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folio Summary" sheetId="1" state="visible" r:id="rId3"/>
    <sheet name="Assumptions" sheetId="2" state="visible" r:id="rId4"/>
    <sheet name="Trade Log" sheetId="3" state="visible" r:id="rId5"/>
    <sheet name="Equity Curve" sheetId="4" state="visible" r:id="rId6"/>
  </sheets>
  <definedNames>
    <definedName function="false" hidden="true" localSheetId="2" name="_xlnm._FilterDatabase" vbProcedure="false">'Trade Log'!$A$1:$V$1468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<sst xmlns="http://schemas.openxmlformats.org/spreadsheetml/2006/main" count="3057" uniqueCount="128">
  <si>
    <t xml:space="preserve">Portfolio Summary — Performance &amp; Risk</t>
  </si>
  <si>
    <t xml:space="preserve">All figures are live formulas over Trade Log &amp; Equity Curve. Gross unless labelled "after costs".</t>
  </si>
  <si>
    <t xml:space="preserve">OVERVIEW</t>
  </si>
  <si>
    <t xml:space="preserve">Backtest start</t>
  </si>
  <si>
    <t xml:space="preserve">Backtest end</t>
  </si>
  <si>
    <t xml:space="preserve">Trading days</t>
  </si>
  <si>
    <t xml:space="preserve">Years</t>
  </si>
  <si>
    <t xml:space="preserve">Total trades</t>
  </si>
  <si>
    <t xml:space="preserve">Long trades</t>
  </si>
  <si>
    <t xml:space="preserve">Short trades</t>
  </si>
  <si>
    <t xml:space="preserve">Same-day flips</t>
  </si>
  <si>
    <t xml:space="preserve">Market exposure</t>
  </si>
  <si>
    <t xml:space="preserve">Avg days held</t>
  </si>
  <si>
    <t xml:space="preserve">Max days held</t>
  </si>
  <si>
    <t xml:space="preserve">RETURNS — GROSS (1 unit of index, mark-to-market)</t>
  </si>
  <si>
    <t xml:space="preserve">Net P&amp;L (points)</t>
  </si>
  <si>
    <t xml:space="preserve">Equity multiple</t>
  </si>
  <si>
    <t xml:space="preserve">CAGR</t>
  </si>
  <si>
    <t xml:space="preserve">Expectancy / trade (pts)</t>
  </si>
  <si>
    <t xml:space="preserve">Avg trade return %</t>
  </si>
  <si>
    <t xml:space="preserve">TRADE STATISTICS — GROSS</t>
  </si>
  <si>
    <t xml:space="preserve">Win rate</t>
  </si>
  <si>
    <t xml:space="preserve">Winning trades</t>
  </si>
  <si>
    <t xml:space="preserve">Losing trades</t>
  </si>
  <si>
    <t xml:space="preserve">Gross profit (pts)</t>
  </si>
  <si>
    <t xml:space="preserve">Gross loss (pts)</t>
  </si>
  <si>
    <t xml:space="preserve">Profit factor</t>
  </si>
  <si>
    <t xml:space="preserve">Average win (pts)</t>
  </si>
  <si>
    <t xml:space="preserve">Average loss (pts)</t>
  </si>
  <si>
    <t xml:space="preserve">Win/Loss ratio</t>
  </si>
  <si>
    <t xml:space="preserve">Largest win (pts)</t>
  </si>
  <si>
    <t xml:space="preserve">Largest loss (pts)</t>
  </si>
  <si>
    <t xml:space="preserve">Max consecutive wins</t>
  </si>
  <si>
    <t xml:space="preserve">Max consecutive losses</t>
  </si>
  <si>
    <t xml:space="preserve">RISK &amp; RATIOS</t>
  </si>
  <si>
    <t xml:space="preserve">Sharpe (annualised)</t>
  </si>
  <si>
    <t xml:space="preserve">Sortino (annualised)</t>
  </si>
  <si>
    <t xml:space="preserve">Volatility (annualised)</t>
  </si>
  <si>
    <t xml:space="preserve">Max drawdown (%)</t>
  </si>
  <si>
    <t xml:space="preserve">Max drawdown (pts)</t>
  </si>
  <si>
    <t xml:space="preserve">Best day</t>
  </si>
  <si>
    <t xml:space="preserve">Worst day</t>
  </si>
  <si>
    <t xml:space="preserve">Calmar (CAGR/MaxDD)</t>
  </si>
  <si>
    <t xml:space="preserve">EXCURSION</t>
  </si>
  <si>
    <t xml:space="preserve">Avg MFE (pts)</t>
  </si>
  <si>
    <t xml:space="preserve">Avg MAE (pts)</t>
  </si>
  <si>
    <t xml:space="preserve">AFTER COSTS  (cost rate editable on Assumptions sheet)</t>
  </si>
  <si>
    <t xml:space="preserve">Total costs (pts)</t>
  </si>
  <si>
    <t xml:space="preserve">Net P&amp;L after costs (pts)</t>
  </si>
  <si>
    <t xml:space="preserve">Profit factor (net)</t>
  </si>
  <si>
    <t xml:space="preserve">Win rate (net)</t>
  </si>
  <si>
    <t xml:space="preserve">Expectancy/trade net (pts)</t>
  </si>
  <si>
    <t xml:space="preserve">BANKNIFTY — Prev-2-Day Breakout, Trailing Prev-Day Stop, Same-Day Flip</t>
  </si>
  <si>
    <t xml:space="preserve">Daily backtest • 17-Sep-2007 to 31-Dec-2025 • Source: "Daily" sheet</t>
  </si>
  <si>
    <t xml:space="preserve">STRATEGY RULES</t>
  </si>
  <si>
    <t xml:space="preserve">Long entry</t>
  </si>
  <si>
    <t xml:space="preserve">Price breaks ABOVE the higher of the previous 2 days' highs</t>
  </si>
  <si>
    <t xml:space="preserve">Long entry fill</t>
  </si>
  <si>
    <t xml:space="preserve">At the breakout level (buy-stop); gap-up opens fill at the open</t>
  </si>
  <si>
    <t xml:space="preserve">Long stop-loss</t>
  </si>
  <si>
    <t xml:space="preserve">Previous day's LOW — FIXED at entry (disaster stop)</t>
  </si>
  <si>
    <t xml:space="preserve">Long target / exit</t>
  </si>
  <si>
    <t xml:space="preserve">Trailing stop at the PREVIOUS DAY'S LOW: exit when a day trades below the prior day's low, filled at that level</t>
  </si>
  <si>
    <t xml:space="preserve">Short entry</t>
  </si>
  <si>
    <t xml:space="preserve">Price breaks BELOW the lower of the previous 2 days' lows</t>
  </si>
  <si>
    <t xml:space="preserve">Short entry fill</t>
  </si>
  <si>
    <t xml:space="preserve">At the breakdown level (sell-stop); gap-down opens fill at the open</t>
  </si>
  <si>
    <t xml:space="preserve">Short stop-loss</t>
  </si>
  <si>
    <t xml:space="preserve">Previous day's HIGH — FIXED at entry (disaster stop)</t>
  </si>
  <si>
    <t xml:space="preserve">Short target / exit</t>
  </si>
  <si>
    <t xml:space="preserve">Trailing stop at the PREVIOUS DAY'S HIGH (mirror): exit when a day trades above the prior day's high, filled at that level</t>
  </si>
  <si>
    <t xml:space="preserve">POSITION / EXECUTION</t>
  </si>
  <si>
    <t xml:space="preserve">Position model</t>
  </si>
  <si>
    <t xml:space="preserve">ONE position at a time — long OR short, never overlapping</t>
  </si>
  <si>
    <t xml:space="preserve">Same-day flip</t>
  </si>
  <si>
    <t xml:space="preserve">On the exit day, if the OPPOSITE breakout also triggers, square off and immediately enter the opposite side (stop-and-reverse). Marked "Flip?" = Yes in the log.</t>
  </si>
  <si>
    <t xml:space="preserve">Exit evaluation</t>
  </si>
  <si>
    <t xml:space="preserve">Begins the day AFTER entry (min hold = 1 day)</t>
  </si>
  <si>
    <t xml:space="preserve">First entry tiebreak</t>
  </si>
  <si>
    <t xml:space="preserve">From flat, if long &amp; short both trigger same day, side chosen by that day's close direction</t>
  </si>
  <si>
    <t xml:space="preserve">Gap handling</t>
  </si>
  <si>
    <t xml:space="preserve">If the open is already beyond the trigger level, fill at the open</t>
  </si>
  <si>
    <t xml:space="preserve">MFE / MAE</t>
  </si>
  <si>
    <t xml:space="preserve">Max favourable / adverse excursion over post-entry holding days, in points</t>
  </si>
  <si>
    <t xml:space="preserve">Metrics basis</t>
  </si>
  <si>
    <t xml:space="preserve">Points + daily mark-to-market % returns on 1 unit of index (capital-agnostic)</t>
  </si>
  <si>
    <t xml:space="preserve">COST MODEL (editable input)</t>
  </si>
  <si>
    <t xml:space="preserve">Cost rate (% of turnover)</t>
  </si>
  <si>
    <t xml:space="preserve">Rs 15,000 per Rs 1 crore turnover (round-trip). Edit B24 to re-test.</t>
  </si>
  <si>
    <t xml:space="preserve">#</t>
  </si>
  <si>
    <t xml:space="preserve">Direction</t>
  </si>
  <si>
    <t xml:space="preserve">Entry Date</t>
  </si>
  <si>
    <t xml:space="preserve">Exit Date</t>
  </si>
  <si>
    <t xml:space="preserve">Entry Price</t>
  </si>
  <si>
    <t xml:space="preserve">Stop Level</t>
  </si>
  <si>
    <t xml:space="preserve">Exit Price</t>
  </si>
  <si>
    <t xml:space="preserve">Exit Reason</t>
  </si>
  <si>
    <t xml:space="preserve">Days Held</t>
  </si>
  <si>
    <t xml:space="preserve">MFE (pts)</t>
  </si>
  <si>
    <t xml:space="preserve">MAE (pts)</t>
  </si>
  <si>
    <t xml:space="preserve">Gross P&amp;L (pts)</t>
  </si>
  <si>
    <t xml:space="preserve">P&amp;L %</t>
  </si>
  <si>
    <t xml:space="preserve">Turnover</t>
  </si>
  <si>
    <t xml:space="preserve">Cost (pts)</t>
  </si>
  <si>
    <t xml:space="preserve">Net P&amp;L (pts)</t>
  </si>
  <si>
    <t xml:space="preserve">Cum Gross</t>
  </si>
  <si>
    <t xml:space="preserve">Cum Net</t>
  </si>
  <si>
    <t xml:space="preserve">Win</t>
  </si>
  <si>
    <t xml:space="preserve">WinStk</t>
  </si>
  <si>
    <t xml:space="preserve">LossStk</t>
  </si>
  <si>
    <t xml:space="preserve">Flip?</t>
  </si>
  <si>
    <t xml:space="preserve">Long</t>
  </si>
  <si>
    <t xml:space="preserve">Reversal</t>
  </si>
  <si>
    <t xml:space="preserve">Short</t>
  </si>
  <si>
    <t xml:space="preserve">Stop</t>
  </si>
  <si>
    <t xml:space="preserve">Open(EOD)</t>
  </si>
  <si>
    <t xml:space="preserve">Date</t>
  </si>
  <si>
    <t xml:space="preserve">Position</t>
  </si>
  <si>
    <t xml:space="preserve">Close</t>
  </si>
  <si>
    <t xml:space="preserve">Daily P&amp;L (pts)</t>
  </si>
  <si>
    <t xml:space="preserve">Cum P&amp;L (pts)</t>
  </si>
  <si>
    <t xml:space="preserve">Daily Return %</t>
  </si>
  <si>
    <t xml:space="preserve">Equity (x)</t>
  </si>
  <si>
    <t xml:space="preserve">Peak</t>
  </si>
  <si>
    <t xml:space="preserve">Drawdown %</t>
  </si>
  <si>
    <t xml:space="preserve">NegRet2</t>
  </si>
  <si>
    <t xml:space="preserve">PeakPts</t>
  </si>
  <si>
    <t xml:space="preserve">DD (pts)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</si>
</sst>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dd\-mmm\-yyyy"/>
    <numFmt numFmtId="166" formatCode="#,##0"/>
    <numFmt numFmtId="167" formatCode="0.0"/>
    <numFmt numFmtId="168" formatCode="0.0%"/>
    <numFmt numFmtId="169" formatCode="0.00\x"/>
    <numFmt numFmtId="170" formatCode="#,##0.0"/>
    <numFmt numFmtId="171" formatCode="0.00%"/>
    <numFmt numFmtId="172" formatCode="#,##0;\(#,##0\)"/>
    <numFmt numFmtId="173" formatCode="0.00"/>
    <numFmt numFmtId="174" formatCode="#,##0.0;\(#,##0.0\)"/>
    <numFmt numFmtId="175" formatCode="dd\-mmm\-yy"/>
    <numFmt numFmtId="176" formatCode="General"/>
    <numFmt numFmtId="177" formatCode="0.0000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E4"/>
        <bgColor rgb="FFEEF1F8"/>
      </patternFill>
    </fill>
    <fill>
      <patternFill patternType="solid">
        <fgColor rgb="FFFFFF00"/>
        <bgColor rgb="FFFFFF00"/>
      </patternFill>
    </fill>
    <fill>
      <patternFill patternType="solid">
        <fgColor rgb="FFEEF1F8"/>
        <bgColor rgb="FFFCE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EF1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EEF1F8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Equity Curve (1 unit notional, gross)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'Equity Curve'!G1</c:f>
              <c:strCache>
                <c:ptCount val="1"/>
                <c:pt idx="0">
                  <c:v>Equity (x)</c:v>
                </c:pt>
              </c:strCache>
            </c:strRef>
          </c:tx>
          <c:spPr>
            <a:solidFill>
              <a:srgbClr val="1f3864"/>
            </a:solidFill>
            <a:ln w="1800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'Equity Curve'!$A$2:$A$4503</c:f>
              <c:strCache>
                <c:ptCount val="4502"/>
                <c:pt idx="0">
                  <c:v>17-Sep-07</c:v>
                </c:pt>
                <c:pt idx="1">
                  <c:v>18-Sep-07</c:v>
                </c:pt>
                <c:pt idx="2">
                  <c:v>19-Sep-07</c:v>
                </c:pt>
                <c:pt idx="3">
                  <c:v>20-Sep-07</c:v>
                </c:pt>
                <c:pt idx="4">
                  <c:v>21-Sep-07</c:v>
                </c:pt>
                <c:pt idx="5">
                  <c:v>24-Sep-07</c:v>
                </c:pt>
                <c:pt idx="6">
                  <c:v>25-Sep-07</c:v>
                </c:pt>
                <c:pt idx="7">
                  <c:v>26-Sep-07</c:v>
                </c:pt>
                <c:pt idx="8">
                  <c:v>27-Sep-07</c:v>
                </c:pt>
                <c:pt idx="9">
                  <c:v>28-Sep-07</c:v>
                </c:pt>
                <c:pt idx="10">
                  <c:v>01-Oct-07</c:v>
                </c:pt>
                <c:pt idx="11">
                  <c:v>03-Oct-07</c:v>
                </c:pt>
                <c:pt idx="12">
                  <c:v>04-Oct-07</c:v>
                </c:pt>
                <c:pt idx="13">
                  <c:v>05-Oct-07</c:v>
                </c:pt>
                <c:pt idx="14">
                  <c:v>08-Oct-07</c:v>
                </c:pt>
                <c:pt idx="15">
                  <c:v>09-Oct-07</c:v>
                </c:pt>
                <c:pt idx="16">
                  <c:v>10-Oct-07</c:v>
                </c:pt>
                <c:pt idx="17">
                  <c:v>11-Oct-07</c:v>
                </c:pt>
                <c:pt idx="18">
                  <c:v>12-Oct-07</c:v>
                </c:pt>
                <c:pt idx="19">
                  <c:v>15-Oct-07</c:v>
                </c:pt>
                <c:pt idx="20">
                  <c:v>16-Oct-07</c:v>
                </c:pt>
                <c:pt idx="21">
                  <c:v>17-Oct-07</c:v>
                </c:pt>
                <c:pt idx="22">
                  <c:v>18-Oct-07</c:v>
                </c:pt>
                <c:pt idx="23">
                  <c:v>19-Oct-07</c:v>
                </c:pt>
                <c:pt idx="24">
                  <c:v>22-Oct-07</c:v>
                </c:pt>
                <c:pt idx="25">
                  <c:v>23-Oct-07</c:v>
                </c:pt>
                <c:pt idx="26">
                  <c:v>24-Oct-07</c:v>
                </c:pt>
                <c:pt idx="27">
                  <c:v>25-Oct-07</c:v>
                </c:pt>
                <c:pt idx="28">
                  <c:v>26-Oct-07</c:v>
                </c:pt>
                <c:pt idx="29">
                  <c:v>29-Oct-07</c:v>
                </c:pt>
                <c:pt idx="30">
                  <c:v>30-Oct-07</c:v>
                </c:pt>
                <c:pt idx="31">
                  <c:v>31-Oct-07</c:v>
                </c:pt>
                <c:pt idx="32">
                  <c:v>01-Nov-07</c:v>
                </c:pt>
                <c:pt idx="33">
                  <c:v>02-Nov-07</c:v>
                </c:pt>
                <c:pt idx="34">
                  <c:v>05-Nov-07</c:v>
                </c:pt>
                <c:pt idx="35">
                  <c:v>06-Nov-07</c:v>
                </c:pt>
                <c:pt idx="36">
                  <c:v>07-Nov-07</c:v>
                </c:pt>
                <c:pt idx="37">
                  <c:v>08-Nov-07</c:v>
                </c:pt>
                <c:pt idx="38">
                  <c:v>12-Nov-07</c:v>
                </c:pt>
                <c:pt idx="39">
                  <c:v>13-Nov-07</c:v>
                </c:pt>
                <c:pt idx="40">
                  <c:v>14-Nov-07</c:v>
                </c:pt>
                <c:pt idx="41">
                  <c:v>15-Nov-07</c:v>
                </c:pt>
                <c:pt idx="42">
                  <c:v>16-Nov-07</c:v>
                </c:pt>
                <c:pt idx="43">
                  <c:v>19-Nov-07</c:v>
                </c:pt>
                <c:pt idx="44">
                  <c:v>20-Nov-07</c:v>
                </c:pt>
                <c:pt idx="45">
                  <c:v>21-Nov-07</c:v>
                </c:pt>
                <c:pt idx="46">
                  <c:v>22-Nov-07</c:v>
                </c:pt>
                <c:pt idx="47">
                  <c:v>23-Nov-07</c:v>
                </c:pt>
                <c:pt idx="48">
                  <c:v>26-Nov-07</c:v>
                </c:pt>
                <c:pt idx="49">
                  <c:v>27-Nov-07</c:v>
                </c:pt>
                <c:pt idx="50">
                  <c:v>28-Nov-07</c:v>
                </c:pt>
                <c:pt idx="51">
                  <c:v>29-Nov-07</c:v>
                </c:pt>
                <c:pt idx="52">
                  <c:v>30-Nov-07</c:v>
                </c:pt>
                <c:pt idx="53">
                  <c:v>03-Dec-07</c:v>
                </c:pt>
                <c:pt idx="54">
                  <c:v>04-Dec-07</c:v>
                </c:pt>
                <c:pt idx="55">
                  <c:v>05-Dec-07</c:v>
                </c:pt>
                <c:pt idx="56">
                  <c:v>06-Dec-07</c:v>
                </c:pt>
                <c:pt idx="57">
                  <c:v>07-Dec-07</c:v>
                </c:pt>
                <c:pt idx="58">
                  <c:v>10-Dec-07</c:v>
                </c:pt>
                <c:pt idx="59">
                  <c:v>11-Dec-07</c:v>
                </c:pt>
                <c:pt idx="60">
                  <c:v>12-Dec-07</c:v>
                </c:pt>
                <c:pt idx="61">
                  <c:v>13-Dec-07</c:v>
                </c:pt>
                <c:pt idx="62">
                  <c:v>14-Dec-07</c:v>
                </c:pt>
                <c:pt idx="63">
                  <c:v>17-Dec-07</c:v>
                </c:pt>
                <c:pt idx="64">
                  <c:v>18-Dec-07</c:v>
                </c:pt>
                <c:pt idx="65">
                  <c:v>19-Dec-07</c:v>
                </c:pt>
                <c:pt idx="66">
                  <c:v>20-Dec-07</c:v>
                </c:pt>
                <c:pt idx="67">
                  <c:v>24-Dec-07</c:v>
                </c:pt>
                <c:pt idx="68">
                  <c:v>26-Dec-07</c:v>
                </c:pt>
                <c:pt idx="69">
                  <c:v>27-Dec-07</c:v>
                </c:pt>
                <c:pt idx="70">
                  <c:v>28-Dec-07</c:v>
                </c:pt>
                <c:pt idx="71">
                  <c:v>31-Dec-07</c:v>
                </c:pt>
                <c:pt idx="72">
                  <c:v>01-Jan-08</c:v>
                </c:pt>
                <c:pt idx="73">
                  <c:v>02-Jan-08</c:v>
                </c:pt>
                <c:pt idx="74">
                  <c:v>03-Jan-08</c:v>
                </c:pt>
                <c:pt idx="75">
                  <c:v>04-Jan-08</c:v>
                </c:pt>
                <c:pt idx="76">
                  <c:v>07-Jan-08</c:v>
                </c:pt>
                <c:pt idx="77">
                  <c:v>08-Jan-08</c:v>
                </c:pt>
                <c:pt idx="78">
                  <c:v>09-Jan-08</c:v>
                </c:pt>
                <c:pt idx="79">
                  <c:v>10-Jan-08</c:v>
                </c:pt>
                <c:pt idx="80">
                  <c:v>11-Jan-08</c:v>
                </c:pt>
                <c:pt idx="81">
                  <c:v>14-Jan-08</c:v>
                </c:pt>
                <c:pt idx="82">
                  <c:v>15-Jan-08</c:v>
                </c:pt>
                <c:pt idx="83">
                  <c:v>16-Jan-08</c:v>
                </c:pt>
                <c:pt idx="84">
                  <c:v>17-Jan-08</c:v>
                </c:pt>
                <c:pt idx="85">
                  <c:v>18-Jan-08</c:v>
                </c:pt>
                <c:pt idx="86">
                  <c:v>21-Jan-08</c:v>
                </c:pt>
                <c:pt idx="87">
                  <c:v>22-Jan-08</c:v>
                </c:pt>
                <c:pt idx="88">
                  <c:v>23-Jan-08</c:v>
                </c:pt>
                <c:pt idx="89">
                  <c:v>24-Jan-08</c:v>
                </c:pt>
                <c:pt idx="90">
                  <c:v>25-Jan-08</c:v>
                </c:pt>
                <c:pt idx="91">
                  <c:v>28-Jan-08</c:v>
                </c:pt>
                <c:pt idx="92">
                  <c:v>29-Jan-08</c:v>
                </c:pt>
                <c:pt idx="93">
                  <c:v>30-Jan-08</c:v>
                </c:pt>
                <c:pt idx="94">
                  <c:v>31-Jan-08</c:v>
                </c:pt>
                <c:pt idx="95">
                  <c:v>01-Feb-08</c:v>
                </c:pt>
                <c:pt idx="96">
                  <c:v>04-Feb-08</c:v>
                </c:pt>
                <c:pt idx="97">
                  <c:v>05-Feb-08</c:v>
                </c:pt>
                <c:pt idx="98">
                  <c:v>06-Feb-08</c:v>
                </c:pt>
                <c:pt idx="99">
                  <c:v>07-Feb-08</c:v>
                </c:pt>
                <c:pt idx="100">
                  <c:v>08-Feb-08</c:v>
                </c:pt>
                <c:pt idx="101">
                  <c:v>11-Feb-08</c:v>
                </c:pt>
                <c:pt idx="102">
                  <c:v>12-Feb-08</c:v>
                </c:pt>
                <c:pt idx="103">
                  <c:v>13-Feb-08</c:v>
                </c:pt>
                <c:pt idx="104">
                  <c:v>14-Feb-08</c:v>
                </c:pt>
                <c:pt idx="105">
                  <c:v>15-Feb-08</c:v>
                </c:pt>
                <c:pt idx="106">
                  <c:v>18-Feb-08</c:v>
                </c:pt>
                <c:pt idx="107">
                  <c:v>19-Feb-08</c:v>
                </c:pt>
                <c:pt idx="108">
                  <c:v>20-Feb-08</c:v>
                </c:pt>
                <c:pt idx="109">
                  <c:v>21-Feb-08</c:v>
                </c:pt>
                <c:pt idx="110">
                  <c:v>22-Feb-08</c:v>
                </c:pt>
                <c:pt idx="111">
                  <c:v>25-Feb-08</c:v>
                </c:pt>
                <c:pt idx="112">
                  <c:v>26-Feb-08</c:v>
                </c:pt>
                <c:pt idx="113">
                  <c:v>27-Feb-08</c:v>
                </c:pt>
                <c:pt idx="114">
                  <c:v>28-Feb-08</c:v>
                </c:pt>
                <c:pt idx="115">
                  <c:v>29-Feb-08</c:v>
                </c:pt>
                <c:pt idx="116">
                  <c:v>03-Mar-08</c:v>
                </c:pt>
                <c:pt idx="117">
                  <c:v>04-Mar-08</c:v>
                </c:pt>
                <c:pt idx="118">
                  <c:v>05-Mar-08</c:v>
                </c:pt>
                <c:pt idx="119">
                  <c:v>07-Mar-08</c:v>
                </c:pt>
                <c:pt idx="120">
                  <c:v>10-Mar-08</c:v>
                </c:pt>
                <c:pt idx="121">
                  <c:v>11-Mar-08</c:v>
                </c:pt>
                <c:pt idx="122">
                  <c:v>12-Mar-08</c:v>
                </c:pt>
                <c:pt idx="123">
                  <c:v>13-Mar-08</c:v>
                </c:pt>
                <c:pt idx="124">
                  <c:v>14-Mar-08</c:v>
                </c:pt>
                <c:pt idx="125">
                  <c:v>17-Mar-08</c:v>
                </c:pt>
                <c:pt idx="126">
                  <c:v>18-Mar-08</c:v>
                </c:pt>
                <c:pt idx="127">
                  <c:v>19-Mar-08</c:v>
                </c:pt>
                <c:pt idx="128">
                  <c:v>24-Mar-08</c:v>
                </c:pt>
                <c:pt idx="129">
                  <c:v>25-Mar-08</c:v>
                </c:pt>
                <c:pt idx="130">
                  <c:v>26-Mar-08</c:v>
                </c:pt>
                <c:pt idx="131">
                  <c:v>27-Mar-08</c:v>
                </c:pt>
                <c:pt idx="132">
                  <c:v>28-Mar-08</c:v>
                </c:pt>
                <c:pt idx="133">
                  <c:v>31-Mar-08</c:v>
                </c:pt>
                <c:pt idx="134">
                  <c:v>01-Apr-08</c:v>
                </c:pt>
                <c:pt idx="135">
                  <c:v>02-Apr-08</c:v>
                </c:pt>
                <c:pt idx="136">
                  <c:v>03-Apr-08</c:v>
                </c:pt>
                <c:pt idx="137">
                  <c:v>04-Apr-08</c:v>
                </c:pt>
                <c:pt idx="138">
                  <c:v>07-Apr-08</c:v>
                </c:pt>
                <c:pt idx="139">
                  <c:v>08-Apr-08</c:v>
                </c:pt>
                <c:pt idx="140">
                  <c:v>09-Apr-08</c:v>
                </c:pt>
                <c:pt idx="141">
                  <c:v>10-Apr-08</c:v>
                </c:pt>
                <c:pt idx="142">
                  <c:v>11-Apr-08</c:v>
                </c:pt>
                <c:pt idx="143">
                  <c:v>15-Apr-08</c:v>
                </c:pt>
                <c:pt idx="144">
                  <c:v>16-Apr-08</c:v>
                </c:pt>
                <c:pt idx="145">
                  <c:v>17-Apr-08</c:v>
                </c:pt>
                <c:pt idx="146">
                  <c:v>21-Apr-08</c:v>
                </c:pt>
                <c:pt idx="147">
                  <c:v>22-Apr-08</c:v>
                </c:pt>
                <c:pt idx="148">
                  <c:v>23-Apr-08</c:v>
                </c:pt>
                <c:pt idx="149">
                  <c:v>24-Apr-08</c:v>
                </c:pt>
                <c:pt idx="150">
                  <c:v>25-Apr-08</c:v>
                </c:pt>
                <c:pt idx="151">
                  <c:v>28-Apr-08</c:v>
                </c:pt>
                <c:pt idx="152">
                  <c:v>29-Apr-08</c:v>
                </c:pt>
                <c:pt idx="153">
                  <c:v>30-Apr-08</c:v>
                </c:pt>
                <c:pt idx="154">
                  <c:v>02-May-08</c:v>
                </c:pt>
                <c:pt idx="155">
                  <c:v>05-May-08</c:v>
                </c:pt>
                <c:pt idx="156">
                  <c:v>06-May-08</c:v>
                </c:pt>
                <c:pt idx="157">
                  <c:v>07-May-08</c:v>
                </c:pt>
                <c:pt idx="158">
                  <c:v>08-May-08</c:v>
                </c:pt>
                <c:pt idx="159">
                  <c:v>09-May-08</c:v>
                </c:pt>
                <c:pt idx="160">
                  <c:v>12-May-08</c:v>
                </c:pt>
                <c:pt idx="161">
                  <c:v>13-May-08</c:v>
                </c:pt>
                <c:pt idx="162">
                  <c:v>14-May-08</c:v>
                </c:pt>
                <c:pt idx="163">
                  <c:v>15-May-08</c:v>
                </c:pt>
                <c:pt idx="164">
                  <c:v>16-May-08</c:v>
                </c:pt>
                <c:pt idx="165">
                  <c:v>20-May-08</c:v>
                </c:pt>
                <c:pt idx="166">
                  <c:v>21-May-08</c:v>
                </c:pt>
                <c:pt idx="167">
                  <c:v>22-May-08</c:v>
                </c:pt>
                <c:pt idx="168">
                  <c:v>23-May-08</c:v>
                </c:pt>
                <c:pt idx="169">
                  <c:v>26-May-08</c:v>
                </c:pt>
                <c:pt idx="170">
                  <c:v>27-May-08</c:v>
                </c:pt>
                <c:pt idx="171">
                  <c:v>28-May-08</c:v>
                </c:pt>
                <c:pt idx="172">
                  <c:v>29-May-08</c:v>
                </c:pt>
                <c:pt idx="173">
                  <c:v>30-May-08</c:v>
                </c:pt>
                <c:pt idx="174">
                  <c:v>02-Jun-08</c:v>
                </c:pt>
                <c:pt idx="175">
                  <c:v>03-Jun-08</c:v>
                </c:pt>
                <c:pt idx="176">
                  <c:v>04-Jun-08</c:v>
                </c:pt>
                <c:pt idx="177">
                  <c:v>05-Jun-08</c:v>
                </c:pt>
                <c:pt idx="178">
                  <c:v>06-Jun-08</c:v>
                </c:pt>
                <c:pt idx="179">
                  <c:v>09-Jun-08</c:v>
                </c:pt>
                <c:pt idx="180">
                  <c:v>10-Jun-08</c:v>
                </c:pt>
                <c:pt idx="181">
                  <c:v>11-Jun-08</c:v>
                </c:pt>
                <c:pt idx="182">
                  <c:v>12-Jun-08</c:v>
                </c:pt>
                <c:pt idx="183">
                  <c:v>13-Jun-08</c:v>
                </c:pt>
                <c:pt idx="184">
                  <c:v>16-Jun-08</c:v>
                </c:pt>
                <c:pt idx="185">
                  <c:v>17-Jun-08</c:v>
                </c:pt>
                <c:pt idx="186">
                  <c:v>18-Jun-08</c:v>
                </c:pt>
                <c:pt idx="187">
                  <c:v>19-Jun-08</c:v>
                </c:pt>
                <c:pt idx="188">
                  <c:v>20-Jun-08</c:v>
                </c:pt>
                <c:pt idx="189">
                  <c:v>23-Jun-08</c:v>
                </c:pt>
                <c:pt idx="190">
                  <c:v>24-Jun-08</c:v>
                </c:pt>
                <c:pt idx="191">
                  <c:v>25-Jun-08</c:v>
                </c:pt>
                <c:pt idx="192">
                  <c:v>26-Jun-08</c:v>
                </c:pt>
                <c:pt idx="193">
                  <c:v>27-Jun-08</c:v>
                </c:pt>
                <c:pt idx="194">
                  <c:v>30-Jun-08</c:v>
                </c:pt>
                <c:pt idx="195">
                  <c:v>01-Jul-08</c:v>
                </c:pt>
                <c:pt idx="196">
                  <c:v>02-Jul-08</c:v>
                </c:pt>
                <c:pt idx="197">
                  <c:v>03-Jul-08</c:v>
                </c:pt>
                <c:pt idx="198">
                  <c:v>04-Jul-08</c:v>
                </c:pt>
                <c:pt idx="199">
                  <c:v>07-Jul-08</c:v>
                </c:pt>
                <c:pt idx="200">
                  <c:v>08-Jul-08</c:v>
                </c:pt>
                <c:pt idx="201">
                  <c:v>09-Jul-08</c:v>
                </c:pt>
                <c:pt idx="202">
                  <c:v>10-Jul-08</c:v>
                </c:pt>
                <c:pt idx="203">
                  <c:v>11-Jul-08</c:v>
                </c:pt>
                <c:pt idx="204">
                  <c:v>14-Jul-08</c:v>
                </c:pt>
                <c:pt idx="205">
                  <c:v>15-Jul-08</c:v>
                </c:pt>
                <c:pt idx="206">
                  <c:v>16-Jul-08</c:v>
                </c:pt>
                <c:pt idx="207">
                  <c:v>17-Jul-08</c:v>
                </c:pt>
                <c:pt idx="208">
                  <c:v>18-Jul-08</c:v>
                </c:pt>
                <c:pt idx="209">
                  <c:v>21-Jul-08</c:v>
                </c:pt>
                <c:pt idx="210">
                  <c:v>22-Jul-08</c:v>
                </c:pt>
                <c:pt idx="211">
                  <c:v>23-Jul-08</c:v>
                </c:pt>
                <c:pt idx="212">
                  <c:v>24-Jul-08</c:v>
                </c:pt>
                <c:pt idx="213">
                  <c:v>25-Jul-08</c:v>
                </c:pt>
                <c:pt idx="214">
                  <c:v>28-Jul-08</c:v>
                </c:pt>
                <c:pt idx="215">
                  <c:v>29-Jul-08</c:v>
                </c:pt>
                <c:pt idx="216">
                  <c:v>30-Jul-08</c:v>
                </c:pt>
                <c:pt idx="217">
                  <c:v>31-Jul-08</c:v>
                </c:pt>
                <c:pt idx="218">
                  <c:v>01-Aug-08</c:v>
                </c:pt>
                <c:pt idx="219">
                  <c:v>04-Aug-08</c:v>
                </c:pt>
                <c:pt idx="220">
                  <c:v>05-Aug-08</c:v>
                </c:pt>
                <c:pt idx="221">
                  <c:v>06-Aug-08</c:v>
                </c:pt>
                <c:pt idx="222">
                  <c:v>07-Aug-08</c:v>
                </c:pt>
                <c:pt idx="223">
                  <c:v>08-Aug-08</c:v>
                </c:pt>
                <c:pt idx="224">
                  <c:v>11-Aug-08</c:v>
                </c:pt>
                <c:pt idx="225">
                  <c:v>12-Aug-08</c:v>
                </c:pt>
                <c:pt idx="226">
                  <c:v>13-Aug-08</c:v>
                </c:pt>
                <c:pt idx="227">
                  <c:v>14-Aug-08</c:v>
                </c:pt>
                <c:pt idx="228">
                  <c:v>18-Aug-08</c:v>
                </c:pt>
                <c:pt idx="229">
                  <c:v>19-Aug-08</c:v>
                </c:pt>
                <c:pt idx="230">
                  <c:v>20-Aug-08</c:v>
                </c:pt>
                <c:pt idx="231">
                  <c:v>21-Aug-08</c:v>
                </c:pt>
                <c:pt idx="232">
                  <c:v>22-Aug-08</c:v>
                </c:pt>
                <c:pt idx="233">
                  <c:v>25-Aug-08</c:v>
                </c:pt>
                <c:pt idx="234">
                  <c:v>26-Aug-08</c:v>
                </c:pt>
                <c:pt idx="235">
                  <c:v>27-Aug-08</c:v>
                </c:pt>
                <c:pt idx="236">
                  <c:v>28-Aug-08</c:v>
                </c:pt>
                <c:pt idx="237">
                  <c:v>29-Aug-08</c:v>
                </c:pt>
                <c:pt idx="238">
                  <c:v>01-Sep-08</c:v>
                </c:pt>
                <c:pt idx="239">
                  <c:v>02-Sep-08</c:v>
                </c:pt>
                <c:pt idx="240">
                  <c:v>04-Sep-08</c:v>
                </c:pt>
                <c:pt idx="241">
                  <c:v>05-Sep-08</c:v>
                </c:pt>
                <c:pt idx="242">
                  <c:v>08-Sep-08</c:v>
                </c:pt>
                <c:pt idx="243">
                  <c:v>09-Sep-08</c:v>
                </c:pt>
                <c:pt idx="244">
                  <c:v>10-Sep-08</c:v>
                </c:pt>
                <c:pt idx="245">
                  <c:v>11-Sep-08</c:v>
                </c:pt>
                <c:pt idx="246">
                  <c:v>12-Sep-08</c:v>
                </c:pt>
                <c:pt idx="247">
                  <c:v>15-Sep-08</c:v>
                </c:pt>
                <c:pt idx="248">
                  <c:v>16-Sep-08</c:v>
                </c:pt>
                <c:pt idx="249">
                  <c:v>17-Sep-08</c:v>
                </c:pt>
                <c:pt idx="250">
                  <c:v>18-Sep-08</c:v>
                </c:pt>
                <c:pt idx="251">
                  <c:v>19-Sep-08</c:v>
                </c:pt>
                <c:pt idx="252">
                  <c:v>22-Sep-08</c:v>
                </c:pt>
                <c:pt idx="253">
                  <c:v>23-Sep-08</c:v>
                </c:pt>
                <c:pt idx="254">
                  <c:v>24-Sep-08</c:v>
                </c:pt>
                <c:pt idx="255">
                  <c:v>25-Sep-08</c:v>
                </c:pt>
                <c:pt idx="256">
                  <c:v>26-Sep-08</c:v>
                </c:pt>
                <c:pt idx="257">
                  <c:v>29-Sep-08</c:v>
                </c:pt>
                <c:pt idx="258">
                  <c:v>30-Sep-08</c:v>
                </c:pt>
                <c:pt idx="259">
                  <c:v>01-Oct-08</c:v>
                </c:pt>
                <c:pt idx="260">
                  <c:v>03-Oct-08</c:v>
                </c:pt>
                <c:pt idx="261">
                  <c:v>06-Oct-08</c:v>
                </c:pt>
                <c:pt idx="262">
                  <c:v>07-Oct-08</c:v>
                </c:pt>
                <c:pt idx="263">
                  <c:v>08-Oct-08</c:v>
                </c:pt>
                <c:pt idx="264">
                  <c:v>10-Oct-08</c:v>
                </c:pt>
                <c:pt idx="265">
                  <c:v>13-Oct-08</c:v>
                </c:pt>
                <c:pt idx="266">
                  <c:v>14-Oct-08</c:v>
                </c:pt>
                <c:pt idx="267">
                  <c:v>15-Oct-08</c:v>
                </c:pt>
                <c:pt idx="268">
                  <c:v>16-Oct-08</c:v>
                </c:pt>
                <c:pt idx="269">
                  <c:v>17-Oct-08</c:v>
                </c:pt>
                <c:pt idx="270">
                  <c:v>20-Oct-08</c:v>
                </c:pt>
                <c:pt idx="271">
                  <c:v>21-Oct-08</c:v>
                </c:pt>
                <c:pt idx="272">
                  <c:v>22-Oct-08</c:v>
                </c:pt>
                <c:pt idx="273">
                  <c:v>23-Oct-08</c:v>
                </c:pt>
                <c:pt idx="274">
                  <c:v>24-Oct-08</c:v>
                </c:pt>
                <c:pt idx="275">
                  <c:v>27-Oct-08</c:v>
                </c:pt>
                <c:pt idx="276">
                  <c:v>29-Oct-08</c:v>
                </c:pt>
                <c:pt idx="277">
                  <c:v>31-Oct-08</c:v>
                </c:pt>
                <c:pt idx="278">
                  <c:v>03-Nov-08</c:v>
                </c:pt>
                <c:pt idx="279">
                  <c:v>04-Nov-08</c:v>
                </c:pt>
                <c:pt idx="280">
                  <c:v>05-Nov-08</c:v>
                </c:pt>
                <c:pt idx="281">
                  <c:v>06-Nov-08</c:v>
                </c:pt>
                <c:pt idx="282">
                  <c:v>07-Nov-08</c:v>
                </c:pt>
                <c:pt idx="283">
                  <c:v>10-Nov-08</c:v>
                </c:pt>
                <c:pt idx="284">
                  <c:v>11-Nov-08</c:v>
                </c:pt>
                <c:pt idx="285">
                  <c:v>12-Nov-08</c:v>
                </c:pt>
                <c:pt idx="286">
                  <c:v>14-Nov-08</c:v>
                </c:pt>
                <c:pt idx="287">
                  <c:v>17-Nov-08</c:v>
                </c:pt>
                <c:pt idx="288">
                  <c:v>18-Nov-08</c:v>
                </c:pt>
                <c:pt idx="289">
                  <c:v>19-Nov-08</c:v>
                </c:pt>
                <c:pt idx="290">
                  <c:v>20-Nov-08</c:v>
                </c:pt>
                <c:pt idx="291">
                  <c:v>21-Nov-08</c:v>
                </c:pt>
                <c:pt idx="292">
                  <c:v>24-Nov-08</c:v>
                </c:pt>
                <c:pt idx="293">
                  <c:v>25-Nov-08</c:v>
                </c:pt>
                <c:pt idx="294">
                  <c:v>26-Nov-08</c:v>
                </c:pt>
                <c:pt idx="295">
                  <c:v>28-Nov-08</c:v>
                </c:pt>
                <c:pt idx="296">
                  <c:v>01-Dec-08</c:v>
                </c:pt>
                <c:pt idx="297">
                  <c:v>02-Dec-08</c:v>
                </c:pt>
                <c:pt idx="298">
                  <c:v>03-Dec-08</c:v>
                </c:pt>
                <c:pt idx="299">
                  <c:v>04-Dec-08</c:v>
                </c:pt>
                <c:pt idx="300">
                  <c:v>05-Dec-08</c:v>
                </c:pt>
                <c:pt idx="301">
                  <c:v>08-Dec-08</c:v>
                </c:pt>
                <c:pt idx="302">
                  <c:v>10-Dec-08</c:v>
                </c:pt>
                <c:pt idx="303">
                  <c:v>11-Dec-08</c:v>
                </c:pt>
                <c:pt idx="304">
                  <c:v>12-Dec-08</c:v>
                </c:pt>
                <c:pt idx="305">
                  <c:v>15-Dec-08</c:v>
                </c:pt>
                <c:pt idx="306">
                  <c:v>16-Dec-08</c:v>
                </c:pt>
                <c:pt idx="307">
                  <c:v>17-Dec-08</c:v>
                </c:pt>
                <c:pt idx="308">
                  <c:v>18-Dec-08</c:v>
                </c:pt>
                <c:pt idx="309">
                  <c:v>19-Dec-08</c:v>
                </c:pt>
                <c:pt idx="310">
                  <c:v>22-Dec-08</c:v>
                </c:pt>
                <c:pt idx="311">
                  <c:v>23-Dec-08</c:v>
                </c:pt>
                <c:pt idx="312">
                  <c:v>24-Dec-08</c:v>
                </c:pt>
                <c:pt idx="313">
                  <c:v>26-Dec-08</c:v>
                </c:pt>
                <c:pt idx="314">
                  <c:v>29-Dec-08</c:v>
                </c:pt>
                <c:pt idx="315">
                  <c:v>30-Dec-08</c:v>
                </c:pt>
                <c:pt idx="316">
                  <c:v>31-Dec-08</c:v>
                </c:pt>
                <c:pt idx="317">
                  <c:v>02-Jan-09</c:v>
                </c:pt>
                <c:pt idx="318">
                  <c:v>05-Jan-09</c:v>
                </c:pt>
                <c:pt idx="319">
                  <c:v>06-Jan-09</c:v>
                </c:pt>
                <c:pt idx="320">
                  <c:v>07-Jan-09</c:v>
                </c:pt>
                <c:pt idx="321">
                  <c:v>09-Jan-09</c:v>
                </c:pt>
                <c:pt idx="322">
                  <c:v>12-Jan-09</c:v>
                </c:pt>
                <c:pt idx="323">
                  <c:v>13-Jan-09</c:v>
                </c:pt>
                <c:pt idx="324">
                  <c:v>14-Jan-09</c:v>
                </c:pt>
                <c:pt idx="325">
                  <c:v>15-Jan-09</c:v>
                </c:pt>
                <c:pt idx="326">
                  <c:v>16-Jan-09</c:v>
                </c:pt>
                <c:pt idx="327">
                  <c:v>19-Jan-09</c:v>
                </c:pt>
                <c:pt idx="328">
                  <c:v>20-Jan-09</c:v>
                </c:pt>
                <c:pt idx="329">
                  <c:v>21-Jan-09</c:v>
                </c:pt>
                <c:pt idx="330">
                  <c:v>22-Jan-09</c:v>
                </c:pt>
                <c:pt idx="331">
                  <c:v>23-Jan-09</c:v>
                </c:pt>
                <c:pt idx="332">
                  <c:v>27-Jan-09</c:v>
                </c:pt>
                <c:pt idx="333">
                  <c:v>28-Jan-09</c:v>
                </c:pt>
                <c:pt idx="334">
                  <c:v>29-Jan-09</c:v>
                </c:pt>
                <c:pt idx="335">
                  <c:v>30-Jan-09</c:v>
                </c:pt>
                <c:pt idx="336">
                  <c:v>02-Feb-09</c:v>
                </c:pt>
                <c:pt idx="337">
                  <c:v>03-Feb-09</c:v>
                </c:pt>
                <c:pt idx="338">
                  <c:v>04-Feb-09</c:v>
                </c:pt>
                <c:pt idx="339">
                  <c:v>05-Feb-09</c:v>
                </c:pt>
                <c:pt idx="340">
                  <c:v>06-Feb-09</c:v>
                </c:pt>
                <c:pt idx="341">
                  <c:v>09-Feb-09</c:v>
                </c:pt>
                <c:pt idx="342">
                  <c:v>10-Feb-09</c:v>
                </c:pt>
                <c:pt idx="343">
                  <c:v>11-Feb-09</c:v>
                </c:pt>
                <c:pt idx="344">
                  <c:v>12-Feb-09</c:v>
                </c:pt>
                <c:pt idx="345">
                  <c:v>13-Feb-09</c:v>
                </c:pt>
                <c:pt idx="346">
                  <c:v>16-Feb-09</c:v>
                </c:pt>
                <c:pt idx="347">
                  <c:v>17-Feb-09</c:v>
                </c:pt>
                <c:pt idx="348">
                  <c:v>18-Feb-09</c:v>
                </c:pt>
                <c:pt idx="349">
                  <c:v>19-Feb-09</c:v>
                </c:pt>
                <c:pt idx="350">
                  <c:v>20-Feb-09</c:v>
                </c:pt>
                <c:pt idx="351">
                  <c:v>24-Feb-09</c:v>
                </c:pt>
                <c:pt idx="352">
                  <c:v>25-Feb-09</c:v>
                </c:pt>
                <c:pt idx="353">
                  <c:v>26-Feb-09</c:v>
                </c:pt>
                <c:pt idx="354">
                  <c:v>27-Feb-09</c:v>
                </c:pt>
                <c:pt idx="355">
                  <c:v>02-Mar-09</c:v>
                </c:pt>
                <c:pt idx="356">
                  <c:v>03-Mar-09</c:v>
                </c:pt>
                <c:pt idx="357">
                  <c:v>04-Mar-09</c:v>
                </c:pt>
                <c:pt idx="358">
                  <c:v>05-Mar-09</c:v>
                </c:pt>
                <c:pt idx="359">
                  <c:v>06-Mar-09</c:v>
                </c:pt>
                <c:pt idx="360">
                  <c:v>09-Mar-09</c:v>
                </c:pt>
                <c:pt idx="361">
                  <c:v>12-Mar-09</c:v>
                </c:pt>
                <c:pt idx="362">
                  <c:v>13-Mar-09</c:v>
                </c:pt>
                <c:pt idx="363">
                  <c:v>16-Mar-09</c:v>
                </c:pt>
                <c:pt idx="364">
                  <c:v>17-Mar-09</c:v>
                </c:pt>
                <c:pt idx="365">
                  <c:v>18-Mar-09</c:v>
                </c:pt>
                <c:pt idx="366">
                  <c:v>19-Mar-09</c:v>
                </c:pt>
                <c:pt idx="367">
                  <c:v>20-Mar-09</c:v>
                </c:pt>
                <c:pt idx="368">
                  <c:v>23-Mar-09</c:v>
                </c:pt>
                <c:pt idx="369">
                  <c:v>24-Mar-09</c:v>
                </c:pt>
                <c:pt idx="370">
                  <c:v>25-Mar-09</c:v>
                </c:pt>
                <c:pt idx="371">
                  <c:v>26-Mar-09</c:v>
                </c:pt>
                <c:pt idx="372">
                  <c:v>27-Mar-09</c:v>
                </c:pt>
                <c:pt idx="373">
                  <c:v>30-Mar-09</c:v>
                </c:pt>
                <c:pt idx="374">
                  <c:v>31-Mar-09</c:v>
                </c:pt>
                <c:pt idx="375">
                  <c:v>01-Apr-09</c:v>
                </c:pt>
                <c:pt idx="376">
                  <c:v>02-Apr-09</c:v>
                </c:pt>
                <c:pt idx="377">
                  <c:v>06-Apr-09</c:v>
                </c:pt>
                <c:pt idx="378">
                  <c:v>08-Apr-09</c:v>
                </c:pt>
                <c:pt idx="379">
                  <c:v>09-Apr-09</c:v>
                </c:pt>
                <c:pt idx="380">
                  <c:v>13-Apr-09</c:v>
                </c:pt>
                <c:pt idx="381">
                  <c:v>15-Apr-09</c:v>
                </c:pt>
                <c:pt idx="382">
                  <c:v>16-Apr-09</c:v>
                </c:pt>
                <c:pt idx="383">
                  <c:v>17-Apr-09</c:v>
                </c:pt>
                <c:pt idx="384">
                  <c:v>20-Apr-09</c:v>
                </c:pt>
                <c:pt idx="385">
                  <c:v>21-Apr-09</c:v>
                </c:pt>
                <c:pt idx="386">
                  <c:v>22-Apr-09</c:v>
                </c:pt>
                <c:pt idx="387">
                  <c:v>23-Apr-09</c:v>
                </c:pt>
                <c:pt idx="388">
                  <c:v>24-Apr-09</c:v>
                </c:pt>
                <c:pt idx="389">
                  <c:v>27-Apr-09</c:v>
                </c:pt>
                <c:pt idx="390">
                  <c:v>28-Apr-09</c:v>
                </c:pt>
                <c:pt idx="391">
                  <c:v>29-Apr-09</c:v>
                </c:pt>
                <c:pt idx="392">
                  <c:v>04-May-09</c:v>
                </c:pt>
                <c:pt idx="393">
                  <c:v>05-May-09</c:v>
                </c:pt>
                <c:pt idx="394">
                  <c:v>06-May-09</c:v>
                </c:pt>
                <c:pt idx="395">
                  <c:v>07-May-09</c:v>
                </c:pt>
                <c:pt idx="396">
                  <c:v>08-May-09</c:v>
                </c:pt>
                <c:pt idx="397">
                  <c:v>11-May-09</c:v>
                </c:pt>
                <c:pt idx="398">
                  <c:v>12-May-09</c:v>
                </c:pt>
                <c:pt idx="399">
                  <c:v>13-May-09</c:v>
                </c:pt>
                <c:pt idx="400">
                  <c:v>14-May-09</c:v>
                </c:pt>
                <c:pt idx="401">
                  <c:v>15-May-09</c:v>
                </c:pt>
                <c:pt idx="402">
                  <c:v>18-May-09</c:v>
                </c:pt>
                <c:pt idx="403">
                  <c:v>19-May-09</c:v>
                </c:pt>
                <c:pt idx="404">
                  <c:v>20-May-09</c:v>
                </c:pt>
                <c:pt idx="405">
                  <c:v>21-May-09</c:v>
                </c:pt>
                <c:pt idx="406">
                  <c:v>22-May-09</c:v>
                </c:pt>
                <c:pt idx="407">
                  <c:v>25-May-09</c:v>
                </c:pt>
                <c:pt idx="408">
                  <c:v>26-May-09</c:v>
                </c:pt>
                <c:pt idx="409">
                  <c:v>27-May-09</c:v>
                </c:pt>
                <c:pt idx="410">
                  <c:v>28-May-09</c:v>
                </c:pt>
                <c:pt idx="411">
                  <c:v>29-May-09</c:v>
                </c:pt>
                <c:pt idx="412">
                  <c:v>01-Jun-09</c:v>
                </c:pt>
                <c:pt idx="413">
                  <c:v>02-Jun-09</c:v>
                </c:pt>
                <c:pt idx="414">
                  <c:v>03-Jun-09</c:v>
                </c:pt>
                <c:pt idx="415">
                  <c:v>04-Jun-09</c:v>
                </c:pt>
                <c:pt idx="416">
                  <c:v>05-Jun-09</c:v>
                </c:pt>
                <c:pt idx="417">
                  <c:v>08-Jun-09</c:v>
                </c:pt>
                <c:pt idx="418">
                  <c:v>09-Jun-09</c:v>
                </c:pt>
                <c:pt idx="419">
                  <c:v>10-Jun-09</c:v>
                </c:pt>
                <c:pt idx="420">
                  <c:v>11-Jun-09</c:v>
                </c:pt>
                <c:pt idx="421">
                  <c:v>12-Jun-09</c:v>
                </c:pt>
                <c:pt idx="422">
                  <c:v>15-Jun-09</c:v>
                </c:pt>
                <c:pt idx="423">
                  <c:v>16-Jun-09</c:v>
                </c:pt>
                <c:pt idx="424">
                  <c:v>17-Jun-09</c:v>
                </c:pt>
                <c:pt idx="425">
                  <c:v>18-Jun-09</c:v>
                </c:pt>
                <c:pt idx="426">
                  <c:v>19-Jun-09</c:v>
                </c:pt>
                <c:pt idx="427">
                  <c:v>22-Jun-09</c:v>
                </c:pt>
                <c:pt idx="428">
                  <c:v>23-Jun-09</c:v>
                </c:pt>
                <c:pt idx="429">
                  <c:v>24-Jun-09</c:v>
                </c:pt>
                <c:pt idx="430">
                  <c:v>25-Jun-09</c:v>
                </c:pt>
                <c:pt idx="431">
                  <c:v>26-Jun-09</c:v>
                </c:pt>
                <c:pt idx="432">
                  <c:v>29-Jun-09</c:v>
                </c:pt>
                <c:pt idx="433">
                  <c:v>30-Jun-09</c:v>
                </c:pt>
                <c:pt idx="434">
                  <c:v>01-Jul-09</c:v>
                </c:pt>
                <c:pt idx="435">
                  <c:v>02-Jul-09</c:v>
                </c:pt>
                <c:pt idx="436">
                  <c:v>03-Jul-09</c:v>
                </c:pt>
                <c:pt idx="437">
                  <c:v>06-Jul-09</c:v>
                </c:pt>
                <c:pt idx="438">
                  <c:v>07-Jul-09</c:v>
                </c:pt>
                <c:pt idx="439">
                  <c:v>08-Jul-09</c:v>
                </c:pt>
                <c:pt idx="440">
                  <c:v>09-Jul-09</c:v>
                </c:pt>
                <c:pt idx="441">
                  <c:v>10-Jul-09</c:v>
                </c:pt>
                <c:pt idx="442">
                  <c:v>13-Jul-09</c:v>
                </c:pt>
                <c:pt idx="443">
                  <c:v>14-Jul-09</c:v>
                </c:pt>
                <c:pt idx="444">
                  <c:v>15-Jul-09</c:v>
                </c:pt>
                <c:pt idx="445">
                  <c:v>16-Jul-09</c:v>
                </c:pt>
                <c:pt idx="446">
                  <c:v>17-Jul-09</c:v>
                </c:pt>
                <c:pt idx="447">
                  <c:v>20-Jul-09</c:v>
                </c:pt>
                <c:pt idx="448">
                  <c:v>21-Jul-09</c:v>
                </c:pt>
                <c:pt idx="449">
                  <c:v>22-Jul-09</c:v>
                </c:pt>
                <c:pt idx="450">
                  <c:v>23-Jul-09</c:v>
                </c:pt>
                <c:pt idx="451">
                  <c:v>24-Jul-09</c:v>
                </c:pt>
                <c:pt idx="452">
                  <c:v>27-Jul-09</c:v>
                </c:pt>
                <c:pt idx="453">
                  <c:v>28-Jul-09</c:v>
                </c:pt>
                <c:pt idx="454">
                  <c:v>29-Jul-09</c:v>
                </c:pt>
                <c:pt idx="455">
                  <c:v>30-Jul-09</c:v>
                </c:pt>
                <c:pt idx="456">
                  <c:v>31-Jul-09</c:v>
                </c:pt>
                <c:pt idx="457">
                  <c:v>03-Aug-09</c:v>
                </c:pt>
                <c:pt idx="458">
                  <c:v>04-Aug-09</c:v>
                </c:pt>
                <c:pt idx="459">
                  <c:v>05-Aug-09</c:v>
                </c:pt>
                <c:pt idx="460">
                  <c:v>06-Aug-09</c:v>
                </c:pt>
                <c:pt idx="461">
                  <c:v>07-Aug-09</c:v>
                </c:pt>
                <c:pt idx="462">
                  <c:v>10-Aug-09</c:v>
                </c:pt>
                <c:pt idx="463">
                  <c:v>11-Aug-09</c:v>
                </c:pt>
                <c:pt idx="464">
                  <c:v>12-Aug-09</c:v>
                </c:pt>
                <c:pt idx="465">
                  <c:v>13-Aug-09</c:v>
                </c:pt>
                <c:pt idx="466">
                  <c:v>14-Aug-09</c:v>
                </c:pt>
                <c:pt idx="467">
                  <c:v>17-Aug-09</c:v>
                </c:pt>
                <c:pt idx="468">
                  <c:v>18-Aug-09</c:v>
                </c:pt>
                <c:pt idx="469">
                  <c:v>19-Aug-09</c:v>
                </c:pt>
                <c:pt idx="470">
                  <c:v>20-Aug-09</c:v>
                </c:pt>
                <c:pt idx="471">
                  <c:v>21-Aug-09</c:v>
                </c:pt>
                <c:pt idx="472">
                  <c:v>24-Aug-09</c:v>
                </c:pt>
                <c:pt idx="473">
                  <c:v>25-Aug-09</c:v>
                </c:pt>
                <c:pt idx="474">
                  <c:v>26-Aug-09</c:v>
                </c:pt>
                <c:pt idx="475">
                  <c:v>27-Aug-09</c:v>
                </c:pt>
                <c:pt idx="476">
                  <c:v>28-Aug-09</c:v>
                </c:pt>
                <c:pt idx="477">
                  <c:v>31-Aug-09</c:v>
                </c:pt>
                <c:pt idx="478">
                  <c:v>01-Sep-09</c:v>
                </c:pt>
                <c:pt idx="479">
                  <c:v>02-Sep-09</c:v>
                </c:pt>
                <c:pt idx="480">
                  <c:v>03-Sep-09</c:v>
                </c:pt>
                <c:pt idx="481">
                  <c:v>04-Sep-09</c:v>
                </c:pt>
                <c:pt idx="482">
                  <c:v>07-Sep-09</c:v>
                </c:pt>
                <c:pt idx="483">
                  <c:v>08-Sep-09</c:v>
                </c:pt>
                <c:pt idx="484">
                  <c:v>09-Sep-09</c:v>
                </c:pt>
                <c:pt idx="485">
                  <c:v>10-Sep-09</c:v>
                </c:pt>
                <c:pt idx="486">
                  <c:v>11-Sep-09</c:v>
                </c:pt>
                <c:pt idx="487">
                  <c:v>14-Sep-09</c:v>
                </c:pt>
                <c:pt idx="488">
                  <c:v>15-Sep-09</c:v>
                </c:pt>
                <c:pt idx="489">
                  <c:v>16-Sep-09</c:v>
                </c:pt>
                <c:pt idx="490">
                  <c:v>17-Sep-09</c:v>
                </c:pt>
                <c:pt idx="491">
                  <c:v>18-Sep-09</c:v>
                </c:pt>
                <c:pt idx="492">
                  <c:v>22-Sep-09</c:v>
                </c:pt>
                <c:pt idx="493">
                  <c:v>23-Sep-09</c:v>
                </c:pt>
                <c:pt idx="494">
                  <c:v>24-Sep-09</c:v>
                </c:pt>
                <c:pt idx="495">
                  <c:v>25-Sep-09</c:v>
                </c:pt>
                <c:pt idx="496">
                  <c:v>29-Sep-09</c:v>
                </c:pt>
                <c:pt idx="497">
                  <c:v>30-Sep-09</c:v>
                </c:pt>
                <c:pt idx="498">
                  <c:v>01-Oct-09</c:v>
                </c:pt>
                <c:pt idx="499">
                  <c:v>05-Oct-09</c:v>
                </c:pt>
                <c:pt idx="500">
                  <c:v>06-Oct-09</c:v>
                </c:pt>
                <c:pt idx="501">
                  <c:v>07-Oct-09</c:v>
                </c:pt>
                <c:pt idx="502">
                  <c:v>08-Oct-09</c:v>
                </c:pt>
                <c:pt idx="503">
                  <c:v>09-Oct-09</c:v>
                </c:pt>
                <c:pt idx="504">
                  <c:v>12-Oct-09</c:v>
                </c:pt>
                <c:pt idx="505">
                  <c:v>14-Oct-09</c:v>
                </c:pt>
                <c:pt idx="506">
                  <c:v>15-Oct-09</c:v>
                </c:pt>
                <c:pt idx="507">
                  <c:v>16-Oct-09</c:v>
                </c:pt>
                <c:pt idx="508">
                  <c:v>20-Oct-09</c:v>
                </c:pt>
                <c:pt idx="509">
                  <c:v>21-Oct-09</c:v>
                </c:pt>
                <c:pt idx="510">
                  <c:v>22-Oct-09</c:v>
                </c:pt>
                <c:pt idx="511">
                  <c:v>23-Oct-09</c:v>
                </c:pt>
                <c:pt idx="512">
                  <c:v>26-Oct-09</c:v>
                </c:pt>
                <c:pt idx="513">
                  <c:v>27-Oct-09</c:v>
                </c:pt>
                <c:pt idx="514">
                  <c:v>28-Oct-09</c:v>
                </c:pt>
                <c:pt idx="515">
                  <c:v>29-Oct-09</c:v>
                </c:pt>
                <c:pt idx="516">
                  <c:v>30-Oct-09</c:v>
                </c:pt>
                <c:pt idx="517">
                  <c:v>03-Nov-09</c:v>
                </c:pt>
                <c:pt idx="518">
                  <c:v>04-Nov-09</c:v>
                </c:pt>
                <c:pt idx="519">
                  <c:v>05-Nov-09</c:v>
                </c:pt>
                <c:pt idx="520">
                  <c:v>06-Nov-09</c:v>
                </c:pt>
                <c:pt idx="521">
                  <c:v>09-Nov-09</c:v>
                </c:pt>
                <c:pt idx="522">
                  <c:v>10-Nov-09</c:v>
                </c:pt>
                <c:pt idx="523">
                  <c:v>11-Nov-09</c:v>
                </c:pt>
                <c:pt idx="524">
                  <c:v>12-Nov-09</c:v>
                </c:pt>
                <c:pt idx="525">
                  <c:v>13-Nov-09</c:v>
                </c:pt>
                <c:pt idx="526">
                  <c:v>16-Nov-09</c:v>
                </c:pt>
                <c:pt idx="527">
                  <c:v>17-Nov-09</c:v>
                </c:pt>
                <c:pt idx="528">
                  <c:v>18-Nov-09</c:v>
                </c:pt>
                <c:pt idx="529">
                  <c:v>19-Nov-09</c:v>
                </c:pt>
                <c:pt idx="530">
                  <c:v>20-Nov-09</c:v>
                </c:pt>
                <c:pt idx="531">
                  <c:v>23-Nov-09</c:v>
                </c:pt>
                <c:pt idx="532">
                  <c:v>24-Nov-09</c:v>
                </c:pt>
                <c:pt idx="533">
                  <c:v>25-Nov-09</c:v>
                </c:pt>
                <c:pt idx="534">
                  <c:v>26-Nov-09</c:v>
                </c:pt>
                <c:pt idx="535">
                  <c:v>27-Nov-09</c:v>
                </c:pt>
                <c:pt idx="536">
                  <c:v>30-Nov-09</c:v>
                </c:pt>
                <c:pt idx="537">
                  <c:v>01-Dec-09</c:v>
                </c:pt>
                <c:pt idx="538">
                  <c:v>02-Dec-09</c:v>
                </c:pt>
                <c:pt idx="539">
                  <c:v>03-Dec-09</c:v>
                </c:pt>
                <c:pt idx="540">
                  <c:v>04-Dec-09</c:v>
                </c:pt>
                <c:pt idx="541">
                  <c:v>07-Dec-09</c:v>
                </c:pt>
                <c:pt idx="542">
                  <c:v>08-Dec-09</c:v>
                </c:pt>
                <c:pt idx="543">
                  <c:v>09-Dec-09</c:v>
                </c:pt>
                <c:pt idx="544">
                  <c:v>10-Dec-09</c:v>
                </c:pt>
                <c:pt idx="545">
                  <c:v>11-Dec-09</c:v>
                </c:pt>
                <c:pt idx="546">
                  <c:v>14-Dec-09</c:v>
                </c:pt>
                <c:pt idx="547">
                  <c:v>15-Dec-09</c:v>
                </c:pt>
                <c:pt idx="548">
                  <c:v>16-Dec-09</c:v>
                </c:pt>
                <c:pt idx="549">
                  <c:v>17-Dec-09</c:v>
                </c:pt>
                <c:pt idx="550">
                  <c:v>18-Dec-09</c:v>
                </c:pt>
                <c:pt idx="551">
                  <c:v>21-Dec-09</c:v>
                </c:pt>
                <c:pt idx="552">
                  <c:v>22-Dec-09</c:v>
                </c:pt>
                <c:pt idx="553">
                  <c:v>23-Dec-09</c:v>
                </c:pt>
                <c:pt idx="554">
                  <c:v>24-Dec-09</c:v>
                </c:pt>
                <c:pt idx="555">
                  <c:v>29-Dec-09</c:v>
                </c:pt>
                <c:pt idx="556">
                  <c:v>30-Dec-09</c:v>
                </c:pt>
                <c:pt idx="557">
                  <c:v>31-Dec-09</c:v>
                </c:pt>
                <c:pt idx="558">
                  <c:v>04-Jan-10</c:v>
                </c:pt>
                <c:pt idx="559">
                  <c:v>05-Jan-10</c:v>
                </c:pt>
                <c:pt idx="560">
                  <c:v>06-Jan-10</c:v>
                </c:pt>
                <c:pt idx="561">
                  <c:v>07-Jan-10</c:v>
                </c:pt>
                <c:pt idx="562">
                  <c:v>08-Jan-10</c:v>
                </c:pt>
                <c:pt idx="563">
                  <c:v>11-Jan-10</c:v>
                </c:pt>
                <c:pt idx="564">
                  <c:v>12-Jan-10</c:v>
                </c:pt>
                <c:pt idx="565">
                  <c:v>13-Jan-10</c:v>
                </c:pt>
                <c:pt idx="566">
                  <c:v>14-Jan-10</c:v>
                </c:pt>
                <c:pt idx="567">
                  <c:v>15-Jan-10</c:v>
                </c:pt>
                <c:pt idx="568">
                  <c:v>18-Jan-10</c:v>
                </c:pt>
                <c:pt idx="569">
                  <c:v>19-Jan-10</c:v>
                </c:pt>
                <c:pt idx="570">
                  <c:v>20-Jan-10</c:v>
                </c:pt>
                <c:pt idx="571">
                  <c:v>21-Jan-10</c:v>
                </c:pt>
                <c:pt idx="572">
                  <c:v>22-Jan-10</c:v>
                </c:pt>
                <c:pt idx="573">
                  <c:v>25-Jan-10</c:v>
                </c:pt>
                <c:pt idx="574">
                  <c:v>27-Jan-10</c:v>
                </c:pt>
                <c:pt idx="575">
                  <c:v>28-Jan-10</c:v>
                </c:pt>
                <c:pt idx="576">
                  <c:v>29-Jan-10</c:v>
                </c:pt>
                <c:pt idx="577">
                  <c:v>01-Feb-10</c:v>
                </c:pt>
                <c:pt idx="578">
                  <c:v>02-Feb-10</c:v>
                </c:pt>
                <c:pt idx="579">
                  <c:v>03-Feb-10</c:v>
                </c:pt>
                <c:pt idx="580">
                  <c:v>04-Feb-10</c:v>
                </c:pt>
                <c:pt idx="581">
                  <c:v>05-Feb-10</c:v>
                </c:pt>
                <c:pt idx="582">
                  <c:v>08-Feb-10</c:v>
                </c:pt>
                <c:pt idx="583">
                  <c:v>09-Feb-10</c:v>
                </c:pt>
                <c:pt idx="584">
                  <c:v>10-Feb-10</c:v>
                </c:pt>
                <c:pt idx="585">
                  <c:v>11-Feb-10</c:v>
                </c:pt>
                <c:pt idx="586">
                  <c:v>15-Feb-10</c:v>
                </c:pt>
                <c:pt idx="587">
                  <c:v>16-Feb-10</c:v>
                </c:pt>
                <c:pt idx="588">
                  <c:v>17-Feb-10</c:v>
                </c:pt>
                <c:pt idx="589">
                  <c:v>18-Feb-10</c:v>
                </c:pt>
                <c:pt idx="590">
                  <c:v>19-Feb-10</c:v>
                </c:pt>
                <c:pt idx="591">
                  <c:v>22-Feb-10</c:v>
                </c:pt>
                <c:pt idx="592">
                  <c:v>23-Feb-10</c:v>
                </c:pt>
                <c:pt idx="593">
                  <c:v>24-Feb-10</c:v>
                </c:pt>
                <c:pt idx="594">
                  <c:v>25-Feb-10</c:v>
                </c:pt>
                <c:pt idx="595">
                  <c:v>26-Feb-10</c:v>
                </c:pt>
                <c:pt idx="596">
                  <c:v>02-Mar-10</c:v>
                </c:pt>
                <c:pt idx="597">
                  <c:v>03-Mar-10</c:v>
                </c:pt>
                <c:pt idx="598">
                  <c:v>04-Mar-10</c:v>
                </c:pt>
                <c:pt idx="599">
                  <c:v>05-Mar-10</c:v>
                </c:pt>
                <c:pt idx="600">
                  <c:v>08-Mar-10</c:v>
                </c:pt>
                <c:pt idx="601">
                  <c:v>09-Mar-10</c:v>
                </c:pt>
                <c:pt idx="602">
                  <c:v>10-Mar-10</c:v>
                </c:pt>
                <c:pt idx="603">
                  <c:v>11-Mar-10</c:v>
                </c:pt>
                <c:pt idx="604">
                  <c:v>12-Mar-10</c:v>
                </c:pt>
                <c:pt idx="605">
                  <c:v>15-Mar-10</c:v>
                </c:pt>
                <c:pt idx="606">
                  <c:v>16-Mar-10</c:v>
                </c:pt>
                <c:pt idx="607">
                  <c:v>17-Mar-10</c:v>
                </c:pt>
                <c:pt idx="608">
                  <c:v>18-Mar-10</c:v>
                </c:pt>
                <c:pt idx="609">
                  <c:v>19-Mar-10</c:v>
                </c:pt>
                <c:pt idx="610">
                  <c:v>22-Mar-10</c:v>
                </c:pt>
                <c:pt idx="611">
                  <c:v>23-Mar-10</c:v>
                </c:pt>
                <c:pt idx="612">
                  <c:v>25-Mar-10</c:v>
                </c:pt>
                <c:pt idx="613">
                  <c:v>26-Mar-10</c:v>
                </c:pt>
                <c:pt idx="614">
                  <c:v>29-Mar-10</c:v>
                </c:pt>
                <c:pt idx="615">
                  <c:v>30-Mar-10</c:v>
                </c:pt>
                <c:pt idx="616">
                  <c:v>31-Mar-10</c:v>
                </c:pt>
                <c:pt idx="617">
                  <c:v>01-Apr-10</c:v>
                </c:pt>
                <c:pt idx="618">
                  <c:v>05-Apr-10</c:v>
                </c:pt>
                <c:pt idx="619">
                  <c:v>06-Apr-10</c:v>
                </c:pt>
                <c:pt idx="620">
                  <c:v>07-Apr-10</c:v>
                </c:pt>
                <c:pt idx="621">
                  <c:v>08-Apr-10</c:v>
                </c:pt>
                <c:pt idx="622">
                  <c:v>09-Apr-10</c:v>
                </c:pt>
                <c:pt idx="623">
                  <c:v>12-Apr-10</c:v>
                </c:pt>
                <c:pt idx="624">
                  <c:v>13-Apr-10</c:v>
                </c:pt>
                <c:pt idx="625">
                  <c:v>15-Apr-10</c:v>
                </c:pt>
                <c:pt idx="626">
                  <c:v>16-Apr-10</c:v>
                </c:pt>
                <c:pt idx="627">
                  <c:v>19-Apr-10</c:v>
                </c:pt>
                <c:pt idx="628">
                  <c:v>20-Apr-10</c:v>
                </c:pt>
                <c:pt idx="629">
                  <c:v>21-Apr-10</c:v>
                </c:pt>
                <c:pt idx="630">
                  <c:v>22-Apr-10</c:v>
                </c:pt>
                <c:pt idx="631">
                  <c:v>23-Apr-10</c:v>
                </c:pt>
                <c:pt idx="632">
                  <c:v>26-Apr-10</c:v>
                </c:pt>
                <c:pt idx="633">
                  <c:v>27-Apr-10</c:v>
                </c:pt>
                <c:pt idx="634">
                  <c:v>28-Apr-10</c:v>
                </c:pt>
                <c:pt idx="635">
                  <c:v>29-Apr-10</c:v>
                </c:pt>
                <c:pt idx="636">
                  <c:v>30-Apr-10</c:v>
                </c:pt>
                <c:pt idx="637">
                  <c:v>03-May-10</c:v>
                </c:pt>
                <c:pt idx="638">
                  <c:v>04-May-10</c:v>
                </c:pt>
                <c:pt idx="639">
                  <c:v>05-May-10</c:v>
                </c:pt>
                <c:pt idx="640">
                  <c:v>06-May-10</c:v>
                </c:pt>
                <c:pt idx="641">
                  <c:v>07-May-10</c:v>
                </c:pt>
                <c:pt idx="642">
                  <c:v>10-May-10</c:v>
                </c:pt>
                <c:pt idx="643">
                  <c:v>11-May-10</c:v>
                </c:pt>
                <c:pt idx="644">
                  <c:v>12-May-10</c:v>
                </c:pt>
                <c:pt idx="645">
                  <c:v>13-May-10</c:v>
                </c:pt>
                <c:pt idx="646">
                  <c:v>14-May-10</c:v>
                </c:pt>
                <c:pt idx="647">
                  <c:v>17-May-10</c:v>
                </c:pt>
                <c:pt idx="648">
                  <c:v>18-May-10</c:v>
                </c:pt>
                <c:pt idx="649">
                  <c:v>19-May-10</c:v>
                </c:pt>
                <c:pt idx="650">
                  <c:v>20-May-10</c:v>
                </c:pt>
                <c:pt idx="651">
                  <c:v>21-May-10</c:v>
                </c:pt>
                <c:pt idx="652">
                  <c:v>24-May-10</c:v>
                </c:pt>
                <c:pt idx="653">
                  <c:v>25-May-10</c:v>
                </c:pt>
                <c:pt idx="654">
                  <c:v>26-May-10</c:v>
                </c:pt>
                <c:pt idx="655">
                  <c:v>27-May-10</c:v>
                </c:pt>
                <c:pt idx="656">
                  <c:v>28-May-10</c:v>
                </c:pt>
                <c:pt idx="657">
                  <c:v>31-May-10</c:v>
                </c:pt>
                <c:pt idx="658">
                  <c:v>01-Jun-10</c:v>
                </c:pt>
                <c:pt idx="659">
                  <c:v>02-Jun-10</c:v>
                </c:pt>
                <c:pt idx="660">
                  <c:v>03-Jun-10</c:v>
                </c:pt>
                <c:pt idx="661">
                  <c:v>04-Jun-10</c:v>
                </c:pt>
                <c:pt idx="662">
                  <c:v>07-Jun-10</c:v>
                </c:pt>
                <c:pt idx="663">
                  <c:v>08-Jun-10</c:v>
                </c:pt>
                <c:pt idx="664">
                  <c:v>09-Jun-10</c:v>
                </c:pt>
                <c:pt idx="665">
                  <c:v>10-Jun-10</c:v>
                </c:pt>
                <c:pt idx="666">
                  <c:v>11-Jun-10</c:v>
                </c:pt>
                <c:pt idx="667">
                  <c:v>14-Jun-10</c:v>
                </c:pt>
                <c:pt idx="668">
                  <c:v>15-Jun-10</c:v>
                </c:pt>
                <c:pt idx="669">
                  <c:v>16-Jun-10</c:v>
                </c:pt>
                <c:pt idx="670">
                  <c:v>17-Jun-10</c:v>
                </c:pt>
                <c:pt idx="671">
                  <c:v>18-Jun-10</c:v>
                </c:pt>
                <c:pt idx="672">
                  <c:v>21-Jun-10</c:v>
                </c:pt>
                <c:pt idx="673">
                  <c:v>22-Jun-10</c:v>
                </c:pt>
                <c:pt idx="674">
                  <c:v>23-Jun-10</c:v>
                </c:pt>
                <c:pt idx="675">
                  <c:v>24-Jun-10</c:v>
                </c:pt>
                <c:pt idx="676">
                  <c:v>25-Jun-10</c:v>
                </c:pt>
                <c:pt idx="677">
                  <c:v>28-Jun-10</c:v>
                </c:pt>
                <c:pt idx="678">
                  <c:v>29-Jun-10</c:v>
                </c:pt>
                <c:pt idx="679">
                  <c:v>30-Jun-10</c:v>
                </c:pt>
                <c:pt idx="680">
                  <c:v>01-Jul-10</c:v>
                </c:pt>
                <c:pt idx="681">
                  <c:v>02-Jul-10</c:v>
                </c:pt>
                <c:pt idx="682">
                  <c:v>05-Jul-10</c:v>
                </c:pt>
                <c:pt idx="683">
                  <c:v>06-Jul-10</c:v>
                </c:pt>
                <c:pt idx="684">
                  <c:v>07-Jul-10</c:v>
                </c:pt>
                <c:pt idx="685">
                  <c:v>08-Jul-10</c:v>
                </c:pt>
                <c:pt idx="686">
                  <c:v>09-Jul-10</c:v>
                </c:pt>
                <c:pt idx="687">
                  <c:v>12-Jul-10</c:v>
                </c:pt>
                <c:pt idx="688">
                  <c:v>13-Jul-10</c:v>
                </c:pt>
                <c:pt idx="689">
                  <c:v>14-Jul-10</c:v>
                </c:pt>
                <c:pt idx="690">
                  <c:v>15-Jul-10</c:v>
                </c:pt>
                <c:pt idx="691">
                  <c:v>16-Jul-10</c:v>
                </c:pt>
                <c:pt idx="692">
                  <c:v>19-Jul-10</c:v>
                </c:pt>
                <c:pt idx="693">
                  <c:v>20-Jul-10</c:v>
                </c:pt>
                <c:pt idx="694">
                  <c:v>21-Jul-10</c:v>
                </c:pt>
                <c:pt idx="695">
                  <c:v>22-Jul-10</c:v>
                </c:pt>
                <c:pt idx="696">
                  <c:v>23-Jul-10</c:v>
                </c:pt>
                <c:pt idx="697">
                  <c:v>26-Jul-10</c:v>
                </c:pt>
                <c:pt idx="698">
                  <c:v>27-Jul-10</c:v>
                </c:pt>
                <c:pt idx="699">
                  <c:v>28-Jul-10</c:v>
                </c:pt>
                <c:pt idx="700">
                  <c:v>29-Jul-10</c:v>
                </c:pt>
                <c:pt idx="701">
                  <c:v>30-Jul-10</c:v>
                </c:pt>
                <c:pt idx="702">
                  <c:v>02-Aug-10</c:v>
                </c:pt>
                <c:pt idx="703">
                  <c:v>03-Aug-10</c:v>
                </c:pt>
                <c:pt idx="704">
                  <c:v>04-Aug-10</c:v>
                </c:pt>
                <c:pt idx="705">
                  <c:v>05-Aug-10</c:v>
                </c:pt>
                <c:pt idx="706">
                  <c:v>06-Aug-10</c:v>
                </c:pt>
                <c:pt idx="707">
                  <c:v>09-Aug-10</c:v>
                </c:pt>
                <c:pt idx="708">
                  <c:v>10-Aug-10</c:v>
                </c:pt>
                <c:pt idx="709">
                  <c:v>11-Aug-10</c:v>
                </c:pt>
                <c:pt idx="710">
                  <c:v>12-Aug-10</c:v>
                </c:pt>
                <c:pt idx="711">
                  <c:v>13-Aug-10</c:v>
                </c:pt>
                <c:pt idx="712">
                  <c:v>16-Aug-10</c:v>
                </c:pt>
                <c:pt idx="713">
                  <c:v>17-Aug-10</c:v>
                </c:pt>
                <c:pt idx="714">
                  <c:v>18-Aug-10</c:v>
                </c:pt>
                <c:pt idx="715">
                  <c:v>19-Aug-10</c:v>
                </c:pt>
                <c:pt idx="716">
                  <c:v>20-Aug-10</c:v>
                </c:pt>
                <c:pt idx="717">
                  <c:v>23-Aug-10</c:v>
                </c:pt>
                <c:pt idx="718">
                  <c:v>24-Aug-10</c:v>
                </c:pt>
                <c:pt idx="719">
                  <c:v>25-Aug-10</c:v>
                </c:pt>
                <c:pt idx="720">
                  <c:v>26-Aug-10</c:v>
                </c:pt>
                <c:pt idx="721">
                  <c:v>27-Aug-10</c:v>
                </c:pt>
                <c:pt idx="722">
                  <c:v>30-Aug-10</c:v>
                </c:pt>
                <c:pt idx="723">
                  <c:v>31-Aug-10</c:v>
                </c:pt>
                <c:pt idx="724">
                  <c:v>01-Sep-10</c:v>
                </c:pt>
                <c:pt idx="725">
                  <c:v>02-Sep-10</c:v>
                </c:pt>
                <c:pt idx="726">
                  <c:v>03-Sep-10</c:v>
                </c:pt>
                <c:pt idx="727">
                  <c:v>06-Sep-10</c:v>
                </c:pt>
                <c:pt idx="728">
                  <c:v>07-Sep-10</c:v>
                </c:pt>
                <c:pt idx="729">
                  <c:v>08-Sep-10</c:v>
                </c:pt>
                <c:pt idx="730">
                  <c:v>09-Sep-10</c:v>
                </c:pt>
                <c:pt idx="731">
                  <c:v>13-Sep-10</c:v>
                </c:pt>
                <c:pt idx="732">
                  <c:v>14-Sep-10</c:v>
                </c:pt>
                <c:pt idx="733">
                  <c:v>15-Sep-10</c:v>
                </c:pt>
                <c:pt idx="734">
                  <c:v>16-Sep-10</c:v>
                </c:pt>
                <c:pt idx="735">
                  <c:v>17-Sep-10</c:v>
                </c:pt>
                <c:pt idx="736">
                  <c:v>20-Sep-10</c:v>
                </c:pt>
                <c:pt idx="737">
                  <c:v>21-Sep-10</c:v>
                </c:pt>
                <c:pt idx="738">
                  <c:v>22-Sep-10</c:v>
                </c:pt>
                <c:pt idx="739">
                  <c:v>23-Sep-10</c:v>
                </c:pt>
                <c:pt idx="740">
                  <c:v>24-Sep-10</c:v>
                </c:pt>
                <c:pt idx="741">
                  <c:v>27-Sep-10</c:v>
                </c:pt>
                <c:pt idx="742">
                  <c:v>28-Sep-10</c:v>
                </c:pt>
                <c:pt idx="743">
                  <c:v>29-Sep-10</c:v>
                </c:pt>
                <c:pt idx="744">
                  <c:v>30-Sep-10</c:v>
                </c:pt>
                <c:pt idx="745">
                  <c:v>01-Oct-10</c:v>
                </c:pt>
                <c:pt idx="746">
                  <c:v>04-Oct-10</c:v>
                </c:pt>
                <c:pt idx="747">
                  <c:v>05-Oct-10</c:v>
                </c:pt>
                <c:pt idx="748">
                  <c:v>06-Oct-10</c:v>
                </c:pt>
                <c:pt idx="749">
                  <c:v>07-Oct-10</c:v>
                </c:pt>
                <c:pt idx="750">
                  <c:v>08-Oct-10</c:v>
                </c:pt>
                <c:pt idx="751">
                  <c:v>11-Oct-10</c:v>
                </c:pt>
                <c:pt idx="752">
                  <c:v>12-Oct-10</c:v>
                </c:pt>
                <c:pt idx="753">
                  <c:v>13-Oct-10</c:v>
                </c:pt>
                <c:pt idx="754">
                  <c:v>14-Oct-10</c:v>
                </c:pt>
                <c:pt idx="755">
                  <c:v>15-Oct-10</c:v>
                </c:pt>
                <c:pt idx="756">
                  <c:v>18-Oct-10</c:v>
                </c:pt>
                <c:pt idx="757">
                  <c:v>19-Oct-10</c:v>
                </c:pt>
                <c:pt idx="758">
                  <c:v>20-Oct-10</c:v>
                </c:pt>
                <c:pt idx="759">
                  <c:v>21-Oct-10</c:v>
                </c:pt>
                <c:pt idx="760">
                  <c:v>22-Oct-10</c:v>
                </c:pt>
                <c:pt idx="761">
                  <c:v>25-Oct-10</c:v>
                </c:pt>
                <c:pt idx="762">
                  <c:v>26-Oct-10</c:v>
                </c:pt>
                <c:pt idx="763">
                  <c:v>27-Oct-10</c:v>
                </c:pt>
                <c:pt idx="764">
                  <c:v>28-Oct-10</c:v>
                </c:pt>
                <c:pt idx="765">
                  <c:v>29-Oct-10</c:v>
                </c:pt>
                <c:pt idx="766">
                  <c:v>01-Nov-10</c:v>
                </c:pt>
                <c:pt idx="767">
                  <c:v>02-Nov-10</c:v>
                </c:pt>
                <c:pt idx="768">
                  <c:v>03-Nov-10</c:v>
                </c:pt>
                <c:pt idx="769">
                  <c:v>04-Nov-10</c:v>
                </c:pt>
                <c:pt idx="770">
                  <c:v>08-Nov-10</c:v>
                </c:pt>
                <c:pt idx="771">
                  <c:v>09-Nov-10</c:v>
                </c:pt>
                <c:pt idx="772">
                  <c:v>10-Nov-10</c:v>
                </c:pt>
                <c:pt idx="773">
                  <c:v>11-Nov-10</c:v>
                </c:pt>
                <c:pt idx="774">
                  <c:v>12-Nov-10</c:v>
                </c:pt>
                <c:pt idx="775">
                  <c:v>15-Nov-10</c:v>
                </c:pt>
                <c:pt idx="776">
                  <c:v>16-Nov-10</c:v>
                </c:pt>
                <c:pt idx="777">
                  <c:v>18-Nov-10</c:v>
                </c:pt>
                <c:pt idx="778">
                  <c:v>19-Nov-10</c:v>
                </c:pt>
                <c:pt idx="779">
                  <c:v>22-Nov-10</c:v>
                </c:pt>
                <c:pt idx="780">
                  <c:v>23-Nov-10</c:v>
                </c:pt>
                <c:pt idx="781">
                  <c:v>24-Nov-10</c:v>
                </c:pt>
                <c:pt idx="782">
                  <c:v>25-Nov-10</c:v>
                </c:pt>
                <c:pt idx="783">
                  <c:v>26-Nov-10</c:v>
                </c:pt>
                <c:pt idx="784">
                  <c:v>29-Nov-10</c:v>
                </c:pt>
                <c:pt idx="785">
                  <c:v>30-Nov-10</c:v>
                </c:pt>
                <c:pt idx="786">
                  <c:v>01-Dec-10</c:v>
                </c:pt>
                <c:pt idx="787">
                  <c:v>02-Dec-10</c:v>
                </c:pt>
                <c:pt idx="788">
                  <c:v>03-Dec-10</c:v>
                </c:pt>
                <c:pt idx="789">
                  <c:v>06-Dec-10</c:v>
                </c:pt>
                <c:pt idx="790">
                  <c:v>07-Dec-10</c:v>
                </c:pt>
                <c:pt idx="791">
                  <c:v>08-Dec-10</c:v>
                </c:pt>
                <c:pt idx="792">
                  <c:v>09-Dec-10</c:v>
                </c:pt>
                <c:pt idx="793">
                  <c:v>10-Dec-10</c:v>
                </c:pt>
                <c:pt idx="794">
                  <c:v>13-Dec-10</c:v>
                </c:pt>
                <c:pt idx="795">
                  <c:v>14-Dec-10</c:v>
                </c:pt>
                <c:pt idx="796">
                  <c:v>15-Dec-10</c:v>
                </c:pt>
                <c:pt idx="797">
                  <c:v>16-Dec-10</c:v>
                </c:pt>
                <c:pt idx="798">
                  <c:v>20-Dec-10</c:v>
                </c:pt>
                <c:pt idx="799">
                  <c:v>21-Dec-10</c:v>
                </c:pt>
                <c:pt idx="800">
                  <c:v>22-Dec-10</c:v>
                </c:pt>
                <c:pt idx="801">
                  <c:v>23-Dec-10</c:v>
                </c:pt>
                <c:pt idx="802">
                  <c:v>24-Dec-10</c:v>
                </c:pt>
                <c:pt idx="803">
                  <c:v>27-Dec-10</c:v>
                </c:pt>
                <c:pt idx="804">
                  <c:v>28-Dec-10</c:v>
                </c:pt>
                <c:pt idx="805">
                  <c:v>29-Dec-10</c:v>
                </c:pt>
                <c:pt idx="806">
                  <c:v>30-Dec-10</c:v>
                </c:pt>
                <c:pt idx="807">
                  <c:v>31-Dec-10</c:v>
                </c:pt>
                <c:pt idx="808">
                  <c:v>03-Jan-11</c:v>
                </c:pt>
                <c:pt idx="809">
                  <c:v>04-Jan-11</c:v>
                </c:pt>
                <c:pt idx="810">
                  <c:v>05-Jan-11</c:v>
                </c:pt>
                <c:pt idx="811">
                  <c:v>06-Jan-11</c:v>
                </c:pt>
                <c:pt idx="812">
                  <c:v>07-Jan-11</c:v>
                </c:pt>
                <c:pt idx="813">
                  <c:v>10-Jan-11</c:v>
                </c:pt>
                <c:pt idx="814">
                  <c:v>11-Jan-11</c:v>
                </c:pt>
                <c:pt idx="815">
                  <c:v>12-Jan-11</c:v>
                </c:pt>
                <c:pt idx="816">
                  <c:v>13-Jan-11</c:v>
                </c:pt>
                <c:pt idx="817">
                  <c:v>14-Jan-11</c:v>
                </c:pt>
                <c:pt idx="818">
                  <c:v>17-Jan-11</c:v>
                </c:pt>
                <c:pt idx="819">
                  <c:v>18-Jan-11</c:v>
                </c:pt>
                <c:pt idx="820">
                  <c:v>19-Jan-11</c:v>
                </c:pt>
                <c:pt idx="821">
                  <c:v>20-Jan-11</c:v>
                </c:pt>
                <c:pt idx="822">
                  <c:v>21-Jan-11</c:v>
                </c:pt>
                <c:pt idx="823">
                  <c:v>24-Jan-11</c:v>
                </c:pt>
                <c:pt idx="824">
                  <c:v>25-Jan-11</c:v>
                </c:pt>
                <c:pt idx="825">
                  <c:v>27-Jan-11</c:v>
                </c:pt>
                <c:pt idx="826">
                  <c:v>28-Jan-11</c:v>
                </c:pt>
                <c:pt idx="827">
                  <c:v>31-Jan-11</c:v>
                </c:pt>
                <c:pt idx="828">
                  <c:v>01-Feb-11</c:v>
                </c:pt>
                <c:pt idx="829">
                  <c:v>02-Feb-11</c:v>
                </c:pt>
                <c:pt idx="830">
                  <c:v>03-Feb-11</c:v>
                </c:pt>
                <c:pt idx="831">
                  <c:v>04-Feb-11</c:v>
                </c:pt>
                <c:pt idx="832">
                  <c:v>07-Feb-11</c:v>
                </c:pt>
                <c:pt idx="833">
                  <c:v>08-Feb-11</c:v>
                </c:pt>
                <c:pt idx="834">
                  <c:v>09-Feb-11</c:v>
                </c:pt>
                <c:pt idx="835">
                  <c:v>10-Feb-11</c:v>
                </c:pt>
                <c:pt idx="836">
                  <c:v>11-Feb-11</c:v>
                </c:pt>
                <c:pt idx="837">
                  <c:v>14-Feb-11</c:v>
                </c:pt>
                <c:pt idx="838">
                  <c:v>15-Feb-11</c:v>
                </c:pt>
                <c:pt idx="839">
                  <c:v>16-Feb-11</c:v>
                </c:pt>
                <c:pt idx="840">
                  <c:v>17-Feb-11</c:v>
                </c:pt>
                <c:pt idx="841">
                  <c:v>18-Feb-11</c:v>
                </c:pt>
                <c:pt idx="842">
                  <c:v>21-Feb-11</c:v>
                </c:pt>
                <c:pt idx="843">
                  <c:v>22-Feb-11</c:v>
                </c:pt>
                <c:pt idx="844">
                  <c:v>23-Feb-11</c:v>
                </c:pt>
                <c:pt idx="845">
                  <c:v>24-Feb-11</c:v>
                </c:pt>
                <c:pt idx="846">
                  <c:v>25-Feb-11</c:v>
                </c:pt>
                <c:pt idx="847">
                  <c:v>28-Feb-11</c:v>
                </c:pt>
                <c:pt idx="848">
                  <c:v>01-Mar-11</c:v>
                </c:pt>
                <c:pt idx="849">
                  <c:v>03-Mar-11</c:v>
                </c:pt>
                <c:pt idx="850">
                  <c:v>04-Mar-11</c:v>
                </c:pt>
                <c:pt idx="851">
                  <c:v>07-Mar-11</c:v>
                </c:pt>
                <c:pt idx="852">
                  <c:v>08-Mar-11</c:v>
                </c:pt>
                <c:pt idx="853">
                  <c:v>09-Mar-11</c:v>
                </c:pt>
                <c:pt idx="854">
                  <c:v>10-Mar-11</c:v>
                </c:pt>
                <c:pt idx="855">
                  <c:v>11-Mar-11</c:v>
                </c:pt>
                <c:pt idx="856">
                  <c:v>14-Mar-11</c:v>
                </c:pt>
                <c:pt idx="857">
                  <c:v>15-Mar-11</c:v>
                </c:pt>
                <c:pt idx="858">
                  <c:v>16-Mar-11</c:v>
                </c:pt>
                <c:pt idx="859">
                  <c:v>17-Mar-11</c:v>
                </c:pt>
                <c:pt idx="860">
                  <c:v>18-Mar-11</c:v>
                </c:pt>
                <c:pt idx="861">
                  <c:v>21-Mar-11</c:v>
                </c:pt>
                <c:pt idx="862">
                  <c:v>22-Mar-11</c:v>
                </c:pt>
                <c:pt idx="863">
                  <c:v>23-Mar-11</c:v>
                </c:pt>
                <c:pt idx="864">
                  <c:v>24-Mar-11</c:v>
                </c:pt>
                <c:pt idx="865">
                  <c:v>25-Mar-11</c:v>
                </c:pt>
                <c:pt idx="866">
                  <c:v>28-Mar-11</c:v>
                </c:pt>
                <c:pt idx="867">
                  <c:v>29-Mar-11</c:v>
                </c:pt>
                <c:pt idx="868">
                  <c:v>30-Mar-11</c:v>
                </c:pt>
                <c:pt idx="869">
                  <c:v>31-Mar-11</c:v>
                </c:pt>
                <c:pt idx="870">
                  <c:v>01-Apr-11</c:v>
                </c:pt>
                <c:pt idx="871">
                  <c:v>04-Apr-11</c:v>
                </c:pt>
                <c:pt idx="872">
                  <c:v>05-Apr-11</c:v>
                </c:pt>
                <c:pt idx="873">
                  <c:v>06-Apr-11</c:v>
                </c:pt>
                <c:pt idx="874">
                  <c:v>07-Apr-11</c:v>
                </c:pt>
                <c:pt idx="875">
                  <c:v>08-Apr-11</c:v>
                </c:pt>
                <c:pt idx="876">
                  <c:v>11-Apr-11</c:v>
                </c:pt>
                <c:pt idx="877">
                  <c:v>13-Apr-11</c:v>
                </c:pt>
                <c:pt idx="878">
                  <c:v>15-Apr-11</c:v>
                </c:pt>
                <c:pt idx="879">
                  <c:v>18-Apr-11</c:v>
                </c:pt>
                <c:pt idx="880">
                  <c:v>19-Apr-11</c:v>
                </c:pt>
                <c:pt idx="881">
                  <c:v>20-Apr-11</c:v>
                </c:pt>
                <c:pt idx="882">
                  <c:v>21-Apr-11</c:v>
                </c:pt>
                <c:pt idx="883">
                  <c:v>25-Apr-11</c:v>
                </c:pt>
                <c:pt idx="884">
                  <c:v>26-Apr-11</c:v>
                </c:pt>
                <c:pt idx="885">
                  <c:v>27-Apr-11</c:v>
                </c:pt>
                <c:pt idx="886">
                  <c:v>28-Apr-11</c:v>
                </c:pt>
                <c:pt idx="887">
                  <c:v>29-Apr-11</c:v>
                </c:pt>
                <c:pt idx="888">
                  <c:v>02-May-11</c:v>
                </c:pt>
                <c:pt idx="889">
                  <c:v>03-May-11</c:v>
                </c:pt>
                <c:pt idx="890">
                  <c:v>04-May-11</c:v>
                </c:pt>
                <c:pt idx="891">
                  <c:v>05-May-11</c:v>
                </c:pt>
                <c:pt idx="892">
                  <c:v>06-May-11</c:v>
                </c:pt>
                <c:pt idx="893">
                  <c:v>09-May-11</c:v>
                </c:pt>
                <c:pt idx="894">
                  <c:v>10-May-11</c:v>
                </c:pt>
                <c:pt idx="895">
                  <c:v>11-May-11</c:v>
                </c:pt>
                <c:pt idx="896">
                  <c:v>12-May-11</c:v>
                </c:pt>
                <c:pt idx="897">
                  <c:v>13-May-11</c:v>
                </c:pt>
                <c:pt idx="898">
                  <c:v>16-May-11</c:v>
                </c:pt>
                <c:pt idx="899">
                  <c:v>17-May-11</c:v>
                </c:pt>
                <c:pt idx="900">
                  <c:v>18-May-11</c:v>
                </c:pt>
                <c:pt idx="901">
                  <c:v>19-May-11</c:v>
                </c:pt>
                <c:pt idx="902">
                  <c:v>20-May-11</c:v>
                </c:pt>
                <c:pt idx="903">
                  <c:v>23-May-11</c:v>
                </c:pt>
                <c:pt idx="904">
                  <c:v>24-May-11</c:v>
                </c:pt>
                <c:pt idx="905">
                  <c:v>25-May-11</c:v>
                </c:pt>
                <c:pt idx="906">
                  <c:v>26-May-11</c:v>
                </c:pt>
                <c:pt idx="907">
                  <c:v>27-May-11</c:v>
                </c:pt>
                <c:pt idx="908">
                  <c:v>30-May-11</c:v>
                </c:pt>
                <c:pt idx="909">
                  <c:v>31-May-11</c:v>
                </c:pt>
                <c:pt idx="910">
                  <c:v>01-Jun-11</c:v>
                </c:pt>
                <c:pt idx="911">
                  <c:v>02-Jun-11</c:v>
                </c:pt>
                <c:pt idx="912">
                  <c:v>03-Jun-11</c:v>
                </c:pt>
                <c:pt idx="913">
                  <c:v>06-Jun-11</c:v>
                </c:pt>
                <c:pt idx="914">
                  <c:v>07-Jun-11</c:v>
                </c:pt>
                <c:pt idx="915">
                  <c:v>08-Jun-11</c:v>
                </c:pt>
                <c:pt idx="916">
                  <c:v>09-Jun-11</c:v>
                </c:pt>
                <c:pt idx="917">
                  <c:v>10-Jun-11</c:v>
                </c:pt>
                <c:pt idx="918">
                  <c:v>13-Jun-11</c:v>
                </c:pt>
                <c:pt idx="919">
                  <c:v>14-Jun-11</c:v>
                </c:pt>
                <c:pt idx="920">
                  <c:v>15-Jun-11</c:v>
                </c:pt>
                <c:pt idx="921">
                  <c:v>16-Jun-11</c:v>
                </c:pt>
                <c:pt idx="922">
                  <c:v>17-Jun-11</c:v>
                </c:pt>
                <c:pt idx="923">
                  <c:v>20-Jun-11</c:v>
                </c:pt>
                <c:pt idx="924">
                  <c:v>21-Jun-11</c:v>
                </c:pt>
                <c:pt idx="925">
                  <c:v>22-Jun-11</c:v>
                </c:pt>
                <c:pt idx="926">
                  <c:v>23-Jun-11</c:v>
                </c:pt>
                <c:pt idx="927">
                  <c:v>24-Jun-11</c:v>
                </c:pt>
                <c:pt idx="928">
                  <c:v>27-Jun-11</c:v>
                </c:pt>
                <c:pt idx="929">
                  <c:v>28-Jun-11</c:v>
                </c:pt>
                <c:pt idx="930">
                  <c:v>29-Jun-11</c:v>
                </c:pt>
                <c:pt idx="931">
                  <c:v>30-Jun-11</c:v>
                </c:pt>
                <c:pt idx="932">
                  <c:v>01-Jul-11</c:v>
                </c:pt>
                <c:pt idx="933">
                  <c:v>04-Jul-11</c:v>
                </c:pt>
                <c:pt idx="934">
                  <c:v>05-Jul-11</c:v>
                </c:pt>
                <c:pt idx="935">
                  <c:v>06-Jul-11</c:v>
                </c:pt>
                <c:pt idx="936">
                  <c:v>07-Jul-11</c:v>
                </c:pt>
                <c:pt idx="937">
                  <c:v>08-Jul-11</c:v>
                </c:pt>
                <c:pt idx="938">
                  <c:v>11-Jul-11</c:v>
                </c:pt>
                <c:pt idx="939">
                  <c:v>12-Jul-11</c:v>
                </c:pt>
                <c:pt idx="940">
                  <c:v>13-Jul-11</c:v>
                </c:pt>
                <c:pt idx="941">
                  <c:v>14-Jul-11</c:v>
                </c:pt>
                <c:pt idx="942">
                  <c:v>15-Jul-11</c:v>
                </c:pt>
                <c:pt idx="943">
                  <c:v>18-Jul-11</c:v>
                </c:pt>
                <c:pt idx="944">
                  <c:v>19-Jul-11</c:v>
                </c:pt>
                <c:pt idx="945">
                  <c:v>20-Jul-11</c:v>
                </c:pt>
                <c:pt idx="946">
                  <c:v>21-Jul-11</c:v>
                </c:pt>
                <c:pt idx="947">
                  <c:v>22-Jul-11</c:v>
                </c:pt>
                <c:pt idx="948">
                  <c:v>25-Jul-11</c:v>
                </c:pt>
                <c:pt idx="949">
                  <c:v>26-Jul-11</c:v>
                </c:pt>
                <c:pt idx="950">
                  <c:v>27-Jul-11</c:v>
                </c:pt>
                <c:pt idx="951">
                  <c:v>28-Jul-11</c:v>
                </c:pt>
                <c:pt idx="952">
                  <c:v>29-Jul-11</c:v>
                </c:pt>
                <c:pt idx="953">
                  <c:v>01-Aug-11</c:v>
                </c:pt>
                <c:pt idx="954">
                  <c:v>02-Aug-11</c:v>
                </c:pt>
                <c:pt idx="955">
                  <c:v>03-Aug-11</c:v>
                </c:pt>
                <c:pt idx="956">
                  <c:v>04-Aug-11</c:v>
                </c:pt>
                <c:pt idx="957">
                  <c:v>05-Aug-11</c:v>
                </c:pt>
                <c:pt idx="958">
                  <c:v>08-Aug-11</c:v>
                </c:pt>
                <c:pt idx="959">
                  <c:v>09-Aug-11</c:v>
                </c:pt>
                <c:pt idx="960">
                  <c:v>10-Aug-11</c:v>
                </c:pt>
                <c:pt idx="961">
                  <c:v>11-Aug-11</c:v>
                </c:pt>
                <c:pt idx="962">
                  <c:v>12-Aug-11</c:v>
                </c:pt>
                <c:pt idx="963">
                  <c:v>16-Aug-11</c:v>
                </c:pt>
                <c:pt idx="964">
                  <c:v>17-Aug-11</c:v>
                </c:pt>
                <c:pt idx="965">
                  <c:v>18-Aug-11</c:v>
                </c:pt>
                <c:pt idx="966">
                  <c:v>19-Aug-11</c:v>
                </c:pt>
                <c:pt idx="967">
                  <c:v>22-Aug-11</c:v>
                </c:pt>
                <c:pt idx="968">
                  <c:v>23-Aug-11</c:v>
                </c:pt>
                <c:pt idx="969">
                  <c:v>24-Aug-11</c:v>
                </c:pt>
                <c:pt idx="970">
                  <c:v>25-Aug-11</c:v>
                </c:pt>
                <c:pt idx="971">
                  <c:v>26-Aug-11</c:v>
                </c:pt>
                <c:pt idx="972">
                  <c:v>29-Aug-11</c:v>
                </c:pt>
                <c:pt idx="973">
                  <c:v>30-Aug-11</c:v>
                </c:pt>
                <c:pt idx="974">
                  <c:v>02-Sep-11</c:v>
                </c:pt>
                <c:pt idx="975">
                  <c:v>05-Sep-11</c:v>
                </c:pt>
                <c:pt idx="976">
                  <c:v>06-Sep-11</c:v>
                </c:pt>
                <c:pt idx="977">
                  <c:v>07-Sep-11</c:v>
                </c:pt>
                <c:pt idx="978">
                  <c:v>08-Sep-11</c:v>
                </c:pt>
                <c:pt idx="979">
                  <c:v>09-Sep-11</c:v>
                </c:pt>
                <c:pt idx="980">
                  <c:v>12-Sep-11</c:v>
                </c:pt>
                <c:pt idx="981">
                  <c:v>13-Sep-11</c:v>
                </c:pt>
                <c:pt idx="982">
                  <c:v>14-Sep-11</c:v>
                </c:pt>
                <c:pt idx="983">
                  <c:v>15-Sep-11</c:v>
                </c:pt>
                <c:pt idx="984">
                  <c:v>16-Sep-11</c:v>
                </c:pt>
                <c:pt idx="985">
                  <c:v>19-Sep-11</c:v>
                </c:pt>
                <c:pt idx="986">
                  <c:v>20-Sep-11</c:v>
                </c:pt>
                <c:pt idx="987">
                  <c:v>21-Sep-11</c:v>
                </c:pt>
                <c:pt idx="988">
                  <c:v>22-Sep-11</c:v>
                </c:pt>
                <c:pt idx="989">
                  <c:v>23-Sep-11</c:v>
                </c:pt>
                <c:pt idx="990">
                  <c:v>26-Sep-11</c:v>
                </c:pt>
                <c:pt idx="991">
                  <c:v>27-Sep-11</c:v>
                </c:pt>
                <c:pt idx="992">
                  <c:v>28-Sep-11</c:v>
                </c:pt>
                <c:pt idx="993">
                  <c:v>29-Sep-11</c:v>
                </c:pt>
                <c:pt idx="994">
                  <c:v>30-Sep-11</c:v>
                </c:pt>
                <c:pt idx="995">
                  <c:v>03-Oct-11</c:v>
                </c:pt>
                <c:pt idx="996">
                  <c:v>04-Oct-11</c:v>
                </c:pt>
                <c:pt idx="997">
                  <c:v>05-Oct-11</c:v>
                </c:pt>
                <c:pt idx="998">
                  <c:v>07-Oct-11</c:v>
                </c:pt>
                <c:pt idx="999">
                  <c:v>10-Oct-11</c:v>
                </c:pt>
                <c:pt idx="1000">
                  <c:v>11-Oct-11</c:v>
                </c:pt>
                <c:pt idx="1001">
                  <c:v>12-Oct-11</c:v>
                </c:pt>
                <c:pt idx="1002">
                  <c:v>13-Oct-11</c:v>
                </c:pt>
                <c:pt idx="1003">
                  <c:v>14-Oct-11</c:v>
                </c:pt>
                <c:pt idx="1004">
                  <c:v>17-Oct-11</c:v>
                </c:pt>
                <c:pt idx="1005">
                  <c:v>18-Oct-11</c:v>
                </c:pt>
                <c:pt idx="1006">
                  <c:v>19-Oct-11</c:v>
                </c:pt>
                <c:pt idx="1007">
                  <c:v>20-Oct-11</c:v>
                </c:pt>
                <c:pt idx="1008">
                  <c:v>21-Oct-11</c:v>
                </c:pt>
                <c:pt idx="1009">
                  <c:v>24-Oct-11</c:v>
                </c:pt>
                <c:pt idx="1010">
                  <c:v>25-Oct-11</c:v>
                </c:pt>
                <c:pt idx="1011">
                  <c:v>28-Oct-11</c:v>
                </c:pt>
                <c:pt idx="1012">
                  <c:v>31-Oct-11</c:v>
                </c:pt>
                <c:pt idx="1013">
                  <c:v>01-Nov-11</c:v>
                </c:pt>
                <c:pt idx="1014">
                  <c:v>02-Nov-11</c:v>
                </c:pt>
                <c:pt idx="1015">
                  <c:v>03-Nov-11</c:v>
                </c:pt>
                <c:pt idx="1016">
                  <c:v>04-Nov-11</c:v>
                </c:pt>
                <c:pt idx="1017">
                  <c:v>08-Nov-11</c:v>
                </c:pt>
                <c:pt idx="1018">
                  <c:v>09-Nov-11</c:v>
                </c:pt>
                <c:pt idx="1019">
                  <c:v>11-Nov-11</c:v>
                </c:pt>
                <c:pt idx="1020">
                  <c:v>14-Nov-11</c:v>
                </c:pt>
                <c:pt idx="1021">
                  <c:v>15-Nov-11</c:v>
                </c:pt>
                <c:pt idx="1022">
                  <c:v>16-Nov-11</c:v>
                </c:pt>
                <c:pt idx="1023">
                  <c:v>17-Nov-11</c:v>
                </c:pt>
                <c:pt idx="1024">
                  <c:v>18-Nov-11</c:v>
                </c:pt>
                <c:pt idx="1025">
                  <c:v>21-Nov-11</c:v>
                </c:pt>
                <c:pt idx="1026">
                  <c:v>22-Nov-11</c:v>
                </c:pt>
                <c:pt idx="1027">
                  <c:v>23-Nov-11</c:v>
                </c:pt>
                <c:pt idx="1028">
                  <c:v>24-Nov-11</c:v>
                </c:pt>
                <c:pt idx="1029">
                  <c:v>25-Nov-11</c:v>
                </c:pt>
                <c:pt idx="1030">
                  <c:v>28-Nov-11</c:v>
                </c:pt>
                <c:pt idx="1031">
                  <c:v>29-Nov-11</c:v>
                </c:pt>
                <c:pt idx="1032">
                  <c:v>30-Nov-11</c:v>
                </c:pt>
                <c:pt idx="1033">
                  <c:v>01-Dec-11</c:v>
                </c:pt>
                <c:pt idx="1034">
                  <c:v>02-Dec-11</c:v>
                </c:pt>
                <c:pt idx="1035">
                  <c:v>05-Dec-11</c:v>
                </c:pt>
                <c:pt idx="1036">
                  <c:v>07-Dec-11</c:v>
                </c:pt>
                <c:pt idx="1037">
                  <c:v>08-Dec-11</c:v>
                </c:pt>
                <c:pt idx="1038">
                  <c:v>09-Dec-11</c:v>
                </c:pt>
                <c:pt idx="1039">
                  <c:v>12-Dec-11</c:v>
                </c:pt>
                <c:pt idx="1040">
                  <c:v>13-Dec-11</c:v>
                </c:pt>
                <c:pt idx="1041">
                  <c:v>14-Dec-11</c:v>
                </c:pt>
                <c:pt idx="1042">
                  <c:v>15-Dec-11</c:v>
                </c:pt>
                <c:pt idx="1043">
                  <c:v>16-Dec-11</c:v>
                </c:pt>
                <c:pt idx="1044">
                  <c:v>19-Dec-11</c:v>
                </c:pt>
                <c:pt idx="1045">
                  <c:v>20-Dec-11</c:v>
                </c:pt>
                <c:pt idx="1046">
                  <c:v>21-Dec-11</c:v>
                </c:pt>
                <c:pt idx="1047">
                  <c:v>22-Dec-11</c:v>
                </c:pt>
                <c:pt idx="1048">
                  <c:v>23-Dec-11</c:v>
                </c:pt>
                <c:pt idx="1049">
                  <c:v>26-Dec-11</c:v>
                </c:pt>
                <c:pt idx="1050">
                  <c:v>27-Dec-11</c:v>
                </c:pt>
                <c:pt idx="1051">
                  <c:v>28-Dec-11</c:v>
                </c:pt>
                <c:pt idx="1052">
                  <c:v>29-Dec-11</c:v>
                </c:pt>
                <c:pt idx="1053">
                  <c:v>30-Dec-11</c:v>
                </c:pt>
                <c:pt idx="1054">
                  <c:v>02-Jan-12</c:v>
                </c:pt>
                <c:pt idx="1055">
                  <c:v>03-Jan-12</c:v>
                </c:pt>
                <c:pt idx="1056">
                  <c:v>04-Jan-12</c:v>
                </c:pt>
                <c:pt idx="1057">
                  <c:v>05-Jan-12</c:v>
                </c:pt>
                <c:pt idx="1058">
                  <c:v>06-Jan-12</c:v>
                </c:pt>
                <c:pt idx="1059">
                  <c:v>09-Jan-12</c:v>
                </c:pt>
                <c:pt idx="1060">
                  <c:v>10-Jan-12</c:v>
                </c:pt>
                <c:pt idx="1061">
                  <c:v>11-Jan-12</c:v>
                </c:pt>
                <c:pt idx="1062">
                  <c:v>12-Jan-12</c:v>
                </c:pt>
                <c:pt idx="1063">
                  <c:v>13-Jan-12</c:v>
                </c:pt>
                <c:pt idx="1064">
                  <c:v>16-Jan-12</c:v>
                </c:pt>
                <c:pt idx="1065">
                  <c:v>17-Jan-12</c:v>
                </c:pt>
                <c:pt idx="1066">
                  <c:v>18-Jan-12</c:v>
                </c:pt>
                <c:pt idx="1067">
                  <c:v>19-Jan-12</c:v>
                </c:pt>
                <c:pt idx="1068">
                  <c:v>20-Jan-12</c:v>
                </c:pt>
                <c:pt idx="1069">
                  <c:v>23-Jan-12</c:v>
                </c:pt>
                <c:pt idx="1070">
                  <c:v>24-Jan-12</c:v>
                </c:pt>
                <c:pt idx="1071">
                  <c:v>25-Jan-12</c:v>
                </c:pt>
                <c:pt idx="1072">
                  <c:v>27-Jan-12</c:v>
                </c:pt>
                <c:pt idx="1073">
                  <c:v>30-Jan-12</c:v>
                </c:pt>
                <c:pt idx="1074">
                  <c:v>31-Jan-12</c:v>
                </c:pt>
                <c:pt idx="1075">
                  <c:v>01-Feb-12</c:v>
                </c:pt>
                <c:pt idx="1076">
                  <c:v>02-Feb-12</c:v>
                </c:pt>
                <c:pt idx="1077">
                  <c:v>03-Feb-12</c:v>
                </c:pt>
                <c:pt idx="1078">
                  <c:v>06-Feb-12</c:v>
                </c:pt>
                <c:pt idx="1079">
                  <c:v>07-Feb-12</c:v>
                </c:pt>
                <c:pt idx="1080">
                  <c:v>08-Feb-12</c:v>
                </c:pt>
                <c:pt idx="1081">
                  <c:v>09-Feb-12</c:v>
                </c:pt>
                <c:pt idx="1082">
                  <c:v>10-Feb-12</c:v>
                </c:pt>
                <c:pt idx="1083">
                  <c:v>13-Feb-12</c:v>
                </c:pt>
                <c:pt idx="1084">
                  <c:v>14-Feb-12</c:v>
                </c:pt>
                <c:pt idx="1085">
                  <c:v>15-Feb-12</c:v>
                </c:pt>
                <c:pt idx="1086">
                  <c:v>16-Feb-12</c:v>
                </c:pt>
                <c:pt idx="1087">
                  <c:v>17-Feb-12</c:v>
                </c:pt>
                <c:pt idx="1088">
                  <c:v>21-Feb-12</c:v>
                </c:pt>
                <c:pt idx="1089">
                  <c:v>22-Feb-12</c:v>
                </c:pt>
                <c:pt idx="1090">
                  <c:v>23-Feb-12</c:v>
                </c:pt>
                <c:pt idx="1091">
                  <c:v>24-Feb-12</c:v>
                </c:pt>
                <c:pt idx="1092">
                  <c:v>27-Feb-12</c:v>
                </c:pt>
                <c:pt idx="1093">
                  <c:v>28-Feb-12</c:v>
                </c:pt>
                <c:pt idx="1094">
                  <c:v>29-Feb-12</c:v>
                </c:pt>
                <c:pt idx="1095">
                  <c:v>01-Mar-12</c:v>
                </c:pt>
                <c:pt idx="1096">
                  <c:v>02-Mar-12</c:v>
                </c:pt>
                <c:pt idx="1097">
                  <c:v>05-Mar-12</c:v>
                </c:pt>
                <c:pt idx="1098">
                  <c:v>06-Mar-12</c:v>
                </c:pt>
                <c:pt idx="1099">
                  <c:v>07-Mar-12</c:v>
                </c:pt>
                <c:pt idx="1100">
                  <c:v>09-Mar-12</c:v>
                </c:pt>
                <c:pt idx="1101">
                  <c:v>12-Mar-12</c:v>
                </c:pt>
                <c:pt idx="1102">
                  <c:v>13-Mar-12</c:v>
                </c:pt>
                <c:pt idx="1103">
                  <c:v>14-Mar-12</c:v>
                </c:pt>
                <c:pt idx="1104">
                  <c:v>15-Mar-12</c:v>
                </c:pt>
                <c:pt idx="1105">
                  <c:v>16-Mar-12</c:v>
                </c:pt>
                <c:pt idx="1106">
                  <c:v>19-Mar-12</c:v>
                </c:pt>
                <c:pt idx="1107">
                  <c:v>20-Mar-12</c:v>
                </c:pt>
                <c:pt idx="1108">
                  <c:v>21-Mar-12</c:v>
                </c:pt>
                <c:pt idx="1109">
                  <c:v>22-Mar-12</c:v>
                </c:pt>
                <c:pt idx="1110">
                  <c:v>23-Mar-12</c:v>
                </c:pt>
                <c:pt idx="1111">
                  <c:v>26-Mar-12</c:v>
                </c:pt>
                <c:pt idx="1112">
                  <c:v>27-Mar-12</c:v>
                </c:pt>
                <c:pt idx="1113">
                  <c:v>28-Mar-12</c:v>
                </c:pt>
                <c:pt idx="1114">
                  <c:v>29-Mar-12</c:v>
                </c:pt>
                <c:pt idx="1115">
                  <c:v>30-Mar-12</c:v>
                </c:pt>
                <c:pt idx="1116">
                  <c:v>02-Apr-12</c:v>
                </c:pt>
                <c:pt idx="1117">
                  <c:v>03-Apr-12</c:v>
                </c:pt>
                <c:pt idx="1118">
                  <c:v>04-Apr-12</c:v>
                </c:pt>
                <c:pt idx="1119">
                  <c:v>09-Apr-12</c:v>
                </c:pt>
                <c:pt idx="1120">
                  <c:v>10-Apr-12</c:v>
                </c:pt>
                <c:pt idx="1121">
                  <c:v>11-Apr-12</c:v>
                </c:pt>
                <c:pt idx="1122">
                  <c:v>12-Apr-12</c:v>
                </c:pt>
                <c:pt idx="1123">
                  <c:v>13-Apr-12</c:v>
                </c:pt>
                <c:pt idx="1124">
                  <c:v>16-Apr-12</c:v>
                </c:pt>
                <c:pt idx="1125">
                  <c:v>17-Apr-12</c:v>
                </c:pt>
                <c:pt idx="1126">
                  <c:v>18-Apr-12</c:v>
                </c:pt>
                <c:pt idx="1127">
                  <c:v>19-Apr-12</c:v>
                </c:pt>
                <c:pt idx="1128">
                  <c:v>20-Apr-12</c:v>
                </c:pt>
                <c:pt idx="1129">
                  <c:v>23-Apr-12</c:v>
                </c:pt>
                <c:pt idx="1130">
                  <c:v>24-Apr-12</c:v>
                </c:pt>
                <c:pt idx="1131">
                  <c:v>25-Apr-12</c:v>
                </c:pt>
                <c:pt idx="1132">
                  <c:v>26-Apr-12</c:v>
                </c:pt>
                <c:pt idx="1133">
                  <c:v>27-Apr-12</c:v>
                </c:pt>
                <c:pt idx="1134">
                  <c:v>30-Apr-12</c:v>
                </c:pt>
                <c:pt idx="1135">
                  <c:v>02-May-12</c:v>
                </c:pt>
                <c:pt idx="1136">
                  <c:v>03-May-12</c:v>
                </c:pt>
                <c:pt idx="1137">
                  <c:v>04-May-12</c:v>
                </c:pt>
                <c:pt idx="1138">
                  <c:v>07-May-12</c:v>
                </c:pt>
                <c:pt idx="1139">
                  <c:v>08-May-12</c:v>
                </c:pt>
                <c:pt idx="1140">
                  <c:v>09-May-12</c:v>
                </c:pt>
                <c:pt idx="1141">
                  <c:v>10-May-12</c:v>
                </c:pt>
                <c:pt idx="1142">
                  <c:v>11-May-12</c:v>
                </c:pt>
                <c:pt idx="1143">
                  <c:v>14-May-12</c:v>
                </c:pt>
                <c:pt idx="1144">
                  <c:v>15-May-12</c:v>
                </c:pt>
                <c:pt idx="1145">
                  <c:v>16-May-12</c:v>
                </c:pt>
                <c:pt idx="1146">
                  <c:v>17-May-12</c:v>
                </c:pt>
                <c:pt idx="1147">
                  <c:v>18-May-12</c:v>
                </c:pt>
                <c:pt idx="1148">
                  <c:v>21-May-12</c:v>
                </c:pt>
                <c:pt idx="1149">
                  <c:v>22-May-12</c:v>
                </c:pt>
                <c:pt idx="1150">
                  <c:v>23-May-12</c:v>
                </c:pt>
                <c:pt idx="1151">
                  <c:v>24-May-12</c:v>
                </c:pt>
                <c:pt idx="1152">
                  <c:v>25-May-12</c:v>
                </c:pt>
                <c:pt idx="1153">
                  <c:v>28-May-12</c:v>
                </c:pt>
                <c:pt idx="1154">
                  <c:v>29-May-12</c:v>
                </c:pt>
                <c:pt idx="1155">
                  <c:v>30-May-12</c:v>
                </c:pt>
                <c:pt idx="1156">
                  <c:v>31-May-12</c:v>
                </c:pt>
                <c:pt idx="1157">
                  <c:v>01-Jun-12</c:v>
                </c:pt>
                <c:pt idx="1158">
                  <c:v>04-Jun-12</c:v>
                </c:pt>
                <c:pt idx="1159">
                  <c:v>05-Jun-12</c:v>
                </c:pt>
                <c:pt idx="1160">
                  <c:v>06-Jun-12</c:v>
                </c:pt>
                <c:pt idx="1161">
                  <c:v>07-Jun-12</c:v>
                </c:pt>
                <c:pt idx="1162">
                  <c:v>08-Jun-12</c:v>
                </c:pt>
                <c:pt idx="1163">
                  <c:v>11-Jun-12</c:v>
                </c:pt>
                <c:pt idx="1164">
                  <c:v>12-Jun-12</c:v>
                </c:pt>
                <c:pt idx="1165">
                  <c:v>13-Jun-12</c:v>
                </c:pt>
                <c:pt idx="1166">
                  <c:v>14-Jun-12</c:v>
                </c:pt>
                <c:pt idx="1167">
                  <c:v>15-Jun-12</c:v>
                </c:pt>
                <c:pt idx="1168">
                  <c:v>18-Jun-12</c:v>
                </c:pt>
                <c:pt idx="1169">
                  <c:v>19-Jun-12</c:v>
                </c:pt>
                <c:pt idx="1170">
                  <c:v>20-Jun-12</c:v>
                </c:pt>
                <c:pt idx="1171">
                  <c:v>21-Jun-12</c:v>
                </c:pt>
                <c:pt idx="1172">
                  <c:v>22-Jun-12</c:v>
                </c:pt>
                <c:pt idx="1173">
                  <c:v>25-Jun-12</c:v>
                </c:pt>
                <c:pt idx="1174">
                  <c:v>26-Jun-12</c:v>
                </c:pt>
                <c:pt idx="1175">
                  <c:v>27-Jun-12</c:v>
                </c:pt>
                <c:pt idx="1176">
                  <c:v>28-Jun-12</c:v>
                </c:pt>
                <c:pt idx="1177">
                  <c:v>29-Jun-12</c:v>
                </c:pt>
                <c:pt idx="1178">
                  <c:v>02-Jul-12</c:v>
                </c:pt>
                <c:pt idx="1179">
                  <c:v>03-Jul-12</c:v>
                </c:pt>
                <c:pt idx="1180">
                  <c:v>04-Jul-12</c:v>
                </c:pt>
                <c:pt idx="1181">
                  <c:v>05-Jul-12</c:v>
                </c:pt>
                <c:pt idx="1182">
                  <c:v>06-Jul-12</c:v>
                </c:pt>
                <c:pt idx="1183">
                  <c:v>09-Jul-12</c:v>
                </c:pt>
                <c:pt idx="1184">
                  <c:v>10-Jul-12</c:v>
                </c:pt>
                <c:pt idx="1185">
                  <c:v>11-Jul-12</c:v>
                </c:pt>
                <c:pt idx="1186">
                  <c:v>12-Jul-12</c:v>
                </c:pt>
                <c:pt idx="1187">
                  <c:v>13-Jul-12</c:v>
                </c:pt>
                <c:pt idx="1188">
                  <c:v>16-Jul-12</c:v>
                </c:pt>
                <c:pt idx="1189">
                  <c:v>17-Jul-12</c:v>
                </c:pt>
                <c:pt idx="1190">
                  <c:v>18-Jul-12</c:v>
                </c:pt>
                <c:pt idx="1191">
                  <c:v>19-Jul-12</c:v>
                </c:pt>
                <c:pt idx="1192">
                  <c:v>20-Jul-12</c:v>
                </c:pt>
                <c:pt idx="1193">
                  <c:v>23-Jul-12</c:v>
                </c:pt>
                <c:pt idx="1194">
                  <c:v>24-Jul-12</c:v>
                </c:pt>
                <c:pt idx="1195">
                  <c:v>25-Jul-12</c:v>
                </c:pt>
                <c:pt idx="1196">
                  <c:v>26-Jul-12</c:v>
                </c:pt>
                <c:pt idx="1197">
                  <c:v>27-Jul-12</c:v>
                </c:pt>
                <c:pt idx="1198">
                  <c:v>30-Jul-12</c:v>
                </c:pt>
                <c:pt idx="1199">
                  <c:v>31-Jul-12</c:v>
                </c:pt>
                <c:pt idx="1200">
                  <c:v>01-Aug-12</c:v>
                </c:pt>
                <c:pt idx="1201">
                  <c:v>02-Aug-12</c:v>
                </c:pt>
                <c:pt idx="1202">
                  <c:v>03-Aug-12</c:v>
                </c:pt>
                <c:pt idx="1203">
                  <c:v>06-Aug-12</c:v>
                </c:pt>
                <c:pt idx="1204">
                  <c:v>07-Aug-12</c:v>
                </c:pt>
                <c:pt idx="1205">
                  <c:v>08-Aug-12</c:v>
                </c:pt>
                <c:pt idx="1206">
                  <c:v>09-Aug-12</c:v>
                </c:pt>
                <c:pt idx="1207">
                  <c:v>10-Aug-12</c:v>
                </c:pt>
                <c:pt idx="1208">
                  <c:v>13-Aug-12</c:v>
                </c:pt>
                <c:pt idx="1209">
                  <c:v>14-Aug-12</c:v>
                </c:pt>
                <c:pt idx="1210">
                  <c:v>16-Aug-12</c:v>
                </c:pt>
                <c:pt idx="1211">
                  <c:v>17-Aug-12</c:v>
                </c:pt>
                <c:pt idx="1212">
                  <c:v>21-Aug-12</c:v>
                </c:pt>
                <c:pt idx="1213">
                  <c:v>22-Aug-12</c:v>
                </c:pt>
                <c:pt idx="1214">
                  <c:v>23-Aug-12</c:v>
                </c:pt>
                <c:pt idx="1215">
                  <c:v>24-Aug-12</c:v>
                </c:pt>
                <c:pt idx="1216">
                  <c:v>27-Aug-12</c:v>
                </c:pt>
                <c:pt idx="1217">
                  <c:v>28-Aug-12</c:v>
                </c:pt>
                <c:pt idx="1218">
                  <c:v>29-Aug-12</c:v>
                </c:pt>
                <c:pt idx="1219">
                  <c:v>30-Aug-12</c:v>
                </c:pt>
                <c:pt idx="1220">
                  <c:v>31-Aug-12</c:v>
                </c:pt>
                <c:pt idx="1221">
                  <c:v>03-Sep-12</c:v>
                </c:pt>
                <c:pt idx="1222">
                  <c:v>04-Sep-12</c:v>
                </c:pt>
                <c:pt idx="1223">
                  <c:v>05-Sep-12</c:v>
                </c:pt>
                <c:pt idx="1224">
                  <c:v>06-Sep-12</c:v>
                </c:pt>
                <c:pt idx="1225">
                  <c:v>07-Sep-12</c:v>
                </c:pt>
                <c:pt idx="1226">
                  <c:v>10-Sep-12</c:v>
                </c:pt>
                <c:pt idx="1227">
                  <c:v>11-Sep-12</c:v>
                </c:pt>
                <c:pt idx="1228">
                  <c:v>12-Sep-12</c:v>
                </c:pt>
                <c:pt idx="1229">
                  <c:v>13-Sep-12</c:v>
                </c:pt>
                <c:pt idx="1230">
                  <c:v>14-Sep-12</c:v>
                </c:pt>
                <c:pt idx="1231">
                  <c:v>17-Sep-12</c:v>
                </c:pt>
                <c:pt idx="1232">
                  <c:v>18-Sep-12</c:v>
                </c:pt>
                <c:pt idx="1233">
                  <c:v>20-Sep-12</c:v>
                </c:pt>
                <c:pt idx="1234">
                  <c:v>21-Sep-12</c:v>
                </c:pt>
                <c:pt idx="1235">
                  <c:v>24-Sep-12</c:v>
                </c:pt>
                <c:pt idx="1236">
                  <c:v>25-Sep-12</c:v>
                </c:pt>
                <c:pt idx="1237">
                  <c:v>26-Sep-12</c:v>
                </c:pt>
                <c:pt idx="1238">
                  <c:v>27-Sep-12</c:v>
                </c:pt>
                <c:pt idx="1239">
                  <c:v>28-Sep-12</c:v>
                </c:pt>
                <c:pt idx="1240">
                  <c:v>01-Oct-12</c:v>
                </c:pt>
                <c:pt idx="1241">
                  <c:v>03-Oct-12</c:v>
                </c:pt>
                <c:pt idx="1242">
                  <c:v>04-Oct-12</c:v>
                </c:pt>
                <c:pt idx="1243">
                  <c:v>05-Oct-12</c:v>
                </c:pt>
                <c:pt idx="1244">
                  <c:v>08-Oct-12</c:v>
                </c:pt>
                <c:pt idx="1245">
                  <c:v>09-Oct-12</c:v>
                </c:pt>
                <c:pt idx="1246">
                  <c:v>10-Oct-12</c:v>
                </c:pt>
                <c:pt idx="1247">
                  <c:v>11-Oct-12</c:v>
                </c:pt>
                <c:pt idx="1248">
                  <c:v>12-Oct-12</c:v>
                </c:pt>
                <c:pt idx="1249">
                  <c:v>15-Oct-12</c:v>
                </c:pt>
                <c:pt idx="1250">
                  <c:v>16-Oct-12</c:v>
                </c:pt>
                <c:pt idx="1251">
                  <c:v>17-Oct-12</c:v>
                </c:pt>
                <c:pt idx="1252">
                  <c:v>18-Oct-12</c:v>
                </c:pt>
                <c:pt idx="1253">
                  <c:v>19-Oct-12</c:v>
                </c:pt>
                <c:pt idx="1254">
                  <c:v>22-Oct-12</c:v>
                </c:pt>
                <c:pt idx="1255">
                  <c:v>23-Oct-12</c:v>
                </c:pt>
                <c:pt idx="1256">
                  <c:v>25-Oct-12</c:v>
                </c:pt>
                <c:pt idx="1257">
                  <c:v>29-Oct-12</c:v>
                </c:pt>
                <c:pt idx="1258">
                  <c:v>30-Oct-12</c:v>
                </c:pt>
                <c:pt idx="1259">
                  <c:v>31-Oct-12</c:v>
                </c:pt>
                <c:pt idx="1260">
                  <c:v>01-Nov-12</c:v>
                </c:pt>
                <c:pt idx="1261">
                  <c:v>02-Nov-12</c:v>
                </c:pt>
                <c:pt idx="1262">
                  <c:v>05-Nov-12</c:v>
                </c:pt>
                <c:pt idx="1263">
                  <c:v>06-Nov-12</c:v>
                </c:pt>
                <c:pt idx="1264">
                  <c:v>07-Nov-12</c:v>
                </c:pt>
                <c:pt idx="1265">
                  <c:v>08-Nov-12</c:v>
                </c:pt>
                <c:pt idx="1266">
                  <c:v>09-Nov-12</c:v>
                </c:pt>
                <c:pt idx="1267">
                  <c:v>12-Nov-12</c:v>
                </c:pt>
                <c:pt idx="1268">
                  <c:v>15-Nov-12</c:v>
                </c:pt>
                <c:pt idx="1269">
                  <c:v>16-Nov-12</c:v>
                </c:pt>
                <c:pt idx="1270">
                  <c:v>19-Nov-12</c:v>
                </c:pt>
                <c:pt idx="1271">
                  <c:v>20-Nov-12</c:v>
                </c:pt>
                <c:pt idx="1272">
                  <c:v>21-Nov-12</c:v>
                </c:pt>
                <c:pt idx="1273">
                  <c:v>22-Nov-12</c:v>
                </c:pt>
                <c:pt idx="1274">
                  <c:v>23-Nov-12</c:v>
                </c:pt>
                <c:pt idx="1275">
                  <c:v>26-Nov-12</c:v>
                </c:pt>
                <c:pt idx="1276">
                  <c:v>27-Nov-12</c:v>
                </c:pt>
                <c:pt idx="1277">
                  <c:v>29-Nov-12</c:v>
                </c:pt>
                <c:pt idx="1278">
                  <c:v>30-Nov-12</c:v>
                </c:pt>
                <c:pt idx="1279">
                  <c:v>03-Dec-12</c:v>
                </c:pt>
                <c:pt idx="1280">
                  <c:v>04-Dec-12</c:v>
                </c:pt>
                <c:pt idx="1281">
                  <c:v>05-Dec-12</c:v>
                </c:pt>
                <c:pt idx="1282">
                  <c:v>06-Dec-12</c:v>
                </c:pt>
                <c:pt idx="1283">
                  <c:v>07-Dec-12</c:v>
                </c:pt>
                <c:pt idx="1284">
                  <c:v>10-Dec-12</c:v>
                </c:pt>
                <c:pt idx="1285">
                  <c:v>11-Dec-12</c:v>
                </c:pt>
                <c:pt idx="1286">
                  <c:v>12-Dec-12</c:v>
                </c:pt>
                <c:pt idx="1287">
                  <c:v>13-Dec-12</c:v>
                </c:pt>
                <c:pt idx="1288">
                  <c:v>14-Dec-12</c:v>
                </c:pt>
                <c:pt idx="1289">
                  <c:v>17-Dec-12</c:v>
                </c:pt>
                <c:pt idx="1290">
                  <c:v>18-Dec-12</c:v>
                </c:pt>
                <c:pt idx="1291">
                  <c:v>19-Dec-12</c:v>
                </c:pt>
                <c:pt idx="1292">
                  <c:v>20-Dec-12</c:v>
                </c:pt>
                <c:pt idx="1293">
                  <c:v>21-Dec-12</c:v>
                </c:pt>
                <c:pt idx="1294">
                  <c:v>24-Dec-12</c:v>
                </c:pt>
                <c:pt idx="1295">
                  <c:v>26-Dec-12</c:v>
                </c:pt>
                <c:pt idx="1296">
                  <c:v>27-Dec-12</c:v>
                </c:pt>
                <c:pt idx="1297">
                  <c:v>28-Dec-12</c:v>
                </c:pt>
                <c:pt idx="1298">
                  <c:v>31-Dec-12</c:v>
                </c:pt>
                <c:pt idx="1299">
                  <c:v>01-Jan-13</c:v>
                </c:pt>
                <c:pt idx="1300">
                  <c:v>02-Jan-13</c:v>
                </c:pt>
                <c:pt idx="1301">
                  <c:v>03-Jan-13</c:v>
                </c:pt>
                <c:pt idx="1302">
                  <c:v>04-Jan-13</c:v>
                </c:pt>
                <c:pt idx="1303">
                  <c:v>07-Jan-13</c:v>
                </c:pt>
                <c:pt idx="1304">
                  <c:v>08-Jan-13</c:v>
                </c:pt>
                <c:pt idx="1305">
                  <c:v>09-Jan-13</c:v>
                </c:pt>
                <c:pt idx="1306">
                  <c:v>10-Jan-13</c:v>
                </c:pt>
                <c:pt idx="1307">
                  <c:v>11-Jan-13</c:v>
                </c:pt>
                <c:pt idx="1308">
                  <c:v>14-Jan-13</c:v>
                </c:pt>
                <c:pt idx="1309">
                  <c:v>15-Jan-13</c:v>
                </c:pt>
                <c:pt idx="1310">
                  <c:v>16-Jan-13</c:v>
                </c:pt>
                <c:pt idx="1311">
                  <c:v>17-Jan-13</c:v>
                </c:pt>
                <c:pt idx="1312">
                  <c:v>18-Jan-13</c:v>
                </c:pt>
                <c:pt idx="1313">
                  <c:v>21-Jan-13</c:v>
                </c:pt>
                <c:pt idx="1314">
                  <c:v>22-Jan-13</c:v>
                </c:pt>
                <c:pt idx="1315">
                  <c:v>23-Jan-13</c:v>
                </c:pt>
                <c:pt idx="1316">
                  <c:v>24-Jan-13</c:v>
                </c:pt>
                <c:pt idx="1317">
                  <c:v>25-Jan-13</c:v>
                </c:pt>
                <c:pt idx="1318">
                  <c:v>28-Jan-13</c:v>
                </c:pt>
                <c:pt idx="1319">
                  <c:v>29-Jan-13</c:v>
                </c:pt>
                <c:pt idx="1320">
                  <c:v>30-Jan-13</c:v>
                </c:pt>
                <c:pt idx="1321">
                  <c:v>31-Jan-13</c:v>
                </c:pt>
                <c:pt idx="1322">
                  <c:v>01-Feb-13</c:v>
                </c:pt>
                <c:pt idx="1323">
                  <c:v>04-Feb-13</c:v>
                </c:pt>
                <c:pt idx="1324">
                  <c:v>05-Feb-13</c:v>
                </c:pt>
                <c:pt idx="1325">
                  <c:v>06-Feb-13</c:v>
                </c:pt>
                <c:pt idx="1326">
                  <c:v>07-Feb-13</c:v>
                </c:pt>
                <c:pt idx="1327">
                  <c:v>08-Feb-13</c:v>
                </c:pt>
                <c:pt idx="1328">
                  <c:v>11-Feb-13</c:v>
                </c:pt>
                <c:pt idx="1329">
                  <c:v>12-Feb-13</c:v>
                </c:pt>
                <c:pt idx="1330">
                  <c:v>13-Feb-13</c:v>
                </c:pt>
                <c:pt idx="1331">
                  <c:v>14-Feb-13</c:v>
                </c:pt>
                <c:pt idx="1332">
                  <c:v>15-Feb-13</c:v>
                </c:pt>
                <c:pt idx="1333">
                  <c:v>18-Feb-13</c:v>
                </c:pt>
                <c:pt idx="1334">
                  <c:v>19-Feb-13</c:v>
                </c:pt>
                <c:pt idx="1335">
                  <c:v>20-Feb-13</c:v>
                </c:pt>
                <c:pt idx="1336">
                  <c:v>21-Feb-13</c:v>
                </c:pt>
                <c:pt idx="1337">
                  <c:v>22-Feb-13</c:v>
                </c:pt>
                <c:pt idx="1338">
                  <c:v>25-Feb-13</c:v>
                </c:pt>
                <c:pt idx="1339">
                  <c:v>26-Feb-13</c:v>
                </c:pt>
                <c:pt idx="1340">
                  <c:v>27-Feb-13</c:v>
                </c:pt>
                <c:pt idx="1341">
                  <c:v>28-Feb-13</c:v>
                </c:pt>
                <c:pt idx="1342">
                  <c:v>01-Mar-13</c:v>
                </c:pt>
                <c:pt idx="1343">
                  <c:v>04-Mar-13</c:v>
                </c:pt>
                <c:pt idx="1344">
                  <c:v>05-Mar-13</c:v>
                </c:pt>
                <c:pt idx="1345">
                  <c:v>06-Mar-13</c:v>
                </c:pt>
                <c:pt idx="1346">
                  <c:v>07-Mar-13</c:v>
                </c:pt>
                <c:pt idx="1347">
                  <c:v>08-Mar-13</c:v>
                </c:pt>
                <c:pt idx="1348">
                  <c:v>11-Mar-13</c:v>
                </c:pt>
                <c:pt idx="1349">
                  <c:v>12-Mar-13</c:v>
                </c:pt>
                <c:pt idx="1350">
                  <c:v>13-Mar-13</c:v>
                </c:pt>
                <c:pt idx="1351">
                  <c:v>14-Mar-13</c:v>
                </c:pt>
                <c:pt idx="1352">
                  <c:v>15-Mar-13</c:v>
                </c:pt>
                <c:pt idx="1353">
                  <c:v>18-Mar-13</c:v>
                </c:pt>
                <c:pt idx="1354">
                  <c:v>19-Mar-13</c:v>
                </c:pt>
                <c:pt idx="1355">
                  <c:v>20-Mar-13</c:v>
                </c:pt>
                <c:pt idx="1356">
                  <c:v>21-Mar-13</c:v>
                </c:pt>
                <c:pt idx="1357">
                  <c:v>22-Mar-13</c:v>
                </c:pt>
                <c:pt idx="1358">
                  <c:v>25-Mar-13</c:v>
                </c:pt>
                <c:pt idx="1359">
                  <c:v>26-Mar-13</c:v>
                </c:pt>
                <c:pt idx="1360">
                  <c:v>28-Mar-13</c:v>
                </c:pt>
                <c:pt idx="1361">
                  <c:v>01-Apr-13</c:v>
                </c:pt>
                <c:pt idx="1362">
                  <c:v>02-Apr-13</c:v>
                </c:pt>
                <c:pt idx="1363">
                  <c:v>03-Apr-13</c:v>
                </c:pt>
                <c:pt idx="1364">
                  <c:v>04-Apr-13</c:v>
                </c:pt>
                <c:pt idx="1365">
                  <c:v>05-Apr-13</c:v>
                </c:pt>
                <c:pt idx="1366">
                  <c:v>08-Apr-13</c:v>
                </c:pt>
                <c:pt idx="1367">
                  <c:v>09-Apr-13</c:v>
                </c:pt>
                <c:pt idx="1368">
                  <c:v>10-Apr-13</c:v>
                </c:pt>
                <c:pt idx="1369">
                  <c:v>11-Apr-13</c:v>
                </c:pt>
                <c:pt idx="1370">
                  <c:v>12-Apr-13</c:v>
                </c:pt>
                <c:pt idx="1371">
                  <c:v>15-Apr-13</c:v>
                </c:pt>
                <c:pt idx="1372">
                  <c:v>16-Apr-13</c:v>
                </c:pt>
                <c:pt idx="1373">
                  <c:v>17-Apr-13</c:v>
                </c:pt>
                <c:pt idx="1374">
                  <c:v>18-Apr-13</c:v>
                </c:pt>
                <c:pt idx="1375">
                  <c:v>22-Apr-13</c:v>
                </c:pt>
                <c:pt idx="1376">
                  <c:v>23-Apr-13</c:v>
                </c:pt>
                <c:pt idx="1377">
                  <c:v>25-Apr-13</c:v>
                </c:pt>
                <c:pt idx="1378">
                  <c:v>26-Apr-13</c:v>
                </c:pt>
                <c:pt idx="1379">
                  <c:v>29-Apr-13</c:v>
                </c:pt>
                <c:pt idx="1380">
                  <c:v>30-Apr-13</c:v>
                </c:pt>
                <c:pt idx="1381">
                  <c:v>02-May-13</c:v>
                </c:pt>
                <c:pt idx="1382">
                  <c:v>03-May-13</c:v>
                </c:pt>
                <c:pt idx="1383">
                  <c:v>06-May-13</c:v>
                </c:pt>
                <c:pt idx="1384">
                  <c:v>07-May-13</c:v>
                </c:pt>
                <c:pt idx="1385">
                  <c:v>08-May-13</c:v>
                </c:pt>
                <c:pt idx="1386">
                  <c:v>09-May-13</c:v>
                </c:pt>
                <c:pt idx="1387">
                  <c:v>10-May-13</c:v>
                </c:pt>
                <c:pt idx="1388">
                  <c:v>13-May-13</c:v>
                </c:pt>
                <c:pt idx="1389">
                  <c:v>14-May-13</c:v>
                </c:pt>
                <c:pt idx="1390">
                  <c:v>15-May-13</c:v>
                </c:pt>
                <c:pt idx="1391">
                  <c:v>16-May-13</c:v>
                </c:pt>
                <c:pt idx="1392">
                  <c:v>17-May-13</c:v>
                </c:pt>
                <c:pt idx="1393">
                  <c:v>20-May-13</c:v>
                </c:pt>
                <c:pt idx="1394">
                  <c:v>21-May-13</c:v>
                </c:pt>
                <c:pt idx="1395">
                  <c:v>22-May-13</c:v>
                </c:pt>
                <c:pt idx="1396">
                  <c:v>23-May-13</c:v>
                </c:pt>
                <c:pt idx="1397">
                  <c:v>24-May-13</c:v>
                </c:pt>
                <c:pt idx="1398">
                  <c:v>27-May-13</c:v>
                </c:pt>
                <c:pt idx="1399">
                  <c:v>28-May-13</c:v>
                </c:pt>
                <c:pt idx="1400">
                  <c:v>29-May-13</c:v>
                </c:pt>
                <c:pt idx="1401">
                  <c:v>30-May-13</c:v>
                </c:pt>
                <c:pt idx="1402">
                  <c:v>31-May-13</c:v>
                </c:pt>
                <c:pt idx="1403">
                  <c:v>03-Jun-13</c:v>
                </c:pt>
                <c:pt idx="1404">
                  <c:v>04-Jun-13</c:v>
                </c:pt>
                <c:pt idx="1405">
                  <c:v>05-Jun-13</c:v>
                </c:pt>
                <c:pt idx="1406">
                  <c:v>06-Jun-13</c:v>
                </c:pt>
                <c:pt idx="1407">
                  <c:v>07-Jun-13</c:v>
                </c:pt>
                <c:pt idx="1408">
                  <c:v>10-Jun-13</c:v>
                </c:pt>
                <c:pt idx="1409">
                  <c:v>11-Jun-13</c:v>
                </c:pt>
                <c:pt idx="1410">
                  <c:v>12-Jun-13</c:v>
                </c:pt>
                <c:pt idx="1411">
                  <c:v>13-Jun-13</c:v>
                </c:pt>
                <c:pt idx="1412">
                  <c:v>14-Jun-13</c:v>
                </c:pt>
                <c:pt idx="1413">
                  <c:v>17-Jun-13</c:v>
                </c:pt>
                <c:pt idx="1414">
                  <c:v>18-Jun-13</c:v>
                </c:pt>
                <c:pt idx="1415">
                  <c:v>19-Jun-13</c:v>
                </c:pt>
                <c:pt idx="1416">
                  <c:v>20-Jun-13</c:v>
                </c:pt>
                <c:pt idx="1417">
                  <c:v>21-Jun-13</c:v>
                </c:pt>
                <c:pt idx="1418">
                  <c:v>24-Jun-13</c:v>
                </c:pt>
                <c:pt idx="1419">
                  <c:v>25-Jun-13</c:v>
                </c:pt>
                <c:pt idx="1420">
                  <c:v>26-Jun-13</c:v>
                </c:pt>
                <c:pt idx="1421">
                  <c:v>27-Jun-13</c:v>
                </c:pt>
                <c:pt idx="1422">
                  <c:v>28-Jun-13</c:v>
                </c:pt>
                <c:pt idx="1423">
                  <c:v>01-Jul-13</c:v>
                </c:pt>
                <c:pt idx="1424">
                  <c:v>02-Jul-13</c:v>
                </c:pt>
                <c:pt idx="1425">
                  <c:v>03-Jul-13</c:v>
                </c:pt>
                <c:pt idx="1426">
                  <c:v>04-Jul-13</c:v>
                </c:pt>
                <c:pt idx="1427">
                  <c:v>05-Jul-13</c:v>
                </c:pt>
                <c:pt idx="1428">
                  <c:v>08-Jul-13</c:v>
                </c:pt>
                <c:pt idx="1429">
                  <c:v>09-Jul-13</c:v>
                </c:pt>
                <c:pt idx="1430">
                  <c:v>10-Jul-13</c:v>
                </c:pt>
                <c:pt idx="1431">
                  <c:v>11-Jul-13</c:v>
                </c:pt>
                <c:pt idx="1432">
                  <c:v>12-Jul-13</c:v>
                </c:pt>
                <c:pt idx="1433">
                  <c:v>15-Jul-13</c:v>
                </c:pt>
                <c:pt idx="1434">
                  <c:v>16-Jul-13</c:v>
                </c:pt>
                <c:pt idx="1435">
                  <c:v>17-Jul-13</c:v>
                </c:pt>
                <c:pt idx="1436">
                  <c:v>18-Jul-13</c:v>
                </c:pt>
                <c:pt idx="1437">
                  <c:v>19-Jul-13</c:v>
                </c:pt>
                <c:pt idx="1438">
                  <c:v>22-Jul-13</c:v>
                </c:pt>
                <c:pt idx="1439">
                  <c:v>23-Jul-13</c:v>
                </c:pt>
                <c:pt idx="1440">
                  <c:v>24-Jul-13</c:v>
                </c:pt>
                <c:pt idx="1441">
                  <c:v>25-Jul-13</c:v>
                </c:pt>
                <c:pt idx="1442">
                  <c:v>26-Jul-13</c:v>
                </c:pt>
                <c:pt idx="1443">
                  <c:v>29-Jul-13</c:v>
                </c:pt>
                <c:pt idx="1444">
                  <c:v>30-Jul-13</c:v>
                </c:pt>
                <c:pt idx="1445">
                  <c:v>31-Jul-13</c:v>
                </c:pt>
                <c:pt idx="1446">
                  <c:v>01-Aug-13</c:v>
                </c:pt>
                <c:pt idx="1447">
                  <c:v>02-Aug-13</c:v>
                </c:pt>
                <c:pt idx="1448">
                  <c:v>05-Aug-13</c:v>
                </c:pt>
                <c:pt idx="1449">
                  <c:v>06-Aug-13</c:v>
                </c:pt>
                <c:pt idx="1450">
                  <c:v>07-Aug-13</c:v>
                </c:pt>
                <c:pt idx="1451">
                  <c:v>08-Aug-13</c:v>
                </c:pt>
                <c:pt idx="1452">
                  <c:v>12-Aug-13</c:v>
                </c:pt>
                <c:pt idx="1453">
                  <c:v>13-Aug-13</c:v>
                </c:pt>
                <c:pt idx="1454">
                  <c:v>14-Aug-13</c:v>
                </c:pt>
                <c:pt idx="1455">
                  <c:v>16-Aug-13</c:v>
                </c:pt>
                <c:pt idx="1456">
                  <c:v>19-Aug-13</c:v>
                </c:pt>
                <c:pt idx="1457">
                  <c:v>20-Aug-13</c:v>
                </c:pt>
                <c:pt idx="1458">
                  <c:v>21-Aug-13</c:v>
                </c:pt>
                <c:pt idx="1459">
                  <c:v>22-Aug-13</c:v>
                </c:pt>
                <c:pt idx="1460">
                  <c:v>23-Aug-13</c:v>
                </c:pt>
                <c:pt idx="1461">
                  <c:v>26-Aug-13</c:v>
                </c:pt>
                <c:pt idx="1462">
                  <c:v>27-Aug-13</c:v>
                </c:pt>
                <c:pt idx="1463">
                  <c:v>28-Aug-13</c:v>
                </c:pt>
                <c:pt idx="1464">
                  <c:v>29-Aug-13</c:v>
                </c:pt>
                <c:pt idx="1465">
                  <c:v>30-Aug-13</c:v>
                </c:pt>
                <c:pt idx="1466">
                  <c:v>02-Sep-13</c:v>
                </c:pt>
                <c:pt idx="1467">
                  <c:v>03-Sep-13</c:v>
                </c:pt>
                <c:pt idx="1468">
                  <c:v>04-Sep-13</c:v>
                </c:pt>
                <c:pt idx="1469">
                  <c:v>05-Sep-13</c:v>
                </c:pt>
                <c:pt idx="1470">
                  <c:v>06-Sep-13</c:v>
                </c:pt>
                <c:pt idx="1471">
                  <c:v>10-Sep-13</c:v>
                </c:pt>
                <c:pt idx="1472">
                  <c:v>11-Sep-13</c:v>
                </c:pt>
                <c:pt idx="1473">
                  <c:v>12-Sep-13</c:v>
                </c:pt>
                <c:pt idx="1474">
                  <c:v>13-Sep-13</c:v>
                </c:pt>
                <c:pt idx="1475">
                  <c:v>16-Sep-13</c:v>
                </c:pt>
                <c:pt idx="1476">
                  <c:v>17-Sep-13</c:v>
                </c:pt>
                <c:pt idx="1477">
                  <c:v>18-Sep-13</c:v>
                </c:pt>
                <c:pt idx="1478">
                  <c:v>19-Sep-13</c:v>
                </c:pt>
                <c:pt idx="1479">
                  <c:v>20-Sep-13</c:v>
                </c:pt>
                <c:pt idx="1480">
                  <c:v>23-Sep-13</c:v>
                </c:pt>
                <c:pt idx="1481">
                  <c:v>24-Sep-13</c:v>
                </c:pt>
                <c:pt idx="1482">
                  <c:v>25-Sep-13</c:v>
                </c:pt>
                <c:pt idx="1483">
                  <c:v>26-Sep-13</c:v>
                </c:pt>
                <c:pt idx="1484">
                  <c:v>27-Sep-13</c:v>
                </c:pt>
                <c:pt idx="1485">
                  <c:v>30-Sep-13</c:v>
                </c:pt>
                <c:pt idx="1486">
                  <c:v>01-Oct-13</c:v>
                </c:pt>
                <c:pt idx="1487">
                  <c:v>03-Oct-13</c:v>
                </c:pt>
                <c:pt idx="1488">
                  <c:v>04-Oct-13</c:v>
                </c:pt>
                <c:pt idx="1489">
                  <c:v>07-Oct-13</c:v>
                </c:pt>
                <c:pt idx="1490">
                  <c:v>08-Oct-13</c:v>
                </c:pt>
                <c:pt idx="1491">
                  <c:v>09-Oct-13</c:v>
                </c:pt>
                <c:pt idx="1492">
                  <c:v>10-Oct-13</c:v>
                </c:pt>
                <c:pt idx="1493">
                  <c:v>11-Oct-13</c:v>
                </c:pt>
                <c:pt idx="1494">
                  <c:v>14-Oct-13</c:v>
                </c:pt>
                <c:pt idx="1495">
                  <c:v>15-Oct-13</c:v>
                </c:pt>
                <c:pt idx="1496">
                  <c:v>17-Oct-13</c:v>
                </c:pt>
                <c:pt idx="1497">
                  <c:v>18-Oct-13</c:v>
                </c:pt>
                <c:pt idx="1498">
                  <c:v>21-Oct-13</c:v>
                </c:pt>
                <c:pt idx="1499">
                  <c:v>22-Oct-13</c:v>
                </c:pt>
                <c:pt idx="1500">
                  <c:v>23-Oct-13</c:v>
                </c:pt>
                <c:pt idx="1501">
                  <c:v>24-Oct-13</c:v>
                </c:pt>
                <c:pt idx="1502">
                  <c:v>25-Oct-13</c:v>
                </c:pt>
                <c:pt idx="1503">
                  <c:v>28-Oct-13</c:v>
                </c:pt>
                <c:pt idx="1504">
                  <c:v>29-Oct-13</c:v>
                </c:pt>
                <c:pt idx="1505">
                  <c:v>30-Oct-13</c:v>
                </c:pt>
                <c:pt idx="1506">
                  <c:v>31-Oct-13</c:v>
                </c:pt>
                <c:pt idx="1507">
                  <c:v>01-Nov-13</c:v>
                </c:pt>
                <c:pt idx="1508">
                  <c:v>05-Nov-13</c:v>
                </c:pt>
                <c:pt idx="1509">
                  <c:v>06-Nov-13</c:v>
                </c:pt>
                <c:pt idx="1510">
                  <c:v>07-Nov-13</c:v>
                </c:pt>
                <c:pt idx="1511">
                  <c:v>08-Nov-13</c:v>
                </c:pt>
                <c:pt idx="1512">
                  <c:v>11-Nov-13</c:v>
                </c:pt>
                <c:pt idx="1513">
                  <c:v>12-Nov-13</c:v>
                </c:pt>
                <c:pt idx="1514">
                  <c:v>13-Nov-13</c:v>
                </c:pt>
                <c:pt idx="1515">
                  <c:v>14-Nov-13</c:v>
                </c:pt>
                <c:pt idx="1516">
                  <c:v>18-Nov-13</c:v>
                </c:pt>
                <c:pt idx="1517">
                  <c:v>19-Nov-13</c:v>
                </c:pt>
                <c:pt idx="1518">
                  <c:v>20-Nov-13</c:v>
                </c:pt>
                <c:pt idx="1519">
                  <c:v>21-Nov-13</c:v>
                </c:pt>
                <c:pt idx="1520">
                  <c:v>22-Nov-13</c:v>
                </c:pt>
                <c:pt idx="1521">
                  <c:v>25-Nov-13</c:v>
                </c:pt>
                <c:pt idx="1522">
                  <c:v>26-Nov-13</c:v>
                </c:pt>
                <c:pt idx="1523">
                  <c:v>27-Nov-13</c:v>
                </c:pt>
                <c:pt idx="1524">
                  <c:v>28-Nov-13</c:v>
                </c:pt>
                <c:pt idx="1525">
                  <c:v>29-Nov-13</c:v>
                </c:pt>
                <c:pt idx="1526">
                  <c:v>02-Dec-13</c:v>
                </c:pt>
                <c:pt idx="1527">
                  <c:v>03-Dec-13</c:v>
                </c:pt>
                <c:pt idx="1528">
                  <c:v>04-Dec-13</c:v>
                </c:pt>
                <c:pt idx="1529">
                  <c:v>05-Dec-13</c:v>
                </c:pt>
                <c:pt idx="1530">
                  <c:v>06-Dec-13</c:v>
                </c:pt>
                <c:pt idx="1531">
                  <c:v>09-Dec-13</c:v>
                </c:pt>
                <c:pt idx="1532">
                  <c:v>10-Dec-13</c:v>
                </c:pt>
                <c:pt idx="1533">
                  <c:v>11-Dec-13</c:v>
                </c:pt>
                <c:pt idx="1534">
                  <c:v>12-Dec-13</c:v>
                </c:pt>
                <c:pt idx="1535">
                  <c:v>13-Dec-13</c:v>
                </c:pt>
                <c:pt idx="1536">
                  <c:v>16-Dec-13</c:v>
                </c:pt>
                <c:pt idx="1537">
                  <c:v>17-Dec-13</c:v>
                </c:pt>
                <c:pt idx="1538">
                  <c:v>18-Dec-13</c:v>
                </c:pt>
                <c:pt idx="1539">
                  <c:v>19-Dec-13</c:v>
                </c:pt>
                <c:pt idx="1540">
                  <c:v>20-Dec-13</c:v>
                </c:pt>
                <c:pt idx="1541">
                  <c:v>23-Dec-13</c:v>
                </c:pt>
                <c:pt idx="1542">
                  <c:v>24-Dec-13</c:v>
                </c:pt>
                <c:pt idx="1543">
                  <c:v>26-Dec-13</c:v>
                </c:pt>
                <c:pt idx="1544">
                  <c:v>27-Dec-13</c:v>
                </c:pt>
                <c:pt idx="1545">
                  <c:v>30-Dec-13</c:v>
                </c:pt>
                <c:pt idx="1546">
                  <c:v>31-Dec-13</c:v>
                </c:pt>
                <c:pt idx="1547">
                  <c:v>01-Jan-14</c:v>
                </c:pt>
                <c:pt idx="1548">
                  <c:v>02-Jan-14</c:v>
                </c:pt>
                <c:pt idx="1549">
                  <c:v>03-Jan-14</c:v>
                </c:pt>
                <c:pt idx="1550">
                  <c:v>06-Jan-14</c:v>
                </c:pt>
                <c:pt idx="1551">
                  <c:v>07-Jan-14</c:v>
                </c:pt>
                <c:pt idx="1552">
                  <c:v>08-Jan-14</c:v>
                </c:pt>
                <c:pt idx="1553">
                  <c:v>09-Jan-14</c:v>
                </c:pt>
                <c:pt idx="1554">
                  <c:v>10-Jan-14</c:v>
                </c:pt>
                <c:pt idx="1555">
                  <c:v>13-Jan-14</c:v>
                </c:pt>
                <c:pt idx="1556">
                  <c:v>14-Jan-14</c:v>
                </c:pt>
                <c:pt idx="1557">
                  <c:v>15-Jan-14</c:v>
                </c:pt>
                <c:pt idx="1558">
                  <c:v>16-Jan-14</c:v>
                </c:pt>
                <c:pt idx="1559">
                  <c:v>17-Jan-14</c:v>
                </c:pt>
                <c:pt idx="1560">
                  <c:v>20-Jan-14</c:v>
                </c:pt>
                <c:pt idx="1561">
                  <c:v>21-Jan-14</c:v>
                </c:pt>
                <c:pt idx="1562">
                  <c:v>22-Jan-14</c:v>
                </c:pt>
                <c:pt idx="1563">
                  <c:v>23-Jan-14</c:v>
                </c:pt>
                <c:pt idx="1564">
                  <c:v>24-Jan-14</c:v>
                </c:pt>
                <c:pt idx="1565">
                  <c:v>27-Jan-14</c:v>
                </c:pt>
                <c:pt idx="1566">
                  <c:v>28-Jan-14</c:v>
                </c:pt>
                <c:pt idx="1567">
                  <c:v>29-Jan-14</c:v>
                </c:pt>
                <c:pt idx="1568">
                  <c:v>30-Jan-14</c:v>
                </c:pt>
                <c:pt idx="1569">
                  <c:v>31-Jan-14</c:v>
                </c:pt>
                <c:pt idx="1570">
                  <c:v>03-Feb-14</c:v>
                </c:pt>
                <c:pt idx="1571">
                  <c:v>04-Feb-14</c:v>
                </c:pt>
                <c:pt idx="1572">
                  <c:v>05-Feb-14</c:v>
                </c:pt>
                <c:pt idx="1573">
                  <c:v>06-Feb-14</c:v>
                </c:pt>
                <c:pt idx="1574">
                  <c:v>07-Feb-14</c:v>
                </c:pt>
                <c:pt idx="1575">
                  <c:v>10-Feb-14</c:v>
                </c:pt>
                <c:pt idx="1576">
                  <c:v>11-Feb-14</c:v>
                </c:pt>
                <c:pt idx="1577">
                  <c:v>12-Feb-14</c:v>
                </c:pt>
                <c:pt idx="1578">
                  <c:v>13-Feb-14</c:v>
                </c:pt>
                <c:pt idx="1579">
                  <c:v>14-Feb-14</c:v>
                </c:pt>
                <c:pt idx="1580">
                  <c:v>17-Feb-14</c:v>
                </c:pt>
                <c:pt idx="1581">
                  <c:v>18-Feb-14</c:v>
                </c:pt>
                <c:pt idx="1582">
                  <c:v>19-Feb-14</c:v>
                </c:pt>
                <c:pt idx="1583">
                  <c:v>20-Feb-14</c:v>
                </c:pt>
                <c:pt idx="1584">
                  <c:v>21-Feb-14</c:v>
                </c:pt>
                <c:pt idx="1585">
                  <c:v>24-Feb-14</c:v>
                </c:pt>
                <c:pt idx="1586">
                  <c:v>25-Feb-14</c:v>
                </c:pt>
                <c:pt idx="1587">
                  <c:v>26-Feb-14</c:v>
                </c:pt>
                <c:pt idx="1588">
                  <c:v>28-Feb-14</c:v>
                </c:pt>
                <c:pt idx="1589">
                  <c:v>03-Mar-14</c:v>
                </c:pt>
                <c:pt idx="1590">
                  <c:v>04-Mar-14</c:v>
                </c:pt>
                <c:pt idx="1591">
                  <c:v>05-Mar-14</c:v>
                </c:pt>
                <c:pt idx="1592">
                  <c:v>06-Mar-14</c:v>
                </c:pt>
                <c:pt idx="1593">
                  <c:v>07-Mar-14</c:v>
                </c:pt>
                <c:pt idx="1594">
                  <c:v>10-Mar-14</c:v>
                </c:pt>
                <c:pt idx="1595">
                  <c:v>11-Mar-14</c:v>
                </c:pt>
                <c:pt idx="1596">
                  <c:v>12-Mar-14</c:v>
                </c:pt>
                <c:pt idx="1597">
                  <c:v>13-Mar-14</c:v>
                </c:pt>
                <c:pt idx="1598">
                  <c:v>14-Mar-14</c:v>
                </c:pt>
                <c:pt idx="1599">
                  <c:v>18-Mar-14</c:v>
                </c:pt>
                <c:pt idx="1600">
                  <c:v>19-Mar-14</c:v>
                </c:pt>
                <c:pt idx="1601">
                  <c:v>20-Mar-14</c:v>
                </c:pt>
                <c:pt idx="1602">
                  <c:v>21-Mar-14</c:v>
                </c:pt>
                <c:pt idx="1603">
                  <c:v>24-Mar-14</c:v>
                </c:pt>
                <c:pt idx="1604">
                  <c:v>25-Mar-14</c:v>
                </c:pt>
                <c:pt idx="1605">
                  <c:v>26-Mar-14</c:v>
                </c:pt>
                <c:pt idx="1606">
                  <c:v>27-Mar-14</c:v>
                </c:pt>
                <c:pt idx="1607">
                  <c:v>28-Mar-14</c:v>
                </c:pt>
                <c:pt idx="1608">
                  <c:v>31-Mar-14</c:v>
                </c:pt>
                <c:pt idx="1609">
                  <c:v>01-Apr-14</c:v>
                </c:pt>
                <c:pt idx="1610">
                  <c:v>02-Apr-14</c:v>
                </c:pt>
                <c:pt idx="1611">
                  <c:v>03-Apr-14</c:v>
                </c:pt>
                <c:pt idx="1612">
                  <c:v>04-Apr-14</c:v>
                </c:pt>
                <c:pt idx="1613">
                  <c:v>07-Apr-14</c:v>
                </c:pt>
                <c:pt idx="1614">
                  <c:v>09-Apr-14</c:v>
                </c:pt>
                <c:pt idx="1615">
                  <c:v>10-Apr-14</c:v>
                </c:pt>
                <c:pt idx="1616">
                  <c:v>11-Apr-14</c:v>
                </c:pt>
                <c:pt idx="1617">
                  <c:v>15-Apr-14</c:v>
                </c:pt>
                <c:pt idx="1618">
                  <c:v>16-Apr-14</c:v>
                </c:pt>
                <c:pt idx="1619">
                  <c:v>17-Apr-14</c:v>
                </c:pt>
                <c:pt idx="1620">
                  <c:v>21-Apr-14</c:v>
                </c:pt>
                <c:pt idx="1621">
                  <c:v>22-Apr-14</c:v>
                </c:pt>
                <c:pt idx="1622">
                  <c:v>23-Apr-14</c:v>
                </c:pt>
                <c:pt idx="1623">
                  <c:v>25-Apr-14</c:v>
                </c:pt>
                <c:pt idx="1624">
                  <c:v>28-Apr-14</c:v>
                </c:pt>
                <c:pt idx="1625">
                  <c:v>29-Apr-14</c:v>
                </c:pt>
                <c:pt idx="1626">
                  <c:v>30-Apr-14</c:v>
                </c:pt>
                <c:pt idx="1627">
                  <c:v>02-May-14</c:v>
                </c:pt>
                <c:pt idx="1628">
                  <c:v>05-May-14</c:v>
                </c:pt>
                <c:pt idx="1629">
                  <c:v>06-May-14</c:v>
                </c:pt>
                <c:pt idx="1630">
                  <c:v>07-May-14</c:v>
                </c:pt>
                <c:pt idx="1631">
                  <c:v>08-May-14</c:v>
                </c:pt>
                <c:pt idx="1632">
                  <c:v>09-May-14</c:v>
                </c:pt>
                <c:pt idx="1633">
                  <c:v>12-May-14</c:v>
                </c:pt>
                <c:pt idx="1634">
                  <c:v>13-May-14</c:v>
                </c:pt>
                <c:pt idx="1635">
                  <c:v>14-May-14</c:v>
                </c:pt>
                <c:pt idx="1636">
                  <c:v>15-May-14</c:v>
                </c:pt>
                <c:pt idx="1637">
                  <c:v>16-May-14</c:v>
                </c:pt>
                <c:pt idx="1638">
                  <c:v>19-May-14</c:v>
                </c:pt>
                <c:pt idx="1639">
                  <c:v>20-May-14</c:v>
                </c:pt>
                <c:pt idx="1640">
                  <c:v>21-May-14</c:v>
                </c:pt>
                <c:pt idx="1641">
                  <c:v>22-May-14</c:v>
                </c:pt>
                <c:pt idx="1642">
                  <c:v>23-May-14</c:v>
                </c:pt>
                <c:pt idx="1643">
                  <c:v>26-May-14</c:v>
                </c:pt>
                <c:pt idx="1644">
                  <c:v>27-May-14</c:v>
                </c:pt>
                <c:pt idx="1645">
                  <c:v>28-May-14</c:v>
                </c:pt>
                <c:pt idx="1646">
                  <c:v>29-May-14</c:v>
                </c:pt>
                <c:pt idx="1647">
                  <c:v>30-May-14</c:v>
                </c:pt>
                <c:pt idx="1648">
                  <c:v>02-Jun-14</c:v>
                </c:pt>
                <c:pt idx="1649">
                  <c:v>03-Jun-14</c:v>
                </c:pt>
                <c:pt idx="1650">
                  <c:v>04-Jun-14</c:v>
                </c:pt>
                <c:pt idx="1651">
                  <c:v>05-Jun-14</c:v>
                </c:pt>
                <c:pt idx="1652">
                  <c:v>06-Jun-14</c:v>
                </c:pt>
                <c:pt idx="1653">
                  <c:v>09-Jun-14</c:v>
                </c:pt>
                <c:pt idx="1654">
                  <c:v>10-Jun-14</c:v>
                </c:pt>
                <c:pt idx="1655">
                  <c:v>11-Jun-14</c:v>
                </c:pt>
                <c:pt idx="1656">
                  <c:v>12-Jun-14</c:v>
                </c:pt>
                <c:pt idx="1657">
                  <c:v>13-Jun-14</c:v>
                </c:pt>
                <c:pt idx="1658">
                  <c:v>16-Jun-14</c:v>
                </c:pt>
                <c:pt idx="1659">
                  <c:v>17-Jun-14</c:v>
                </c:pt>
                <c:pt idx="1660">
                  <c:v>18-Jun-14</c:v>
                </c:pt>
                <c:pt idx="1661">
                  <c:v>19-Jun-14</c:v>
                </c:pt>
                <c:pt idx="1662">
                  <c:v>20-Jun-14</c:v>
                </c:pt>
                <c:pt idx="1663">
                  <c:v>23-Jun-14</c:v>
                </c:pt>
                <c:pt idx="1664">
                  <c:v>24-Jun-14</c:v>
                </c:pt>
                <c:pt idx="1665">
                  <c:v>25-Jun-14</c:v>
                </c:pt>
                <c:pt idx="1666">
                  <c:v>26-Jun-14</c:v>
                </c:pt>
                <c:pt idx="1667">
                  <c:v>27-Jun-14</c:v>
                </c:pt>
                <c:pt idx="1668">
                  <c:v>30-Jun-14</c:v>
                </c:pt>
                <c:pt idx="1669">
                  <c:v>01-Jul-14</c:v>
                </c:pt>
                <c:pt idx="1670">
                  <c:v>02-Jul-14</c:v>
                </c:pt>
                <c:pt idx="1671">
                  <c:v>03-Jul-14</c:v>
                </c:pt>
                <c:pt idx="1672">
                  <c:v>04-Jul-14</c:v>
                </c:pt>
                <c:pt idx="1673">
                  <c:v>07-Jul-14</c:v>
                </c:pt>
                <c:pt idx="1674">
                  <c:v>08-Jul-14</c:v>
                </c:pt>
                <c:pt idx="1675">
                  <c:v>09-Jul-14</c:v>
                </c:pt>
                <c:pt idx="1676">
                  <c:v>10-Jul-14</c:v>
                </c:pt>
                <c:pt idx="1677">
                  <c:v>11-Jul-14</c:v>
                </c:pt>
                <c:pt idx="1678">
                  <c:v>14-Jul-14</c:v>
                </c:pt>
                <c:pt idx="1679">
                  <c:v>15-Jul-14</c:v>
                </c:pt>
                <c:pt idx="1680">
                  <c:v>16-Jul-14</c:v>
                </c:pt>
                <c:pt idx="1681">
                  <c:v>17-Jul-14</c:v>
                </c:pt>
                <c:pt idx="1682">
                  <c:v>18-Jul-14</c:v>
                </c:pt>
                <c:pt idx="1683">
                  <c:v>21-Jul-14</c:v>
                </c:pt>
                <c:pt idx="1684">
                  <c:v>22-Jul-14</c:v>
                </c:pt>
                <c:pt idx="1685">
                  <c:v>23-Jul-14</c:v>
                </c:pt>
                <c:pt idx="1686">
                  <c:v>24-Jul-14</c:v>
                </c:pt>
                <c:pt idx="1687">
                  <c:v>25-Jul-14</c:v>
                </c:pt>
                <c:pt idx="1688">
                  <c:v>28-Jul-14</c:v>
                </c:pt>
                <c:pt idx="1689">
                  <c:v>30-Jul-14</c:v>
                </c:pt>
                <c:pt idx="1690">
                  <c:v>31-Jul-14</c:v>
                </c:pt>
                <c:pt idx="1691">
                  <c:v>01-Aug-14</c:v>
                </c:pt>
                <c:pt idx="1692">
                  <c:v>04-Aug-14</c:v>
                </c:pt>
                <c:pt idx="1693">
                  <c:v>05-Aug-14</c:v>
                </c:pt>
                <c:pt idx="1694">
                  <c:v>06-Aug-14</c:v>
                </c:pt>
                <c:pt idx="1695">
                  <c:v>07-Aug-14</c:v>
                </c:pt>
                <c:pt idx="1696">
                  <c:v>08-Aug-14</c:v>
                </c:pt>
                <c:pt idx="1697">
                  <c:v>11-Aug-14</c:v>
                </c:pt>
                <c:pt idx="1698">
                  <c:v>12-Aug-14</c:v>
                </c:pt>
                <c:pt idx="1699">
                  <c:v>13-Aug-14</c:v>
                </c:pt>
                <c:pt idx="1700">
                  <c:v>14-Aug-14</c:v>
                </c:pt>
                <c:pt idx="1701">
                  <c:v>18-Aug-14</c:v>
                </c:pt>
                <c:pt idx="1702">
                  <c:v>19-Aug-14</c:v>
                </c:pt>
                <c:pt idx="1703">
                  <c:v>20-Aug-14</c:v>
                </c:pt>
                <c:pt idx="1704">
                  <c:v>21-Aug-14</c:v>
                </c:pt>
                <c:pt idx="1705">
                  <c:v>22-Aug-14</c:v>
                </c:pt>
                <c:pt idx="1706">
                  <c:v>25-Aug-14</c:v>
                </c:pt>
                <c:pt idx="1707">
                  <c:v>26-Aug-14</c:v>
                </c:pt>
                <c:pt idx="1708">
                  <c:v>27-Aug-14</c:v>
                </c:pt>
                <c:pt idx="1709">
                  <c:v>28-Aug-14</c:v>
                </c:pt>
                <c:pt idx="1710">
                  <c:v>01-Sep-14</c:v>
                </c:pt>
                <c:pt idx="1711">
                  <c:v>02-Sep-14</c:v>
                </c:pt>
                <c:pt idx="1712">
                  <c:v>03-Sep-14</c:v>
                </c:pt>
                <c:pt idx="1713">
                  <c:v>04-Sep-14</c:v>
                </c:pt>
                <c:pt idx="1714">
                  <c:v>05-Sep-14</c:v>
                </c:pt>
                <c:pt idx="1715">
                  <c:v>08-Sep-14</c:v>
                </c:pt>
                <c:pt idx="1716">
                  <c:v>09-Sep-14</c:v>
                </c:pt>
                <c:pt idx="1717">
                  <c:v>10-Sep-14</c:v>
                </c:pt>
                <c:pt idx="1718">
                  <c:v>11-Sep-14</c:v>
                </c:pt>
                <c:pt idx="1719">
                  <c:v>12-Sep-14</c:v>
                </c:pt>
                <c:pt idx="1720">
                  <c:v>15-Sep-14</c:v>
                </c:pt>
                <c:pt idx="1721">
                  <c:v>16-Sep-14</c:v>
                </c:pt>
                <c:pt idx="1722">
                  <c:v>17-Sep-14</c:v>
                </c:pt>
                <c:pt idx="1723">
                  <c:v>18-Sep-14</c:v>
                </c:pt>
                <c:pt idx="1724">
                  <c:v>19-Sep-14</c:v>
                </c:pt>
                <c:pt idx="1725">
                  <c:v>22-Sep-14</c:v>
                </c:pt>
                <c:pt idx="1726">
                  <c:v>23-Sep-14</c:v>
                </c:pt>
                <c:pt idx="1727">
                  <c:v>24-Sep-14</c:v>
                </c:pt>
                <c:pt idx="1728">
                  <c:v>25-Sep-14</c:v>
                </c:pt>
                <c:pt idx="1729">
                  <c:v>26-Sep-14</c:v>
                </c:pt>
                <c:pt idx="1730">
                  <c:v>29-Sep-14</c:v>
                </c:pt>
                <c:pt idx="1731">
                  <c:v>30-Sep-14</c:v>
                </c:pt>
                <c:pt idx="1732">
                  <c:v>01-Oct-14</c:v>
                </c:pt>
                <c:pt idx="1733">
                  <c:v>07-Oct-14</c:v>
                </c:pt>
                <c:pt idx="1734">
                  <c:v>08-Oct-14</c:v>
                </c:pt>
                <c:pt idx="1735">
                  <c:v>09-Oct-14</c:v>
                </c:pt>
                <c:pt idx="1736">
                  <c:v>10-Oct-14</c:v>
                </c:pt>
                <c:pt idx="1737">
                  <c:v>13-Oct-14</c:v>
                </c:pt>
                <c:pt idx="1738">
                  <c:v>14-Oct-14</c:v>
                </c:pt>
                <c:pt idx="1739">
                  <c:v>16-Oct-14</c:v>
                </c:pt>
                <c:pt idx="1740">
                  <c:v>17-Oct-14</c:v>
                </c:pt>
                <c:pt idx="1741">
                  <c:v>20-Oct-14</c:v>
                </c:pt>
                <c:pt idx="1742">
                  <c:v>21-Oct-14</c:v>
                </c:pt>
                <c:pt idx="1743">
                  <c:v>22-Oct-14</c:v>
                </c:pt>
                <c:pt idx="1744">
                  <c:v>27-Oct-14</c:v>
                </c:pt>
                <c:pt idx="1745">
                  <c:v>28-Oct-14</c:v>
                </c:pt>
                <c:pt idx="1746">
                  <c:v>29-Oct-14</c:v>
                </c:pt>
                <c:pt idx="1747">
                  <c:v>30-Oct-14</c:v>
                </c:pt>
                <c:pt idx="1748">
                  <c:v>31-Oct-14</c:v>
                </c:pt>
                <c:pt idx="1749">
                  <c:v>03-Nov-14</c:v>
                </c:pt>
                <c:pt idx="1750">
                  <c:v>05-Nov-14</c:v>
                </c:pt>
                <c:pt idx="1751">
                  <c:v>07-Nov-14</c:v>
                </c:pt>
                <c:pt idx="1752">
                  <c:v>10-Nov-14</c:v>
                </c:pt>
                <c:pt idx="1753">
                  <c:v>11-Nov-14</c:v>
                </c:pt>
                <c:pt idx="1754">
                  <c:v>12-Nov-14</c:v>
                </c:pt>
                <c:pt idx="1755">
                  <c:v>13-Nov-14</c:v>
                </c:pt>
                <c:pt idx="1756">
                  <c:v>14-Nov-14</c:v>
                </c:pt>
                <c:pt idx="1757">
                  <c:v>17-Nov-14</c:v>
                </c:pt>
                <c:pt idx="1758">
                  <c:v>18-Nov-14</c:v>
                </c:pt>
                <c:pt idx="1759">
                  <c:v>19-Nov-14</c:v>
                </c:pt>
                <c:pt idx="1760">
                  <c:v>20-Nov-14</c:v>
                </c:pt>
                <c:pt idx="1761">
                  <c:v>21-Nov-14</c:v>
                </c:pt>
                <c:pt idx="1762">
                  <c:v>24-Nov-14</c:v>
                </c:pt>
                <c:pt idx="1763">
                  <c:v>25-Nov-14</c:v>
                </c:pt>
                <c:pt idx="1764">
                  <c:v>26-Nov-14</c:v>
                </c:pt>
                <c:pt idx="1765">
                  <c:v>27-Nov-14</c:v>
                </c:pt>
                <c:pt idx="1766">
                  <c:v>28-Nov-14</c:v>
                </c:pt>
                <c:pt idx="1767">
                  <c:v>01-Dec-14</c:v>
                </c:pt>
                <c:pt idx="1768">
                  <c:v>02-Dec-14</c:v>
                </c:pt>
                <c:pt idx="1769">
                  <c:v>03-Dec-14</c:v>
                </c:pt>
                <c:pt idx="1770">
                  <c:v>04-Dec-14</c:v>
                </c:pt>
                <c:pt idx="1771">
                  <c:v>05-Dec-14</c:v>
                </c:pt>
                <c:pt idx="1772">
                  <c:v>08-Dec-14</c:v>
                </c:pt>
                <c:pt idx="1773">
                  <c:v>09-Dec-14</c:v>
                </c:pt>
                <c:pt idx="1774">
                  <c:v>10-Dec-14</c:v>
                </c:pt>
                <c:pt idx="1775">
                  <c:v>11-Dec-14</c:v>
                </c:pt>
                <c:pt idx="1776">
                  <c:v>12-Dec-14</c:v>
                </c:pt>
                <c:pt idx="1777">
                  <c:v>15-Dec-14</c:v>
                </c:pt>
                <c:pt idx="1778">
                  <c:v>16-Dec-14</c:v>
                </c:pt>
                <c:pt idx="1779">
                  <c:v>17-Dec-14</c:v>
                </c:pt>
                <c:pt idx="1780">
                  <c:v>18-Dec-14</c:v>
                </c:pt>
                <c:pt idx="1781">
                  <c:v>19-Dec-14</c:v>
                </c:pt>
                <c:pt idx="1782">
                  <c:v>22-Dec-14</c:v>
                </c:pt>
                <c:pt idx="1783">
                  <c:v>23-Dec-14</c:v>
                </c:pt>
                <c:pt idx="1784">
                  <c:v>24-Dec-14</c:v>
                </c:pt>
                <c:pt idx="1785">
                  <c:v>26-Dec-14</c:v>
                </c:pt>
                <c:pt idx="1786">
                  <c:v>29-Dec-14</c:v>
                </c:pt>
                <c:pt idx="1787">
                  <c:v>30-Dec-14</c:v>
                </c:pt>
                <c:pt idx="1788">
                  <c:v>31-Dec-14</c:v>
                </c:pt>
                <c:pt idx="1789">
                  <c:v>01-Jan-15</c:v>
                </c:pt>
                <c:pt idx="1790">
                  <c:v>02-Jan-15</c:v>
                </c:pt>
                <c:pt idx="1791">
                  <c:v>05-Jan-15</c:v>
                </c:pt>
                <c:pt idx="1792">
                  <c:v>06-Jan-15</c:v>
                </c:pt>
                <c:pt idx="1793">
                  <c:v>07-Jan-15</c:v>
                </c:pt>
                <c:pt idx="1794">
                  <c:v>08-Jan-15</c:v>
                </c:pt>
                <c:pt idx="1795">
                  <c:v>09-Jan-15</c:v>
                </c:pt>
                <c:pt idx="1796">
                  <c:v>12-Jan-15</c:v>
                </c:pt>
                <c:pt idx="1797">
                  <c:v>13-Jan-15</c:v>
                </c:pt>
                <c:pt idx="1798">
                  <c:v>14-Jan-15</c:v>
                </c:pt>
                <c:pt idx="1799">
                  <c:v>15-Jan-15</c:v>
                </c:pt>
                <c:pt idx="1800">
                  <c:v>16-Jan-15</c:v>
                </c:pt>
                <c:pt idx="1801">
                  <c:v>19-Jan-15</c:v>
                </c:pt>
                <c:pt idx="1802">
                  <c:v>20-Jan-15</c:v>
                </c:pt>
                <c:pt idx="1803">
                  <c:v>21-Jan-15</c:v>
                </c:pt>
                <c:pt idx="1804">
                  <c:v>22-Jan-15</c:v>
                </c:pt>
                <c:pt idx="1805">
                  <c:v>23-Jan-15</c:v>
                </c:pt>
                <c:pt idx="1806">
                  <c:v>27-Jan-15</c:v>
                </c:pt>
                <c:pt idx="1807">
                  <c:v>28-Jan-15</c:v>
                </c:pt>
                <c:pt idx="1808">
                  <c:v>29-Jan-15</c:v>
                </c:pt>
                <c:pt idx="1809">
                  <c:v>30-Jan-15</c:v>
                </c:pt>
                <c:pt idx="1810">
                  <c:v>02-Feb-15</c:v>
                </c:pt>
                <c:pt idx="1811">
                  <c:v>03-Feb-15</c:v>
                </c:pt>
                <c:pt idx="1812">
                  <c:v>04-Feb-15</c:v>
                </c:pt>
                <c:pt idx="1813">
                  <c:v>05-Feb-15</c:v>
                </c:pt>
                <c:pt idx="1814">
                  <c:v>06-Feb-15</c:v>
                </c:pt>
                <c:pt idx="1815">
                  <c:v>09-Feb-15</c:v>
                </c:pt>
                <c:pt idx="1816">
                  <c:v>10-Feb-15</c:v>
                </c:pt>
                <c:pt idx="1817">
                  <c:v>11-Feb-15</c:v>
                </c:pt>
                <c:pt idx="1818">
                  <c:v>12-Feb-15</c:v>
                </c:pt>
                <c:pt idx="1819">
                  <c:v>13-Feb-15</c:v>
                </c:pt>
                <c:pt idx="1820">
                  <c:v>16-Feb-15</c:v>
                </c:pt>
                <c:pt idx="1821">
                  <c:v>18-Feb-15</c:v>
                </c:pt>
                <c:pt idx="1822">
                  <c:v>19-Feb-15</c:v>
                </c:pt>
                <c:pt idx="1823">
                  <c:v>20-Feb-15</c:v>
                </c:pt>
                <c:pt idx="1824">
                  <c:v>23-Feb-15</c:v>
                </c:pt>
                <c:pt idx="1825">
                  <c:v>24-Feb-15</c:v>
                </c:pt>
                <c:pt idx="1826">
                  <c:v>25-Feb-15</c:v>
                </c:pt>
                <c:pt idx="1827">
                  <c:v>26-Feb-15</c:v>
                </c:pt>
                <c:pt idx="1828">
                  <c:v>27-Feb-15</c:v>
                </c:pt>
                <c:pt idx="1829">
                  <c:v>02-Mar-15</c:v>
                </c:pt>
                <c:pt idx="1830">
                  <c:v>03-Mar-15</c:v>
                </c:pt>
                <c:pt idx="1831">
                  <c:v>04-Mar-15</c:v>
                </c:pt>
                <c:pt idx="1832">
                  <c:v>05-Mar-15</c:v>
                </c:pt>
                <c:pt idx="1833">
                  <c:v>09-Mar-15</c:v>
                </c:pt>
                <c:pt idx="1834">
                  <c:v>10-Mar-15</c:v>
                </c:pt>
                <c:pt idx="1835">
                  <c:v>11-Mar-15</c:v>
                </c:pt>
                <c:pt idx="1836">
                  <c:v>12-Mar-15</c:v>
                </c:pt>
                <c:pt idx="1837">
                  <c:v>13-Mar-15</c:v>
                </c:pt>
                <c:pt idx="1838">
                  <c:v>16-Mar-15</c:v>
                </c:pt>
                <c:pt idx="1839">
                  <c:v>17-Mar-15</c:v>
                </c:pt>
                <c:pt idx="1840">
                  <c:v>18-Mar-15</c:v>
                </c:pt>
                <c:pt idx="1841">
                  <c:v>19-Mar-15</c:v>
                </c:pt>
                <c:pt idx="1842">
                  <c:v>20-Mar-15</c:v>
                </c:pt>
                <c:pt idx="1843">
                  <c:v>23-Mar-15</c:v>
                </c:pt>
                <c:pt idx="1844">
                  <c:v>24-Mar-15</c:v>
                </c:pt>
                <c:pt idx="1845">
                  <c:v>25-Mar-15</c:v>
                </c:pt>
                <c:pt idx="1846">
                  <c:v>26-Mar-15</c:v>
                </c:pt>
                <c:pt idx="1847">
                  <c:v>27-Mar-15</c:v>
                </c:pt>
                <c:pt idx="1848">
                  <c:v>30-Mar-15</c:v>
                </c:pt>
                <c:pt idx="1849">
                  <c:v>31-Mar-15</c:v>
                </c:pt>
                <c:pt idx="1850">
                  <c:v>01-Apr-15</c:v>
                </c:pt>
                <c:pt idx="1851">
                  <c:v>06-Apr-15</c:v>
                </c:pt>
                <c:pt idx="1852">
                  <c:v>07-Apr-15</c:v>
                </c:pt>
                <c:pt idx="1853">
                  <c:v>08-Apr-15</c:v>
                </c:pt>
                <c:pt idx="1854">
                  <c:v>09-Apr-15</c:v>
                </c:pt>
                <c:pt idx="1855">
                  <c:v>10-Apr-15</c:v>
                </c:pt>
                <c:pt idx="1856">
                  <c:v>13-Apr-15</c:v>
                </c:pt>
                <c:pt idx="1857">
                  <c:v>15-Apr-15</c:v>
                </c:pt>
                <c:pt idx="1858">
                  <c:v>16-Apr-15</c:v>
                </c:pt>
                <c:pt idx="1859">
                  <c:v>17-Apr-15</c:v>
                </c:pt>
                <c:pt idx="1860">
                  <c:v>20-Apr-15</c:v>
                </c:pt>
                <c:pt idx="1861">
                  <c:v>21-Apr-15</c:v>
                </c:pt>
                <c:pt idx="1862">
                  <c:v>22-Apr-15</c:v>
                </c:pt>
                <c:pt idx="1863">
                  <c:v>23-Apr-15</c:v>
                </c:pt>
                <c:pt idx="1864">
                  <c:v>24-Apr-15</c:v>
                </c:pt>
                <c:pt idx="1865">
                  <c:v>27-Apr-15</c:v>
                </c:pt>
                <c:pt idx="1866">
                  <c:v>28-Apr-15</c:v>
                </c:pt>
                <c:pt idx="1867">
                  <c:v>29-Apr-15</c:v>
                </c:pt>
                <c:pt idx="1868">
                  <c:v>30-Apr-15</c:v>
                </c:pt>
                <c:pt idx="1869">
                  <c:v>04-May-15</c:v>
                </c:pt>
                <c:pt idx="1870">
                  <c:v>05-May-15</c:v>
                </c:pt>
                <c:pt idx="1871">
                  <c:v>06-May-15</c:v>
                </c:pt>
                <c:pt idx="1872">
                  <c:v>07-May-15</c:v>
                </c:pt>
                <c:pt idx="1873">
                  <c:v>08-May-15</c:v>
                </c:pt>
                <c:pt idx="1874">
                  <c:v>11-May-15</c:v>
                </c:pt>
                <c:pt idx="1875">
                  <c:v>12-May-15</c:v>
                </c:pt>
                <c:pt idx="1876">
                  <c:v>13-May-15</c:v>
                </c:pt>
                <c:pt idx="1877">
                  <c:v>14-May-15</c:v>
                </c:pt>
                <c:pt idx="1878">
                  <c:v>15-May-15</c:v>
                </c:pt>
                <c:pt idx="1879">
                  <c:v>18-May-15</c:v>
                </c:pt>
                <c:pt idx="1880">
                  <c:v>19-May-15</c:v>
                </c:pt>
                <c:pt idx="1881">
                  <c:v>20-May-15</c:v>
                </c:pt>
                <c:pt idx="1882">
                  <c:v>21-May-15</c:v>
                </c:pt>
                <c:pt idx="1883">
                  <c:v>22-May-15</c:v>
                </c:pt>
                <c:pt idx="1884">
                  <c:v>25-May-15</c:v>
                </c:pt>
                <c:pt idx="1885">
                  <c:v>26-May-15</c:v>
                </c:pt>
                <c:pt idx="1886">
                  <c:v>27-May-15</c:v>
                </c:pt>
                <c:pt idx="1887">
                  <c:v>28-May-15</c:v>
                </c:pt>
                <c:pt idx="1888">
                  <c:v>29-May-15</c:v>
                </c:pt>
                <c:pt idx="1889">
                  <c:v>01-Jun-15</c:v>
                </c:pt>
                <c:pt idx="1890">
                  <c:v>02-Jun-15</c:v>
                </c:pt>
                <c:pt idx="1891">
                  <c:v>03-Jun-15</c:v>
                </c:pt>
                <c:pt idx="1892">
                  <c:v>04-Jun-15</c:v>
                </c:pt>
                <c:pt idx="1893">
                  <c:v>05-Jun-15</c:v>
                </c:pt>
                <c:pt idx="1894">
                  <c:v>08-Jun-15</c:v>
                </c:pt>
                <c:pt idx="1895">
                  <c:v>09-Jun-15</c:v>
                </c:pt>
                <c:pt idx="1896">
                  <c:v>10-Jun-15</c:v>
                </c:pt>
                <c:pt idx="1897">
                  <c:v>11-Jun-15</c:v>
                </c:pt>
                <c:pt idx="1898">
                  <c:v>12-Jun-15</c:v>
                </c:pt>
                <c:pt idx="1899">
                  <c:v>15-Jun-15</c:v>
                </c:pt>
                <c:pt idx="1900">
                  <c:v>16-Jun-15</c:v>
                </c:pt>
                <c:pt idx="1901">
                  <c:v>17-Jun-15</c:v>
                </c:pt>
                <c:pt idx="1902">
                  <c:v>18-Jun-15</c:v>
                </c:pt>
                <c:pt idx="1903">
                  <c:v>19-Jun-15</c:v>
                </c:pt>
                <c:pt idx="1904">
                  <c:v>22-Jun-15</c:v>
                </c:pt>
                <c:pt idx="1905">
                  <c:v>23-Jun-15</c:v>
                </c:pt>
                <c:pt idx="1906">
                  <c:v>24-Jun-15</c:v>
                </c:pt>
                <c:pt idx="1907">
                  <c:v>25-Jun-15</c:v>
                </c:pt>
                <c:pt idx="1908">
                  <c:v>26-Jun-15</c:v>
                </c:pt>
                <c:pt idx="1909">
                  <c:v>29-Jun-15</c:v>
                </c:pt>
                <c:pt idx="1910">
                  <c:v>30-Jun-15</c:v>
                </c:pt>
                <c:pt idx="1911">
                  <c:v>01-Jul-15</c:v>
                </c:pt>
                <c:pt idx="1912">
                  <c:v>02-Jul-15</c:v>
                </c:pt>
                <c:pt idx="1913">
                  <c:v>03-Jul-15</c:v>
                </c:pt>
                <c:pt idx="1914">
                  <c:v>06-Jul-15</c:v>
                </c:pt>
                <c:pt idx="1915">
                  <c:v>07-Jul-15</c:v>
                </c:pt>
                <c:pt idx="1916">
                  <c:v>08-Jul-15</c:v>
                </c:pt>
                <c:pt idx="1917">
                  <c:v>09-Jul-15</c:v>
                </c:pt>
                <c:pt idx="1918">
                  <c:v>10-Jul-15</c:v>
                </c:pt>
                <c:pt idx="1919">
                  <c:v>13-Jul-15</c:v>
                </c:pt>
                <c:pt idx="1920">
                  <c:v>14-Jul-15</c:v>
                </c:pt>
                <c:pt idx="1921">
                  <c:v>15-Jul-15</c:v>
                </c:pt>
                <c:pt idx="1922">
                  <c:v>16-Jul-15</c:v>
                </c:pt>
                <c:pt idx="1923">
                  <c:v>17-Jul-15</c:v>
                </c:pt>
                <c:pt idx="1924">
                  <c:v>20-Jul-15</c:v>
                </c:pt>
                <c:pt idx="1925">
                  <c:v>21-Jul-15</c:v>
                </c:pt>
                <c:pt idx="1926">
                  <c:v>22-Jul-15</c:v>
                </c:pt>
                <c:pt idx="1927">
                  <c:v>23-Jul-15</c:v>
                </c:pt>
                <c:pt idx="1928">
                  <c:v>24-Jul-15</c:v>
                </c:pt>
                <c:pt idx="1929">
                  <c:v>27-Jul-15</c:v>
                </c:pt>
                <c:pt idx="1930">
                  <c:v>28-Jul-15</c:v>
                </c:pt>
                <c:pt idx="1931">
                  <c:v>29-Jul-15</c:v>
                </c:pt>
                <c:pt idx="1932">
                  <c:v>30-Jul-15</c:v>
                </c:pt>
                <c:pt idx="1933">
                  <c:v>31-Jul-15</c:v>
                </c:pt>
                <c:pt idx="1934">
                  <c:v>03-Aug-15</c:v>
                </c:pt>
                <c:pt idx="1935">
                  <c:v>04-Aug-15</c:v>
                </c:pt>
                <c:pt idx="1936">
                  <c:v>05-Aug-15</c:v>
                </c:pt>
                <c:pt idx="1937">
                  <c:v>06-Aug-15</c:v>
                </c:pt>
                <c:pt idx="1938">
                  <c:v>07-Aug-15</c:v>
                </c:pt>
                <c:pt idx="1939">
                  <c:v>10-Aug-15</c:v>
                </c:pt>
                <c:pt idx="1940">
                  <c:v>11-Aug-15</c:v>
                </c:pt>
                <c:pt idx="1941">
                  <c:v>12-Aug-15</c:v>
                </c:pt>
                <c:pt idx="1942">
                  <c:v>13-Aug-15</c:v>
                </c:pt>
                <c:pt idx="1943">
                  <c:v>14-Aug-15</c:v>
                </c:pt>
                <c:pt idx="1944">
                  <c:v>17-Aug-15</c:v>
                </c:pt>
                <c:pt idx="1945">
                  <c:v>18-Aug-15</c:v>
                </c:pt>
                <c:pt idx="1946">
                  <c:v>19-Aug-15</c:v>
                </c:pt>
                <c:pt idx="1947">
                  <c:v>20-Aug-15</c:v>
                </c:pt>
                <c:pt idx="1948">
                  <c:v>21-Aug-15</c:v>
                </c:pt>
                <c:pt idx="1949">
                  <c:v>24-Aug-15</c:v>
                </c:pt>
                <c:pt idx="1950">
                  <c:v>25-Aug-15</c:v>
                </c:pt>
                <c:pt idx="1951">
                  <c:v>26-Aug-15</c:v>
                </c:pt>
                <c:pt idx="1952">
                  <c:v>27-Aug-15</c:v>
                </c:pt>
                <c:pt idx="1953">
                  <c:v>28-Aug-15</c:v>
                </c:pt>
                <c:pt idx="1954">
                  <c:v>31-Aug-15</c:v>
                </c:pt>
                <c:pt idx="1955">
                  <c:v>01-Sep-15</c:v>
                </c:pt>
                <c:pt idx="1956">
                  <c:v>02-Sep-15</c:v>
                </c:pt>
                <c:pt idx="1957">
                  <c:v>03-Sep-15</c:v>
                </c:pt>
                <c:pt idx="1958">
                  <c:v>04-Sep-15</c:v>
                </c:pt>
                <c:pt idx="1959">
                  <c:v>07-Sep-15</c:v>
                </c:pt>
                <c:pt idx="1960">
                  <c:v>08-Sep-15</c:v>
                </c:pt>
                <c:pt idx="1961">
                  <c:v>09-Sep-15</c:v>
                </c:pt>
                <c:pt idx="1962">
                  <c:v>10-Sep-15</c:v>
                </c:pt>
                <c:pt idx="1963">
                  <c:v>11-Sep-15</c:v>
                </c:pt>
                <c:pt idx="1964">
                  <c:v>14-Sep-15</c:v>
                </c:pt>
                <c:pt idx="1965">
                  <c:v>15-Sep-15</c:v>
                </c:pt>
                <c:pt idx="1966">
                  <c:v>16-Sep-15</c:v>
                </c:pt>
                <c:pt idx="1967">
                  <c:v>18-Sep-15</c:v>
                </c:pt>
                <c:pt idx="1968">
                  <c:v>21-Sep-15</c:v>
                </c:pt>
                <c:pt idx="1969">
                  <c:v>22-Sep-15</c:v>
                </c:pt>
                <c:pt idx="1970">
                  <c:v>23-Sep-15</c:v>
                </c:pt>
                <c:pt idx="1971">
                  <c:v>24-Sep-15</c:v>
                </c:pt>
                <c:pt idx="1972">
                  <c:v>28-Sep-15</c:v>
                </c:pt>
                <c:pt idx="1973">
                  <c:v>29-Sep-15</c:v>
                </c:pt>
                <c:pt idx="1974">
                  <c:v>30-Sep-15</c:v>
                </c:pt>
                <c:pt idx="1975">
                  <c:v>01-Oct-15</c:v>
                </c:pt>
                <c:pt idx="1976">
                  <c:v>05-Oct-15</c:v>
                </c:pt>
                <c:pt idx="1977">
                  <c:v>06-Oct-15</c:v>
                </c:pt>
                <c:pt idx="1978">
                  <c:v>07-Oct-15</c:v>
                </c:pt>
                <c:pt idx="1979">
                  <c:v>08-Oct-15</c:v>
                </c:pt>
                <c:pt idx="1980">
                  <c:v>09-Oct-15</c:v>
                </c:pt>
                <c:pt idx="1981">
                  <c:v>12-Oct-15</c:v>
                </c:pt>
                <c:pt idx="1982">
                  <c:v>13-Oct-15</c:v>
                </c:pt>
                <c:pt idx="1983">
                  <c:v>14-Oct-15</c:v>
                </c:pt>
                <c:pt idx="1984">
                  <c:v>15-Oct-15</c:v>
                </c:pt>
                <c:pt idx="1985">
                  <c:v>16-Oct-15</c:v>
                </c:pt>
                <c:pt idx="1986">
                  <c:v>19-Oct-15</c:v>
                </c:pt>
                <c:pt idx="1987">
                  <c:v>20-Oct-15</c:v>
                </c:pt>
                <c:pt idx="1988">
                  <c:v>21-Oct-15</c:v>
                </c:pt>
                <c:pt idx="1989">
                  <c:v>23-Oct-15</c:v>
                </c:pt>
                <c:pt idx="1990">
                  <c:v>26-Oct-15</c:v>
                </c:pt>
                <c:pt idx="1991">
                  <c:v>27-Oct-15</c:v>
                </c:pt>
                <c:pt idx="1992">
                  <c:v>28-Oct-15</c:v>
                </c:pt>
                <c:pt idx="1993">
                  <c:v>29-Oct-15</c:v>
                </c:pt>
                <c:pt idx="1994">
                  <c:v>30-Oct-15</c:v>
                </c:pt>
                <c:pt idx="1995">
                  <c:v>02-Nov-15</c:v>
                </c:pt>
                <c:pt idx="1996">
                  <c:v>03-Nov-15</c:v>
                </c:pt>
                <c:pt idx="1997">
                  <c:v>04-Nov-15</c:v>
                </c:pt>
                <c:pt idx="1998">
                  <c:v>05-Nov-15</c:v>
                </c:pt>
                <c:pt idx="1999">
                  <c:v>06-Nov-15</c:v>
                </c:pt>
                <c:pt idx="2000">
                  <c:v>09-Nov-15</c:v>
                </c:pt>
                <c:pt idx="2001">
                  <c:v>10-Nov-15</c:v>
                </c:pt>
                <c:pt idx="2002">
                  <c:v>13-Nov-15</c:v>
                </c:pt>
                <c:pt idx="2003">
                  <c:v>16-Nov-15</c:v>
                </c:pt>
                <c:pt idx="2004">
                  <c:v>17-Nov-15</c:v>
                </c:pt>
                <c:pt idx="2005">
                  <c:v>18-Nov-15</c:v>
                </c:pt>
                <c:pt idx="2006">
                  <c:v>19-Nov-15</c:v>
                </c:pt>
                <c:pt idx="2007">
                  <c:v>20-Nov-15</c:v>
                </c:pt>
                <c:pt idx="2008">
                  <c:v>23-Nov-15</c:v>
                </c:pt>
                <c:pt idx="2009">
                  <c:v>24-Nov-15</c:v>
                </c:pt>
                <c:pt idx="2010">
                  <c:v>26-Nov-15</c:v>
                </c:pt>
                <c:pt idx="2011">
                  <c:v>27-Nov-15</c:v>
                </c:pt>
                <c:pt idx="2012">
                  <c:v>30-Nov-15</c:v>
                </c:pt>
                <c:pt idx="2013">
                  <c:v>01-Dec-15</c:v>
                </c:pt>
                <c:pt idx="2014">
                  <c:v>02-Dec-15</c:v>
                </c:pt>
                <c:pt idx="2015">
                  <c:v>03-Dec-15</c:v>
                </c:pt>
                <c:pt idx="2016">
                  <c:v>04-Dec-15</c:v>
                </c:pt>
                <c:pt idx="2017">
                  <c:v>07-Dec-15</c:v>
                </c:pt>
                <c:pt idx="2018">
                  <c:v>08-Dec-15</c:v>
                </c:pt>
                <c:pt idx="2019">
                  <c:v>09-Dec-15</c:v>
                </c:pt>
                <c:pt idx="2020">
                  <c:v>10-Dec-15</c:v>
                </c:pt>
                <c:pt idx="2021">
                  <c:v>11-Dec-15</c:v>
                </c:pt>
                <c:pt idx="2022">
                  <c:v>14-Dec-15</c:v>
                </c:pt>
                <c:pt idx="2023">
                  <c:v>15-Dec-15</c:v>
                </c:pt>
                <c:pt idx="2024">
                  <c:v>16-Dec-15</c:v>
                </c:pt>
                <c:pt idx="2025">
                  <c:v>17-Dec-15</c:v>
                </c:pt>
                <c:pt idx="2026">
                  <c:v>18-Dec-15</c:v>
                </c:pt>
                <c:pt idx="2027">
                  <c:v>21-Dec-15</c:v>
                </c:pt>
                <c:pt idx="2028">
                  <c:v>22-Dec-15</c:v>
                </c:pt>
                <c:pt idx="2029">
                  <c:v>23-Dec-15</c:v>
                </c:pt>
                <c:pt idx="2030">
                  <c:v>24-Dec-15</c:v>
                </c:pt>
                <c:pt idx="2031">
                  <c:v>28-Dec-15</c:v>
                </c:pt>
                <c:pt idx="2032">
                  <c:v>29-Dec-15</c:v>
                </c:pt>
                <c:pt idx="2033">
                  <c:v>30-Dec-15</c:v>
                </c:pt>
                <c:pt idx="2034">
                  <c:v>31-Dec-15</c:v>
                </c:pt>
                <c:pt idx="2035">
                  <c:v>01-Jan-16</c:v>
                </c:pt>
                <c:pt idx="2036">
                  <c:v>04-Jan-16</c:v>
                </c:pt>
                <c:pt idx="2037">
                  <c:v>05-Jan-16</c:v>
                </c:pt>
                <c:pt idx="2038">
                  <c:v>06-Jan-16</c:v>
                </c:pt>
                <c:pt idx="2039">
                  <c:v>07-Jan-16</c:v>
                </c:pt>
                <c:pt idx="2040">
                  <c:v>08-Jan-16</c:v>
                </c:pt>
                <c:pt idx="2041">
                  <c:v>11-Jan-16</c:v>
                </c:pt>
                <c:pt idx="2042">
                  <c:v>12-Jan-16</c:v>
                </c:pt>
                <c:pt idx="2043">
                  <c:v>13-Jan-16</c:v>
                </c:pt>
                <c:pt idx="2044">
                  <c:v>14-Jan-16</c:v>
                </c:pt>
                <c:pt idx="2045">
                  <c:v>15-Jan-16</c:v>
                </c:pt>
                <c:pt idx="2046">
                  <c:v>18-Jan-16</c:v>
                </c:pt>
                <c:pt idx="2047">
                  <c:v>19-Jan-16</c:v>
                </c:pt>
                <c:pt idx="2048">
                  <c:v>20-Jan-16</c:v>
                </c:pt>
                <c:pt idx="2049">
                  <c:v>21-Jan-16</c:v>
                </c:pt>
                <c:pt idx="2050">
                  <c:v>22-Jan-16</c:v>
                </c:pt>
                <c:pt idx="2051">
                  <c:v>25-Jan-16</c:v>
                </c:pt>
                <c:pt idx="2052">
                  <c:v>27-Jan-16</c:v>
                </c:pt>
                <c:pt idx="2053">
                  <c:v>28-Jan-16</c:v>
                </c:pt>
                <c:pt idx="2054">
                  <c:v>29-Jan-16</c:v>
                </c:pt>
                <c:pt idx="2055">
                  <c:v>01-Feb-16</c:v>
                </c:pt>
                <c:pt idx="2056">
                  <c:v>02-Feb-16</c:v>
                </c:pt>
                <c:pt idx="2057">
                  <c:v>03-Feb-16</c:v>
                </c:pt>
                <c:pt idx="2058">
                  <c:v>04-Feb-16</c:v>
                </c:pt>
                <c:pt idx="2059">
                  <c:v>05-Feb-16</c:v>
                </c:pt>
                <c:pt idx="2060">
                  <c:v>08-Feb-16</c:v>
                </c:pt>
                <c:pt idx="2061">
                  <c:v>09-Feb-16</c:v>
                </c:pt>
                <c:pt idx="2062">
                  <c:v>10-Feb-16</c:v>
                </c:pt>
                <c:pt idx="2063">
                  <c:v>11-Feb-16</c:v>
                </c:pt>
                <c:pt idx="2064">
                  <c:v>12-Feb-16</c:v>
                </c:pt>
                <c:pt idx="2065">
                  <c:v>15-Feb-16</c:v>
                </c:pt>
                <c:pt idx="2066">
                  <c:v>16-Feb-16</c:v>
                </c:pt>
                <c:pt idx="2067">
                  <c:v>17-Feb-16</c:v>
                </c:pt>
                <c:pt idx="2068">
                  <c:v>18-Feb-16</c:v>
                </c:pt>
                <c:pt idx="2069">
                  <c:v>19-Feb-16</c:v>
                </c:pt>
                <c:pt idx="2070">
                  <c:v>22-Feb-16</c:v>
                </c:pt>
                <c:pt idx="2071">
                  <c:v>23-Feb-16</c:v>
                </c:pt>
                <c:pt idx="2072">
                  <c:v>24-Feb-16</c:v>
                </c:pt>
                <c:pt idx="2073">
                  <c:v>25-Feb-16</c:v>
                </c:pt>
                <c:pt idx="2074">
                  <c:v>26-Feb-16</c:v>
                </c:pt>
                <c:pt idx="2075">
                  <c:v>29-Feb-16</c:v>
                </c:pt>
                <c:pt idx="2076">
                  <c:v>01-Mar-16</c:v>
                </c:pt>
                <c:pt idx="2077">
                  <c:v>02-Mar-16</c:v>
                </c:pt>
                <c:pt idx="2078">
                  <c:v>03-Mar-16</c:v>
                </c:pt>
                <c:pt idx="2079">
                  <c:v>04-Mar-16</c:v>
                </c:pt>
                <c:pt idx="2080">
                  <c:v>08-Mar-16</c:v>
                </c:pt>
                <c:pt idx="2081">
                  <c:v>09-Mar-16</c:v>
                </c:pt>
                <c:pt idx="2082">
                  <c:v>10-Mar-16</c:v>
                </c:pt>
                <c:pt idx="2083">
                  <c:v>11-Mar-16</c:v>
                </c:pt>
                <c:pt idx="2084">
                  <c:v>14-Mar-16</c:v>
                </c:pt>
                <c:pt idx="2085">
                  <c:v>15-Mar-16</c:v>
                </c:pt>
                <c:pt idx="2086">
                  <c:v>16-Mar-16</c:v>
                </c:pt>
                <c:pt idx="2087">
                  <c:v>17-Mar-16</c:v>
                </c:pt>
                <c:pt idx="2088">
                  <c:v>18-Mar-16</c:v>
                </c:pt>
                <c:pt idx="2089">
                  <c:v>21-Mar-16</c:v>
                </c:pt>
                <c:pt idx="2090">
                  <c:v>22-Mar-16</c:v>
                </c:pt>
                <c:pt idx="2091">
                  <c:v>23-Mar-16</c:v>
                </c:pt>
                <c:pt idx="2092">
                  <c:v>28-Mar-16</c:v>
                </c:pt>
                <c:pt idx="2093">
                  <c:v>29-Mar-16</c:v>
                </c:pt>
                <c:pt idx="2094">
                  <c:v>30-Mar-16</c:v>
                </c:pt>
                <c:pt idx="2095">
                  <c:v>31-Mar-16</c:v>
                </c:pt>
                <c:pt idx="2096">
                  <c:v>01-Apr-16</c:v>
                </c:pt>
                <c:pt idx="2097">
                  <c:v>04-Apr-16</c:v>
                </c:pt>
                <c:pt idx="2098">
                  <c:v>05-Apr-16</c:v>
                </c:pt>
                <c:pt idx="2099">
                  <c:v>06-Apr-16</c:v>
                </c:pt>
                <c:pt idx="2100">
                  <c:v>07-Apr-16</c:v>
                </c:pt>
                <c:pt idx="2101">
                  <c:v>08-Apr-16</c:v>
                </c:pt>
                <c:pt idx="2102">
                  <c:v>11-Apr-16</c:v>
                </c:pt>
                <c:pt idx="2103">
                  <c:v>12-Apr-16</c:v>
                </c:pt>
                <c:pt idx="2104">
                  <c:v>13-Apr-16</c:v>
                </c:pt>
                <c:pt idx="2105">
                  <c:v>18-Apr-16</c:v>
                </c:pt>
                <c:pt idx="2106">
                  <c:v>20-Apr-16</c:v>
                </c:pt>
                <c:pt idx="2107">
                  <c:v>21-Apr-16</c:v>
                </c:pt>
                <c:pt idx="2108">
                  <c:v>22-Apr-16</c:v>
                </c:pt>
                <c:pt idx="2109">
                  <c:v>25-Apr-16</c:v>
                </c:pt>
                <c:pt idx="2110">
                  <c:v>26-Apr-16</c:v>
                </c:pt>
                <c:pt idx="2111">
                  <c:v>27-Apr-16</c:v>
                </c:pt>
                <c:pt idx="2112">
                  <c:v>28-Apr-16</c:v>
                </c:pt>
                <c:pt idx="2113">
                  <c:v>29-Apr-16</c:v>
                </c:pt>
                <c:pt idx="2114">
                  <c:v>02-May-16</c:v>
                </c:pt>
                <c:pt idx="2115">
                  <c:v>03-May-16</c:v>
                </c:pt>
                <c:pt idx="2116">
                  <c:v>04-May-16</c:v>
                </c:pt>
                <c:pt idx="2117">
                  <c:v>05-May-16</c:v>
                </c:pt>
                <c:pt idx="2118">
                  <c:v>06-May-16</c:v>
                </c:pt>
                <c:pt idx="2119">
                  <c:v>09-May-16</c:v>
                </c:pt>
                <c:pt idx="2120">
                  <c:v>10-May-16</c:v>
                </c:pt>
                <c:pt idx="2121">
                  <c:v>11-May-16</c:v>
                </c:pt>
                <c:pt idx="2122">
                  <c:v>12-May-16</c:v>
                </c:pt>
                <c:pt idx="2123">
                  <c:v>13-May-16</c:v>
                </c:pt>
                <c:pt idx="2124">
                  <c:v>16-May-16</c:v>
                </c:pt>
                <c:pt idx="2125">
                  <c:v>17-May-16</c:v>
                </c:pt>
                <c:pt idx="2126">
                  <c:v>18-May-16</c:v>
                </c:pt>
                <c:pt idx="2127">
                  <c:v>19-May-16</c:v>
                </c:pt>
                <c:pt idx="2128">
                  <c:v>20-May-16</c:v>
                </c:pt>
                <c:pt idx="2129">
                  <c:v>23-May-16</c:v>
                </c:pt>
                <c:pt idx="2130">
                  <c:v>24-May-16</c:v>
                </c:pt>
                <c:pt idx="2131">
                  <c:v>25-May-16</c:v>
                </c:pt>
                <c:pt idx="2132">
                  <c:v>26-May-16</c:v>
                </c:pt>
                <c:pt idx="2133">
                  <c:v>27-May-16</c:v>
                </c:pt>
                <c:pt idx="2134">
                  <c:v>30-May-16</c:v>
                </c:pt>
                <c:pt idx="2135">
                  <c:v>31-May-16</c:v>
                </c:pt>
                <c:pt idx="2136">
                  <c:v>01-Jun-16</c:v>
                </c:pt>
                <c:pt idx="2137">
                  <c:v>02-Jun-16</c:v>
                </c:pt>
                <c:pt idx="2138">
                  <c:v>03-Jun-16</c:v>
                </c:pt>
                <c:pt idx="2139">
                  <c:v>06-Jun-16</c:v>
                </c:pt>
                <c:pt idx="2140">
                  <c:v>07-Jun-16</c:v>
                </c:pt>
                <c:pt idx="2141">
                  <c:v>08-Jun-16</c:v>
                </c:pt>
                <c:pt idx="2142">
                  <c:v>09-Jun-16</c:v>
                </c:pt>
                <c:pt idx="2143">
                  <c:v>10-Jun-16</c:v>
                </c:pt>
                <c:pt idx="2144">
                  <c:v>13-Jun-16</c:v>
                </c:pt>
                <c:pt idx="2145">
                  <c:v>14-Jun-16</c:v>
                </c:pt>
                <c:pt idx="2146">
                  <c:v>15-Jun-16</c:v>
                </c:pt>
                <c:pt idx="2147">
                  <c:v>16-Jun-16</c:v>
                </c:pt>
                <c:pt idx="2148">
                  <c:v>17-Jun-16</c:v>
                </c:pt>
                <c:pt idx="2149">
                  <c:v>20-Jun-16</c:v>
                </c:pt>
                <c:pt idx="2150">
                  <c:v>21-Jun-16</c:v>
                </c:pt>
                <c:pt idx="2151">
                  <c:v>22-Jun-16</c:v>
                </c:pt>
                <c:pt idx="2152">
                  <c:v>23-Jun-16</c:v>
                </c:pt>
                <c:pt idx="2153">
                  <c:v>24-Jun-16</c:v>
                </c:pt>
                <c:pt idx="2154">
                  <c:v>27-Jun-16</c:v>
                </c:pt>
                <c:pt idx="2155">
                  <c:v>28-Jun-16</c:v>
                </c:pt>
                <c:pt idx="2156">
                  <c:v>29-Jun-16</c:v>
                </c:pt>
                <c:pt idx="2157">
                  <c:v>30-Jun-16</c:v>
                </c:pt>
                <c:pt idx="2158">
                  <c:v>01-Jul-16</c:v>
                </c:pt>
                <c:pt idx="2159">
                  <c:v>04-Jul-16</c:v>
                </c:pt>
                <c:pt idx="2160">
                  <c:v>05-Jul-16</c:v>
                </c:pt>
                <c:pt idx="2161">
                  <c:v>07-Jul-16</c:v>
                </c:pt>
                <c:pt idx="2162">
                  <c:v>08-Jul-16</c:v>
                </c:pt>
                <c:pt idx="2163">
                  <c:v>11-Jul-16</c:v>
                </c:pt>
                <c:pt idx="2164">
                  <c:v>12-Jul-16</c:v>
                </c:pt>
                <c:pt idx="2165">
                  <c:v>13-Jul-16</c:v>
                </c:pt>
                <c:pt idx="2166">
                  <c:v>14-Jul-16</c:v>
                </c:pt>
                <c:pt idx="2167">
                  <c:v>15-Jul-16</c:v>
                </c:pt>
                <c:pt idx="2168">
                  <c:v>18-Jul-16</c:v>
                </c:pt>
                <c:pt idx="2169">
                  <c:v>19-Jul-16</c:v>
                </c:pt>
                <c:pt idx="2170">
                  <c:v>20-Jul-16</c:v>
                </c:pt>
                <c:pt idx="2171">
                  <c:v>21-Jul-16</c:v>
                </c:pt>
                <c:pt idx="2172">
                  <c:v>22-Jul-16</c:v>
                </c:pt>
                <c:pt idx="2173">
                  <c:v>25-Jul-16</c:v>
                </c:pt>
                <c:pt idx="2174">
                  <c:v>26-Jul-16</c:v>
                </c:pt>
                <c:pt idx="2175">
                  <c:v>27-Jul-16</c:v>
                </c:pt>
                <c:pt idx="2176">
                  <c:v>28-Jul-16</c:v>
                </c:pt>
                <c:pt idx="2177">
                  <c:v>29-Jul-16</c:v>
                </c:pt>
                <c:pt idx="2178">
                  <c:v>01-Aug-16</c:v>
                </c:pt>
                <c:pt idx="2179">
                  <c:v>02-Aug-16</c:v>
                </c:pt>
                <c:pt idx="2180">
                  <c:v>03-Aug-16</c:v>
                </c:pt>
                <c:pt idx="2181">
                  <c:v>04-Aug-16</c:v>
                </c:pt>
                <c:pt idx="2182">
                  <c:v>05-Aug-16</c:v>
                </c:pt>
                <c:pt idx="2183">
                  <c:v>08-Aug-16</c:v>
                </c:pt>
                <c:pt idx="2184">
                  <c:v>09-Aug-16</c:v>
                </c:pt>
                <c:pt idx="2185">
                  <c:v>10-Aug-16</c:v>
                </c:pt>
                <c:pt idx="2186">
                  <c:v>11-Aug-16</c:v>
                </c:pt>
                <c:pt idx="2187">
                  <c:v>12-Aug-16</c:v>
                </c:pt>
                <c:pt idx="2188">
                  <c:v>16-Aug-16</c:v>
                </c:pt>
                <c:pt idx="2189">
                  <c:v>17-Aug-16</c:v>
                </c:pt>
                <c:pt idx="2190">
                  <c:v>18-Aug-16</c:v>
                </c:pt>
                <c:pt idx="2191">
                  <c:v>19-Aug-16</c:v>
                </c:pt>
                <c:pt idx="2192">
                  <c:v>22-Aug-16</c:v>
                </c:pt>
                <c:pt idx="2193">
                  <c:v>23-Aug-16</c:v>
                </c:pt>
                <c:pt idx="2194">
                  <c:v>24-Aug-16</c:v>
                </c:pt>
                <c:pt idx="2195">
                  <c:v>25-Aug-16</c:v>
                </c:pt>
                <c:pt idx="2196">
                  <c:v>26-Aug-16</c:v>
                </c:pt>
                <c:pt idx="2197">
                  <c:v>29-Aug-16</c:v>
                </c:pt>
                <c:pt idx="2198">
                  <c:v>30-Aug-16</c:v>
                </c:pt>
                <c:pt idx="2199">
                  <c:v>31-Aug-16</c:v>
                </c:pt>
                <c:pt idx="2200">
                  <c:v>01-Sep-16</c:v>
                </c:pt>
                <c:pt idx="2201">
                  <c:v>02-Sep-16</c:v>
                </c:pt>
                <c:pt idx="2202">
                  <c:v>06-Sep-16</c:v>
                </c:pt>
                <c:pt idx="2203">
                  <c:v>07-Sep-16</c:v>
                </c:pt>
                <c:pt idx="2204">
                  <c:v>08-Sep-16</c:v>
                </c:pt>
                <c:pt idx="2205">
                  <c:v>09-Sep-16</c:v>
                </c:pt>
                <c:pt idx="2206">
                  <c:v>12-Sep-16</c:v>
                </c:pt>
                <c:pt idx="2207">
                  <c:v>14-Sep-16</c:v>
                </c:pt>
                <c:pt idx="2208">
                  <c:v>15-Sep-16</c:v>
                </c:pt>
                <c:pt idx="2209">
                  <c:v>16-Sep-16</c:v>
                </c:pt>
                <c:pt idx="2210">
                  <c:v>19-Sep-16</c:v>
                </c:pt>
                <c:pt idx="2211">
                  <c:v>20-Sep-16</c:v>
                </c:pt>
                <c:pt idx="2212">
                  <c:v>21-Sep-16</c:v>
                </c:pt>
                <c:pt idx="2213">
                  <c:v>22-Sep-16</c:v>
                </c:pt>
                <c:pt idx="2214">
                  <c:v>23-Sep-16</c:v>
                </c:pt>
                <c:pt idx="2215">
                  <c:v>26-Sep-16</c:v>
                </c:pt>
                <c:pt idx="2216">
                  <c:v>27-Sep-16</c:v>
                </c:pt>
                <c:pt idx="2217">
                  <c:v>28-Sep-16</c:v>
                </c:pt>
                <c:pt idx="2218">
                  <c:v>29-Sep-16</c:v>
                </c:pt>
                <c:pt idx="2219">
                  <c:v>30-Sep-16</c:v>
                </c:pt>
                <c:pt idx="2220">
                  <c:v>03-Oct-16</c:v>
                </c:pt>
                <c:pt idx="2221">
                  <c:v>04-Oct-16</c:v>
                </c:pt>
                <c:pt idx="2222">
                  <c:v>05-Oct-16</c:v>
                </c:pt>
                <c:pt idx="2223">
                  <c:v>06-Oct-16</c:v>
                </c:pt>
                <c:pt idx="2224">
                  <c:v>07-Oct-16</c:v>
                </c:pt>
                <c:pt idx="2225">
                  <c:v>10-Oct-16</c:v>
                </c:pt>
                <c:pt idx="2226">
                  <c:v>13-Oct-16</c:v>
                </c:pt>
                <c:pt idx="2227">
                  <c:v>14-Oct-16</c:v>
                </c:pt>
                <c:pt idx="2228">
                  <c:v>17-Oct-16</c:v>
                </c:pt>
                <c:pt idx="2229">
                  <c:v>18-Oct-16</c:v>
                </c:pt>
                <c:pt idx="2230">
                  <c:v>19-Oct-16</c:v>
                </c:pt>
                <c:pt idx="2231">
                  <c:v>20-Oct-16</c:v>
                </c:pt>
                <c:pt idx="2232">
                  <c:v>21-Oct-16</c:v>
                </c:pt>
                <c:pt idx="2233">
                  <c:v>24-Oct-16</c:v>
                </c:pt>
                <c:pt idx="2234">
                  <c:v>25-Oct-16</c:v>
                </c:pt>
                <c:pt idx="2235">
                  <c:v>26-Oct-16</c:v>
                </c:pt>
                <c:pt idx="2236">
                  <c:v>27-Oct-16</c:v>
                </c:pt>
                <c:pt idx="2237">
                  <c:v>28-Oct-16</c:v>
                </c:pt>
                <c:pt idx="2238">
                  <c:v>01-Nov-16</c:v>
                </c:pt>
                <c:pt idx="2239">
                  <c:v>02-Nov-16</c:v>
                </c:pt>
                <c:pt idx="2240">
                  <c:v>03-Nov-16</c:v>
                </c:pt>
                <c:pt idx="2241">
                  <c:v>04-Nov-16</c:v>
                </c:pt>
                <c:pt idx="2242">
                  <c:v>07-Nov-16</c:v>
                </c:pt>
                <c:pt idx="2243">
                  <c:v>08-Nov-16</c:v>
                </c:pt>
                <c:pt idx="2244">
                  <c:v>09-Nov-16</c:v>
                </c:pt>
                <c:pt idx="2245">
                  <c:v>10-Nov-16</c:v>
                </c:pt>
                <c:pt idx="2246">
                  <c:v>11-Nov-16</c:v>
                </c:pt>
                <c:pt idx="2247">
                  <c:v>15-Nov-16</c:v>
                </c:pt>
                <c:pt idx="2248">
                  <c:v>16-Nov-16</c:v>
                </c:pt>
                <c:pt idx="2249">
                  <c:v>17-Nov-16</c:v>
                </c:pt>
                <c:pt idx="2250">
                  <c:v>18-Nov-16</c:v>
                </c:pt>
                <c:pt idx="2251">
                  <c:v>21-Nov-16</c:v>
                </c:pt>
                <c:pt idx="2252">
                  <c:v>22-Nov-16</c:v>
                </c:pt>
                <c:pt idx="2253">
                  <c:v>23-Nov-16</c:v>
                </c:pt>
                <c:pt idx="2254">
                  <c:v>24-Nov-16</c:v>
                </c:pt>
                <c:pt idx="2255">
                  <c:v>25-Nov-16</c:v>
                </c:pt>
                <c:pt idx="2256">
                  <c:v>28-Nov-16</c:v>
                </c:pt>
                <c:pt idx="2257">
                  <c:v>29-Nov-16</c:v>
                </c:pt>
                <c:pt idx="2258">
                  <c:v>30-Nov-16</c:v>
                </c:pt>
                <c:pt idx="2259">
                  <c:v>01-Dec-16</c:v>
                </c:pt>
                <c:pt idx="2260">
                  <c:v>02-Dec-16</c:v>
                </c:pt>
                <c:pt idx="2261">
                  <c:v>05-Dec-16</c:v>
                </c:pt>
                <c:pt idx="2262">
                  <c:v>06-Dec-16</c:v>
                </c:pt>
                <c:pt idx="2263">
                  <c:v>07-Dec-16</c:v>
                </c:pt>
                <c:pt idx="2264">
                  <c:v>08-Dec-16</c:v>
                </c:pt>
                <c:pt idx="2265">
                  <c:v>09-Dec-16</c:v>
                </c:pt>
                <c:pt idx="2266">
                  <c:v>12-Dec-16</c:v>
                </c:pt>
                <c:pt idx="2267">
                  <c:v>13-Dec-16</c:v>
                </c:pt>
                <c:pt idx="2268">
                  <c:v>14-Dec-16</c:v>
                </c:pt>
                <c:pt idx="2269">
                  <c:v>15-Dec-16</c:v>
                </c:pt>
                <c:pt idx="2270">
                  <c:v>16-Dec-16</c:v>
                </c:pt>
                <c:pt idx="2271">
                  <c:v>19-Dec-16</c:v>
                </c:pt>
                <c:pt idx="2272">
                  <c:v>20-Dec-16</c:v>
                </c:pt>
                <c:pt idx="2273">
                  <c:v>21-Dec-16</c:v>
                </c:pt>
                <c:pt idx="2274">
                  <c:v>22-Dec-16</c:v>
                </c:pt>
                <c:pt idx="2275">
                  <c:v>23-Dec-16</c:v>
                </c:pt>
                <c:pt idx="2276">
                  <c:v>26-Dec-16</c:v>
                </c:pt>
                <c:pt idx="2277">
                  <c:v>27-Dec-16</c:v>
                </c:pt>
                <c:pt idx="2278">
                  <c:v>28-Dec-16</c:v>
                </c:pt>
                <c:pt idx="2279">
                  <c:v>29-Dec-16</c:v>
                </c:pt>
                <c:pt idx="2280">
                  <c:v>30-Dec-16</c:v>
                </c:pt>
                <c:pt idx="2281">
                  <c:v>02-Jan-17</c:v>
                </c:pt>
                <c:pt idx="2282">
                  <c:v>03-Jan-17</c:v>
                </c:pt>
                <c:pt idx="2283">
                  <c:v>04-Jan-17</c:v>
                </c:pt>
                <c:pt idx="2284">
                  <c:v>05-Jan-17</c:v>
                </c:pt>
                <c:pt idx="2285">
                  <c:v>06-Jan-17</c:v>
                </c:pt>
                <c:pt idx="2286">
                  <c:v>09-Jan-17</c:v>
                </c:pt>
                <c:pt idx="2287">
                  <c:v>10-Jan-17</c:v>
                </c:pt>
                <c:pt idx="2288">
                  <c:v>11-Jan-17</c:v>
                </c:pt>
                <c:pt idx="2289">
                  <c:v>12-Jan-17</c:v>
                </c:pt>
                <c:pt idx="2290">
                  <c:v>13-Jan-17</c:v>
                </c:pt>
                <c:pt idx="2291">
                  <c:v>16-Jan-17</c:v>
                </c:pt>
                <c:pt idx="2292">
                  <c:v>17-Jan-17</c:v>
                </c:pt>
                <c:pt idx="2293">
                  <c:v>18-Jan-17</c:v>
                </c:pt>
                <c:pt idx="2294">
                  <c:v>19-Jan-17</c:v>
                </c:pt>
                <c:pt idx="2295">
                  <c:v>20-Jan-17</c:v>
                </c:pt>
                <c:pt idx="2296">
                  <c:v>23-Jan-17</c:v>
                </c:pt>
                <c:pt idx="2297">
                  <c:v>24-Jan-17</c:v>
                </c:pt>
                <c:pt idx="2298">
                  <c:v>25-Jan-17</c:v>
                </c:pt>
                <c:pt idx="2299">
                  <c:v>27-Jan-17</c:v>
                </c:pt>
                <c:pt idx="2300">
                  <c:v>30-Jan-17</c:v>
                </c:pt>
                <c:pt idx="2301">
                  <c:v>31-Jan-17</c:v>
                </c:pt>
                <c:pt idx="2302">
                  <c:v>01-Feb-17</c:v>
                </c:pt>
                <c:pt idx="2303">
                  <c:v>02-Feb-17</c:v>
                </c:pt>
                <c:pt idx="2304">
                  <c:v>03-Feb-17</c:v>
                </c:pt>
                <c:pt idx="2305">
                  <c:v>06-Feb-17</c:v>
                </c:pt>
                <c:pt idx="2306">
                  <c:v>07-Feb-17</c:v>
                </c:pt>
                <c:pt idx="2307">
                  <c:v>08-Feb-17</c:v>
                </c:pt>
                <c:pt idx="2308">
                  <c:v>09-Feb-17</c:v>
                </c:pt>
                <c:pt idx="2309">
                  <c:v>10-Feb-17</c:v>
                </c:pt>
                <c:pt idx="2310">
                  <c:v>13-Feb-17</c:v>
                </c:pt>
                <c:pt idx="2311">
                  <c:v>14-Feb-17</c:v>
                </c:pt>
                <c:pt idx="2312">
                  <c:v>15-Feb-17</c:v>
                </c:pt>
                <c:pt idx="2313">
                  <c:v>16-Feb-17</c:v>
                </c:pt>
                <c:pt idx="2314">
                  <c:v>17-Feb-17</c:v>
                </c:pt>
                <c:pt idx="2315">
                  <c:v>20-Feb-17</c:v>
                </c:pt>
                <c:pt idx="2316">
                  <c:v>21-Feb-17</c:v>
                </c:pt>
                <c:pt idx="2317">
                  <c:v>22-Feb-17</c:v>
                </c:pt>
                <c:pt idx="2318">
                  <c:v>23-Feb-17</c:v>
                </c:pt>
                <c:pt idx="2319">
                  <c:v>27-Feb-17</c:v>
                </c:pt>
                <c:pt idx="2320">
                  <c:v>28-Feb-17</c:v>
                </c:pt>
                <c:pt idx="2321">
                  <c:v>01-Mar-17</c:v>
                </c:pt>
                <c:pt idx="2322">
                  <c:v>02-Mar-17</c:v>
                </c:pt>
                <c:pt idx="2323">
                  <c:v>03-Mar-17</c:v>
                </c:pt>
                <c:pt idx="2324">
                  <c:v>06-Mar-17</c:v>
                </c:pt>
                <c:pt idx="2325">
                  <c:v>07-Mar-17</c:v>
                </c:pt>
                <c:pt idx="2326">
                  <c:v>08-Mar-17</c:v>
                </c:pt>
                <c:pt idx="2327">
                  <c:v>09-Mar-17</c:v>
                </c:pt>
                <c:pt idx="2328">
                  <c:v>10-Mar-17</c:v>
                </c:pt>
                <c:pt idx="2329">
                  <c:v>14-Mar-17</c:v>
                </c:pt>
                <c:pt idx="2330">
                  <c:v>15-Mar-17</c:v>
                </c:pt>
                <c:pt idx="2331">
                  <c:v>16-Mar-17</c:v>
                </c:pt>
                <c:pt idx="2332">
                  <c:v>17-Mar-17</c:v>
                </c:pt>
                <c:pt idx="2333">
                  <c:v>20-Mar-17</c:v>
                </c:pt>
                <c:pt idx="2334">
                  <c:v>21-Mar-17</c:v>
                </c:pt>
                <c:pt idx="2335">
                  <c:v>22-Mar-17</c:v>
                </c:pt>
                <c:pt idx="2336">
                  <c:v>23-Mar-17</c:v>
                </c:pt>
                <c:pt idx="2337">
                  <c:v>24-Mar-17</c:v>
                </c:pt>
                <c:pt idx="2338">
                  <c:v>27-Mar-17</c:v>
                </c:pt>
                <c:pt idx="2339">
                  <c:v>28-Mar-17</c:v>
                </c:pt>
                <c:pt idx="2340">
                  <c:v>29-Mar-17</c:v>
                </c:pt>
                <c:pt idx="2341">
                  <c:v>30-Mar-17</c:v>
                </c:pt>
                <c:pt idx="2342">
                  <c:v>31-Mar-17</c:v>
                </c:pt>
                <c:pt idx="2343">
                  <c:v>03-Apr-17</c:v>
                </c:pt>
                <c:pt idx="2344">
                  <c:v>05-Apr-17</c:v>
                </c:pt>
                <c:pt idx="2345">
                  <c:v>06-Apr-17</c:v>
                </c:pt>
                <c:pt idx="2346">
                  <c:v>07-Apr-17</c:v>
                </c:pt>
                <c:pt idx="2347">
                  <c:v>10-Apr-17</c:v>
                </c:pt>
                <c:pt idx="2348">
                  <c:v>11-Apr-17</c:v>
                </c:pt>
                <c:pt idx="2349">
                  <c:v>12-Apr-17</c:v>
                </c:pt>
                <c:pt idx="2350">
                  <c:v>13-Apr-17</c:v>
                </c:pt>
                <c:pt idx="2351">
                  <c:v>17-Apr-17</c:v>
                </c:pt>
                <c:pt idx="2352">
                  <c:v>18-Apr-17</c:v>
                </c:pt>
                <c:pt idx="2353">
                  <c:v>19-Apr-17</c:v>
                </c:pt>
                <c:pt idx="2354">
                  <c:v>20-Apr-17</c:v>
                </c:pt>
                <c:pt idx="2355">
                  <c:v>21-Apr-17</c:v>
                </c:pt>
                <c:pt idx="2356">
                  <c:v>24-Apr-17</c:v>
                </c:pt>
                <c:pt idx="2357">
                  <c:v>25-Apr-17</c:v>
                </c:pt>
                <c:pt idx="2358">
                  <c:v>26-Apr-17</c:v>
                </c:pt>
                <c:pt idx="2359">
                  <c:v>27-Apr-17</c:v>
                </c:pt>
                <c:pt idx="2360">
                  <c:v>28-Apr-17</c:v>
                </c:pt>
                <c:pt idx="2361">
                  <c:v>02-May-17</c:v>
                </c:pt>
                <c:pt idx="2362">
                  <c:v>03-May-17</c:v>
                </c:pt>
                <c:pt idx="2363">
                  <c:v>04-May-17</c:v>
                </c:pt>
                <c:pt idx="2364">
                  <c:v>05-May-17</c:v>
                </c:pt>
                <c:pt idx="2365">
                  <c:v>08-May-17</c:v>
                </c:pt>
                <c:pt idx="2366">
                  <c:v>09-May-17</c:v>
                </c:pt>
                <c:pt idx="2367">
                  <c:v>10-May-17</c:v>
                </c:pt>
                <c:pt idx="2368">
                  <c:v>11-May-17</c:v>
                </c:pt>
                <c:pt idx="2369">
                  <c:v>12-May-17</c:v>
                </c:pt>
                <c:pt idx="2370">
                  <c:v>15-May-17</c:v>
                </c:pt>
                <c:pt idx="2371">
                  <c:v>16-May-17</c:v>
                </c:pt>
                <c:pt idx="2372">
                  <c:v>17-May-17</c:v>
                </c:pt>
                <c:pt idx="2373">
                  <c:v>18-May-17</c:v>
                </c:pt>
                <c:pt idx="2374">
                  <c:v>19-May-17</c:v>
                </c:pt>
                <c:pt idx="2375">
                  <c:v>22-May-17</c:v>
                </c:pt>
                <c:pt idx="2376">
                  <c:v>23-May-17</c:v>
                </c:pt>
                <c:pt idx="2377">
                  <c:v>24-May-17</c:v>
                </c:pt>
                <c:pt idx="2378">
                  <c:v>25-May-17</c:v>
                </c:pt>
                <c:pt idx="2379">
                  <c:v>26-May-17</c:v>
                </c:pt>
                <c:pt idx="2380">
                  <c:v>29-May-17</c:v>
                </c:pt>
                <c:pt idx="2381">
                  <c:v>30-May-17</c:v>
                </c:pt>
                <c:pt idx="2382">
                  <c:v>31-May-17</c:v>
                </c:pt>
                <c:pt idx="2383">
                  <c:v>01-Jun-17</c:v>
                </c:pt>
                <c:pt idx="2384">
                  <c:v>02-Jun-17</c:v>
                </c:pt>
                <c:pt idx="2385">
                  <c:v>05-Jun-17</c:v>
                </c:pt>
                <c:pt idx="2386">
                  <c:v>06-Jun-17</c:v>
                </c:pt>
                <c:pt idx="2387">
                  <c:v>07-Jun-17</c:v>
                </c:pt>
                <c:pt idx="2388">
                  <c:v>08-Jun-17</c:v>
                </c:pt>
                <c:pt idx="2389">
                  <c:v>09-Jun-17</c:v>
                </c:pt>
                <c:pt idx="2390">
                  <c:v>12-Jun-17</c:v>
                </c:pt>
                <c:pt idx="2391">
                  <c:v>13-Jun-17</c:v>
                </c:pt>
                <c:pt idx="2392">
                  <c:v>14-Jun-17</c:v>
                </c:pt>
                <c:pt idx="2393">
                  <c:v>15-Jun-17</c:v>
                </c:pt>
                <c:pt idx="2394">
                  <c:v>16-Jun-17</c:v>
                </c:pt>
                <c:pt idx="2395">
                  <c:v>19-Jun-17</c:v>
                </c:pt>
                <c:pt idx="2396">
                  <c:v>20-Jun-17</c:v>
                </c:pt>
                <c:pt idx="2397">
                  <c:v>21-Jun-17</c:v>
                </c:pt>
                <c:pt idx="2398">
                  <c:v>22-Jun-17</c:v>
                </c:pt>
                <c:pt idx="2399">
                  <c:v>23-Jun-17</c:v>
                </c:pt>
                <c:pt idx="2400">
                  <c:v>27-Jun-17</c:v>
                </c:pt>
                <c:pt idx="2401">
                  <c:v>28-Jun-17</c:v>
                </c:pt>
                <c:pt idx="2402">
                  <c:v>29-Jun-17</c:v>
                </c:pt>
                <c:pt idx="2403">
                  <c:v>30-Jun-17</c:v>
                </c:pt>
                <c:pt idx="2404">
                  <c:v>03-Jul-17</c:v>
                </c:pt>
                <c:pt idx="2405">
                  <c:v>04-Jul-17</c:v>
                </c:pt>
                <c:pt idx="2406">
                  <c:v>05-Jul-17</c:v>
                </c:pt>
                <c:pt idx="2407">
                  <c:v>06-Jul-17</c:v>
                </c:pt>
                <c:pt idx="2408">
                  <c:v>07-Jul-17</c:v>
                </c:pt>
                <c:pt idx="2409">
                  <c:v>10-Jul-17</c:v>
                </c:pt>
                <c:pt idx="2410">
                  <c:v>11-Jul-17</c:v>
                </c:pt>
                <c:pt idx="2411">
                  <c:v>12-Jul-17</c:v>
                </c:pt>
                <c:pt idx="2412">
                  <c:v>13-Jul-17</c:v>
                </c:pt>
                <c:pt idx="2413">
                  <c:v>14-Jul-17</c:v>
                </c:pt>
                <c:pt idx="2414">
                  <c:v>17-Jul-17</c:v>
                </c:pt>
                <c:pt idx="2415">
                  <c:v>18-Jul-17</c:v>
                </c:pt>
                <c:pt idx="2416">
                  <c:v>19-Jul-17</c:v>
                </c:pt>
                <c:pt idx="2417">
                  <c:v>20-Jul-17</c:v>
                </c:pt>
                <c:pt idx="2418">
                  <c:v>21-Jul-17</c:v>
                </c:pt>
                <c:pt idx="2419">
                  <c:v>24-Jul-17</c:v>
                </c:pt>
                <c:pt idx="2420">
                  <c:v>25-Jul-17</c:v>
                </c:pt>
                <c:pt idx="2421">
                  <c:v>26-Jul-17</c:v>
                </c:pt>
                <c:pt idx="2422">
                  <c:v>27-Jul-17</c:v>
                </c:pt>
                <c:pt idx="2423">
                  <c:v>28-Jul-17</c:v>
                </c:pt>
                <c:pt idx="2424">
                  <c:v>31-Jul-17</c:v>
                </c:pt>
                <c:pt idx="2425">
                  <c:v>01-Aug-17</c:v>
                </c:pt>
                <c:pt idx="2426">
                  <c:v>02-Aug-17</c:v>
                </c:pt>
                <c:pt idx="2427">
                  <c:v>03-Aug-17</c:v>
                </c:pt>
                <c:pt idx="2428">
                  <c:v>04-Aug-17</c:v>
                </c:pt>
                <c:pt idx="2429">
                  <c:v>07-Aug-17</c:v>
                </c:pt>
                <c:pt idx="2430">
                  <c:v>08-Aug-17</c:v>
                </c:pt>
                <c:pt idx="2431">
                  <c:v>09-Aug-17</c:v>
                </c:pt>
                <c:pt idx="2432">
                  <c:v>10-Aug-17</c:v>
                </c:pt>
                <c:pt idx="2433">
                  <c:v>11-Aug-17</c:v>
                </c:pt>
                <c:pt idx="2434">
                  <c:v>14-Aug-17</c:v>
                </c:pt>
                <c:pt idx="2435">
                  <c:v>16-Aug-17</c:v>
                </c:pt>
                <c:pt idx="2436">
                  <c:v>17-Aug-17</c:v>
                </c:pt>
                <c:pt idx="2437">
                  <c:v>18-Aug-17</c:v>
                </c:pt>
                <c:pt idx="2438">
                  <c:v>21-Aug-17</c:v>
                </c:pt>
                <c:pt idx="2439">
                  <c:v>22-Aug-17</c:v>
                </c:pt>
                <c:pt idx="2440">
                  <c:v>23-Aug-17</c:v>
                </c:pt>
                <c:pt idx="2441">
                  <c:v>24-Aug-17</c:v>
                </c:pt>
                <c:pt idx="2442">
                  <c:v>28-Aug-17</c:v>
                </c:pt>
                <c:pt idx="2443">
                  <c:v>29-Aug-17</c:v>
                </c:pt>
                <c:pt idx="2444">
                  <c:v>30-Aug-17</c:v>
                </c:pt>
                <c:pt idx="2445">
                  <c:v>31-Aug-17</c:v>
                </c:pt>
                <c:pt idx="2446">
                  <c:v>01-Sep-17</c:v>
                </c:pt>
                <c:pt idx="2447">
                  <c:v>04-Sep-17</c:v>
                </c:pt>
                <c:pt idx="2448">
                  <c:v>05-Sep-17</c:v>
                </c:pt>
                <c:pt idx="2449">
                  <c:v>06-Sep-17</c:v>
                </c:pt>
                <c:pt idx="2450">
                  <c:v>07-Sep-17</c:v>
                </c:pt>
                <c:pt idx="2451">
                  <c:v>08-Sep-17</c:v>
                </c:pt>
                <c:pt idx="2452">
                  <c:v>11-Sep-17</c:v>
                </c:pt>
                <c:pt idx="2453">
                  <c:v>12-Sep-17</c:v>
                </c:pt>
                <c:pt idx="2454">
                  <c:v>13-Sep-17</c:v>
                </c:pt>
                <c:pt idx="2455">
                  <c:v>14-Sep-17</c:v>
                </c:pt>
                <c:pt idx="2456">
                  <c:v>15-Sep-17</c:v>
                </c:pt>
                <c:pt idx="2457">
                  <c:v>18-Sep-17</c:v>
                </c:pt>
                <c:pt idx="2458">
                  <c:v>19-Sep-17</c:v>
                </c:pt>
                <c:pt idx="2459">
                  <c:v>20-Sep-17</c:v>
                </c:pt>
                <c:pt idx="2460">
                  <c:v>21-Sep-17</c:v>
                </c:pt>
                <c:pt idx="2461">
                  <c:v>22-Sep-17</c:v>
                </c:pt>
                <c:pt idx="2462">
                  <c:v>25-Sep-17</c:v>
                </c:pt>
                <c:pt idx="2463">
                  <c:v>26-Sep-17</c:v>
                </c:pt>
                <c:pt idx="2464">
                  <c:v>27-Sep-17</c:v>
                </c:pt>
                <c:pt idx="2465">
                  <c:v>28-Sep-17</c:v>
                </c:pt>
                <c:pt idx="2466">
                  <c:v>29-Sep-17</c:v>
                </c:pt>
                <c:pt idx="2467">
                  <c:v>03-Oct-17</c:v>
                </c:pt>
                <c:pt idx="2468">
                  <c:v>04-Oct-17</c:v>
                </c:pt>
                <c:pt idx="2469">
                  <c:v>05-Oct-17</c:v>
                </c:pt>
                <c:pt idx="2470">
                  <c:v>06-Oct-17</c:v>
                </c:pt>
                <c:pt idx="2471">
                  <c:v>09-Oct-17</c:v>
                </c:pt>
                <c:pt idx="2472">
                  <c:v>10-Oct-17</c:v>
                </c:pt>
                <c:pt idx="2473">
                  <c:v>11-Oct-17</c:v>
                </c:pt>
                <c:pt idx="2474">
                  <c:v>12-Oct-17</c:v>
                </c:pt>
                <c:pt idx="2475">
                  <c:v>13-Oct-17</c:v>
                </c:pt>
                <c:pt idx="2476">
                  <c:v>16-Oct-17</c:v>
                </c:pt>
                <c:pt idx="2477">
                  <c:v>17-Oct-17</c:v>
                </c:pt>
                <c:pt idx="2478">
                  <c:v>18-Oct-17</c:v>
                </c:pt>
                <c:pt idx="2479">
                  <c:v>19-Oct-17</c:v>
                </c:pt>
                <c:pt idx="2480">
                  <c:v>23-Oct-17</c:v>
                </c:pt>
                <c:pt idx="2481">
                  <c:v>24-Oct-17</c:v>
                </c:pt>
                <c:pt idx="2482">
                  <c:v>25-Oct-17</c:v>
                </c:pt>
                <c:pt idx="2483">
                  <c:v>26-Oct-17</c:v>
                </c:pt>
                <c:pt idx="2484">
                  <c:v>27-Oct-17</c:v>
                </c:pt>
                <c:pt idx="2485">
                  <c:v>30-Oct-17</c:v>
                </c:pt>
                <c:pt idx="2486">
                  <c:v>31-Oct-17</c:v>
                </c:pt>
                <c:pt idx="2487">
                  <c:v>01-Nov-17</c:v>
                </c:pt>
                <c:pt idx="2488">
                  <c:v>02-Nov-17</c:v>
                </c:pt>
                <c:pt idx="2489">
                  <c:v>03-Nov-17</c:v>
                </c:pt>
                <c:pt idx="2490">
                  <c:v>06-Nov-17</c:v>
                </c:pt>
                <c:pt idx="2491">
                  <c:v>07-Nov-17</c:v>
                </c:pt>
                <c:pt idx="2492">
                  <c:v>08-Nov-17</c:v>
                </c:pt>
                <c:pt idx="2493">
                  <c:v>09-Nov-17</c:v>
                </c:pt>
                <c:pt idx="2494">
                  <c:v>10-Nov-17</c:v>
                </c:pt>
                <c:pt idx="2495">
                  <c:v>13-Nov-17</c:v>
                </c:pt>
                <c:pt idx="2496">
                  <c:v>14-Nov-17</c:v>
                </c:pt>
                <c:pt idx="2497">
                  <c:v>15-Nov-17</c:v>
                </c:pt>
                <c:pt idx="2498">
                  <c:v>16-Nov-17</c:v>
                </c:pt>
                <c:pt idx="2499">
                  <c:v>17-Nov-17</c:v>
                </c:pt>
                <c:pt idx="2500">
                  <c:v>20-Nov-17</c:v>
                </c:pt>
                <c:pt idx="2501">
                  <c:v>21-Nov-17</c:v>
                </c:pt>
                <c:pt idx="2502">
                  <c:v>22-Nov-17</c:v>
                </c:pt>
                <c:pt idx="2503">
                  <c:v>23-Nov-17</c:v>
                </c:pt>
                <c:pt idx="2504">
                  <c:v>24-Nov-17</c:v>
                </c:pt>
                <c:pt idx="2505">
                  <c:v>27-Nov-17</c:v>
                </c:pt>
                <c:pt idx="2506">
                  <c:v>28-Nov-17</c:v>
                </c:pt>
                <c:pt idx="2507">
                  <c:v>29-Nov-17</c:v>
                </c:pt>
                <c:pt idx="2508">
                  <c:v>30-Nov-17</c:v>
                </c:pt>
                <c:pt idx="2509">
                  <c:v>01-Dec-17</c:v>
                </c:pt>
                <c:pt idx="2510">
                  <c:v>04-Dec-17</c:v>
                </c:pt>
                <c:pt idx="2511">
                  <c:v>05-Dec-17</c:v>
                </c:pt>
                <c:pt idx="2512">
                  <c:v>06-Dec-17</c:v>
                </c:pt>
                <c:pt idx="2513">
                  <c:v>07-Dec-17</c:v>
                </c:pt>
                <c:pt idx="2514">
                  <c:v>08-Dec-17</c:v>
                </c:pt>
                <c:pt idx="2515">
                  <c:v>11-Dec-17</c:v>
                </c:pt>
                <c:pt idx="2516">
                  <c:v>12-Dec-17</c:v>
                </c:pt>
                <c:pt idx="2517">
                  <c:v>13-Dec-17</c:v>
                </c:pt>
                <c:pt idx="2518">
                  <c:v>14-Dec-17</c:v>
                </c:pt>
                <c:pt idx="2519">
                  <c:v>15-Dec-17</c:v>
                </c:pt>
                <c:pt idx="2520">
                  <c:v>18-Dec-17</c:v>
                </c:pt>
                <c:pt idx="2521">
                  <c:v>19-Dec-17</c:v>
                </c:pt>
                <c:pt idx="2522">
                  <c:v>20-Dec-17</c:v>
                </c:pt>
                <c:pt idx="2523">
                  <c:v>21-Dec-17</c:v>
                </c:pt>
                <c:pt idx="2524">
                  <c:v>22-Dec-17</c:v>
                </c:pt>
                <c:pt idx="2525">
                  <c:v>26-Dec-17</c:v>
                </c:pt>
                <c:pt idx="2526">
                  <c:v>27-Dec-17</c:v>
                </c:pt>
                <c:pt idx="2527">
                  <c:v>28-Dec-17</c:v>
                </c:pt>
                <c:pt idx="2528">
                  <c:v>29-Dec-17</c:v>
                </c:pt>
                <c:pt idx="2529">
                  <c:v>01-Jan-18</c:v>
                </c:pt>
                <c:pt idx="2530">
                  <c:v>02-Jan-18</c:v>
                </c:pt>
                <c:pt idx="2531">
                  <c:v>03-Jan-18</c:v>
                </c:pt>
                <c:pt idx="2532">
                  <c:v>04-Jan-18</c:v>
                </c:pt>
                <c:pt idx="2533">
                  <c:v>05-Jan-18</c:v>
                </c:pt>
                <c:pt idx="2534">
                  <c:v>08-Jan-18</c:v>
                </c:pt>
                <c:pt idx="2535">
                  <c:v>09-Jan-18</c:v>
                </c:pt>
                <c:pt idx="2536">
                  <c:v>10-Jan-18</c:v>
                </c:pt>
                <c:pt idx="2537">
                  <c:v>11-Jan-18</c:v>
                </c:pt>
                <c:pt idx="2538">
                  <c:v>12-Jan-18</c:v>
                </c:pt>
                <c:pt idx="2539">
                  <c:v>15-Jan-18</c:v>
                </c:pt>
                <c:pt idx="2540">
                  <c:v>16-Jan-18</c:v>
                </c:pt>
                <c:pt idx="2541">
                  <c:v>17-Jan-18</c:v>
                </c:pt>
                <c:pt idx="2542">
                  <c:v>18-Jan-18</c:v>
                </c:pt>
                <c:pt idx="2543">
                  <c:v>19-Jan-18</c:v>
                </c:pt>
                <c:pt idx="2544">
                  <c:v>22-Jan-18</c:v>
                </c:pt>
                <c:pt idx="2545">
                  <c:v>23-Jan-18</c:v>
                </c:pt>
                <c:pt idx="2546">
                  <c:v>24-Jan-18</c:v>
                </c:pt>
                <c:pt idx="2547">
                  <c:v>25-Jan-18</c:v>
                </c:pt>
                <c:pt idx="2548">
                  <c:v>29-Jan-18</c:v>
                </c:pt>
                <c:pt idx="2549">
                  <c:v>30-Jan-18</c:v>
                </c:pt>
                <c:pt idx="2550">
                  <c:v>31-Jan-18</c:v>
                </c:pt>
                <c:pt idx="2551">
                  <c:v>01-Feb-18</c:v>
                </c:pt>
                <c:pt idx="2552">
                  <c:v>02-Feb-18</c:v>
                </c:pt>
                <c:pt idx="2553">
                  <c:v>05-Feb-18</c:v>
                </c:pt>
                <c:pt idx="2554">
                  <c:v>06-Feb-18</c:v>
                </c:pt>
                <c:pt idx="2555">
                  <c:v>07-Feb-18</c:v>
                </c:pt>
                <c:pt idx="2556">
                  <c:v>08-Feb-18</c:v>
                </c:pt>
                <c:pt idx="2557">
                  <c:v>09-Feb-18</c:v>
                </c:pt>
                <c:pt idx="2558">
                  <c:v>12-Feb-18</c:v>
                </c:pt>
                <c:pt idx="2559">
                  <c:v>14-Feb-18</c:v>
                </c:pt>
                <c:pt idx="2560">
                  <c:v>15-Feb-18</c:v>
                </c:pt>
                <c:pt idx="2561">
                  <c:v>16-Feb-18</c:v>
                </c:pt>
                <c:pt idx="2562">
                  <c:v>19-Feb-18</c:v>
                </c:pt>
                <c:pt idx="2563">
                  <c:v>20-Feb-18</c:v>
                </c:pt>
                <c:pt idx="2564">
                  <c:v>21-Feb-18</c:v>
                </c:pt>
                <c:pt idx="2565">
                  <c:v>22-Feb-18</c:v>
                </c:pt>
                <c:pt idx="2566">
                  <c:v>23-Feb-18</c:v>
                </c:pt>
                <c:pt idx="2567">
                  <c:v>26-Feb-18</c:v>
                </c:pt>
                <c:pt idx="2568">
                  <c:v>27-Feb-18</c:v>
                </c:pt>
                <c:pt idx="2569">
                  <c:v>28-Feb-18</c:v>
                </c:pt>
                <c:pt idx="2570">
                  <c:v>01-Mar-18</c:v>
                </c:pt>
                <c:pt idx="2571">
                  <c:v>05-Mar-18</c:v>
                </c:pt>
                <c:pt idx="2572">
                  <c:v>06-Mar-18</c:v>
                </c:pt>
                <c:pt idx="2573">
                  <c:v>07-Mar-18</c:v>
                </c:pt>
                <c:pt idx="2574">
                  <c:v>08-Mar-18</c:v>
                </c:pt>
                <c:pt idx="2575">
                  <c:v>09-Mar-18</c:v>
                </c:pt>
                <c:pt idx="2576">
                  <c:v>12-Mar-18</c:v>
                </c:pt>
                <c:pt idx="2577">
                  <c:v>13-Mar-18</c:v>
                </c:pt>
                <c:pt idx="2578">
                  <c:v>14-Mar-18</c:v>
                </c:pt>
                <c:pt idx="2579">
                  <c:v>15-Mar-18</c:v>
                </c:pt>
                <c:pt idx="2580">
                  <c:v>16-Mar-18</c:v>
                </c:pt>
                <c:pt idx="2581">
                  <c:v>19-Mar-18</c:v>
                </c:pt>
                <c:pt idx="2582">
                  <c:v>20-Mar-18</c:v>
                </c:pt>
                <c:pt idx="2583">
                  <c:v>21-Mar-18</c:v>
                </c:pt>
                <c:pt idx="2584">
                  <c:v>22-Mar-18</c:v>
                </c:pt>
                <c:pt idx="2585">
                  <c:v>23-Mar-18</c:v>
                </c:pt>
                <c:pt idx="2586">
                  <c:v>26-Mar-18</c:v>
                </c:pt>
                <c:pt idx="2587">
                  <c:v>27-Mar-18</c:v>
                </c:pt>
                <c:pt idx="2588">
                  <c:v>28-Mar-18</c:v>
                </c:pt>
                <c:pt idx="2589">
                  <c:v>02-Apr-18</c:v>
                </c:pt>
                <c:pt idx="2590">
                  <c:v>03-Apr-18</c:v>
                </c:pt>
                <c:pt idx="2591">
                  <c:v>04-Apr-18</c:v>
                </c:pt>
                <c:pt idx="2592">
                  <c:v>05-Apr-18</c:v>
                </c:pt>
                <c:pt idx="2593">
                  <c:v>06-Apr-18</c:v>
                </c:pt>
                <c:pt idx="2594">
                  <c:v>09-Apr-18</c:v>
                </c:pt>
                <c:pt idx="2595">
                  <c:v>10-Apr-18</c:v>
                </c:pt>
                <c:pt idx="2596">
                  <c:v>11-Apr-18</c:v>
                </c:pt>
                <c:pt idx="2597">
                  <c:v>12-Apr-18</c:v>
                </c:pt>
                <c:pt idx="2598">
                  <c:v>13-Apr-18</c:v>
                </c:pt>
                <c:pt idx="2599">
                  <c:v>16-Apr-18</c:v>
                </c:pt>
                <c:pt idx="2600">
                  <c:v>17-Apr-18</c:v>
                </c:pt>
                <c:pt idx="2601">
                  <c:v>18-Apr-18</c:v>
                </c:pt>
                <c:pt idx="2602">
                  <c:v>19-Apr-18</c:v>
                </c:pt>
                <c:pt idx="2603">
                  <c:v>20-Apr-18</c:v>
                </c:pt>
                <c:pt idx="2604">
                  <c:v>23-Apr-18</c:v>
                </c:pt>
                <c:pt idx="2605">
                  <c:v>24-Apr-18</c:v>
                </c:pt>
                <c:pt idx="2606">
                  <c:v>25-Apr-18</c:v>
                </c:pt>
                <c:pt idx="2607">
                  <c:v>26-Apr-18</c:v>
                </c:pt>
                <c:pt idx="2608">
                  <c:v>27-Apr-18</c:v>
                </c:pt>
                <c:pt idx="2609">
                  <c:v>30-Apr-18</c:v>
                </c:pt>
                <c:pt idx="2610">
                  <c:v>02-May-18</c:v>
                </c:pt>
                <c:pt idx="2611">
                  <c:v>03-May-18</c:v>
                </c:pt>
                <c:pt idx="2612">
                  <c:v>04-May-18</c:v>
                </c:pt>
                <c:pt idx="2613">
                  <c:v>07-May-18</c:v>
                </c:pt>
                <c:pt idx="2614">
                  <c:v>08-May-18</c:v>
                </c:pt>
                <c:pt idx="2615">
                  <c:v>09-May-18</c:v>
                </c:pt>
                <c:pt idx="2616">
                  <c:v>10-May-18</c:v>
                </c:pt>
                <c:pt idx="2617">
                  <c:v>11-May-18</c:v>
                </c:pt>
                <c:pt idx="2618">
                  <c:v>14-May-18</c:v>
                </c:pt>
                <c:pt idx="2619">
                  <c:v>15-May-18</c:v>
                </c:pt>
                <c:pt idx="2620">
                  <c:v>16-May-18</c:v>
                </c:pt>
                <c:pt idx="2621">
                  <c:v>17-May-18</c:v>
                </c:pt>
                <c:pt idx="2622">
                  <c:v>18-May-18</c:v>
                </c:pt>
                <c:pt idx="2623">
                  <c:v>21-May-18</c:v>
                </c:pt>
                <c:pt idx="2624">
                  <c:v>22-May-18</c:v>
                </c:pt>
                <c:pt idx="2625">
                  <c:v>23-May-18</c:v>
                </c:pt>
                <c:pt idx="2626">
                  <c:v>24-May-18</c:v>
                </c:pt>
                <c:pt idx="2627">
                  <c:v>25-May-18</c:v>
                </c:pt>
                <c:pt idx="2628">
                  <c:v>28-May-18</c:v>
                </c:pt>
                <c:pt idx="2629">
                  <c:v>29-May-18</c:v>
                </c:pt>
                <c:pt idx="2630">
                  <c:v>30-May-18</c:v>
                </c:pt>
                <c:pt idx="2631">
                  <c:v>31-May-18</c:v>
                </c:pt>
                <c:pt idx="2632">
                  <c:v>01-Jun-18</c:v>
                </c:pt>
                <c:pt idx="2633">
                  <c:v>04-Jun-18</c:v>
                </c:pt>
                <c:pt idx="2634">
                  <c:v>05-Jun-18</c:v>
                </c:pt>
                <c:pt idx="2635">
                  <c:v>06-Jun-18</c:v>
                </c:pt>
                <c:pt idx="2636">
                  <c:v>07-Jun-18</c:v>
                </c:pt>
                <c:pt idx="2637">
                  <c:v>08-Jun-18</c:v>
                </c:pt>
                <c:pt idx="2638">
                  <c:v>11-Jun-18</c:v>
                </c:pt>
                <c:pt idx="2639">
                  <c:v>12-Jun-18</c:v>
                </c:pt>
                <c:pt idx="2640">
                  <c:v>13-Jun-18</c:v>
                </c:pt>
                <c:pt idx="2641">
                  <c:v>14-Jun-18</c:v>
                </c:pt>
                <c:pt idx="2642">
                  <c:v>15-Jun-18</c:v>
                </c:pt>
                <c:pt idx="2643">
                  <c:v>18-Jun-18</c:v>
                </c:pt>
                <c:pt idx="2644">
                  <c:v>19-Jun-18</c:v>
                </c:pt>
                <c:pt idx="2645">
                  <c:v>20-Jun-18</c:v>
                </c:pt>
                <c:pt idx="2646">
                  <c:v>21-Jun-18</c:v>
                </c:pt>
                <c:pt idx="2647">
                  <c:v>22-Jun-18</c:v>
                </c:pt>
                <c:pt idx="2648">
                  <c:v>25-Jun-18</c:v>
                </c:pt>
                <c:pt idx="2649">
                  <c:v>26-Jun-18</c:v>
                </c:pt>
                <c:pt idx="2650">
                  <c:v>27-Jun-18</c:v>
                </c:pt>
                <c:pt idx="2651">
                  <c:v>28-Jun-18</c:v>
                </c:pt>
                <c:pt idx="2652">
                  <c:v>29-Jun-18</c:v>
                </c:pt>
                <c:pt idx="2653">
                  <c:v>02-Jul-18</c:v>
                </c:pt>
                <c:pt idx="2654">
                  <c:v>03-Jul-18</c:v>
                </c:pt>
                <c:pt idx="2655">
                  <c:v>04-Jul-18</c:v>
                </c:pt>
                <c:pt idx="2656">
                  <c:v>05-Jul-18</c:v>
                </c:pt>
                <c:pt idx="2657">
                  <c:v>06-Jul-18</c:v>
                </c:pt>
                <c:pt idx="2658">
                  <c:v>09-Jul-18</c:v>
                </c:pt>
                <c:pt idx="2659">
                  <c:v>10-Jul-18</c:v>
                </c:pt>
                <c:pt idx="2660">
                  <c:v>11-Jul-18</c:v>
                </c:pt>
                <c:pt idx="2661">
                  <c:v>12-Jul-18</c:v>
                </c:pt>
                <c:pt idx="2662">
                  <c:v>13-Jul-18</c:v>
                </c:pt>
                <c:pt idx="2663">
                  <c:v>16-Jul-18</c:v>
                </c:pt>
                <c:pt idx="2664">
                  <c:v>17-Jul-18</c:v>
                </c:pt>
                <c:pt idx="2665">
                  <c:v>18-Jul-18</c:v>
                </c:pt>
                <c:pt idx="2666">
                  <c:v>19-Jul-18</c:v>
                </c:pt>
                <c:pt idx="2667">
                  <c:v>20-Jul-18</c:v>
                </c:pt>
                <c:pt idx="2668">
                  <c:v>23-Jul-18</c:v>
                </c:pt>
                <c:pt idx="2669">
                  <c:v>24-Jul-18</c:v>
                </c:pt>
                <c:pt idx="2670">
                  <c:v>25-Jul-18</c:v>
                </c:pt>
                <c:pt idx="2671">
                  <c:v>26-Jul-18</c:v>
                </c:pt>
                <c:pt idx="2672">
                  <c:v>27-Jul-18</c:v>
                </c:pt>
                <c:pt idx="2673">
                  <c:v>30-Jul-18</c:v>
                </c:pt>
                <c:pt idx="2674">
                  <c:v>31-Jul-18</c:v>
                </c:pt>
                <c:pt idx="2675">
                  <c:v>01-Aug-18</c:v>
                </c:pt>
                <c:pt idx="2676">
                  <c:v>02-Aug-18</c:v>
                </c:pt>
                <c:pt idx="2677">
                  <c:v>03-Aug-18</c:v>
                </c:pt>
                <c:pt idx="2678">
                  <c:v>06-Aug-18</c:v>
                </c:pt>
                <c:pt idx="2679">
                  <c:v>07-Aug-18</c:v>
                </c:pt>
                <c:pt idx="2680">
                  <c:v>08-Aug-18</c:v>
                </c:pt>
                <c:pt idx="2681">
                  <c:v>09-Aug-18</c:v>
                </c:pt>
                <c:pt idx="2682">
                  <c:v>10-Aug-18</c:v>
                </c:pt>
                <c:pt idx="2683">
                  <c:v>13-Aug-18</c:v>
                </c:pt>
                <c:pt idx="2684">
                  <c:v>14-Aug-18</c:v>
                </c:pt>
                <c:pt idx="2685">
                  <c:v>16-Aug-18</c:v>
                </c:pt>
                <c:pt idx="2686">
                  <c:v>17-Aug-18</c:v>
                </c:pt>
                <c:pt idx="2687">
                  <c:v>20-Aug-18</c:v>
                </c:pt>
                <c:pt idx="2688">
                  <c:v>21-Aug-18</c:v>
                </c:pt>
                <c:pt idx="2689">
                  <c:v>23-Aug-18</c:v>
                </c:pt>
                <c:pt idx="2690">
                  <c:v>24-Aug-18</c:v>
                </c:pt>
                <c:pt idx="2691">
                  <c:v>27-Aug-18</c:v>
                </c:pt>
                <c:pt idx="2692">
                  <c:v>28-Aug-18</c:v>
                </c:pt>
                <c:pt idx="2693">
                  <c:v>29-Aug-18</c:v>
                </c:pt>
                <c:pt idx="2694">
                  <c:v>30-Aug-18</c:v>
                </c:pt>
                <c:pt idx="2695">
                  <c:v>31-Aug-18</c:v>
                </c:pt>
                <c:pt idx="2696">
                  <c:v>03-Sep-18</c:v>
                </c:pt>
                <c:pt idx="2697">
                  <c:v>04-Sep-18</c:v>
                </c:pt>
                <c:pt idx="2698">
                  <c:v>05-Sep-18</c:v>
                </c:pt>
                <c:pt idx="2699">
                  <c:v>06-Sep-18</c:v>
                </c:pt>
                <c:pt idx="2700">
                  <c:v>07-Sep-18</c:v>
                </c:pt>
                <c:pt idx="2701">
                  <c:v>10-Sep-18</c:v>
                </c:pt>
                <c:pt idx="2702">
                  <c:v>11-Sep-18</c:v>
                </c:pt>
                <c:pt idx="2703">
                  <c:v>12-Sep-18</c:v>
                </c:pt>
                <c:pt idx="2704">
                  <c:v>14-Sep-18</c:v>
                </c:pt>
                <c:pt idx="2705">
                  <c:v>17-Sep-18</c:v>
                </c:pt>
                <c:pt idx="2706">
                  <c:v>18-Sep-18</c:v>
                </c:pt>
                <c:pt idx="2707">
                  <c:v>19-Sep-18</c:v>
                </c:pt>
                <c:pt idx="2708">
                  <c:v>21-Sep-18</c:v>
                </c:pt>
                <c:pt idx="2709">
                  <c:v>24-Sep-18</c:v>
                </c:pt>
                <c:pt idx="2710">
                  <c:v>25-Sep-18</c:v>
                </c:pt>
                <c:pt idx="2711">
                  <c:v>26-Sep-18</c:v>
                </c:pt>
                <c:pt idx="2712">
                  <c:v>27-Sep-18</c:v>
                </c:pt>
                <c:pt idx="2713">
                  <c:v>28-Sep-18</c:v>
                </c:pt>
                <c:pt idx="2714">
                  <c:v>01-Oct-18</c:v>
                </c:pt>
                <c:pt idx="2715">
                  <c:v>03-Oct-18</c:v>
                </c:pt>
                <c:pt idx="2716">
                  <c:v>04-Oct-18</c:v>
                </c:pt>
                <c:pt idx="2717">
                  <c:v>05-Oct-18</c:v>
                </c:pt>
                <c:pt idx="2718">
                  <c:v>08-Oct-18</c:v>
                </c:pt>
                <c:pt idx="2719">
                  <c:v>09-Oct-18</c:v>
                </c:pt>
                <c:pt idx="2720">
                  <c:v>10-Oct-18</c:v>
                </c:pt>
                <c:pt idx="2721">
                  <c:v>11-Oct-18</c:v>
                </c:pt>
                <c:pt idx="2722">
                  <c:v>12-Oct-18</c:v>
                </c:pt>
                <c:pt idx="2723">
                  <c:v>15-Oct-18</c:v>
                </c:pt>
                <c:pt idx="2724">
                  <c:v>16-Oct-18</c:v>
                </c:pt>
                <c:pt idx="2725">
                  <c:v>17-Oct-18</c:v>
                </c:pt>
                <c:pt idx="2726">
                  <c:v>19-Oct-18</c:v>
                </c:pt>
                <c:pt idx="2727">
                  <c:v>22-Oct-18</c:v>
                </c:pt>
                <c:pt idx="2728">
                  <c:v>23-Oct-18</c:v>
                </c:pt>
                <c:pt idx="2729">
                  <c:v>24-Oct-18</c:v>
                </c:pt>
                <c:pt idx="2730">
                  <c:v>25-Oct-18</c:v>
                </c:pt>
                <c:pt idx="2731">
                  <c:v>26-Oct-18</c:v>
                </c:pt>
                <c:pt idx="2732">
                  <c:v>29-Oct-18</c:v>
                </c:pt>
                <c:pt idx="2733">
                  <c:v>30-Oct-18</c:v>
                </c:pt>
                <c:pt idx="2734">
                  <c:v>31-Oct-18</c:v>
                </c:pt>
                <c:pt idx="2735">
                  <c:v>01-Nov-18</c:v>
                </c:pt>
                <c:pt idx="2736">
                  <c:v>02-Nov-18</c:v>
                </c:pt>
                <c:pt idx="2737">
                  <c:v>05-Nov-18</c:v>
                </c:pt>
                <c:pt idx="2738">
                  <c:v>06-Nov-18</c:v>
                </c:pt>
                <c:pt idx="2739">
                  <c:v>07-Nov-18</c:v>
                </c:pt>
                <c:pt idx="2740">
                  <c:v>09-Nov-18</c:v>
                </c:pt>
                <c:pt idx="2741">
                  <c:v>12-Nov-18</c:v>
                </c:pt>
                <c:pt idx="2742">
                  <c:v>13-Nov-18</c:v>
                </c:pt>
                <c:pt idx="2743">
                  <c:v>14-Nov-18</c:v>
                </c:pt>
                <c:pt idx="2744">
                  <c:v>15-Nov-18</c:v>
                </c:pt>
                <c:pt idx="2745">
                  <c:v>16-Nov-18</c:v>
                </c:pt>
                <c:pt idx="2746">
                  <c:v>19-Nov-18</c:v>
                </c:pt>
                <c:pt idx="2747">
                  <c:v>20-Nov-18</c:v>
                </c:pt>
                <c:pt idx="2748">
                  <c:v>21-Nov-18</c:v>
                </c:pt>
                <c:pt idx="2749">
                  <c:v>22-Nov-18</c:v>
                </c:pt>
                <c:pt idx="2750">
                  <c:v>26-Nov-18</c:v>
                </c:pt>
                <c:pt idx="2751">
                  <c:v>27-Nov-18</c:v>
                </c:pt>
                <c:pt idx="2752">
                  <c:v>28-Nov-18</c:v>
                </c:pt>
                <c:pt idx="2753">
                  <c:v>29-Nov-18</c:v>
                </c:pt>
                <c:pt idx="2754">
                  <c:v>30-Nov-18</c:v>
                </c:pt>
                <c:pt idx="2755">
                  <c:v>03-Dec-18</c:v>
                </c:pt>
                <c:pt idx="2756">
                  <c:v>04-Dec-18</c:v>
                </c:pt>
                <c:pt idx="2757">
                  <c:v>05-Dec-18</c:v>
                </c:pt>
                <c:pt idx="2758">
                  <c:v>06-Dec-18</c:v>
                </c:pt>
                <c:pt idx="2759">
                  <c:v>07-Dec-18</c:v>
                </c:pt>
                <c:pt idx="2760">
                  <c:v>10-Dec-18</c:v>
                </c:pt>
                <c:pt idx="2761">
                  <c:v>11-Dec-18</c:v>
                </c:pt>
                <c:pt idx="2762">
                  <c:v>12-Dec-18</c:v>
                </c:pt>
                <c:pt idx="2763">
                  <c:v>13-Dec-18</c:v>
                </c:pt>
                <c:pt idx="2764">
                  <c:v>14-Dec-18</c:v>
                </c:pt>
                <c:pt idx="2765">
                  <c:v>17-Dec-18</c:v>
                </c:pt>
                <c:pt idx="2766">
                  <c:v>18-Dec-18</c:v>
                </c:pt>
                <c:pt idx="2767">
                  <c:v>19-Dec-18</c:v>
                </c:pt>
                <c:pt idx="2768">
                  <c:v>20-Dec-18</c:v>
                </c:pt>
                <c:pt idx="2769">
                  <c:v>21-Dec-18</c:v>
                </c:pt>
                <c:pt idx="2770">
                  <c:v>24-Dec-18</c:v>
                </c:pt>
                <c:pt idx="2771">
                  <c:v>26-Dec-18</c:v>
                </c:pt>
                <c:pt idx="2772">
                  <c:v>27-Dec-18</c:v>
                </c:pt>
                <c:pt idx="2773">
                  <c:v>28-Dec-18</c:v>
                </c:pt>
                <c:pt idx="2774">
                  <c:v>31-Dec-18</c:v>
                </c:pt>
                <c:pt idx="2775">
                  <c:v>01-Jan-19</c:v>
                </c:pt>
                <c:pt idx="2776">
                  <c:v>02-Jan-19</c:v>
                </c:pt>
                <c:pt idx="2777">
                  <c:v>03-Jan-19</c:v>
                </c:pt>
                <c:pt idx="2778">
                  <c:v>04-Jan-19</c:v>
                </c:pt>
                <c:pt idx="2779">
                  <c:v>07-Jan-19</c:v>
                </c:pt>
                <c:pt idx="2780">
                  <c:v>08-Jan-19</c:v>
                </c:pt>
                <c:pt idx="2781">
                  <c:v>09-Jan-19</c:v>
                </c:pt>
                <c:pt idx="2782">
                  <c:v>10-Jan-19</c:v>
                </c:pt>
                <c:pt idx="2783">
                  <c:v>11-Jan-19</c:v>
                </c:pt>
                <c:pt idx="2784">
                  <c:v>14-Jan-19</c:v>
                </c:pt>
                <c:pt idx="2785">
                  <c:v>15-Jan-19</c:v>
                </c:pt>
                <c:pt idx="2786">
                  <c:v>16-Jan-19</c:v>
                </c:pt>
                <c:pt idx="2787">
                  <c:v>17-Jan-19</c:v>
                </c:pt>
                <c:pt idx="2788">
                  <c:v>18-Jan-19</c:v>
                </c:pt>
                <c:pt idx="2789">
                  <c:v>21-Jan-19</c:v>
                </c:pt>
                <c:pt idx="2790">
                  <c:v>22-Jan-19</c:v>
                </c:pt>
                <c:pt idx="2791">
                  <c:v>23-Jan-19</c:v>
                </c:pt>
                <c:pt idx="2792">
                  <c:v>24-Jan-19</c:v>
                </c:pt>
                <c:pt idx="2793">
                  <c:v>25-Jan-19</c:v>
                </c:pt>
                <c:pt idx="2794">
                  <c:v>28-Jan-19</c:v>
                </c:pt>
                <c:pt idx="2795">
                  <c:v>29-Jan-19</c:v>
                </c:pt>
                <c:pt idx="2796">
                  <c:v>30-Jan-19</c:v>
                </c:pt>
                <c:pt idx="2797">
                  <c:v>31-Jan-19</c:v>
                </c:pt>
                <c:pt idx="2798">
                  <c:v>01-Feb-19</c:v>
                </c:pt>
                <c:pt idx="2799">
                  <c:v>04-Feb-19</c:v>
                </c:pt>
                <c:pt idx="2800">
                  <c:v>05-Feb-19</c:v>
                </c:pt>
                <c:pt idx="2801">
                  <c:v>06-Feb-19</c:v>
                </c:pt>
                <c:pt idx="2802">
                  <c:v>07-Feb-19</c:v>
                </c:pt>
                <c:pt idx="2803">
                  <c:v>08-Feb-19</c:v>
                </c:pt>
                <c:pt idx="2804">
                  <c:v>11-Feb-19</c:v>
                </c:pt>
                <c:pt idx="2805">
                  <c:v>12-Feb-19</c:v>
                </c:pt>
                <c:pt idx="2806">
                  <c:v>14-Feb-19</c:v>
                </c:pt>
                <c:pt idx="2807">
                  <c:v>15-Feb-19</c:v>
                </c:pt>
                <c:pt idx="2808">
                  <c:v>18-Feb-19</c:v>
                </c:pt>
                <c:pt idx="2809">
                  <c:v>19-Feb-19</c:v>
                </c:pt>
                <c:pt idx="2810">
                  <c:v>20-Feb-19</c:v>
                </c:pt>
                <c:pt idx="2811">
                  <c:v>21-Feb-19</c:v>
                </c:pt>
                <c:pt idx="2812">
                  <c:v>22-Feb-19</c:v>
                </c:pt>
                <c:pt idx="2813">
                  <c:v>25-Feb-19</c:v>
                </c:pt>
                <c:pt idx="2814">
                  <c:v>26-Feb-19</c:v>
                </c:pt>
                <c:pt idx="2815">
                  <c:v>27-Feb-19</c:v>
                </c:pt>
                <c:pt idx="2816">
                  <c:v>28-Feb-19</c:v>
                </c:pt>
                <c:pt idx="2817">
                  <c:v>01-Mar-19</c:v>
                </c:pt>
                <c:pt idx="2818">
                  <c:v>05-Mar-19</c:v>
                </c:pt>
                <c:pt idx="2819">
                  <c:v>06-Mar-19</c:v>
                </c:pt>
                <c:pt idx="2820">
                  <c:v>07-Mar-19</c:v>
                </c:pt>
                <c:pt idx="2821">
                  <c:v>08-Mar-19</c:v>
                </c:pt>
                <c:pt idx="2822">
                  <c:v>11-Mar-19</c:v>
                </c:pt>
                <c:pt idx="2823">
                  <c:v>12-Mar-19</c:v>
                </c:pt>
                <c:pt idx="2824">
                  <c:v>13-Mar-19</c:v>
                </c:pt>
                <c:pt idx="2825">
                  <c:v>14-Mar-19</c:v>
                </c:pt>
                <c:pt idx="2826">
                  <c:v>15-Mar-19</c:v>
                </c:pt>
                <c:pt idx="2827">
                  <c:v>18-Mar-19</c:v>
                </c:pt>
                <c:pt idx="2828">
                  <c:v>19-Mar-19</c:v>
                </c:pt>
                <c:pt idx="2829">
                  <c:v>20-Mar-19</c:v>
                </c:pt>
                <c:pt idx="2830">
                  <c:v>22-Mar-19</c:v>
                </c:pt>
                <c:pt idx="2831">
                  <c:v>25-Mar-19</c:v>
                </c:pt>
                <c:pt idx="2832">
                  <c:v>26-Mar-19</c:v>
                </c:pt>
                <c:pt idx="2833">
                  <c:v>27-Mar-19</c:v>
                </c:pt>
                <c:pt idx="2834">
                  <c:v>28-Mar-19</c:v>
                </c:pt>
                <c:pt idx="2835">
                  <c:v>01-Apr-19</c:v>
                </c:pt>
                <c:pt idx="2836">
                  <c:v>02-Apr-19</c:v>
                </c:pt>
                <c:pt idx="2837">
                  <c:v>03-Apr-19</c:v>
                </c:pt>
                <c:pt idx="2838">
                  <c:v>04-Apr-19</c:v>
                </c:pt>
                <c:pt idx="2839">
                  <c:v>05-Apr-19</c:v>
                </c:pt>
                <c:pt idx="2840">
                  <c:v>08-Apr-19</c:v>
                </c:pt>
                <c:pt idx="2841">
                  <c:v>09-Apr-19</c:v>
                </c:pt>
                <c:pt idx="2842">
                  <c:v>10-Apr-19</c:v>
                </c:pt>
                <c:pt idx="2843">
                  <c:v>11-Apr-19</c:v>
                </c:pt>
                <c:pt idx="2844">
                  <c:v>12-Apr-19</c:v>
                </c:pt>
                <c:pt idx="2845">
                  <c:v>15-Apr-19</c:v>
                </c:pt>
                <c:pt idx="2846">
                  <c:v>16-Apr-19</c:v>
                </c:pt>
                <c:pt idx="2847">
                  <c:v>18-Apr-19</c:v>
                </c:pt>
                <c:pt idx="2848">
                  <c:v>22-Apr-19</c:v>
                </c:pt>
                <c:pt idx="2849">
                  <c:v>23-Apr-19</c:v>
                </c:pt>
                <c:pt idx="2850">
                  <c:v>24-Apr-19</c:v>
                </c:pt>
                <c:pt idx="2851">
                  <c:v>25-Apr-19</c:v>
                </c:pt>
                <c:pt idx="2852">
                  <c:v>26-Apr-19</c:v>
                </c:pt>
                <c:pt idx="2853">
                  <c:v>30-Apr-19</c:v>
                </c:pt>
                <c:pt idx="2854">
                  <c:v>02-May-19</c:v>
                </c:pt>
                <c:pt idx="2855">
                  <c:v>03-May-19</c:v>
                </c:pt>
                <c:pt idx="2856">
                  <c:v>06-May-19</c:v>
                </c:pt>
                <c:pt idx="2857">
                  <c:v>07-May-19</c:v>
                </c:pt>
                <c:pt idx="2858">
                  <c:v>08-May-19</c:v>
                </c:pt>
                <c:pt idx="2859">
                  <c:v>09-May-19</c:v>
                </c:pt>
                <c:pt idx="2860">
                  <c:v>10-May-19</c:v>
                </c:pt>
                <c:pt idx="2861">
                  <c:v>13-May-19</c:v>
                </c:pt>
                <c:pt idx="2862">
                  <c:v>14-May-19</c:v>
                </c:pt>
                <c:pt idx="2863">
                  <c:v>15-May-19</c:v>
                </c:pt>
                <c:pt idx="2864">
                  <c:v>16-May-19</c:v>
                </c:pt>
                <c:pt idx="2865">
                  <c:v>17-May-19</c:v>
                </c:pt>
                <c:pt idx="2866">
                  <c:v>20-May-19</c:v>
                </c:pt>
                <c:pt idx="2867">
                  <c:v>21-May-19</c:v>
                </c:pt>
                <c:pt idx="2868">
                  <c:v>22-May-19</c:v>
                </c:pt>
                <c:pt idx="2869">
                  <c:v>23-May-19</c:v>
                </c:pt>
                <c:pt idx="2870">
                  <c:v>24-May-19</c:v>
                </c:pt>
                <c:pt idx="2871">
                  <c:v>27-May-19</c:v>
                </c:pt>
                <c:pt idx="2872">
                  <c:v>28-May-19</c:v>
                </c:pt>
                <c:pt idx="2873">
                  <c:v>29-May-19</c:v>
                </c:pt>
                <c:pt idx="2874">
                  <c:v>30-May-19</c:v>
                </c:pt>
                <c:pt idx="2875">
                  <c:v>31-May-19</c:v>
                </c:pt>
                <c:pt idx="2876">
                  <c:v>03-Jun-19</c:v>
                </c:pt>
                <c:pt idx="2877">
                  <c:v>04-Jun-19</c:v>
                </c:pt>
                <c:pt idx="2878">
                  <c:v>06-Jun-19</c:v>
                </c:pt>
                <c:pt idx="2879">
                  <c:v>07-Jun-19</c:v>
                </c:pt>
                <c:pt idx="2880">
                  <c:v>10-Jun-19</c:v>
                </c:pt>
                <c:pt idx="2881">
                  <c:v>11-Jun-19</c:v>
                </c:pt>
                <c:pt idx="2882">
                  <c:v>12-Jun-19</c:v>
                </c:pt>
                <c:pt idx="2883">
                  <c:v>13-Jun-19</c:v>
                </c:pt>
                <c:pt idx="2884">
                  <c:v>14-Jun-19</c:v>
                </c:pt>
                <c:pt idx="2885">
                  <c:v>17-Jun-19</c:v>
                </c:pt>
                <c:pt idx="2886">
                  <c:v>18-Jun-19</c:v>
                </c:pt>
                <c:pt idx="2887">
                  <c:v>19-Jun-19</c:v>
                </c:pt>
                <c:pt idx="2888">
                  <c:v>20-Jun-19</c:v>
                </c:pt>
                <c:pt idx="2889">
                  <c:v>21-Jun-19</c:v>
                </c:pt>
                <c:pt idx="2890">
                  <c:v>24-Jun-19</c:v>
                </c:pt>
                <c:pt idx="2891">
                  <c:v>25-Jun-19</c:v>
                </c:pt>
                <c:pt idx="2892">
                  <c:v>26-Jun-19</c:v>
                </c:pt>
                <c:pt idx="2893">
                  <c:v>27-Jun-19</c:v>
                </c:pt>
                <c:pt idx="2894">
                  <c:v>28-Jun-19</c:v>
                </c:pt>
                <c:pt idx="2895">
                  <c:v>01-Jul-19</c:v>
                </c:pt>
                <c:pt idx="2896">
                  <c:v>02-Jul-19</c:v>
                </c:pt>
                <c:pt idx="2897">
                  <c:v>03-Jul-19</c:v>
                </c:pt>
                <c:pt idx="2898">
                  <c:v>04-Jul-19</c:v>
                </c:pt>
                <c:pt idx="2899">
                  <c:v>05-Jul-19</c:v>
                </c:pt>
                <c:pt idx="2900">
                  <c:v>08-Jul-19</c:v>
                </c:pt>
                <c:pt idx="2901">
                  <c:v>09-Jul-19</c:v>
                </c:pt>
                <c:pt idx="2902">
                  <c:v>10-Jul-19</c:v>
                </c:pt>
                <c:pt idx="2903">
                  <c:v>11-Jul-19</c:v>
                </c:pt>
                <c:pt idx="2904">
                  <c:v>12-Jul-19</c:v>
                </c:pt>
                <c:pt idx="2905">
                  <c:v>15-Jul-19</c:v>
                </c:pt>
                <c:pt idx="2906">
                  <c:v>16-Jul-19</c:v>
                </c:pt>
                <c:pt idx="2907">
                  <c:v>17-Jul-19</c:v>
                </c:pt>
                <c:pt idx="2908">
                  <c:v>18-Jul-19</c:v>
                </c:pt>
                <c:pt idx="2909">
                  <c:v>19-Jul-19</c:v>
                </c:pt>
                <c:pt idx="2910">
                  <c:v>22-Jul-19</c:v>
                </c:pt>
                <c:pt idx="2911">
                  <c:v>23-Jul-19</c:v>
                </c:pt>
                <c:pt idx="2912">
                  <c:v>24-Jul-19</c:v>
                </c:pt>
                <c:pt idx="2913">
                  <c:v>25-Jul-19</c:v>
                </c:pt>
                <c:pt idx="2914">
                  <c:v>26-Jul-19</c:v>
                </c:pt>
                <c:pt idx="2915">
                  <c:v>29-Jul-19</c:v>
                </c:pt>
                <c:pt idx="2916">
                  <c:v>30-Jul-19</c:v>
                </c:pt>
                <c:pt idx="2917">
                  <c:v>31-Jul-19</c:v>
                </c:pt>
                <c:pt idx="2918">
                  <c:v>01-Aug-19</c:v>
                </c:pt>
                <c:pt idx="2919">
                  <c:v>02-Aug-19</c:v>
                </c:pt>
                <c:pt idx="2920">
                  <c:v>05-Aug-19</c:v>
                </c:pt>
                <c:pt idx="2921">
                  <c:v>06-Aug-19</c:v>
                </c:pt>
                <c:pt idx="2922">
                  <c:v>07-Aug-19</c:v>
                </c:pt>
                <c:pt idx="2923">
                  <c:v>08-Aug-19</c:v>
                </c:pt>
                <c:pt idx="2924">
                  <c:v>09-Aug-19</c:v>
                </c:pt>
                <c:pt idx="2925">
                  <c:v>13-Aug-19</c:v>
                </c:pt>
                <c:pt idx="2926">
                  <c:v>14-Aug-19</c:v>
                </c:pt>
                <c:pt idx="2927">
                  <c:v>16-Aug-19</c:v>
                </c:pt>
                <c:pt idx="2928">
                  <c:v>19-Aug-19</c:v>
                </c:pt>
                <c:pt idx="2929">
                  <c:v>20-Aug-19</c:v>
                </c:pt>
                <c:pt idx="2930">
                  <c:v>21-Aug-19</c:v>
                </c:pt>
                <c:pt idx="2931">
                  <c:v>22-Aug-19</c:v>
                </c:pt>
                <c:pt idx="2932">
                  <c:v>23-Aug-19</c:v>
                </c:pt>
                <c:pt idx="2933">
                  <c:v>26-Aug-19</c:v>
                </c:pt>
                <c:pt idx="2934">
                  <c:v>27-Aug-19</c:v>
                </c:pt>
                <c:pt idx="2935">
                  <c:v>28-Aug-19</c:v>
                </c:pt>
                <c:pt idx="2936">
                  <c:v>29-Aug-19</c:v>
                </c:pt>
                <c:pt idx="2937">
                  <c:v>30-Aug-19</c:v>
                </c:pt>
                <c:pt idx="2938">
                  <c:v>03-Sep-19</c:v>
                </c:pt>
                <c:pt idx="2939">
                  <c:v>04-Sep-19</c:v>
                </c:pt>
                <c:pt idx="2940">
                  <c:v>05-Sep-19</c:v>
                </c:pt>
                <c:pt idx="2941">
                  <c:v>06-Sep-19</c:v>
                </c:pt>
                <c:pt idx="2942">
                  <c:v>09-Sep-19</c:v>
                </c:pt>
                <c:pt idx="2943">
                  <c:v>11-Sep-19</c:v>
                </c:pt>
                <c:pt idx="2944">
                  <c:v>12-Sep-19</c:v>
                </c:pt>
                <c:pt idx="2945">
                  <c:v>13-Sep-19</c:v>
                </c:pt>
                <c:pt idx="2946">
                  <c:v>16-Sep-19</c:v>
                </c:pt>
                <c:pt idx="2947">
                  <c:v>17-Sep-19</c:v>
                </c:pt>
                <c:pt idx="2948">
                  <c:v>18-Sep-19</c:v>
                </c:pt>
                <c:pt idx="2949">
                  <c:v>19-Sep-19</c:v>
                </c:pt>
                <c:pt idx="2950">
                  <c:v>20-Sep-19</c:v>
                </c:pt>
                <c:pt idx="2951">
                  <c:v>23-Sep-19</c:v>
                </c:pt>
                <c:pt idx="2952">
                  <c:v>24-Sep-19</c:v>
                </c:pt>
                <c:pt idx="2953">
                  <c:v>25-Sep-19</c:v>
                </c:pt>
                <c:pt idx="2954">
                  <c:v>26-Sep-19</c:v>
                </c:pt>
                <c:pt idx="2955">
                  <c:v>27-Sep-19</c:v>
                </c:pt>
                <c:pt idx="2956">
                  <c:v>30-Sep-19</c:v>
                </c:pt>
                <c:pt idx="2957">
                  <c:v>01-Oct-19</c:v>
                </c:pt>
                <c:pt idx="2958">
                  <c:v>03-Oct-19</c:v>
                </c:pt>
                <c:pt idx="2959">
                  <c:v>04-Oct-19</c:v>
                </c:pt>
                <c:pt idx="2960">
                  <c:v>07-Oct-19</c:v>
                </c:pt>
                <c:pt idx="2961">
                  <c:v>09-Oct-19</c:v>
                </c:pt>
                <c:pt idx="2962">
                  <c:v>10-Oct-19</c:v>
                </c:pt>
                <c:pt idx="2963">
                  <c:v>11-Oct-19</c:v>
                </c:pt>
                <c:pt idx="2964">
                  <c:v>14-Oct-19</c:v>
                </c:pt>
                <c:pt idx="2965">
                  <c:v>15-Oct-19</c:v>
                </c:pt>
                <c:pt idx="2966">
                  <c:v>16-Oct-19</c:v>
                </c:pt>
                <c:pt idx="2967">
                  <c:v>17-Oct-19</c:v>
                </c:pt>
                <c:pt idx="2968">
                  <c:v>18-Oct-19</c:v>
                </c:pt>
                <c:pt idx="2969">
                  <c:v>22-Oct-19</c:v>
                </c:pt>
                <c:pt idx="2970">
                  <c:v>23-Oct-19</c:v>
                </c:pt>
                <c:pt idx="2971">
                  <c:v>24-Oct-19</c:v>
                </c:pt>
                <c:pt idx="2972">
                  <c:v>25-Oct-19</c:v>
                </c:pt>
                <c:pt idx="2973">
                  <c:v>29-Oct-19</c:v>
                </c:pt>
                <c:pt idx="2974">
                  <c:v>30-Oct-19</c:v>
                </c:pt>
                <c:pt idx="2975">
                  <c:v>31-Oct-19</c:v>
                </c:pt>
                <c:pt idx="2976">
                  <c:v>01-Nov-19</c:v>
                </c:pt>
                <c:pt idx="2977">
                  <c:v>04-Nov-19</c:v>
                </c:pt>
                <c:pt idx="2978">
                  <c:v>05-Nov-19</c:v>
                </c:pt>
                <c:pt idx="2979">
                  <c:v>06-Nov-19</c:v>
                </c:pt>
                <c:pt idx="2980">
                  <c:v>07-Nov-19</c:v>
                </c:pt>
                <c:pt idx="2981">
                  <c:v>08-Nov-19</c:v>
                </c:pt>
                <c:pt idx="2982">
                  <c:v>11-Nov-19</c:v>
                </c:pt>
                <c:pt idx="2983">
                  <c:v>13-Nov-19</c:v>
                </c:pt>
                <c:pt idx="2984">
                  <c:v>14-Nov-19</c:v>
                </c:pt>
                <c:pt idx="2985">
                  <c:v>15-Nov-19</c:v>
                </c:pt>
                <c:pt idx="2986">
                  <c:v>18-Nov-19</c:v>
                </c:pt>
                <c:pt idx="2987">
                  <c:v>19-Nov-19</c:v>
                </c:pt>
                <c:pt idx="2988">
                  <c:v>20-Nov-19</c:v>
                </c:pt>
                <c:pt idx="2989">
                  <c:v>21-Nov-19</c:v>
                </c:pt>
                <c:pt idx="2990">
                  <c:v>22-Nov-19</c:v>
                </c:pt>
                <c:pt idx="2991">
                  <c:v>25-Nov-19</c:v>
                </c:pt>
                <c:pt idx="2992">
                  <c:v>26-Nov-19</c:v>
                </c:pt>
                <c:pt idx="2993">
                  <c:v>27-Nov-19</c:v>
                </c:pt>
                <c:pt idx="2994">
                  <c:v>28-Nov-19</c:v>
                </c:pt>
                <c:pt idx="2995">
                  <c:v>29-Nov-19</c:v>
                </c:pt>
                <c:pt idx="2996">
                  <c:v>02-Dec-19</c:v>
                </c:pt>
                <c:pt idx="2997">
                  <c:v>03-Dec-19</c:v>
                </c:pt>
                <c:pt idx="2998">
                  <c:v>04-Dec-19</c:v>
                </c:pt>
                <c:pt idx="2999">
                  <c:v>05-Dec-19</c:v>
                </c:pt>
                <c:pt idx="3000">
                  <c:v>06-Dec-19</c:v>
                </c:pt>
                <c:pt idx="3001">
                  <c:v>09-Dec-19</c:v>
                </c:pt>
                <c:pt idx="3002">
                  <c:v>10-Dec-19</c:v>
                </c:pt>
                <c:pt idx="3003">
                  <c:v>11-Dec-19</c:v>
                </c:pt>
                <c:pt idx="3004">
                  <c:v>12-Dec-19</c:v>
                </c:pt>
                <c:pt idx="3005">
                  <c:v>13-Dec-19</c:v>
                </c:pt>
                <c:pt idx="3006">
                  <c:v>16-Dec-19</c:v>
                </c:pt>
                <c:pt idx="3007">
                  <c:v>17-Dec-19</c:v>
                </c:pt>
                <c:pt idx="3008">
                  <c:v>18-Dec-19</c:v>
                </c:pt>
                <c:pt idx="3009">
                  <c:v>19-Dec-19</c:v>
                </c:pt>
                <c:pt idx="3010">
                  <c:v>20-Dec-19</c:v>
                </c:pt>
                <c:pt idx="3011">
                  <c:v>23-Dec-19</c:v>
                </c:pt>
                <c:pt idx="3012">
                  <c:v>24-Dec-19</c:v>
                </c:pt>
                <c:pt idx="3013">
                  <c:v>26-Dec-19</c:v>
                </c:pt>
                <c:pt idx="3014">
                  <c:v>27-Dec-19</c:v>
                </c:pt>
                <c:pt idx="3015">
                  <c:v>30-Dec-19</c:v>
                </c:pt>
                <c:pt idx="3016">
                  <c:v>31-Dec-19</c:v>
                </c:pt>
                <c:pt idx="3017">
                  <c:v>01-Jan-20</c:v>
                </c:pt>
                <c:pt idx="3018">
                  <c:v>02-Jan-20</c:v>
                </c:pt>
                <c:pt idx="3019">
                  <c:v>03-Jan-20</c:v>
                </c:pt>
                <c:pt idx="3020">
                  <c:v>06-Jan-20</c:v>
                </c:pt>
                <c:pt idx="3021">
                  <c:v>07-Jan-20</c:v>
                </c:pt>
                <c:pt idx="3022">
                  <c:v>08-Jan-20</c:v>
                </c:pt>
                <c:pt idx="3023">
                  <c:v>09-Jan-20</c:v>
                </c:pt>
                <c:pt idx="3024">
                  <c:v>10-Jan-20</c:v>
                </c:pt>
                <c:pt idx="3025">
                  <c:v>13-Jan-20</c:v>
                </c:pt>
                <c:pt idx="3026">
                  <c:v>14-Jan-20</c:v>
                </c:pt>
                <c:pt idx="3027">
                  <c:v>15-Jan-20</c:v>
                </c:pt>
                <c:pt idx="3028">
                  <c:v>16-Jan-20</c:v>
                </c:pt>
                <c:pt idx="3029">
                  <c:v>17-Jan-20</c:v>
                </c:pt>
                <c:pt idx="3030">
                  <c:v>20-Jan-20</c:v>
                </c:pt>
                <c:pt idx="3031">
                  <c:v>21-Jan-20</c:v>
                </c:pt>
                <c:pt idx="3032">
                  <c:v>22-Jan-20</c:v>
                </c:pt>
                <c:pt idx="3033">
                  <c:v>23-Jan-20</c:v>
                </c:pt>
                <c:pt idx="3034">
                  <c:v>24-Jan-20</c:v>
                </c:pt>
                <c:pt idx="3035">
                  <c:v>27-Jan-20</c:v>
                </c:pt>
                <c:pt idx="3036">
                  <c:v>28-Jan-20</c:v>
                </c:pt>
                <c:pt idx="3037">
                  <c:v>29-Jan-20</c:v>
                </c:pt>
                <c:pt idx="3038">
                  <c:v>30-Jan-20</c:v>
                </c:pt>
                <c:pt idx="3039">
                  <c:v>31-Jan-20</c:v>
                </c:pt>
                <c:pt idx="3040">
                  <c:v>03-Feb-20</c:v>
                </c:pt>
                <c:pt idx="3041">
                  <c:v>04-Feb-20</c:v>
                </c:pt>
                <c:pt idx="3042">
                  <c:v>05-Feb-20</c:v>
                </c:pt>
                <c:pt idx="3043">
                  <c:v>06-Feb-20</c:v>
                </c:pt>
                <c:pt idx="3044">
                  <c:v>07-Feb-20</c:v>
                </c:pt>
                <c:pt idx="3045">
                  <c:v>10-Feb-20</c:v>
                </c:pt>
                <c:pt idx="3046">
                  <c:v>11-Feb-20</c:v>
                </c:pt>
                <c:pt idx="3047">
                  <c:v>12-Feb-20</c:v>
                </c:pt>
                <c:pt idx="3048">
                  <c:v>13-Feb-20</c:v>
                </c:pt>
                <c:pt idx="3049">
                  <c:v>14-Feb-20</c:v>
                </c:pt>
                <c:pt idx="3050">
                  <c:v>17-Feb-20</c:v>
                </c:pt>
                <c:pt idx="3051">
                  <c:v>18-Feb-20</c:v>
                </c:pt>
                <c:pt idx="3052">
                  <c:v>19-Feb-20</c:v>
                </c:pt>
                <c:pt idx="3053">
                  <c:v>20-Feb-20</c:v>
                </c:pt>
                <c:pt idx="3054">
                  <c:v>24-Feb-20</c:v>
                </c:pt>
                <c:pt idx="3055">
                  <c:v>25-Feb-20</c:v>
                </c:pt>
                <c:pt idx="3056">
                  <c:v>26-Feb-20</c:v>
                </c:pt>
                <c:pt idx="3057">
                  <c:v>27-Feb-20</c:v>
                </c:pt>
                <c:pt idx="3058">
                  <c:v>28-Feb-20</c:v>
                </c:pt>
                <c:pt idx="3059">
                  <c:v>02-Mar-20</c:v>
                </c:pt>
                <c:pt idx="3060">
                  <c:v>03-Mar-20</c:v>
                </c:pt>
                <c:pt idx="3061">
                  <c:v>04-Mar-20</c:v>
                </c:pt>
                <c:pt idx="3062">
                  <c:v>05-Mar-20</c:v>
                </c:pt>
                <c:pt idx="3063">
                  <c:v>06-Mar-20</c:v>
                </c:pt>
                <c:pt idx="3064">
                  <c:v>09-Mar-20</c:v>
                </c:pt>
                <c:pt idx="3065">
                  <c:v>11-Mar-20</c:v>
                </c:pt>
                <c:pt idx="3066">
                  <c:v>12-Mar-20</c:v>
                </c:pt>
                <c:pt idx="3067">
                  <c:v>13-Mar-20</c:v>
                </c:pt>
                <c:pt idx="3068">
                  <c:v>16-Mar-20</c:v>
                </c:pt>
                <c:pt idx="3069">
                  <c:v>17-Mar-20</c:v>
                </c:pt>
                <c:pt idx="3070">
                  <c:v>18-Mar-20</c:v>
                </c:pt>
                <c:pt idx="3071">
                  <c:v>19-Mar-20</c:v>
                </c:pt>
                <c:pt idx="3072">
                  <c:v>20-Mar-20</c:v>
                </c:pt>
                <c:pt idx="3073">
                  <c:v>23-Mar-20</c:v>
                </c:pt>
                <c:pt idx="3074">
                  <c:v>24-Mar-20</c:v>
                </c:pt>
                <c:pt idx="3075">
                  <c:v>25-Mar-20</c:v>
                </c:pt>
                <c:pt idx="3076">
                  <c:v>26-Mar-20</c:v>
                </c:pt>
                <c:pt idx="3077">
                  <c:v>27-Mar-20</c:v>
                </c:pt>
                <c:pt idx="3078">
                  <c:v>30-Mar-20</c:v>
                </c:pt>
                <c:pt idx="3079">
                  <c:v>31-Mar-20</c:v>
                </c:pt>
                <c:pt idx="3080">
                  <c:v>01-Apr-20</c:v>
                </c:pt>
                <c:pt idx="3081">
                  <c:v>03-Apr-20</c:v>
                </c:pt>
                <c:pt idx="3082">
                  <c:v>07-Apr-20</c:v>
                </c:pt>
                <c:pt idx="3083">
                  <c:v>08-Apr-20</c:v>
                </c:pt>
                <c:pt idx="3084">
                  <c:v>09-Apr-20</c:v>
                </c:pt>
                <c:pt idx="3085">
                  <c:v>13-Apr-20</c:v>
                </c:pt>
                <c:pt idx="3086">
                  <c:v>15-Apr-20</c:v>
                </c:pt>
                <c:pt idx="3087">
                  <c:v>16-Apr-20</c:v>
                </c:pt>
                <c:pt idx="3088">
                  <c:v>17-Apr-20</c:v>
                </c:pt>
                <c:pt idx="3089">
                  <c:v>20-Apr-20</c:v>
                </c:pt>
                <c:pt idx="3090">
                  <c:v>21-Apr-20</c:v>
                </c:pt>
                <c:pt idx="3091">
                  <c:v>22-Apr-20</c:v>
                </c:pt>
                <c:pt idx="3092">
                  <c:v>23-Apr-20</c:v>
                </c:pt>
                <c:pt idx="3093">
                  <c:v>24-Apr-20</c:v>
                </c:pt>
                <c:pt idx="3094">
                  <c:v>27-Apr-20</c:v>
                </c:pt>
                <c:pt idx="3095">
                  <c:v>28-Apr-20</c:v>
                </c:pt>
                <c:pt idx="3096">
                  <c:v>29-Apr-20</c:v>
                </c:pt>
                <c:pt idx="3097">
                  <c:v>30-Apr-20</c:v>
                </c:pt>
                <c:pt idx="3098">
                  <c:v>04-May-20</c:v>
                </c:pt>
                <c:pt idx="3099">
                  <c:v>05-May-20</c:v>
                </c:pt>
                <c:pt idx="3100">
                  <c:v>06-May-20</c:v>
                </c:pt>
                <c:pt idx="3101">
                  <c:v>07-May-20</c:v>
                </c:pt>
                <c:pt idx="3102">
                  <c:v>08-May-20</c:v>
                </c:pt>
                <c:pt idx="3103">
                  <c:v>11-May-20</c:v>
                </c:pt>
                <c:pt idx="3104">
                  <c:v>12-May-20</c:v>
                </c:pt>
                <c:pt idx="3105">
                  <c:v>13-May-20</c:v>
                </c:pt>
                <c:pt idx="3106">
                  <c:v>14-May-20</c:v>
                </c:pt>
                <c:pt idx="3107">
                  <c:v>15-May-20</c:v>
                </c:pt>
                <c:pt idx="3108">
                  <c:v>18-May-20</c:v>
                </c:pt>
                <c:pt idx="3109">
                  <c:v>19-May-20</c:v>
                </c:pt>
                <c:pt idx="3110">
                  <c:v>20-May-20</c:v>
                </c:pt>
                <c:pt idx="3111">
                  <c:v>21-May-20</c:v>
                </c:pt>
                <c:pt idx="3112">
                  <c:v>22-May-20</c:v>
                </c:pt>
                <c:pt idx="3113">
                  <c:v>26-May-20</c:v>
                </c:pt>
                <c:pt idx="3114">
                  <c:v>27-May-20</c:v>
                </c:pt>
                <c:pt idx="3115">
                  <c:v>28-May-20</c:v>
                </c:pt>
                <c:pt idx="3116">
                  <c:v>29-May-20</c:v>
                </c:pt>
                <c:pt idx="3117">
                  <c:v>01-Jun-20</c:v>
                </c:pt>
                <c:pt idx="3118">
                  <c:v>02-Jun-20</c:v>
                </c:pt>
                <c:pt idx="3119">
                  <c:v>03-Jun-20</c:v>
                </c:pt>
                <c:pt idx="3120">
                  <c:v>04-Jun-20</c:v>
                </c:pt>
                <c:pt idx="3121">
                  <c:v>05-Jun-20</c:v>
                </c:pt>
                <c:pt idx="3122">
                  <c:v>08-Jun-20</c:v>
                </c:pt>
                <c:pt idx="3123">
                  <c:v>09-Jun-20</c:v>
                </c:pt>
                <c:pt idx="3124">
                  <c:v>10-Jun-20</c:v>
                </c:pt>
                <c:pt idx="3125">
                  <c:v>11-Jun-20</c:v>
                </c:pt>
                <c:pt idx="3126">
                  <c:v>12-Jun-20</c:v>
                </c:pt>
                <c:pt idx="3127">
                  <c:v>15-Jun-20</c:v>
                </c:pt>
                <c:pt idx="3128">
                  <c:v>16-Jun-20</c:v>
                </c:pt>
                <c:pt idx="3129">
                  <c:v>17-Jun-20</c:v>
                </c:pt>
                <c:pt idx="3130">
                  <c:v>18-Jun-20</c:v>
                </c:pt>
                <c:pt idx="3131">
                  <c:v>19-Jun-20</c:v>
                </c:pt>
                <c:pt idx="3132">
                  <c:v>22-Jun-20</c:v>
                </c:pt>
                <c:pt idx="3133">
                  <c:v>23-Jun-20</c:v>
                </c:pt>
                <c:pt idx="3134">
                  <c:v>24-Jun-20</c:v>
                </c:pt>
                <c:pt idx="3135">
                  <c:v>25-Jun-20</c:v>
                </c:pt>
                <c:pt idx="3136">
                  <c:v>26-Jun-20</c:v>
                </c:pt>
                <c:pt idx="3137">
                  <c:v>29-Jun-20</c:v>
                </c:pt>
                <c:pt idx="3138">
                  <c:v>30-Jun-20</c:v>
                </c:pt>
                <c:pt idx="3139">
                  <c:v>01-Jul-20</c:v>
                </c:pt>
                <c:pt idx="3140">
                  <c:v>02-Jul-20</c:v>
                </c:pt>
                <c:pt idx="3141">
                  <c:v>03-Jul-20</c:v>
                </c:pt>
                <c:pt idx="3142">
                  <c:v>06-Jul-20</c:v>
                </c:pt>
                <c:pt idx="3143">
                  <c:v>07-Jul-20</c:v>
                </c:pt>
                <c:pt idx="3144">
                  <c:v>08-Jul-20</c:v>
                </c:pt>
                <c:pt idx="3145">
                  <c:v>09-Jul-20</c:v>
                </c:pt>
                <c:pt idx="3146">
                  <c:v>10-Jul-20</c:v>
                </c:pt>
                <c:pt idx="3147">
                  <c:v>13-Jul-20</c:v>
                </c:pt>
                <c:pt idx="3148">
                  <c:v>14-Jul-20</c:v>
                </c:pt>
                <c:pt idx="3149">
                  <c:v>15-Jul-20</c:v>
                </c:pt>
                <c:pt idx="3150">
                  <c:v>16-Jul-20</c:v>
                </c:pt>
                <c:pt idx="3151">
                  <c:v>17-Jul-20</c:v>
                </c:pt>
                <c:pt idx="3152">
                  <c:v>20-Jul-20</c:v>
                </c:pt>
                <c:pt idx="3153">
                  <c:v>21-Jul-20</c:v>
                </c:pt>
                <c:pt idx="3154">
                  <c:v>22-Jul-20</c:v>
                </c:pt>
                <c:pt idx="3155">
                  <c:v>23-Jul-20</c:v>
                </c:pt>
                <c:pt idx="3156">
                  <c:v>24-Jul-20</c:v>
                </c:pt>
                <c:pt idx="3157">
                  <c:v>27-Jul-20</c:v>
                </c:pt>
                <c:pt idx="3158">
                  <c:v>28-Jul-20</c:v>
                </c:pt>
                <c:pt idx="3159">
                  <c:v>29-Jul-20</c:v>
                </c:pt>
                <c:pt idx="3160">
                  <c:v>30-Jul-20</c:v>
                </c:pt>
                <c:pt idx="3161">
                  <c:v>31-Jul-20</c:v>
                </c:pt>
                <c:pt idx="3162">
                  <c:v>03-Aug-20</c:v>
                </c:pt>
                <c:pt idx="3163">
                  <c:v>04-Aug-20</c:v>
                </c:pt>
                <c:pt idx="3164">
                  <c:v>05-Aug-20</c:v>
                </c:pt>
                <c:pt idx="3165">
                  <c:v>06-Aug-20</c:v>
                </c:pt>
                <c:pt idx="3166">
                  <c:v>07-Aug-20</c:v>
                </c:pt>
                <c:pt idx="3167">
                  <c:v>10-Aug-20</c:v>
                </c:pt>
                <c:pt idx="3168">
                  <c:v>11-Aug-20</c:v>
                </c:pt>
                <c:pt idx="3169">
                  <c:v>12-Aug-20</c:v>
                </c:pt>
                <c:pt idx="3170">
                  <c:v>13-Aug-20</c:v>
                </c:pt>
                <c:pt idx="3171">
                  <c:v>14-Aug-20</c:v>
                </c:pt>
                <c:pt idx="3172">
                  <c:v>17-Aug-20</c:v>
                </c:pt>
                <c:pt idx="3173">
                  <c:v>18-Aug-20</c:v>
                </c:pt>
                <c:pt idx="3174">
                  <c:v>19-Aug-20</c:v>
                </c:pt>
                <c:pt idx="3175">
                  <c:v>20-Aug-20</c:v>
                </c:pt>
                <c:pt idx="3176">
                  <c:v>21-Aug-20</c:v>
                </c:pt>
                <c:pt idx="3177">
                  <c:v>24-Aug-20</c:v>
                </c:pt>
                <c:pt idx="3178">
                  <c:v>25-Aug-20</c:v>
                </c:pt>
                <c:pt idx="3179">
                  <c:v>26-Aug-20</c:v>
                </c:pt>
                <c:pt idx="3180">
                  <c:v>27-Aug-20</c:v>
                </c:pt>
                <c:pt idx="3181">
                  <c:v>28-Aug-20</c:v>
                </c:pt>
                <c:pt idx="3182">
                  <c:v>31-Aug-20</c:v>
                </c:pt>
                <c:pt idx="3183">
                  <c:v>01-Sep-20</c:v>
                </c:pt>
                <c:pt idx="3184">
                  <c:v>02-Sep-20</c:v>
                </c:pt>
                <c:pt idx="3185">
                  <c:v>03-Sep-20</c:v>
                </c:pt>
                <c:pt idx="3186">
                  <c:v>04-Sep-20</c:v>
                </c:pt>
                <c:pt idx="3187">
                  <c:v>07-Sep-20</c:v>
                </c:pt>
                <c:pt idx="3188">
                  <c:v>08-Sep-20</c:v>
                </c:pt>
                <c:pt idx="3189">
                  <c:v>09-Sep-20</c:v>
                </c:pt>
                <c:pt idx="3190">
                  <c:v>10-Sep-20</c:v>
                </c:pt>
                <c:pt idx="3191">
                  <c:v>11-Sep-20</c:v>
                </c:pt>
                <c:pt idx="3192">
                  <c:v>14-Sep-20</c:v>
                </c:pt>
                <c:pt idx="3193">
                  <c:v>15-Sep-20</c:v>
                </c:pt>
                <c:pt idx="3194">
                  <c:v>16-Sep-20</c:v>
                </c:pt>
                <c:pt idx="3195">
                  <c:v>17-Sep-20</c:v>
                </c:pt>
                <c:pt idx="3196">
                  <c:v>18-Sep-20</c:v>
                </c:pt>
                <c:pt idx="3197">
                  <c:v>21-Sep-20</c:v>
                </c:pt>
                <c:pt idx="3198">
                  <c:v>22-Sep-20</c:v>
                </c:pt>
                <c:pt idx="3199">
                  <c:v>23-Sep-20</c:v>
                </c:pt>
                <c:pt idx="3200">
                  <c:v>24-Sep-20</c:v>
                </c:pt>
                <c:pt idx="3201">
                  <c:v>25-Sep-20</c:v>
                </c:pt>
                <c:pt idx="3202">
                  <c:v>28-Sep-20</c:v>
                </c:pt>
                <c:pt idx="3203">
                  <c:v>29-Sep-20</c:v>
                </c:pt>
                <c:pt idx="3204">
                  <c:v>30-Sep-20</c:v>
                </c:pt>
                <c:pt idx="3205">
                  <c:v>01-Oct-20</c:v>
                </c:pt>
                <c:pt idx="3206">
                  <c:v>05-Oct-20</c:v>
                </c:pt>
                <c:pt idx="3207">
                  <c:v>06-Oct-20</c:v>
                </c:pt>
                <c:pt idx="3208">
                  <c:v>07-Oct-20</c:v>
                </c:pt>
                <c:pt idx="3209">
                  <c:v>08-Oct-20</c:v>
                </c:pt>
                <c:pt idx="3210">
                  <c:v>09-Oct-20</c:v>
                </c:pt>
                <c:pt idx="3211">
                  <c:v>12-Oct-20</c:v>
                </c:pt>
                <c:pt idx="3212">
                  <c:v>13-Oct-20</c:v>
                </c:pt>
                <c:pt idx="3213">
                  <c:v>14-Oct-20</c:v>
                </c:pt>
                <c:pt idx="3214">
                  <c:v>15-Oct-20</c:v>
                </c:pt>
                <c:pt idx="3215">
                  <c:v>16-Oct-20</c:v>
                </c:pt>
                <c:pt idx="3216">
                  <c:v>19-Oct-20</c:v>
                </c:pt>
                <c:pt idx="3217">
                  <c:v>20-Oct-20</c:v>
                </c:pt>
                <c:pt idx="3218">
                  <c:v>21-Oct-20</c:v>
                </c:pt>
                <c:pt idx="3219">
                  <c:v>22-Oct-20</c:v>
                </c:pt>
                <c:pt idx="3220">
                  <c:v>23-Oct-20</c:v>
                </c:pt>
                <c:pt idx="3221">
                  <c:v>26-Oct-20</c:v>
                </c:pt>
                <c:pt idx="3222">
                  <c:v>27-Oct-20</c:v>
                </c:pt>
                <c:pt idx="3223">
                  <c:v>28-Oct-20</c:v>
                </c:pt>
                <c:pt idx="3224">
                  <c:v>29-Oct-20</c:v>
                </c:pt>
                <c:pt idx="3225">
                  <c:v>30-Oct-20</c:v>
                </c:pt>
                <c:pt idx="3226">
                  <c:v>02-Nov-20</c:v>
                </c:pt>
                <c:pt idx="3227">
                  <c:v>03-Nov-20</c:v>
                </c:pt>
                <c:pt idx="3228">
                  <c:v>04-Nov-20</c:v>
                </c:pt>
                <c:pt idx="3229">
                  <c:v>05-Nov-20</c:v>
                </c:pt>
                <c:pt idx="3230">
                  <c:v>06-Nov-20</c:v>
                </c:pt>
                <c:pt idx="3231">
                  <c:v>09-Nov-20</c:v>
                </c:pt>
                <c:pt idx="3232">
                  <c:v>10-Nov-20</c:v>
                </c:pt>
                <c:pt idx="3233">
                  <c:v>11-Nov-20</c:v>
                </c:pt>
                <c:pt idx="3234">
                  <c:v>12-Nov-20</c:v>
                </c:pt>
                <c:pt idx="3235">
                  <c:v>13-Nov-20</c:v>
                </c:pt>
                <c:pt idx="3236">
                  <c:v>17-Nov-20</c:v>
                </c:pt>
                <c:pt idx="3237">
                  <c:v>18-Nov-20</c:v>
                </c:pt>
                <c:pt idx="3238">
                  <c:v>19-Nov-20</c:v>
                </c:pt>
                <c:pt idx="3239">
                  <c:v>20-Nov-20</c:v>
                </c:pt>
                <c:pt idx="3240">
                  <c:v>23-Nov-20</c:v>
                </c:pt>
                <c:pt idx="3241">
                  <c:v>24-Nov-20</c:v>
                </c:pt>
                <c:pt idx="3242">
                  <c:v>25-Nov-20</c:v>
                </c:pt>
                <c:pt idx="3243">
                  <c:v>26-Nov-20</c:v>
                </c:pt>
                <c:pt idx="3244">
                  <c:v>27-Nov-20</c:v>
                </c:pt>
                <c:pt idx="3245">
                  <c:v>01-Dec-20</c:v>
                </c:pt>
                <c:pt idx="3246">
                  <c:v>02-Dec-20</c:v>
                </c:pt>
                <c:pt idx="3247">
                  <c:v>03-Dec-20</c:v>
                </c:pt>
                <c:pt idx="3248">
                  <c:v>04-Dec-20</c:v>
                </c:pt>
                <c:pt idx="3249">
                  <c:v>07-Dec-20</c:v>
                </c:pt>
                <c:pt idx="3250">
                  <c:v>08-Dec-20</c:v>
                </c:pt>
                <c:pt idx="3251">
                  <c:v>09-Dec-20</c:v>
                </c:pt>
                <c:pt idx="3252">
                  <c:v>10-Dec-20</c:v>
                </c:pt>
                <c:pt idx="3253">
                  <c:v>11-Dec-20</c:v>
                </c:pt>
                <c:pt idx="3254">
                  <c:v>14-Dec-20</c:v>
                </c:pt>
                <c:pt idx="3255">
                  <c:v>15-Dec-20</c:v>
                </c:pt>
                <c:pt idx="3256">
                  <c:v>16-Dec-20</c:v>
                </c:pt>
                <c:pt idx="3257">
                  <c:v>17-Dec-20</c:v>
                </c:pt>
                <c:pt idx="3258">
                  <c:v>18-Dec-20</c:v>
                </c:pt>
                <c:pt idx="3259">
                  <c:v>21-Dec-20</c:v>
                </c:pt>
                <c:pt idx="3260">
                  <c:v>22-Dec-20</c:v>
                </c:pt>
                <c:pt idx="3261">
                  <c:v>23-Dec-20</c:v>
                </c:pt>
                <c:pt idx="3262">
                  <c:v>24-Dec-20</c:v>
                </c:pt>
                <c:pt idx="3263">
                  <c:v>28-Dec-20</c:v>
                </c:pt>
                <c:pt idx="3264">
                  <c:v>29-Dec-20</c:v>
                </c:pt>
                <c:pt idx="3265">
                  <c:v>30-Dec-20</c:v>
                </c:pt>
                <c:pt idx="3266">
                  <c:v>31-Dec-20</c:v>
                </c:pt>
                <c:pt idx="3267">
                  <c:v>01-Jan-21</c:v>
                </c:pt>
                <c:pt idx="3268">
                  <c:v>04-Jan-21</c:v>
                </c:pt>
                <c:pt idx="3269">
                  <c:v>05-Jan-21</c:v>
                </c:pt>
                <c:pt idx="3270">
                  <c:v>06-Jan-21</c:v>
                </c:pt>
                <c:pt idx="3271">
                  <c:v>07-Jan-21</c:v>
                </c:pt>
                <c:pt idx="3272">
                  <c:v>08-Jan-21</c:v>
                </c:pt>
                <c:pt idx="3273">
                  <c:v>11-Jan-21</c:v>
                </c:pt>
                <c:pt idx="3274">
                  <c:v>12-Jan-21</c:v>
                </c:pt>
                <c:pt idx="3275">
                  <c:v>13-Jan-21</c:v>
                </c:pt>
                <c:pt idx="3276">
                  <c:v>14-Jan-21</c:v>
                </c:pt>
                <c:pt idx="3277">
                  <c:v>15-Jan-21</c:v>
                </c:pt>
                <c:pt idx="3278">
                  <c:v>18-Jan-21</c:v>
                </c:pt>
                <c:pt idx="3279">
                  <c:v>19-Jan-21</c:v>
                </c:pt>
                <c:pt idx="3280">
                  <c:v>20-Jan-21</c:v>
                </c:pt>
                <c:pt idx="3281">
                  <c:v>21-Jan-21</c:v>
                </c:pt>
                <c:pt idx="3282">
                  <c:v>22-Jan-21</c:v>
                </c:pt>
                <c:pt idx="3283">
                  <c:v>25-Jan-21</c:v>
                </c:pt>
                <c:pt idx="3284">
                  <c:v>27-Jan-21</c:v>
                </c:pt>
                <c:pt idx="3285">
                  <c:v>28-Jan-21</c:v>
                </c:pt>
                <c:pt idx="3286">
                  <c:v>29-Jan-21</c:v>
                </c:pt>
                <c:pt idx="3287">
                  <c:v>01-Feb-21</c:v>
                </c:pt>
                <c:pt idx="3288">
                  <c:v>02-Feb-21</c:v>
                </c:pt>
                <c:pt idx="3289">
                  <c:v>03-Feb-21</c:v>
                </c:pt>
                <c:pt idx="3290">
                  <c:v>04-Feb-21</c:v>
                </c:pt>
                <c:pt idx="3291">
                  <c:v>05-Feb-21</c:v>
                </c:pt>
                <c:pt idx="3292">
                  <c:v>08-Feb-21</c:v>
                </c:pt>
                <c:pt idx="3293">
                  <c:v>09-Feb-21</c:v>
                </c:pt>
                <c:pt idx="3294">
                  <c:v>10-Feb-21</c:v>
                </c:pt>
                <c:pt idx="3295">
                  <c:v>11-Feb-21</c:v>
                </c:pt>
                <c:pt idx="3296">
                  <c:v>12-Feb-21</c:v>
                </c:pt>
                <c:pt idx="3297">
                  <c:v>15-Feb-21</c:v>
                </c:pt>
                <c:pt idx="3298">
                  <c:v>16-Feb-21</c:v>
                </c:pt>
                <c:pt idx="3299">
                  <c:v>17-Feb-21</c:v>
                </c:pt>
                <c:pt idx="3300">
                  <c:v>18-Feb-21</c:v>
                </c:pt>
                <c:pt idx="3301">
                  <c:v>19-Feb-21</c:v>
                </c:pt>
                <c:pt idx="3302">
                  <c:v>22-Feb-21</c:v>
                </c:pt>
                <c:pt idx="3303">
                  <c:v>23-Feb-21</c:v>
                </c:pt>
                <c:pt idx="3304">
                  <c:v>24-Feb-21</c:v>
                </c:pt>
                <c:pt idx="3305">
                  <c:v>25-Feb-21</c:v>
                </c:pt>
                <c:pt idx="3306">
                  <c:v>26-Feb-21</c:v>
                </c:pt>
                <c:pt idx="3307">
                  <c:v>01-Mar-21</c:v>
                </c:pt>
                <c:pt idx="3308">
                  <c:v>02-Mar-21</c:v>
                </c:pt>
                <c:pt idx="3309">
                  <c:v>03-Mar-21</c:v>
                </c:pt>
                <c:pt idx="3310">
                  <c:v>04-Mar-21</c:v>
                </c:pt>
                <c:pt idx="3311">
                  <c:v>05-Mar-21</c:v>
                </c:pt>
                <c:pt idx="3312">
                  <c:v>08-Mar-21</c:v>
                </c:pt>
                <c:pt idx="3313">
                  <c:v>09-Mar-21</c:v>
                </c:pt>
                <c:pt idx="3314">
                  <c:v>10-Mar-21</c:v>
                </c:pt>
                <c:pt idx="3315">
                  <c:v>12-Mar-21</c:v>
                </c:pt>
                <c:pt idx="3316">
                  <c:v>15-Mar-21</c:v>
                </c:pt>
                <c:pt idx="3317">
                  <c:v>16-Mar-21</c:v>
                </c:pt>
                <c:pt idx="3318">
                  <c:v>17-Mar-21</c:v>
                </c:pt>
                <c:pt idx="3319">
                  <c:v>18-Mar-21</c:v>
                </c:pt>
                <c:pt idx="3320">
                  <c:v>19-Mar-21</c:v>
                </c:pt>
                <c:pt idx="3321">
                  <c:v>22-Mar-21</c:v>
                </c:pt>
                <c:pt idx="3322">
                  <c:v>23-Mar-21</c:v>
                </c:pt>
                <c:pt idx="3323">
                  <c:v>24-Mar-21</c:v>
                </c:pt>
                <c:pt idx="3324">
                  <c:v>25-Mar-21</c:v>
                </c:pt>
                <c:pt idx="3325">
                  <c:v>26-Mar-21</c:v>
                </c:pt>
                <c:pt idx="3326">
                  <c:v>30-Mar-21</c:v>
                </c:pt>
                <c:pt idx="3327">
                  <c:v>31-Mar-21</c:v>
                </c:pt>
                <c:pt idx="3328">
                  <c:v>01-Apr-21</c:v>
                </c:pt>
                <c:pt idx="3329">
                  <c:v>05-Apr-21</c:v>
                </c:pt>
                <c:pt idx="3330">
                  <c:v>06-Apr-21</c:v>
                </c:pt>
                <c:pt idx="3331">
                  <c:v>07-Apr-21</c:v>
                </c:pt>
                <c:pt idx="3332">
                  <c:v>08-Apr-21</c:v>
                </c:pt>
                <c:pt idx="3333">
                  <c:v>09-Apr-21</c:v>
                </c:pt>
                <c:pt idx="3334">
                  <c:v>12-Apr-21</c:v>
                </c:pt>
                <c:pt idx="3335">
                  <c:v>13-Apr-21</c:v>
                </c:pt>
                <c:pt idx="3336">
                  <c:v>15-Apr-21</c:v>
                </c:pt>
                <c:pt idx="3337">
                  <c:v>16-Apr-21</c:v>
                </c:pt>
                <c:pt idx="3338">
                  <c:v>19-Apr-21</c:v>
                </c:pt>
                <c:pt idx="3339">
                  <c:v>20-Apr-21</c:v>
                </c:pt>
                <c:pt idx="3340">
                  <c:v>22-Apr-21</c:v>
                </c:pt>
                <c:pt idx="3341">
                  <c:v>23-Apr-21</c:v>
                </c:pt>
                <c:pt idx="3342">
                  <c:v>26-Apr-21</c:v>
                </c:pt>
                <c:pt idx="3343">
                  <c:v>27-Apr-21</c:v>
                </c:pt>
                <c:pt idx="3344">
                  <c:v>28-Apr-21</c:v>
                </c:pt>
                <c:pt idx="3345">
                  <c:v>29-Apr-21</c:v>
                </c:pt>
                <c:pt idx="3346">
                  <c:v>30-Apr-21</c:v>
                </c:pt>
                <c:pt idx="3347">
                  <c:v>03-May-21</c:v>
                </c:pt>
                <c:pt idx="3348">
                  <c:v>04-May-21</c:v>
                </c:pt>
                <c:pt idx="3349">
                  <c:v>05-May-21</c:v>
                </c:pt>
                <c:pt idx="3350">
                  <c:v>06-May-21</c:v>
                </c:pt>
                <c:pt idx="3351">
                  <c:v>07-May-21</c:v>
                </c:pt>
                <c:pt idx="3352">
                  <c:v>10-May-21</c:v>
                </c:pt>
                <c:pt idx="3353">
                  <c:v>11-May-21</c:v>
                </c:pt>
                <c:pt idx="3354">
                  <c:v>12-May-21</c:v>
                </c:pt>
                <c:pt idx="3355">
                  <c:v>14-May-21</c:v>
                </c:pt>
                <c:pt idx="3356">
                  <c:v>17-May-21</c:v>
                </c:pt>
                <c:pt idx="3357">
                  <c:v>18-May-21</c:v>
                </c:pt>
                <c:pt idx="3358">
                  <c:v>19-May-21</c:v>
                </c:pt>
                <c:pt idx="3359">
                  <c:v>20-May-21</c:v>
                </c:pt>
                <c:pt idx="3360">
                  <c:v>21-May-21</c:v>
                </c:pt>
                <c:pt idx="3361">
                  <c:v>24-May-21</c:v>
                </c:pt>
                <c:pt idx="3362">
                  <c:v>25-May-21</c:v>
                </c:pt>
                <c:pt idx="3363">
                  <c:v>26-May-21</c:v>
                </c:pt>
                <c:pt idx="3364">
                  <c:v>27-May-21</c:v>
                </c:pt>
                <c:pt idx="3365">
                  <c:v>28-May-21</c:v>
                </c:pt>
                <c:pt idx="3366">
                  <c:v>31-May-21</c:v>
                </c:pt>
                <c:pt idx="3367">
                  <c:v>01-Jun-21</c:v>
                </c:pt>
                <c:pt idx="3368">
                  <c:v>02-Jun-21</c:v>
                </c:pt>
                <c:pt idx="3369">
                  <c:v>03-Jun-21</c:v>
                </c:pt>
                <c:pt idx="3370">
                  <c:v>04-Jun-21</c:v>
                </c:pt>
                <c:pt idx="3371">
                  <c:v>07-Jun-21</c:v>
                </c:pt>
                <c:pt idx="3372">
                  <c:v>08-Jun-21</c:v>
                </c:pt>
                <c:pt idx="3373">
                  <c:v>09-Jun-21</c:v>
                </c:pt>
                <c:pt idx="3374">
                  <c:v>10-Jun-21</c:v>
                </c:pt>
                <c:pt idx="3375">
                  <c:v>11-Jun-21</c:v>
                </c:pt>
                <c:pt idx="3376">
                  <c:v>14-Jun-21</c:v>
                </c:pt>
                <c:pt idx="3377">
                  <c:v>15-Jun-21</c:v>
                </c:pt>
                <c:pt idx="3378">
                  <c:v>16-Jun-21</c:v>
                </c:pt>
                <c:pt idx="3379">
                  <c:v>17-Jun-21</c:v>
                </c:pt>
                <c:pt idx="3380">
                  <c:v>18-Jun-21</c:v>
                </c:pt>
                <c:pt idx="3381">
                  <c:v>21-Jun-21</c:v>
                </c:pt>
                <c:pt idx="3382">
                  <c:v>22-Jun-21</c:v>
                </c:pt>
                <c:pt idx="3383">
                  <c:v>23-Jun-21</c:v>
                </c:pt>
                <c:pt idx="3384">
                  <c:v>24-Jun-21</c:v>
                </c:pt>
                <c:pt idx="3385">
                  <c:v>25-Jun-21</c:v>
                </c:pt>
                <c:pt idx="3386">
                  <c:v>28-Jun-21</c:v>
                </c:pt>
                <c:pt idx="3387">
                  <c:v>29-Jun-21</c:v>
                </c:pt>
                <c:pt idx="3388">
                  <c:v>30-Jun-21</c:v>
                </c:pt>
                <c:pt idx="3389">
                  <c:v>01-Jul-21</c:v>
                </c:pt>
                <c:pt idx="3390">
                  <c:v>02-Jul-21</c:v>
                </c:pt>
                <c:pt idx="3391">
                  <c:v>05-Jul-21</c:v>
                </c:pt>
                <c:pt idx="3392">
                  <c:v>06-Jul-21</c:v>
                </c:pt>
                <c:pt idx="3393">
                  <c:v>07-Jul-21</c:v>
                </c:pt>
                <c:pt idx="3394">
                  <c:v>08-Jul-21</c:v>
                </c:pt>
                <c:pt idx="3395">
                  <c:v>09-Jul-21</c:v>
                </c:pt>
                <c:pt idx="3396">
                  <c:v>12-Jul-21</c:v>
                </c:pt>
                <c:pt idx="3397">
                  <c:v>13-Jul-21</c:v>
                </c:pt>
                <c:pt idx="3398">
                  <c:v>14-Jul-21</c:v>
                </c:pt>
                <c:pt idx="3399">
                  <c:v>15-Jul-21</c:v>
                </c:pt>
                <c:pt idx="3400">
                  <c:v>16-Jul-21</c:v>
                </c:pt>
                <c:pt idx="3401">
                  <c:v>19-Jul-21</c:v>
                </c:pt>
                <c:pt idx="3402">
                  <c:v>20-Jul-21</c:v>
                </c:pt>
                <c:pt idx="3403">
                  <c:v>22-Jul-21</c:v>
                </c:pt>
                <c:pt idx="3404">
                  <c:v>23-Jul-21</c:v>
                </c:pt>
                <c:pt idx="3405">
                  <c:v>26-Jul-21</c:v>
                </c:pt>
                <c:pt idx="3406">
                  <c:v>27-Jul-21</c:v>
                </c:pt>
                <c:pt idx="3407">
                  <c:v>28-Jul-21</c:v>
                </c:pt>
                <c:pt idx="3408">
                  <c:v>29-Jul-21</c:v>
                </c:pt>
                <c:pt idx="3409">
                  <c:v>30-Jul-21</c:v>
                </c:pt>
                <c:pt idx="3410">
                  <c:v>02-Aug-21</c:v>
                </c:pt>
                <c:pt idx="3411">
                  <c:v>03-Aug-21</c:v>
                </c:pt>
                <c:pt idx="3412">
                  <c:v>04-Aug-21</c:v>
                </c:pt>
                <c:pt idx="3413">
                  <c:v>05-Aug-21</c:v>
                </c:pt>
                <c:pt idx="3414">
                  <c:v>06-Aug-21</c:v>
                </c:pt>
                <c:pt idx="3415">
                  <c:v>09-Aug-21</c:v>
                </c:pt>
                <c:pt idx="3416">
                  <c:v>10-Aug-21</c:v>
                </c:pt>
                <c:pt idx="3417">
                  <c:v>11-Aug-21</c:v>
                </c:pt>
                <c:pt idx="3418">
                  <c:v>12-Aug-21</c:v>
                </c:pt>
                <c:pt idx="3419">
                  <c:v>13-Aug-21</c:v>
                </c:pt>
                <c:pt idx="3420">
                  <c:v>16-Aug-21</c:v>
                </c:pt>
                <c:pt idx="3421">
                  <c:v>17-Aug-21</c:v>
                </c:pt>
                <c:pt idx="3422">
                  <c:v>18-Aug-21</c:v>
                </c:pt>
                <c:pt idx="3423">
                  <c:v>20-Aug-21</c:v>
                </c:pt>
                <c:pt idx="3424">
                  <c:v>23-Aug-21</c:v>
                </c:pt>
                <c:pt idx="3425">
                  <c:v>24-Aug-21</c:v>
                </c:pt>
                <c:pt idx="3426">
                  <c:v>25-Aug-21</c:v>
                </c:pt>
                <c:pt idx="3427">
                  <c:v>26-Aug-21</c:v>
                </c:pt>
                <c:pt idx="3428">
                  <c:v>27-Aug-21</c:v>
                </c:pt>
                <c:pt idx="3429">
                  <c:v>30-Aug-21</c:v>
                </c:pt>
                <c:pt idx="3430">
                  <c:v>31-Aug-21</c:v>
                </c:pt>
                <c:pt idx="3431">
                  <c:v>01-Sep-21</c:v>
                </c:pt>
                <c:pt idx="3432">
                  <c:v>02-Sep-21</c:v>
                </c:pt>
                <c:pt idx="3433">
                  <c:v>03-Sep-21</c:v>
                </c:pt>
                <c:pt idx="3434">
                  <c:v>06-Sep-21</c:v>
                </c:pt>
                <c:pt idx="3435">
                  <c:v>07-Sep-21</c:v>
                </c:pt>
                <c:pt idx="3436">
                  <c:v>08-Sep-21</c:v>
                </c:pt>
                <c:pt idx="3437">
                  <c:v>09-Sep-21</c:v>
                </c:pt>
                <c:pt idx="3438">
                  <c:v>13-Sep-21</c:v>
                </c:pt>
                <c:pt idx="3439">
                  <c:v>14-Sep-21</c:v>
                </c:pt>
                <c:pt idx="3440">
                  <c:v>15-Sep-21</c:v>
                </c:pt>
                <c:pt idx="3441">
                  <c:v>16-Sep-21</c:v>
                </c:pt>
                <c:pt idx="3442">
                  <c:v>17-Sep-21</c:v>
                </c:pt>
                <c:pt idx="3443">
                  <c:v>20-Sep-21</c:v>
                </c:pt>
                <c:pt idx="3444">
                  <c:v>21-Sep-21</c:v>
                </c:pt>
                <c:pt idx="3445">
                  <c:v>22-Sep-21</c:v>
                </c:pt>
                <c:pt idx="3446">
                  <c:v>23-Sep-21</c:v>
                </c:pt>
                <c:pt idx="3447">
                  <c:v>24-Sep-21</c:v>
                </c:pt>
                <c:pt idx="3448">
                  <c:v>27-Sep-21</c:v>
                </c:pt>
                <c:pt idx="3449">
                  <c:v>28-Sep-21</c:v>
                </c:pt>
                <c:pt idx="3450">
                  <c:v>29-Sep-21</c:v>
                </c:pt>
                <c:pt idx="3451">
                  <c:v>30-Sep-21</c:v>
                </c:pt>
                <c:pt idx="3452">
                  <c:v>01-Oct-21</c:v>
                </c:pt>
                <c:pt idx="3453">
                  <c:v>04-Oct-21</c:v>
                </c:pt>
                <c:pt idx="3454">
                  <c:v>05-Oct-21</c:v>
                </c:pt>
                <c:pt idx="3455">
                  <c:v>06-Oct-21</c:v>
                </c:pt>
                <c:pt idx="3456">
                  <c:v>07-Oct-21</c:v>
                </c:pt>
                <c:pt idx="3457">
                  <c:v>08-Oct-21</c:v>
                </c:pt>
                <c:pt idx="3458">
                  <c:v>11-Oct-21</c:v>
                </c:pt>
                <c:pt idx="3459">
                  <c:v>12-Oct-21</c:v>
                </c:pt>
                <c:pt idx="3460">
                  <c:v>13-Oct-21</c:v>
                </c:pt>
                <c:pt idx="3461">
                  <c:v>14-Oct-21</c:v>
                </c:pt>
                <c:pt idx="3462">
                  <c:v>18-Oct-21</c:v>
                </c:pt>
                <c:pt idx="3463">
                  <c:v>19-Oct-21</c:v>
                </c:pt>
                <c:pt idx="3464">
                  <c:v>20-Oct-21</c:v>
                </c:pt>
                <c:pt idx="3465">
                  <c:v>21-Oct-21</c:v>
                </c:pt>
                <c:pt idx="3466">
                  <c:v>22-Oct-21</c:v>
                </c:pt>
                <c:pt idx="3467">
                  <c:v>25-Oct-21</c:v>
                </c:pt>
                <c:pt idx="3468">
                  <c:v>26-Oct-21</c:v>
                </c:pt>
                <c:pt idx="3469">
                  <c:v>27-Oct-21</c:v>
                </c:pt>
                <c:pt idx="3470">
                  <c:v>28-Oct-21</c:v>
                </c:pt>
                <c:pt idx="3471">
                  <c:v>29-Oct-21</c:v>
                </c:pt>
                <c:pt idx="3472">
                  <c:v>01-Nov-21</c:v>
                </c:pt>
                <c:pt idx="3473">
                  <c:v>02-Nov-21</c:v>
                </c:pt>
                <c:pt idx="3474">
                  <c:v>03-Nov-21</c:v>
                </c:pt>
                <c:pt idx="3475">
                  <c:v>04-Nov-21</c:v>
                </c:pt>
                <c:pt idx="3476">
                  <c:v>08-Nov-21</c:v>
                </c:pt>
                <c:pt idx="3477">
                  <c:v>09-Nov-21</c:v>
                </c:pt>
                <c:pt idx="3478">
                  <c:v>10-Nov-21</c:v>
                </c:pt>
                <c:pt idx="3479">
                  <c:v>11-Nov-21</c:v>
                </c:pt>
                <c:pt idx="3480">
                  <c:v>12-Nov-21</c:v>
                </c:pt>
                <c:pt idx="3481">
                  <c:v>15-Nov-21</c:v>
                </c:pt>
                <c:pt idx="3482">
                  <c:v>16-Nov-21</c:v>
                </c:pt>
                <c:pt idx="3483">
                  <c:v>17-Nov-21</c:v>
                </c:pt>
                <c:pt idx="3484">
                  <c:v>18-Nov-21</c:v>
                </c:pt>
                <c:pt idx="3485">
                  <c:v>22-Nov-21</c:v>
                </c:pt>
                <c:pt idx="3486">
                  <c:v>23-Nov-21</c:v>
                </c:pt>
                <c:pt idx="3487">
                  <c:v>24-Nov-21</c:v>
                </c:pt>
                <c:pt idx="3488">
                  <c:v>25-Nov-21</c:v>
                </c:pt>
                <c:pt idx="3489">
                  <c:v>26-Nov-21</c:v>
                </c:pt>
                <c:pt idx="3490">
                  <c:v>29-Nov-21</c:v>
                </c:pt>
                <c:pt idx="3491">
                  <c:v>30-Nov-21</c:v>
                </c:pt>
                <c:pt idx="3492">
                  <c:v>01-Dec-21</c:v>
                </c:pt>
                <c:pt idx="3493">
                  <c:v>02-Dec-21</c:v>
                </c:pt>
                <c:pt idx="3494">
                  <c:v>03-Dec-21</c:v>
                </c:pt>
                <c:pt idx="3495">
                  <c:v>06-Dec-21</c:v>
                </c:pt>
                <c:pt idx="3496">
                  <c:v>07-Dec-21</c:v>
                </c:pt>
                <c:pt idx="3497">
                  <c:v>08-Dec-21</c:v>
                </c:pt>
                <c:pt idx="3498">
                  <c:v>09-Dec-21</c:v>
                </c:pt>
                <c:pt idx="3499">
                  <c:v>10-Dec-21</c:v>
                </c:pt>
                <c:pt idx="3500">
                  <c:v>13-Dec-21</c:v>
                </c:pt>
                <c:pt idx="3501">
                  <c:v>14-Dec-21</c:v>
                </c:pt>
                <c:pt idx="3502">
                  <c:v>15-Dec-21</c:v>
                </c:pt>
                <c:pt idx="3503">
                  <c:v>16-Dec-21</c:v>
                </c:pt>
                <c:pt idx="3504">
                  <c:v>17-Dec-21</c:v>
                </c:pt>
                <c:pt idx="3505">
                  <c:v>20-Dec-21</c:v>
                </c:pt>
                <c:pt idx="3506">
                  <c:v>21-Dec-21</c:v>
                </c:pt>
                <c:pt idx="3507">
                  <c:v>22-Dec-21</c:v>
                </c:pt>
                <c:pt idx="3508">
                  <c:v>23-Dec-21</c:v>
                </c:pt>
                <c:pt idx="3509">
                  <c:v>24-Dec-21</c:v>
                </c:pt>
                <c:pt idx="3510">
                  <c:v>27-Dec-21</c:v>
                </c:pt>
                <c:pt idx="3511">
                  <c:v>28-Dec-21</c:v>
                </c:pt>
                <c:pt idx="3512">
                  <c:v>29-Dec-21</c:v>
                </c:pt>
                <c:pt idx="3513">
                  <c:v>30-Dec-21</c:v>
                </c:pt>
                <c:pt idx="3514">
                  <c:v>31-Dec-21</c:v>
                </c:pt>
                <c:pt idx="3515">
                  <c:v>03-Jan-22</c:v>
                </c:pt>
                <c:pt idx="3516">
                  <c:v>04-Jan-22</c:v>
                </c:pt>
                <c:pt idx="3517">
                  <c:v>05-Jan-22</c:v>
                </c:pt>
                <c:pt idx="3518">
                  <c:v>06-Jan-22</c:v>
                </c:pt>
                <c:pt idx="3519">
                  <c:v>07-Jan-22</c:v>
                </c:pt>
                <c:pt idx="3520">
                  <c:v>10-Jan-22</c:v>
                </c:pt>
                <c:pt idx="3521">
                  <c:v>11-Jan-22</c:v>
                </c:pt>
                <c:pt idx="3522">
                  <c:v>12-Jan-22</c:v>
                </c:pt>
                <c:pt idx="3523">
                  <c:v>13-Jan-22</c:v>
                </c:pt>
                <c:pt idx="3524">
                  <c:v>14-Jan-22</c:v>
                </c:pt>
                <c:pt idx="3525">
                  <c:v>17-Jan-22</c:v>
                </c:pt>
                <c:pt idx="3526">
                  <c:v>18-Jan-22</c:v>
                </c:pt>
                <c:pt idx="3527">
                  <c:v>19-Jan-22</c:v>
                </c:pt>
                <c:pt idx="3528">
                  <c:v>20-Jan-22</c:v>
                </c:pt>
                <c:pt idx="3529">
                  <c:v>21-Jan-22</c:v>
                </c:pt>
                <c:pt idx="3530">
                  <c:v>24-Jan-22</c:v>
                </c:pt>
                <c:pt idx="3531">
                  <c:v>25-Jan-22</c:v>
                </c:pt>
                <c:pt idx="3532">
                  <c:v>27-Jan-22</c:v>
                </c:pt>
                <c:pt idx="3533">
                  <c:v>28-Jan-22</c:v>
                </c:pt>
                <c:pt idx="3534">
                  <c:v>31-Jan-22</c:v>
                </c:pt>
                <c:pt idx="3535">
                  <c:v>01-Feb-22</c:v>
                </c:pt>
                <c:pt idx="3536">
                  <c:v>02-Feb-22</c:v>
                </c:pt>
                <c:pt idx="3537">
                  <c:v>03-Feb-22</c:v>
                </c:pt>
                <c:pt idx="3538">
                  <c:v>04-Feb-22</c:v>
                </c:pt>
                <c:pt idx="3539">
                  <c:v>07-Feb-22</c:v>
                </c:pt>
                <c:pt idx="3540">
                  <c:v>08-Feb-22</c:v>
                </c:pt>
                <c:pt idx="3541">
                  <c:v>09-Feb-22</c:v>
                </c:pt>
                <c:pt idx="3542">
                  <c:v>10-Feb-22</c:v>
                </c:pt>
                <c:pt idx="3543">
                  <c:v>11-Feb-22</c:v>
                </c:pt>
                <c:pt idx="3544">
                  <c:v>14-Feb-22</c:v>
                </c:pt>
                <c:pt idx="3545">
                  <c:v>15-Feb-22</c:v>
                </c:pt>
                <c:pt idx="3546">
                  <c:v>16-Feb-22</c:v>
                </c:pt>
                <c:pt idx="3547">
                  <c:v>17-Feb-22</c:v>
                </c:pt>
                <c:pt idx="3548">
                  <c:v>18-Feb-22</c:v>
                </c:pt>
                <c:pt idx="3549">
                  <c:v>21-Feb-22</c:v>
                </c:pt>
                <c:pt idx="3550">
                  <c:v>22-Feb-22</c:v>
                </c:pt>
                <c:pt idx="3551">
                  <c:v>23-Feb-22</c:v>
                </c:pt>
                <c:pt idx="3552">
                  <c:v>24-Feb-22</c:v>
                </c:pt>
                <c:pt idx="3553">
                  <c:v>25-Feb-22</c:v>
                </c:pt>
                <c:pt idx="3554">
                  <c:v>28-Feb-22</c:v>
                </c:pt>
                <c:pt idx="3555">
                  <c:v>02-Mar-22</c:v>
                </c:pt>
                <c:pt idx="3556">
                  <c:v>03-Mar-22</c:v>
                </c:pt>
                <c:pt idx="3557">
                  <c:v>04-Mar-22</c:v>
                </c:pt>
                <c:pt idx="3558">
                  <c:v>07-Mar-22</c:v>
                </c:pt>
                <c:pt idx="3559">
                  <c:v>08-Mar-22</c:v>
                </c:pt>
                <c:pt idx="3560">
                  <c:v>09-Mar-22</c:v>
                </c:pt>
                <c:pt idx="3561">
                  <c:v>10-Mar-22</c:v>
                </c:pt>
                <c:pt idx="3562">
                  <c:v>11-Mar-22</c:v>
                </c:pt>
                <c:pt idx="3563">
                  <c:v>14-Mar-22</c:v>
                </c:pt>
                <c:pt idx="3564">
                  <c:v>15-Mar-22</c:v>
                </c:pt>
                <c:pt idx="3565">
                  <c:v>16-Mar-22</c:v>
                </c:pt>
                <c:pt idx="3566">
                  <c:v>17-Mar-22</c:v>
                </c:pt>
                <c:pt idx="3567">
                  <c:v>21-Mar-22</c:v>
                </c:pt>
                <c:pt idx="3568">
                  <c:v>22-Mar-22</c:v>
                </c:pt>
                <c:pt idx="3569">
                  <c:v>23-Mar-22</c:v>
                </c:pt>
                <c:pt idx="3570">
                  <c:v>24-Mar-22</c:v>
                </c:pt>
                <c:pt idx="3571">
                  <c:v>25-Mar-22</c:v>
                </c:pt>
                <c:pt idx="3572">
                  <c:v>28-Mar-22</c:v>
                </c:pt>
                <c:pt idx="3573">
                  <c:v>29-Mar-22</c:v>
                </c:pt>
                <c:pt idx="3574">
                  <c:v>30-Mar-22</c:v>
                </c:pt>
                <c:pt idx="3575">
                  <c:v>31-Mar-22</c:v>
                </c:pt>
                <c:pt idx="3576">
                  <c:v>01-Apr-22</c:v>
                </c:pt>
                <c:pt idx="3577">
                  <c:v>04-Apr-22</c:v>
                </c:pt>
                <c:pt idx="3578">
                  <c:v>05-Apr-22</c:v>
                </c:pt>
                <c:pt idx="3579">
                  <c:v>06-Apr-22</c:v>
                </c:pt>
                <c:pt idx="3580">
                  <c:v>07-Apr-22</c:v>
                </c:pt>
                <c:pt idx="3581">
                  <c:v>08-Apr-22</c:v>
                </c:pt>
                <c:pt idx="3582">
                  <c:v>11-Apr-22</c:v>
                </c:pt>
                <c:pt idx="3583">
                  <c:v>12-Apr-22</c:v>
                </c:pt>
                <c:pt idx="3584">
                  <c:v>13-Apr-22</c:v>
                </c:pt>
                <c:pt idx="3585">
                  <c:v>18-Apr-22</c:v>
                </c:pt>
                <c:pt idx="3586">
                  <c:v>19-Apr-22</c:v>
                </c:pt>
                <c:pt idx="3587">
                  <c:v>20-Apr-22</c:v>
                </c:pt>
                <c:pt idx="3588">
                  <c:v>21-Apr-22</c:v>
                </c:pt>
                <c:pt idx="3589">
                  <c:v>22-Apr-22</c:v>
                </c:pt>
                <c:pt idx="3590">
                  <c:v>25-Apr-22</c:v>
                </c:pt>
                <c:pt idx="3591">
                  <c:v>26-Apr-22</c:v>
                </c:pt>
                <c:pt idx="3592">
                  <c:v>27-Apr-22</c:v>
                </c:pt>
                <c:pt idx="3593">
                  <c:v>28-Apr-22</c:v>
                </c:pt>
                <c:pt idx="3594">
                  <c:v>29-Apr-22</c:v>
                </c:pt>
                <c:pt idx="3595">
                  <c:v>02-May-22</c:v>
                </c:pt>
                <c:pt idx="3596">
                  <c:v>04-May-22</c:v>
                </c:pt>
                <c:pt idx="3597">
                  <c:v>05-May-22</c:v>
                </c:pt>
                <c:pt idx="3598">
                  <c:v>06-May-22</c:v>
                </c:pt>
                <c:pt idx="3599">
                  <c:v>09-May-22</c:v>
                </c:pt>
                <c:pt idx="3600">
                  <c:v>10-May-22</c:v>
                </c:pt>
                <c:pt idx="3601">
                  <c:v>11-May-22</c:v>
                </c:pt>
                <c:pt idx="3602">
                  <c:v>12-May-22</c:v>
                </c:pt>
                <c:pt idx="3603">
                  <c:v>13-May-22</c:v>
                </c:pt>
                <c:pt idx="3604">
                  <c:v>16-May-22</c:v>
                </c:pt>
                <c:pt idx="3605">
                  <c:v>17-May-22</c:v>
                </c:pt>
                <c:pt idx="3606">
                  <c:v>18-May-22</c:v>
                </c:pt>
                <c:pt idx="3607">
                  <c:v>19-May-22</c:v>
                </c:pt>
                <c:pt idx="3608">
                  <c:v>20-May-22</c:v>
                </c:pt>
                <c:pt idx="3609">
                  <c:v>23-May-22</c:v>
                </c:pt>
                <c:pt idx="3610">
                  <c:v>24-May-22</c:v>
                </c:pt>
                <c:pt idx="3611">
                  <c:v>25-May-22</c:v>
                </c:pt>
                <c:pt idx="3612">
                  <c:v>26-May-22</c:v>
                </c:pt>
                <c:pt idx="3613">
                  <c:v>27-May-22</c:v>
                </c:pt>
                <c:pt idx="3614">
                  <c:v>30-May-22</c:v>
                </c:pt>
                <c:pt idx="3615">
                  <c:v>31-May-22</c:v>
                </c:pt>
                <c:pt idx="3616">
                  <c:v>01-Jun-22</c:v>
                </c:pt>
                <c:pt idx="3617">
                  <c:v>02-Jun-22</c:v>
                </c:pt>
                <c:pt idx="3618">
                  <c:v>03-Jun-22</c:v>
                </c:pt>
                <c:pt idx="3619">
                  <c:v>06-Jun-22</c:v>
                </c:pt>
                <c:pt idx="3620">
                  <c:v>07-Jun-22</c:v>
                </c:pt>
                <c:pt idx="3621">
                  <c:v>08-Jun-22</c:v>
                </c:pt>
                <c:pt idx="3622">
                  <c:v>09-Jun-22</c:v>
                </c:pt>
                <c:pt idx="3623">
                  <c:v>10-Jun-22</c:v>
                </c:pt>
                <c:pt idx="3624">
                  <c:v>13-Jun-22</c:v>
                </c:pt>
                <c:pt idx="3625">
                  <c:v>14-Jun-22</c:v>
                </c:pt>
                <c:pt idx="3626">
                  <c:v>15-Jun-22</c:v>
                </c:pt>
                <c:pt idx="3627">
                  <c:v>16-Jun-22</c:v>
                </c:pt>
                <c:pt idx="3628">
                  <c:v>17-Jun-22</c:v>
                </c:pt>
                <c:pt idx="3629">
                  <c:v>20-Jun-22</c:v>
                </c:pt>
                <c:pt idx="3630">
                  <c:v>21-Jun-22</c:v>
                </c:pt>
                <c:pt idx="3631">
                  <c:v>22-Jun-22</c:v>
                </c:pt>
                <c:pt idx="3632">
                  <c:v>23-Jun-22</c:v>
                </c:pt>
                <c:pt idx="3633">
                  <c:v>24-Jun-22</c:v>
                </c:pt>
                <c:pt idx="3634">
                  <c:v>27-Jun-22</c:v>
                </c:pt>
                <c:pt idx="3635">
                  <c:v>28-Jun-22</c:v>
                </c:pt>
                <c:pt idx="3636">
                  <c:v>29-Jun-22</c:v>
                </c:pt>
                <c:pt idx="3637">
                  <c:v>30-Jun-22</c:v>
                </c:pt>
                <c:pt idx="3638">
                  <c:v>01-Jul-22</c:v>
                </c:pt>
                <c:pt idx="3639">
                  <c:v>04-Jul-22</c:v>
                </c:pt>
                <c:pt idx="3640">
                  <c:v>05-Jul-22</c:v>
                </c:pt>
                <c:pt idx="3641">
                  <c:v>06-Jul-22</c:v>
                </c:pt>
                <c:pt idx="3642">
                  <c:v>07-Jul-22</c:v>
                </c:pt>
                <c:pt idx="3643">
                  <c:v>08-Jul-22</c:v>
                </c:pt>
                <c:pt idx="3644">
                  <c:v>11-Jul-22</c:v>
                </c:pt>
                <c:pt idx="3645">
                  <c:v>12-Jul-22</c:v>
                </c:pt>
                <c:pt idx="3646">
                  <c:v>13-Jul-22</c:v>
                </c:pt>
                <c:pt idx="3647">
                  <c:v>14-Jul-22</c:v>
                </c:pt>
                <c:pt idx="3648">
                  <c:v>15-Jul-22</c:v>
                </c:pt>
                <c:pt idx="3649">
                  <c:v>18-Jul-22</c:v>
                </c:pt>
                <c:pt idx="3650">
                  <c:v>19-Jul-22</c:v>
                </c:pt>
                <c:pt idx="3651">
                  <c:v>20-Jul-22</c:v>
                </c:pt>
                <c:pt idx="3652">
                  <c:v>21-Jul-22</c:v>
                </c:pt>
                <c:pt idx="3653">
                  <c:v>22-Jul-22</c:v>
                </c:pt>
                <c:pt idx="3654">
                  <c:v>25-Jul-22</c:v>
                </c:pt>
                <c:pt idx="3655">
                  <c:v>26-Jul-22</c:v>
                </c:pt>
                <c:pt idx="3656">
                  <c:v>27-Jul-22</c:v>
                </c:pt>
                <c:pt idx="3657">
                  <c:v>28-Jul-22</c:v>
                </c:pt>
                <c:pt idx="3658">
                  <c:v>29-Jul-22</c:v>
                </c:pt>
                <c:pt idx="3659">
                  <c:v>01-Aug-22</c:v>
                </c:pt>
                <c:pt idx="3660">
                  <c:v>02-Aug-22</c:v>
                </c:pt>
                <c:pt idx="3661">
                  <c:v>03-Aug-22</c:v>
                </c:pt>
                <c:pt idx="3662">
                  <c:v>04-Aug-22</c:v>
                </c:pt>
                <c:pt idx="3663">
                  <c:v>05-Aug-22</c:v>
                </c:pt>
                <c:pt idx="3664">
                  <c:v>08-Aug-22</c:v>
                </c:pt>
                <c:pt idx="3665">
                  <c:v>10-Aug-22</c:v>
                </c:pt>
                <c:pt idx="3666">
                  <c:v>11-Aug-22</c:v>
                </c:pt>
                <c:pt idx="3667">
                  <c:v>12-Aug-22</c:v>
                </c:pt>
                <c:pt idx="3668">
                  <c:v>16-Aug-22</c:v>
                </c:pt>
                <c:pt idx="3669">
                  <c:v>17-Aug-22</c:v>
                </c:pt>
                <c:pt idx="3670">
                  <c:v>18-Aug-22</c:v>
                </c:pt>
                <c:pt idx="3671">
                  <c:v>19-Aug-22</c:v>
                </c:pt>
                <c:pt idx="3672">
                  <c:v>22-Aug-22</c:v>
                </c:pt>
                <c:pt idx="3673">
                  <c:v>23-Aug-22</c:v>
                </c:pt>
                <c:pt idx="3674">
                  <c:v>24-Aug-22</c:v>
                </c:pt>
                <c:pt idx="3675">
                  <c:v>25-Aug-22</c:v>
                </c:pt>
                <c:pt idx="3676">
                  <c:v>26-Aug-22</c:v>
                </c:pt>
                <c:pt idx="3677">
                  <c:v>29-Aug-22</c:v>
                </c:pt>
                <c:pt idx="3678">
                  <c:v>30-Aug-22</c:v>
                </c:pt>
                <c:pt idx="3679">
                  <c:v>01-Sep-22</c:v>
                </c:pt>
                <c:pt idx="3680">
                  <c:v>02-Sep-22</c:v>
                </c:pt>
                <c:pt idx="3681">
                  <c:v>05-Sep-22</c:v>
                </c:pt>
                <c:pt idx="3682">
                  <c:v>06-Sep-22</c:v>
                </c:pt>
                <c:pt idx="3683">
                  <c:v>07-Sep-22</c:v>
                </c:pt>
                <c:pt idx="3684">
                  <c:v>08-Sep-22</c:v>
                </c:pt>
                <c:pt idx="3685">
                  <c:v>09-Sep-22</c:v>
                </c:pt>
                <c:pt idx="3686">
                  <c:v>12-Sep-22</c:v>
                </c:pt>
                <c:pt idx="3687">
                  <c:v>13-Sep-22</c:v>
                </c:pt>
                <c:pt idx="3688">
                  <c:v>14-Sep-22</c:v>
                </c:pt>
                <c:pt idx="3689">
                  <c:v>15-Sep-22</c:v>
                </c:pt>
                <c:pt idx="3690">
                  <c:v>16-Sep-22</c:v>
                </c:pt>
                <c:pt idx="3691">
                  <c:v>19-Sep-22</c:v>
                </c:pt>
                <c:pt idx="3692">
                  <c:v>20-Sep-22</c:v>
                </c:pt>
                <c:pt idx="3693">
                  <c:v>21-Sep-22</c:v>
                </c:pt>
                <c:pt idx="3694">
                  <c:v>22-Sep-22</c:v>
                </c:pt>
                <c:pt idx="3695">
                  <c:v>23-Sep-22</c:v>
                </c:pt>
                <c:pt idx="3696">
                  <c:v>26-Sep-22</c:v>
                </c:pt>
                <c:pt idx="3697">
                  <c:v>27-Sep-22</c:v>
                </c:pt>
                <c:pt idx="3698">
                  <c:v>28-Sep-22</c:v>
                </c:pt>
                <c:pt idx="3699">
                  <c:v>29-Sep-22</c:v>
                </c:pt>
                <c:pt idx="3700">
                  <c:v>30-Sep-22</c:v>
                </c:pt>
                <c:pt idx="3701">
                  <c:v>03-Oct-22</c:v>
                </c:pt>
                <c:pt idx="3702">
                  <c:v>04-Oct-22</c:v>
                </c:pt>
                <c:pt idx="3703">
                  <c:v>06-Oct-22</c:v>
                </c:pt>
                <c:pt idx="3704">
                  <c:v>07-Oct-22</c:v>
                </c:pt>
                <c:pt idx="3705">
                  <c:v>10-Oct-22</c:v>
                </c:pt>
                <c:pt idx="3706">
                  <c:v>11-Oct-22</c:v>
                </c:pt>
                <c:pt idx="3707">
                  <c:v>12-Oct-22</c:v>
                </c:pt>
                <c:pt idx="3708">
                  <c:v>13-Oct-22</c:v>
                </c:pt>
                <c:pt idx="3709">
                  <c:v>14-Oct-22</c:v>
                </c:pt>
                <c:pt idx="3710">
                  <c:v>17-Oct-22</c:v>
                </c:pt>
                <c:pt idx="3711">
                  <c:v>18-Oct-22</c:v>
                </c:pt>
                <c:pt idx="3712">
                  <c:v>19-Oct-22</c:v>
                </c:pt>
                <c:pt idx="3713">
                  <c:v>20-Oct-22</c:v>
                </c:pt>
                <c:pt idx="3714">
                  <c:v>21-Oct-22</c:v>
                </c:pt>
                <c:pt idx="3715">
                  <c:v>24-Oct-22</c:v>
                </c:pt>
                <c:pt idx="3716">
                  <c:v>25-Oct-22</c:v>
                </c:pt>
                <c:pt idx="3717">
                  <c:v>27-Oct-22</c:v>
                </c:pt>
                <c:pt idx="3718">
                  <c:v>28-Oct-22</c:v>
                </c:pt>
                <c:pt idx="3719">
                  <c:v>31-Oct-22</c:v>
                </c:pt>
                <c:pt idx="3720">
                  <c:v>01-Nov-22</c:v>
                </c:pt>
                <c:pt idx="3721">
                  <c:v>02-Nov-22</c:v>
                </c:pt>
                <c:pt idx="3722">
                  <c:v>03-Nov-22</c:v>
                </c:pt>
                <c:pt idx="3723">
                  <c:v>04-Nov-22</c:v>
                </c:pt>
                <c:pt idx="3724">
                  <c:v>07-Nov-22</c:v>
                </c:pt>
                <c:pt idx="3725">
                  <c:v>09-Nov-22</c:v>
                </c:pt>
                <c:pt idx="3726">
                  <c:v>10-Nov-22</c:v>
                </c:pt>
                <c:pt idx="3727">
                  <c:v>11-Nov-22</c:v>
                </c:pt>
                <c:pt idx="3728">
                  <c:v>14-Nov-22</c:v>
                </c:pt>
                <c:pt idx="3729">
                  <c:v>15-Nov-22</c:v>
                </c:pt>
                <c:pt idx="3730">
                  <c:v>16-Nov-22</c:v>
                </c:pt>
                <c:pt idx="3731">
                  <c:v>17-Nov-22</c:v>
                </c:pt>
                <c:pt idx="3732">
                  <c:v>18-Nov-22</c:v>
                </c:pt>
                <c:pt idx="3733">
                  <c:v>21-Nov-22</c:v>
                </c:pt>
                <c:pt idx="3734">
                  <c:v>22-Nov-22</c:v>
                </c:pt>
                <c:pt idx="3735">
                  <c:v>23-Nov-22</c:v>
                </c:pt>
                <c:pt idx="3736">
                  <c:v>24-Nov-22</c:v>
                </c:pt>
                <c:pt idx="3737">
                  <c:v>25-Nov-22</c:v>
                </c:pt>
                <c:pt idx="3738">
                  <c:v>28-Nov-22</c:v>
                </c:pt>
                <c:pt idx="3739">
                  <c:v>29-Nov-22</c:v>
                </c:pt>
                <c:pt idx="3740">
                  <c:v>30-Nov-22</c:v>
                </c:pt>
                <c:pt idx="3741">
                  <c:v>01-Dec-22</c:v>
                </c:pt>
                <c:pt idx="3742">
                  <c:v>02-Dec-22</c:v>
                </c:pt>
                <c:pt idx="3743">
                  <c:v>05-Dec-22</c:v>
                </c:pt>
                <c:pt idx="3744">
                  <c:v>06-Dec-22</c:v>
                </c:pt>
                <c:pt idx="3745">
                  <c:v>07-Dec-22</c:v>
                </c:pt>
                <c:pt idx="3746">
                  <c:v>08-Dec-22</c:v>
                </c:pt>
                <c:pt idx="3747">
                  <c:v>09-Dec-22</c:v>
                </c:pt>
                <c:pt idx="3748">
                  <c:v>12-Dec-22</c:v>
                </c:pt>
                <c:pt idx="3749">
                  <c:v>13-Dec-22</c:v>
                </c:pt>
                <c:pt idx="3750">
                  <c:v>14-Dec-22</c:v>
                </c:pt>
                <c:pt idx="3751">
                  <c:v>15-Dec-22</c:v>
                </c:pt>
                <c:pt idx="3752">
                  <c:v>16-Dec-22</c:v>
                </c:pt>
                <c:pt idx="3753">
                  <c:v>19-Dec-22</c:v>
                </c:pt>
                <c:pt idx="3754">
                  <c:v>20-Dec-22</c:v>
                </c:pt>
                <c:pt idx="3755">
                  <c:v>21-Dec-22</c:v>
                </c:pt>
                <c:pt idx="3756">
                  <c:v>22-Dec-22</c:v>
                </c:pt>
                <c:pt idx="3757">
                  <c:v>23-Dec-22</c:v>
                </c:pt>
                <c:pt idx="3758">
                  <c:v>26-Dec-22</c:v>
                </c:pt>
                <c:pt idx="3759">
                  <c:v>27-Dec-22</c:v>
                </c:pt>
                <c:pt idx="3760">
                  <c:v>28-Dec-22</c:v>
                </c:pt>
                <c:pt idx="3761">
                  <c:v>29-Dec-22</c:v>
                </c:pt>
                <c:pt idx="3762">
                  <c:v>30-Dec-22</c:v>
                </c:pt>
                <c:pt idx="3763">
                  <c:v>02-Jan-23</c:v>
                </c:pt>
                <c:pt idx="3764">
                  <c:v>03-Jan-23</c:v>
                </c:pt>
                <c:pt idx="3765">
                  <c:v>04-Jan-23</c:v>
                </c:pt>
                <c:pt idx="3766">
                  <c:v>05-Jan-23</c:v>
                </c:pt>
                <c:pt idx="3767">
                  <c:v>06-Jan-23</c:v>
                </c:pt>
                <c:pt idx="3768">
                  <c:v>09-Jan-23</c:v>
                </c:pt>
                <c:pt idx="3769">
                  <c:v>10-Jan-23</c:v>
                </c:pt>
                <c:pt idx="3770">
                  <c:v>11-Jan-23</c:v>
                </c:pt>
                <c:pt idx="3771">
                  <c:v>12-Jan-23</c:v>
                </c:pt>
                <c:pt idx="3772">
                  <c:v>13-Jan-23</c:v>
                </c:pt>
                <c:pt idx="3773">
                  <c:v>16-Jan-23</c:v>
                </c:pt>
                <c:pt idx="3774">
                  <c:v>17-Jan-23</c:v>
                </c:pt>
                <c:pt idx="3775">
                  <c:v>18-Jan-23</c:v>
                </c:pt>
                <c:pt idx="3776">
                  <c:v>19-Jan-23</c:v>
                </c:pt>
                <c:pt idx="3777">
                  <c:v>20-Jan-23</c:v>
                </c:pt>
                <c:pt idx="3778">
                  <c:v>23-Jan-23</c:v>
                </c:pt>
                <c:pt idx="3779">
                  <c:v>24-Jan-23</c:v>
                </c:pt>
                <c:pt idx="3780">
                  <c:v>25-Jan-23</c:v>
                </c:pt>
                <c:pt idx="3781">
                  <c:v>27-Jan-23</c:v>
                </c:pt>
                <c:pt idx="3782">
                  <c:v>30-Jan-23</c:v>
                </c:pt>
                <c:pt idx="3783">
                  <c:v>31-Jan-23</c:v>
                </c:pt>
                <c:pt idx="3784">
                  <c:v>01-Feb-23</c:v>
                </c:pt>
                <c:pt idx="3785">
                  <c:v>02-Feb-23</c:v>
                </c:pt>
                <c:pt idx="3786">
                  <c:v>03-Feb-23</c:v>
                </c:pt>
                <c:pt idx="3787">
                  <c:v>06-Feb-23</c:v>
                </c:pt>
                <c:pt idx="3788">
                  <c:v>07-Feb-23</c:v>
                </c:pt>
                <c:pt idx="3789">
                  <c:v>08-Feb-23</c:v>
                </c:pt>
                <c:pt idx="3790">
                  <c:v>09-Feb-23</c:v>
                </c:pt>
                <c:pt idx="3791">
                  <c:v>10-Feb-23</c:v>
                </c:pt>
                <c:pt idx="3792">
                  <c:v>13-Feb-23</c:v>
                </c:pt>
                <c:pt idx="3793">
                  <c:v>14-Feb-23</c:v>
                </c:pt>
                <c:pt idx="3794">
                  <c:v>15-Feb-23</c:v>
                </c:pt>
                <c:pt idx="3795">
                  <c:v>16-Feb-23</c:v>
                </c:pt>
                <c:pt idx="3796">
                  <c:v>17-Feb-23</c:v>
                </c:pt>
                <c:pt idx="3797">
                  <c:v>20-Feb-23</c:v>
                </c:pt>
                <c:pt idx="3798">
                  <c:v>21-Feb-23</c:v>
                </c:pt>
                <c:pt idx="3799">
                  <c:v>22-Feb-23</c:v>
                </c:pt>
                <c:pt idx="3800">
                  <c:v>23-Feb-23</c:v>
                </c:pt>
                <c:pt idx="3801">
                  <c:v>24-Feb-23</c:v>
                </c:pt>
                <c:pt idx="3802">
                  <c:v>27-Feb-23</c:v>
                </c:pt>
                <c:pt idx="3803">
                  <c:v>28-Feb-23</c:v>
                </c:pt>
                <c:pt idx="3804">
                  <c:v>01-Mar-23</c:v>
                </c:pt>
                <c:pt idx="3805">
                  <c:v>02-Mar-23</c:v>
                </c:pt>
                <c:pt idx="3806">
                  <c:v>03-Mar-23</c:v>
                </c:pt>
                <c:pt idx="3807">
                  <c:v>06-Mar-23</c:v>
                </c:pt>
                <c:pt idx="3808">
                  <c:v>08-Mar-23</c:v>
                </c:pt>
                <c:pt idx="3809">
                  <c:v>09-Mar-23</c:v>
                </c:pt>
                <c:pt idx="3810">
                  <c:v>10-Mar-23</c:v>
                </c:pt>
                <c:pt idx="3811">
                  <c:v>13-Mar-23</c:v>
                </c:pt>
                <c:pt idx="3812">
                  <c:v>14-Mar-23</c:v>
                </c:pt>
                <c:pt idx="3813">
                  <c:v>15-Mar-23</c:v>
                </c:pt>
                <c:pt idx="3814">
                  <c:v>16-Mar-23</c:v>
                </c:pt>
                <c:pt idx="3815">
                  <c:v>17-Mar-23</c:v>
                </c:pt>
                <c:pt idx="3816">
                  <c:v>20-Mar-23</c:v>
                </c:pt>
                <c:pt idx="3817">
                  <c:v>21-Mar-23</c:v>
                </c:pt>
                <c:pt idx="3818">
                  <c:v>22-Mar-23</c:v>
                </c:pt>
                <c:pt idx="3819">
                  <c:v>23-Mar-23</c:v>
                </c:pt>
                <c:pt idx="3820">
                  <c:v>24-Mar-23</c:v>
                </c:pt>
                <c:pt idx="3821">
                  <c:v>27-Mar-23</c:v>
                </c:pt>
                <c:pt idx="3822">
                  <c:v>28-Mar-23</c:v>
                </c:pt>
                <c:pt idx="3823">
                  <c:v>29-Mar-23</c:v>
                </c:pt>
                <c:pt idx="3824">
                  <c:v>31-Mar-23</c:v>
                </c:pt>
                <c:pt idx="3825">
                  <c:v>03-Apr-23</c:v>
                </c:pt>
                <c:pt idx="3826">
                  <c:v>05-Apr-23</c:v>
                </c:pt>
                <c:pt idx="3827">
                  <c:v>06-Apr-23</c:v>
                </c:pt>
                <c:pt idx="3828">
                  <c:v>10-Apr-23</c:v>
                </c:pt>
                <c:pt idx="3829">
                  <c:v>11-Apr-23</c:v>
                </c:pt>
                <c:pt idx="3830">
                  <c:v>12-Apr-23</c:v>
                </c:pt>
                <c:pt idx="3831">
                  <c:v>13-Apr-23</c:v>
                </c:pt>
                <c:pt idx="3832">
                  <c:v>17-Apr-23</c:v>
                </c:pt>
                <c:pt idx="3833">
                  <c:v>18-Apr-23</c:v>
                </c:pt>
                <c:pt idx="3834">
                  <c:v>19-Apr-23</c:v>
                </c:pt>
                <c:pt idx="3835">
                  <c:v>20-Apr-23</c:v>
                </c:pt>
                <c:pt idx="3836">
                  <c:v>21-Apr-23</c:v>
                </c:pt>
                <c:pt idx="3837">
                  <c:v>24-Apr-23</c:v>
                </c:pt>
                <c:pt idx="3838">
                  <c:v>25-Apr-23</c:v>
                </c:pt>
                <c:pt idx="3839">
                  <c:v>26-Apr-23</c:v>
                </c:pt>
                <c:pt idx="3840">
                  <c:v>27-Apr-23</c:v>
                </c:pt>
                <c:pt idx="3841">
                  <c:v>28-Apr-23</c:v>
                </c:pt>
                <c:pt idx="3842">
                  <c:v>02-May-23</c:v>
                </c:pt>
                <c:pt idx="3843">
                  <c:v>03-May-23</c:v>
                </c:pt>
                <c:pt idx="3844">
                  <c:v>04-May-23</c:v>
                </c:pt>
                <c:pt idx="3845">
                  <c:v>05-May-23</c:v>
                </c:pt>
                <c:pt idx="3846">
                  <c:v>08-May-23</c:v>
                </c:pt>
                <c:pt idx="3847">
                  <c:v>09-May-23</c:v>
                </c:pt>
                <c:pt idx="3848">
                  <c:v>10-May-23</c:v>
                </c:pt>
                <c:pt idx="3849">
                  <c:v>11-May-23</c:v>
                </c:pt>
                <c:pt idx="3850">
                  <c:v>12-May-23</c:v>
                </c:pt>
                <c:pt idx="3851">
                  <c:v>15-May-23</c:v>
                </c:pt>
                <c:pt idx="3852">
                  <c:v>16-May-23</c:v>
                </c:pt>
                <c:pt idx="3853">
                  <c:v>17-May-23</c:v>
                </c:pt>
                <c:pt idx="3854">
                  <c:v>18-May-23</c:v>
                </c:pt>
                <c:pt idx="3855">
                  <c:v>19-May-23</c:v>
                </c:pt>
                <c:pt idx="3856">
                  <c:v>22-May-23</c:v>
                </c:pt>
                <c:pt idx="3857">
                  <c:v>23-May-23</c:v>
                </c:pt>
                <c:pt idx="3858">
                  <c:v>24-May-23</c:v>
                </c:pt>
                <c:pt idx="3859">
                  <c:v>25-May-23</c:v>
                </c:pt>
                <c:pt idx="3860">
                  <c:v>26-May-23</c:v>
                </c:pt>
                <c:pt idx="3861">
                  <c:v>29-May-23</c:v>
                </c:pt>
                <c:pt idx="3862">
                  <c:v>30-May-23</c:v>
                </c:pt>
                <c:pt idx="3863">
                  <c:v>31-May-23</c:v>
                </c:pt>
                <c:pt idx="3864">
                  <c:v>01-Jun-23</c:v>
                </c:pt>
                <c:pt idx="3865">
                  <c:v>02-Jun-23</c:v>
                </c:pt>
                <c:pt idx="3866">
                  <c:v>05-Jun-23</c:v>
                </c:pt>
                <c:pt idx="3867">
                  <c:v>06-Jun-23</c:v>
                </c:pt>
                <c:pt idx="3868">
                  <c:v>07-Jun-23</c:v>
                </c:pt>
                <c:pt idx="3869">
                  <c:v>08-Jun-23</c:v>
                </c:pt>
                <c:pt idx="3870">
                  <c:v>09-Jun-23</c:v>
                </c:pt>
                <c:pt idx="3871">
                  <c:v>12-Jun-23</c:v>
                </c:pt>
                <c:pt idx="3872">
                  <c:v>13-Jun-23</c:v>
                </c:pt>
                <c:pt idx="3873">
                  <c:v>14-Jun-23</c:v>
                </c:pt>
                <c:pt idx="3874">
                  <c:v>15-Jun-23</c:v>
                </c:pt>
                <c:pt idx="3875">
                  <c:v>16-Jun-23</c:v>
                </c:pt>
                <c:pt idx="3876">
                  <c:v>19-Jun-23</c:v>
                </c:pt>
                <c:pt idx="3877">
                  <c:v>20-Jun-23</c:v>
                </c:pt>
                <c:pt idx="3878">
                  <c:v>21-Jun-23</c:v>
                </c:pt>
                <c:pt idx="3879">
                  <c:v>22-Jun-23</c:v>
                </c:pt>
                <c:pt idx="3880">
                  <c:v>23-Jun-23</c:v>
                </c:pt>
                <c:pt idx="3881">
                  <c:v>26-Jun-23</c:v>
                </c:pt>
                <c:pt idx="3882">
                  <c:v>27-Jun-23</c:v>
                </c:pt>
                <c:pt idx="3883">
                  <c:v>28-Jun-23</c:v>
                </c:pt>
                <c:pt idx="3884">
                  <c:v>30-Jun-23</c:v>
                </c:pt>
                <c:pt idx="3885">
                  <c:v>03-Jul-23</c:v>
                </c:pt>
                <c:pt idx="3886">
                  <c:v>04-Jul-23</c:v>
                </c:pt>
                <c:pt idx="3887">
                  <c:v>05-Jul-23</c:v>
                </c:pt>
                <c:pt idx="3888">
                  <c:v>06-Jul-23</c:v>
                </c:pt>
                <c:pt idx="3889">
                  <c:v>07-Jul-23</c:v>
                </c:pt>
                <c:pt idx="3890">
                  <c:v>10-Jul-23</c:v>
                </c:pt>
                <c:pt idx="3891">
                  <c:v>11-Jul-23</c:v>
                </c:pt>
                <c:pt idx="3892">
                  <c:v>12-Jul-23</c:v>
                </c:pt>
                <c:pt idx="3893">
                  <c:v>13-Jul-23</c:v>
                </c:pt>
                <c:pt idx="3894">
                  <c:v>14-Jul-23</c:v>
                </c:pt>
                <c:pt idx="3895">
                  <c:v>17-Jul-23</c:v>
                </c:pt>
                <c:pt idx="3896">
                  <c:v>18-Jul-23</c:v>
                </c:pt>
                <c:pt idx="3897">
                  <c:v>19-Jul-23</c:v>
                </c:pt>
                <c:pt idx="3898">
                  <c:v>20-Jul-23</c:v>
                </c:pt>
                <c:pt idx="3899">
                  <c:v>21-Jul-23</c:v>
                </c:pt>
                <c:pt idx="3900">
                  <c:v>24-Jul-23</c:v>
                </c:pt>
                <c:pt idx="3901">
                  <c:v>25-Jul-23</c:v>
                </c:pt>
                <c:pt idx="3902">
                  <c:v>26-Jul-23</c:v>
                </c:pt>
                <c:pt idx="3903">
                  <c:v>27-Jul-23</c:v>
                </c:pt>
                <c:pt idx="3904">
                  <c:v>28-Jul-23</c:v>
                </c:pt>
                <c:pt idx="3905">
                  <c:v>31-Jul-23</c:v>
                </c:pt>
                <c:pt idx="3906">
                  <c:v>01-Aug-23</c:v>
                </c:pt>
                <c:pt idx="3907">
                  <c:v>02-Aug-23</c:v>
                </c:pt>
                <c:pt idx="3908">
                  <c:v>03-Aug-23</c:v>
                </c:pt>
                <c:pt idx="3909">
                  <c:v>04-Aug-23</c:v>
                </c:pt>
                <c:pt idx="3910">
                  <c:v>07-Aug-23</c:v>
                </c:pt>
                <c:pt idx="3911">
                  <c:v>08-Aug-23</c:v>
                </c:pt>
                <c:pt idx="3912">
                  <c:v>09-Aug-23</c:v>
                </c:pt>
                <c:pt idx="3913">
                  <c:v>10-Aug-23</c:v>
                </c:pt>
                <c:pt idx="3914">
                  <c:v>11-Aug-23</c:v>
                </c:pt>
                <c:pt idx="3915">
                  <c:v>14-Aug-23</c:v>
                </c:pt>
                <c:pt idx="3916">
                  <c:v>16-Aug-23</c:v>
                </c:pt>
                <c:pt idx="3917">
                  <c:v>17-Aug-23</c:v>
                </c:pt>
                <c:pt idx="3918">
                  <c:v>18-Aug-23</c:v>
                </c:pt>
                <c:pt idx="3919">
                  <c:v>21-Aug-23</c:v>
                </c:pt>
                <c:pt idx="3920">
                  <c:v>22-Aug-23</c:v>
                </c:pt>
                <c:pt idx="3921">
                  <c:v>23-Aug-23</c:v>
                </c:pt>
                <c:pt idx="3922">
                  <c:v>24-Aug-23</c:v>
                </c:pt>
                <c:pt idx="3923">
                  <c:v>25-Aug-23</c:v>
                </c:pt>
                <c:pt idx="3924">
                  <c:v>28-Aug-23</c:v>
                </c:pt>
                <c:pt idx="3925">
                  <c:v>29-Aug-23</c:v>
                </c:pt>
                <c:pt idx="3926">
                  <c:v>30-Aug-23</c:v>
                </c:pt>
                <c:pt idx="3927">
                  <c:v>31-Aug-23</c:v>
                </c:pt>
                <c:pt idx="3928">
                  <c:v>01-Sep-23</c:v>
                </c:pt>
                <c:pt idx="3929">
                  <c:v>04-Sep-23</c:v>
                </c:pt>
                <c:pt idx="3930">
                  <c:v>05-Sep-23</c:v>
                </c:pt>
                <c:pt idx="3931">
                  <c:v>06-Sep-23</c:v>
                </c:pt>
                <c:pt idx="3932">
                  <c:v>07-Sep-23</c:v>
                </c:pt>
                <c:pt idx="3933">
                  <c:v>08-Sep-23</c:v>
                </c:pt>
                <c:pt idx="3934">
                  <c:v>11-Sep-23</c:v>
                </c:pt>
                <c:pt idx="3935">
                  <c:v>12-Sep-23</c:v>
                </c:pt>
                <c:pt idx="3936">
                  <c:v>13-Sep-23</c:v>
                </c:pt>
                <c:pt idx="3937">
                  <c:v>14-Sep-23</c:v>
                </c:pt>
                <c:pt idx="3938">
                  <c:v>15-Sep-23</c:v>
                </c:pt>
                <c:pt idx="3939">
                  <c:v>18-Sep-23</c:v>
                </c:pt>
                <c:pt idx="3940">
                  <c:v>20-Sep-23</c:v>
                </c:pt>
                <c:pt idx="3941">
                  <c:v>21-Sep-23</c:v>
                </c:pt>
                <c:pt idx="3942">
                  <c:v>22-Sep-23</c:v>
                </c:pt>
                <c:pt idx="3943">
                  <c:v>25-Sep-23</c:v>
                </c:pt>
                <c:pt idx="3944">
                  <c:v>26-Sep-23</c:v>
                </c:pt>
                <c:pt idx="3945">
                  <c:v>27-Sep-23</c:v>
                </c:pt>
                <c:pt idx="3946">
                  <c:v>28-Sep-23</c:v>
                </c:pt>
                <c:pt idx="3947">
                  <c:v>29-Sep-23</c:v>
                </c:pt>
                <c:pt idx="3948">
                  <c:v>03-Oct-23</c:v>
                </c:pt>
                <c:pt idx="3949">
                  <c:v>04-Oct-23</c:v>
                </c:pt>
                <c:pt idx="3950">
                  <c:v>05-Oct-23</c:v>
                </c:pt>
                <c:pt idx="3951">
                  <c:v>06-Oct-23</c:v>
                </c:pt>
                <c:pt idx="3952">
                  <c:v>09-Oct-23</c:v>
                </c:pt>
                <c:pt idx="3953">
                  <c:v>10-Oct-23</c:v>
                </c:pt>
                <c:pt idx="3954">
                  <c:v>11-Oct-23</c:v>
                </c:pt>
                <c:pt idx="3955">
                  <c:v>12-Oct-23</c:v>
                </c:pt>
                <c:pt idx="3956">
                  <c:v>13-Oct-23</c:v>
                </c:pt>
                <c:pt idx="3957">
                  <c:v>16-Oct-23</c:v>
                </c:pt>
                <c:pt idx="3958">
                  <c:v>17-Oct-23</c:v>
                </c:pt>
                <c:pt idx="3959">
                  <c:v>18-Oct-23</c:v>
                </c:pt>
                <c:pt idx="3960">
                  <c:v>19-Oct-23</c:v>
                </c:pt>
                <c:pt idx="3961">
                  <c:v>20-Oct-23</c:v>
                </c:pt>
                <c:pt idx="3962">
                  <c:v>23-Oct-23</c:v>
                </c:pt>
                <c:pt idx="3963">
                  <c:v>25-Oct-23</c:v>
                </c:pt>
                <c:pt idx="3964">
                  <c:v>26-Oct-23</c:v>
                </c:pt>
                <c:pt idx="3965">
                  <c:v>27-Oct-23</c:v>
                </c:pt>
                <c:pt idx="3966">
                  <c:v>30-Oct-23</c:v>
                </c:pt>
                <c:pt idx="3967">
                  <c:v>31-Oct-23</c:v>
                </c:pt>
                <c:pt idx="3968">
                  <c:v>01-Nov-23</c:v>
                </c:pt>
                <c:pt idx="3969">
                  <c:v>02-Nov-23</c:v>
                </c:pt>
                <c:pt idx="3970">
                  <c:v>03-Nov-23</c:v>
                </c:pt>
                <c:pt idx="3971">
                  <c:v>06-Nov-23</c:v>
                </c:pt>
                <c:pt idx="3972">
                  <c:v>07-Nov-23</c:v>
                </c:pt>
                <c:pt idx="3973">
                  <c:v>08-Nov-23</c:v>
                </c:pt>
                <c:pt idx="3974">
                  <c:v>09-Nov-23</c:v>
                </c:pt>
                <c:pt idx="3975">
                  <c:v>10-Nov-23</c:v>
                </c:pt>
                <c:pt idx="3976">
                  <c:v>13-Nov-23</c:v>
                </c:pt>
                <c:pt idx="3977">
                  <c:v>15-Nov-23</c:v>
                </c:pt>
                <c:pt idx="3978">
                  <c:v>16-Nov-23</c:v>
                </c:pt>
                <c:pt idx="3979">
                  <c:v>17-Nov-23</c:v>
                </c:pt>
                <c:pt idx="3980">
                  <c:v>20-Nov-23</c:v>
                </c:pt>
                <c:pt idx="3981">
                  <c:v>21-Nov-23</c:v>
                </c:pt>
                <c:pt idx="3982">
                  <c:v>22-Nov-23</c:v>
                </c:pt>
                <c:pt idx="3983">
                  <c:v>23-Nov-23</c:v>
                </c:pt>
                <c:pt idx="3984">
                  <c:v>24-Nov-23</c:v>
                </c:pt>
                <c:pt idx="3985">
                  <c:v>28-Nov-23</c:v>
                </c:pt>
                <c:pt idx="3986">
                  <c:v>29-Nov-23</c:v>
                </c:pt>
                <c:pt idx="3987">
                  <c:v>30-Nov-23</c:v>
                </c:pt>
                <c:pt idx="3988">
                  <c:v>01-Dec-23</c:v>
                </c:pt>
                <c:pt idx="3989">
                  <c:v>04-Dec-23</c:v>
                </c:pt>
                <c:pt idx="3990">
                  <c:v>05-Dec-23</c:v>
                </c:pt>
                <c:pt idx="3991">
                  <c:v>06-Dec-23</c:v>
                </c:pt>
                <c:pt idx="3992">
                  <c:v>07-Dec-23</c:v>
                </c:pt>
                <c:pt idx="3993">
                  <c:v>08-Dec-23</c:v>
                </c:pt>
                <c:pt idx="3994">
                  <c:v>11-Dec-23</c:v>
                </c:pt>
                <c:pt idx="3995">
                  <c:v>12-Dec-23</c:v>
                </c:pt>
                <c:pt idx="3996">
                  <c:v>13-Dec-23</c:v>
                </c:pt>
                <c:pt idx="3997">
                  <c:v>14-Dec-23</c:v>
                </c:pt>
                <c:pt idx="3998">
                  <c:v>15-Dec-23</c:v>
                </c:pt>
                <c:pt idx="3999">
                  <c:v>18-Dec-23</c:v>
                </c:pt>
                <c:pt idx="4000">
                  <c:v>19-Dec-23</c:v>
                </c:pt>
                <c:pt idx="4001">
                  <c:v>20-Dec-23</c:v>
                </c:pt>
                <c:pt idx="4002">
                  <c:v>21-Dec-23</c:v>
                </c:pt>
                <c:pt idx="4003">
                  <c:v>22-Dec-23</c:v>
                </c:pt>
                <c:pt idx="4004">
                  <c:v>26-Dec-23</c:v>
                </c:pt>
                <c:pt idx="4005">
                  <c:v>27-Dec-23</c:v>
                </c:pt>
                <c:pt idx="4006">
                  <c:v>28-Dec-23</c:v>
                </c:pt>
                <c:pt idx="4007">
                  <c:v>29-Dec-23</c:v>
                </c:pt>
                <c:pt idx="4008">
                  <c:v>01-Jan-24</c:v>
                </c:pt>
                <c:pt idx="4009">
                  <c:v>02-Jan-24</c:v>
                </c:pt>
                <c:pt idx="4010">
                  <c:v>03-Jan-24</c:v>
                </c:pt>
                <c:pt idx="4011">
                  <c:v>04-Jan-24</c:v>
                </c:pt>
                <c:pt idx="4012">
                  <c:v>05-Jan-24</c:v>
                </c:pt>
                <c:pt idx="4013">
                  <c:v>08-Jan-24</c:v>
                </c:pt>
                <c:pt idx="4014">
                  <c:v>09-Jan-24</c:v>
                </c:pt>
                <c:pt idx="4015">
                  <c:v>10-Jan-24</c:v>
                </c:pt>
                <c:pt idx="4016">
                  <c:v>11-Jan-24</c:v>
                </c:pt>
                <c:pt idx="4017">
                  <c:v>12-Jan-24</c:v>
                </c:pt>
                <c:pt idx="4018">
                  <c:v>15-Jan-24</c:v>
                </c:pt>
                <c:pt idx="4019">
                  <c:v>16-Jan-24</c:v>
                </c:pt>
                <c:pt idx="4020">
                  <c:v>17-Jan-24</c:v>
                </c:pt>
                <c:pt idx="4021">
                  <c:v>18-Jan-24</c:v>
                </c:pt>
                <c:pt idx="4022">
                  <c:v>19-Jan-24</c:v>
                </c:pt>
                <c:pt idx="4023">
                  <c:v>23-Jan-24</c:v>
                </c:pt>
                <c:pt idx="4024">
                  <c:v>24-Jan-24</c:v>
                </c:pt>
                <c:pt idx="4025">
                  <c:v>25-Jan-24</c:v>
                </c:pt>
                <c:pt idx="4026">
                  <c:v>29-Jan-24</c:v>
                </c:pt>
                <c:pt idx="4027">
                  <c:v>30-Jan-24</c:v>
                </c:pt>
                <c:pt idx="4028">
                  <c:v>31-Jan-24</c:v>
                </c:pt>
                <c:pt idx="4029">
                  <c:v>01-Feb-24</c:v>
                </c:pt>
                <c:pt idx="4030">
                  <c:v>02-Feb-24</c:v>
                </c:pt>
                <c:pt idx="4031">
                  <c:v>05-Feb-24</c:v>
                </c:pt>
                <c:pt idx="4032">
                  <c:v>06-Feb-24</c:v>
                </c:pt>
                <c:pt idx="4033">
                  <c:v>07-Feb-24</c:v>
                </c:pt>
                <c:pt idx="4034">
                  <c:v>08-Feb-24</c:v>
                </c:pt>
                <c:pt idx="4035">
                  <c:v>09-Feb-24</c:v>
                </c:pt>
                <c:pt idx="4036">
                  <c:v>12-Feb-24</c:v>
                </c:pt>
                <c:pt idx="4037">
                  <c:v>13-Feb-24</c:v>
                </c:pt>
                <c:pt idx="4038">
                  <c:v>14-Feb-24</c:v>
                </c:pt>
                <c:pt idx="4039">
                  <c:v>15-Feb-24</c:v>
                </c:pt>
                <c:pt idx="4040">
                  <c:v>16-Feb-24</c:v>
                </c:pt>
                <c:pt idx="4041">
                  <c:v>19-Feb-24</c:v>
                </c:pt>
                <c:pt idx="4042">
                  <c:v>20-Feb-24</c:v>
                </c:pt>
                <c:pt idx="4043">
                  <c:v>21-Feb-24</c:v>
                </c:pt>
                <c:pt idx="4044">
                  <c:v>22-Feb-24</c:v>
                </c:pt>
                <c:pt idx="4045">
                  <c:v>23-Feb-24</c:v>
                </c:pt>
                <c:pt idx="4046">
                  <c:v>26-Feb-24</c:v>
                </c:pt>
                <c:pt idx="4047">
                  <c:v>27-Feb-24</c:v>
                </c:pt>
                <c:pt idx="4048">
                  <c:v>28-Feb-24</c:v>
                </c:pt>
                <c:pt idx="4049">
                  <c:v>29-Feb-24</c:v>
                </c:pt>
                <c:pt idx="4050">
                  <c:v>01-Mar-24</c:v>
                </c:pt>
                <c:pt idx="4051">
                  <c:v>04-Mar-24</c:v>
                </c:pt>
                <c:pt idx="4052">
                  <c:v>05-Mar-24</c:v>
                </c:pt>
                <c:pt idx="4053">
                  <c:v>06-Mar-24</c:v>
                </c:pt>
                <c:pt idx="4054">
                  <c:v>07-Mar-24</c:v>
                </c:pt>
                <c:pt idx="4055">
                  <c:v>11-Mar-24</c:v>
                </c:pt>
                <c:pt idx="4056">
                  <c:v>12-Mar-24</c:v>
                </c:pt>
                <c:pt idx="4057">
                  <c:v>13-Mar-24</c:v>
                </c:pt>
                <c:pt idx="4058">
                  <c:v>14-Mar-24</c:v>
                </c:pt>
                <c:pt idx="4059">
                  <c:v>15-Mar-24</c:v>
                </c:pt>
                <c:pt idx="4060">
                  <c:v>18-Mar-24</c:v>
                </c:pt>
                <c:pt idx="4061">
                  <c:v>19-Mar-24</c:v>
                </c:pt>
                <c:pt idx="4062">
                  <c:v>20-Mar-24</c:v>
                </c:pt>
                <c:pt idx="4063">
                  <c:v>21-Mar-24</c:v>
                </c:pt>
                <c:pt idx="4064">
                  <c:v>22-Mar-24</c:v>
                </c:pt>
                <c:pt idx="4065">
                  <c:v>26-Mar-24</c:v>
                </c:pt>
                <c:pt idx="4066">
                  <c:v>27-Mar-24</c:v>
                </c:pt>
                <c:pt idx="4067">
                  <c:v>28-Mar-24</c:v>
                </c:pt>
                <c:pt idx="4068">
                  <c:v>01-Apr-24</c:v>
                </c:pt>
                <c:pt idx="4069">
                  <c:v>02-Apr-24</c:v>
                </c:pt>
                <c:pt idx="4070">
                  <c:v>03-Apr-24</c:v>
                </c:pt>
                <c:pt idx="4071">
                  <c:v>04-Apr-24</c:v>
                </c:pt>
                <c:pt idx="4072">
                  <c:v>05-Apr-24</c:v>
                </c:pt>
                <c:pt idx="4073">
                  <c:v>08-Apr-24</c:v>
                </c:pt>
                <c:pt idx="4074">
                  <c:v>09-Apr-24</c:v>
                </c:pt>
                <c:pt idx="4075">
                  <c:v>10-Apr-24</c:v>
                </c:pt>
                <c:pt idx="4076">
                  <c:v>12-Apr-24</c:v>
                </c:pt>
                <c:pt idx="4077">
                  <c:v>15-Apr-24</c:v>
                </c:pt>
                <c:pt idx="4078">
                  <c:v>16-Apr-24</c:v>
                </c:pt>
                <c:pt idx="4079">
                  <c:v>18-Apr-24</c:v>
                </c:pt>
                <c:pt idx="4080">
                  <c:v>19-Apr-24</c:v>
                </c:pt>
                <c:pt idx="4081">
                  <c:v>22-Apr-24</c:v>
                </c:pt>
                <c:pt idx="4082">
                  <c:v>23-Apr-24</c:v>
                </c:pt>
                <c:pt idx="4083">
                  <c:v>24-Apr-24</c:v>
                </c:pt>
                <c:pt idx="4084">
                  <c:v>25-Apr-24</c:v>
                </c:pt>
                <c:pt idx="4085">
                  <c:v>26-Apr-24</c:v>
                </c:pt>
                <c:pt idx="4086">
                  <c:v>29-Apr-24</c:v>
                </c:pt>
                <c:pt idx="4087">
                  <c:v>30-Apr-24</c:v>
                </c:pt>
                <c:pt idx="4088">
                  <c:v>02-May-24</c:v>
                </c:pt>
                <c:pt idx="4089">
                  <c:v>03-May-24</c:v>
                </c:pt>
                <c:pt idx="4090">
                  <c:v>06-May-24</c:v>
                </c:pt>
                <c:pt idx="4091">
                  <c:v>07-May-24</c:v>
                </c:pt>
                <c:pt idx="4092">
                  <c:v>08-May-24</c:v>
                </c:pt>
                <c:pt idx="4093">
                  <c:v>09-May-24</c:v>
                </c:pt>
                <c:pt idx="4094">
                  <c:v>10-May-24</c:v>
                </c:pt>
                <c:pt idx="4095">
                  <c:v>13-May-24</c:v>
                </c:pt>
                <c:pt idx="4096">
                  <c:v>14-May-24</c:v>
                </c:pt>
                <c:pt idx="4097">
                  <c:v>15-May-24</c:v>
                </c:pt>
                <c:pt idx="4098">
                  <c:v>16-May-24</c:v>
                </c:pt>
                <c:pt idx="4099">
                  <c:v>17-May-24</c:v>
                </c:pt>
                <c:pt idx="4100">
                  <c:v>21-May-24</c:v>
                </c:pt>
                <c:pt idx="4101">
                  <c:v>22-May-24</c:v>
                </c:pt>
                <c:pt idx="4102">
                  <c:v>23-May-24</c:v>
                </c:pt>
                <c:pt idx="4103">
                  <c:v>24-May-24</c:v>
                </c:pt>
                <c:pt idx="4104">
                  <c:v>27-May-24</c:v>
                </c:pt>
                <c:pt idx="4105">
                  <c:v>28-May-24</c:v>
                </c:pt>
                <c:pt idx="4106">
                  <c:v>29-May-24</c:v>
                </c:pt>
                <c:pt idx="4107">
                  <c:v>30-May-24</c:v>
                </c:pt>
                <c:pt idx="4108">
                  <c:v>31-May-24</c:v>
                </c:pt>
                <c:pt idx="4109">
                  <c:v>03-Jun-24</c:v>
                </c:pt>
                <c:pt idx="4110">
                  <c:v>04-Jun-24</c:v>
                </c:pt>
                <c:pt idx="4111">
                  <c:v>05-Jun-24</c:v>
                </c:pt>
                <c:pt idx="4112">
                  <c:v>06-Jun-24</c:v>
                </c:pt>
                <c:pt idx="4113">
                  <c:v>07-Jun-24</c:v>
                </c:pt>
                <c:pt idx="4114">
                  <c:v>10-Jun-24</c:v>
                </c:pt>
                <c:pt idx="4115">
                  <c:v>11-Jun-24</c:v>
                </c:pt>
                <c:pt idx="4116">
                  <c:v>12-Jun-24</c:v>
                </c:pt>
                <c:pt idx="4117">
                  <c:v>13-Jun-24</c:v>
                </c:pt>
                <c:pt idx="4118">
                  <c:v>14-Jun-24</c:v>
                </c:pt>
                <c:pt idx="4119">
                  <c:v>18-Jun-24</c:v>
                </c:pt>
                <c:pt idx="4120">
                  <c:v>19-Jun-24</c:v>
                </c:pt>
                <c:pt idx="4121">
                  <c:v>20-Jun-24</c:v>
                </c:pt>
                <c:pt idx="4122">
                  <c:v>21-Jun-24</c:v>
                </c:pt>
                <c:pt idx="4123">
                  <c:v>24-Jun-24</c:v>
                </c:pt>
                <c:pt idx="4124">
                  <c:v>25-Jun-24</c:v>
                </c:pt>
                <c:pt idx="4125">
                  <c:v>26-Jun-24</c:v>
                </c:pt>
                <c:pt idx="4126">
                  <c:v>27-Jun-24</c:v>
                </c:pt>
                <c:pt idx="4127">
                  <c:v>28-Jun-24</c:v>
                </c:pt>
                <c:pt idx="4128">
                  <c:v>01-Jul-24</c:v>
                </c:pt>
                <c:pt idx="4129">
                  <c:v>02-Jul-24</c:v>
                </c:pt>
                <c:pt idx="4130">
                  <c:v>03-Jul-24</c:v>
                </c:pt>
                <c:pt idx="4131">
                  <c:v>04-Jul-24</c:v>
                </c:pt>
                <c:pt idx="4132">
                  <c:v>05-Jul-24</c:v>
                </c:pt>
                <c:pt idx="4133">
                  <c:v>08-Jul-24</c:v>
                </c:pt>
                <c:pt idx="4134">
                  <c:v>09-Jul-24</c:v>
                </c:pt>
                <c:pt idx="4135">
                  <c:v>10-Jul-24</c:v>
                </c:pt>
                <c:pt idx="4136">
                  <c:v>11-Jul-24</c:v>
                </c:pt>
                <c:pt idx="4137">
                  <c:v>12-Jul-24</c:v>
                </c:pt>
                <c:pt idx="4138">
                  <c:v>15-Jul-24</c:v>
                </c:pt>
                <c:pt idx="4139">
                  <c:v>16-Jul-24</c:v>
                </c:pt>
                <c:pt idx="4140">
                  <c:v>18-Jul-24</c:v>
                </c:pt>
                <c:pt idx="4141">
                  <c:v>19-Jul-24</c:v>
                </c:pt>
                <c:pt idx="4142">
                  <c:v>22-Jul-24</c:v>
                </c:pt>
                <c:pt idx="4143">
                  <c:v>23-Jul-24</c:v>
                </c:pt>
                <c:pt idx="4144">
                  <c:v>24-Jul-24</c:v>
                </c:pt>
                <c:pt idx="4145">
                  <c:v>25-Jul-24</c:v>
                </c:pt>
                <c:pt idx="4146">
                  <c:v>26-Jul-24</c:v>
                </c:pt>
                <c:pt idx="4147">
                  <c:v>29-Jul-24</c:v>
                </c:pt>
                <c:pt idx="4148">
                  <c:v>30-Jul-24</c:v>
                </c:pt>
                <c:pt idx="4149">
                  <c:v>31-Jul-24</c:v>
                </c:pt>
                <c:pt idx="4150">
                  <c:v>01-Aug-24</c:v>
                </c:pt>
                <c:pt idx="4151">
                  <c:v>02-Aug-24</c:v>
                </c:pt>
                <c:pt idx="4152">
                  <c:v>05-Aug-24</c:v>
                </c:pt>
                <c:pt idx="4153">
                  <c:v>06-Aug-24</c:v>
                </c:pt>
                <c:pt idx="4154">
                  <c:v>07-Aug-24</c:v>
                </c:pt>
                <c:pt idx="4155">
                  <c:v>08-Aug-24</c:v>
                </c:pt>
                <c:pt idx="4156">
                  <c:v>09-Aug-24</c:v>
                </c:pt>
                <c:pt idx="4157">
                  <c:v>12-Aug-24</c:v>
                </c:pt>
                <c:pt idx="4158">
                  <c:v>13-Aug-24</c:v>
                </c:pt>
                <c:pt idx="4159">
                  <c:v>14-Aug-24</c:v>
                </c:pt>
                <c:pt idx="4160">
                  <c:v>16-Aug-24</c:v>
                </c:pt>
                <c:pt idx="4161">
                  <c:v>19-Aug-24</c:v>
                </c:pt>
                <c:pt idx="4162">
                  <c:v>20-Aug-24</c:v>
                </c:pt>
                <c:pt idx="4163">
                  <c:v>21-Aug-24</c:v>
                </c:pt>
                <c:pt idx="4164">
                  <c:v>22-Aug-24</c:v>
                </c:pt>
                <c:pt idx="4165">
                  <c:v>23-Aug-24</c:v>
                </c:pt>
                <c:pt idx="4166">
                  <c:v>26-Aug-24</c:v>
                </c:pt>
                <c:pt idx="4167">
                  <c:v>27-Aug-24</c:v>
                </c:pt>
                <c:pt idx="4168">
                  <c:v>28-Aug-24</c:v>
                </c:pt>
                <c:pt idx="4169">
                  <c:v>29-Aug-24</c:v>
                </c:pt>
                <c:pt idx="4170">
                  <c:v>30-Aug-24</c:v>
                </c:pt>
                <c:pt idx="4171">
                  <c:v>02-Sep-24</c:v>
                </c:pt>
                <c:pt idx="4172">
                  <c:v>03-Sep-24</c:v>
                </c:pt>
                <c:pt idx="4173">
                  <c:v>04-Sep-24</c:v>
                </c:pt>
                <c:pt idx="4174">
                  <c:v>05-Sep-24</c:v>
                </c:pt>
                <c:pt idx="4175">
                  <c:v>06-Sep-24</c:v>
                </c:pt>
                <c:pt idx="4176">
                  <c:v>09-Sep-24</c:v>
                </c:pt>
                <c:pt idx="4177">
                  <c:v>10-Sep-24</c:v>
                </c:pt>
                <c:pt idx="4178">
                  <c:v>11-Sep-24</c:v>
                </c:pt>
                <c:pt idx="4179">
                  <c:v>12-Sep-24</c:v>
                </c:pt>
                <c:pt idx="4180">
                  <c:v>13-Sep-24</c:v>
                </c:pt>
                <c:pt idx="4181">
                  <c:v>16-Sep-24</c:v>
                </c:pt>
                <c:pt idx="4182">
                  <c:v>17-Sep-24</c:v>
                </c:pt>
                <c:pt idx="4183">
                  <c:v>18-Sep-24</c:v>
                </c:pt>
                <c:pt idx="4184">
                  <c:v>19-Sep-24</c:v>
                </c:pt>
                <c:pt idx="4185">
                  <c:v>20-Sep-24</c:v>
                </c:pt>
                <c:pt idx="4186">
                  <c:v>23-Sep-24</c:v>
                </c:pt>
                <c:pt idx="4187">
                  <c:v>24-Sep-24</c:v>
                </c:pt>
                <c:pt idx="4188">
                  <c:v>25-Sep-24</c:v>
                </c:pt>
                <c:pt idx="4189">
                  <c:v>26-Sep-24</c:v>
                </c:pt>
                <c:pt idx="4190">
                  <c:v>27-Sep-24</c:v>
                </c:pt>
                <c:pt idx="4191">
                  <c:v>30-Sep-24</c:v>
                </c:pt>
                <c:pt idx="4192">
                  <c:v>01-Oct-24</c:v>
                </c:pt>
                <c:pt idx="4193">
                  <c:v>03-Oct-24</c:v>
                </c:pt>
                <c:pt idx="4194">
                  <c:v>04-Oct-24</c:v>
                </c:pt>
                <c:pt idx="4195">
                  <c:v>07-Oct-24</c:v>
                </c:pt>
                <c:pt idx="4196">
                  <c:v>08-Oct-24</c:v>
                </c:pt>
                <c:pt idx="4197">
                  <c:v>09-Oct-24</c:v>
                </c:pt>
                <c:pt idx="4198">
                  <c:v>10-Oct-24</c:v>
                </c:pt>
                <c:pt idx="4199">
                  <c:v>11-Oct-24</c:v>
                </c:pt>
                <c:pt idx="4200">
                  <c:v>14-Oct-24</c:v>
                </c:pt>
                <c:pt idx="4201">
                  <c:v>15-Oct-24</c:v>
                </c:pt>
                <c:pt idx="4202">
                  <c:v>16-Oct-24</c:v>
                </c:pt>
                <c:pt idx="4203">
                  <c:v>17-Oct-24</c:v>
                </c:pt>
                <c:pt idx="4204">
                  <c:v>18-Oct-24</c:v>
                </c:pt>
                <c:pt idx="4205">
                  <c:v>21-Oct-24</c:v>
                </c:pt>
                <c:pt idx="4206">
                  <c:v>22-Oct-24</c:v>
                </c:pt>
                <c:pt idx="4207">
                  <c:v>23-Oct-24</c:v>
                </c:pt>
                <c:pt idx="4208">
                  <c:v>24-Oct-24</c:v>
                </c:pt>
                <c:pt idx="4209">
                  <c:v>25-Oct-24</c:v>
                </c:pt>
                <c:pt idx="4210">
                  <c:v>28-Oct-24</c:v>
                </c:pt>
                <c:pt idx="4211">
                  <c:v>29-Oct-24</c:v>
                </c:pt>
                <c:pt idx="4212">
                  <c:v>30-Oct-24</c:v>
                </c:pt>
                <c:pt idx="4213">
                  <c:v>31-Oct-24</c:v>
                </c:pt>
                <c:pt idx="4214">
                  <c:v>01-Nov-24</c:v>
                </c:pt>
                <c:pt idx="4215">
                  <c:v>04-Nov-24</c:v>
                </c:pt>
                <c:pt idx="4216">
                  <c:v>05-Nov-24</c:v>
                </c:pt>
                <c:pt idx="4217">
                  <c:v>06-Nov-24</c:v>
                </c:pt>
                <c:pt idx="4218">
                  <c:v>07-Nov-24</c:v>
                </c:pt>
                <c:pt idx="4219">
                  <c:v>08-Nov-24</c:v>
                </c:pt>
                <c:pt idx="4220">
                  <c:v>11-Nov-24</c:v>
                </c:pt>
                <c:pt idx="4221">
                  <c:v>12-Nov-24</c:v>
                </c:pt>
                <c:pt idx="4222">
                  <c:v>13-Nov-24</c:v>
                </c:pt>
                <c:pt idx="4223">
                  <c:v>14-Nov-24</c:v>
                </c:pt>
                <c:pt idx="4224">
                  <c:v>18-Nov-24</c:v>
                </c:pt>
                <c:pt idx="4225">
                  <c:v>19-Nov-24</c:v>
                </c:pt>
                <c:pt idx="4226">
                  <c:v>21-Nov-24</c:v>
                </c:pt>
                <c:pt idx="4227">
                  <c:v>22-Nov-24</c:v>
                </c:pt>
                <c:pt idx="4228">
                  <c:v>25-Nov-24</c:v>
                </c:pt>
                <c:pt idx="4229">
                  <c:v>26-Nov-24</c:v>
                </c:pt>
                <c:pt idx="4230">
                  <c:v>27-Nov-24</c:v>
                </c:pt>
                <c:pt idx="4231">
                  <c:v>28-Nov-24</c:v>
                </c:pt>
                <c:pt idx="4232">
                  <c:v>29-Nov-24</c:v>
                </c:pt>
                <c:pt idx="4233">
                  <c:v>02-Dec-24</c:v>
                </c:pt>
                <c:pt idx="4234">
                  <c:v>03-Dec-24</c:v>
                </c:pt>
                <c:pt idx="4235">
                  <c:v>04-Dec-24</c:v>
                </c:pt>
                <c:pt idx="4236">
                  <c:v>05-Dec-24</c:v>
                </c:pt>
                <c:pt idx="4237">
                  <c:v>06-Dec-24</c:v>
                </c:pt>
                <c:pt idx="4238">
                  <c:v>09-Dec-24</c:v>
                </c:pt>
                <c:pt idx="4239">
                  <c:v>10-Dec-24</c:v>
                </c:pt>
                <c:pt idx="4240">
                  <c:v>11-Dec-24</c:v>
                </c:pt>
                <c:pt idx="4241">
                  <c:v>12-Dec-24</c:v>
                </c:pt>
                <c:pt idx="4242">
                  <c:v>13-Dec-24</c:v>
                </c:pt>
                <c:pt idx="4243">
                  <c:v>16-Dec-24</c:v>
                </c:pt>
                <c:pt idx="4244">
                  <c:v>17-Dec-24</c:v>
                </c:pt>
                <c:pt idx="4245">
                  <c:v>18-Dec-24</c:v>
                </c:pt>
                <c:pt idx="4246">
                  <c:v>19-Dec-24</c:v>
                </c:pt>
                <c:pt idx="4247">
                  <c:v>20-Dec-24</c:v>
                </c:pt>
                <c:pt idx="4248">
                  <c:v>23-Dec-24</c:v>
                </c:pt>
                <c:pt idx="4249">
                  <c:v>24-Dec-24</c:v>
                </c:pt>
                <c:pt idx="4250">
                  <c:v>26-Dec-24</c:v>
                </c:pt>
                <c:pt idx="4251">
                  <c:v>27-Dec-24</c:v>
                </c:pt>
                <c:pt idx="4252">
                  <c:v>30-Dec-24</c:v>
                </c:pt>
                <c:pt idx="4253">
                  <c:v>31-Dec-24</c:v>
                </c:pt>
                <c:pt idx="4254">
                  <c:v>01-Jan-25</c:v>
                </c:pt>
                <c:pt idx="4255">
                  <c:v>02-Jan-25</c:v>
                </c:pt>
                <c:pt idx="4256">
                  <c:v>03-Jan-25</c:v>
                </c:pt>
                <c:pt idx="4257">
                  <c:v>06-Jan-25</c:v>
                </c:pt>
                <c:pt idx="4258">
                  <c:v>07-Jan-25</c:v>
                </c:pt>
                <c:pt idx="4259">
                  <c:v>08-Jan-25</c:v>
                </c:pt>
                <c:pt idx="4260">
                  <c:v>09-Jan-25</c:v>
                </c:pt>
                <c:pt idx="4261">
                  <c:v>10-Jan-25</c:v>
                </c:pt>
                <c:pt idx="4262">
                  <c:v>13-Jan-25</c:v>
                </c:pt>
                <c:pt idx="4263">
                  <c:v>14-Jan-25</c:v>
                </c:pt>
                <c:pt idx="4264">
                  <c:v>15-Jan-25</c:v>
                </c:pt>
                <c:pt idx="4265">
                  <c:v>16-Jan-25</c:v>
                </c:pt>
                <c:pt idx="4266">
                  <c:v>17-Jan-25</c:v>
                </c:pt>
                <c:pt idx="4267">
                  <c:v>20-Jan-25</c:v>
                </c:pt>
                <c:pt idx="4268">
                  <c:v>21-Jan-25</c:v>
                </c:pt>
                <c:pt idx="4269">
                  <c:v>22-Jan-25</c:v>
                </c:pt>
                <c:pt idx="4270">
                  <c:v>23-Jan-25</c:v>
                </c:pt>
                <c:pt idx="4271">
                  <c:v>24-Jan-25</c:v>
                </c:pt>
                <c:pt idx="4272">
                  <c:v>27-Jan-25</c:v>
                </c:pt>
                <c:pt idx="4273">
                  <c:v>28-Jan-25</c:v>
                </c:pt>
                <c:pt idx="4274">
                  <c:v>29-Jan-25</c:v>
                </c:pt>
                <c:pt idx="4275">
                  <c:v>30-Jan-25</c:v>
                </c:pt>
                <c:pt idx="4276">
                  <c:v>31-Jan-25</c:v>
                </c:pt>
                <c:pt idx="4277">
                  <c:v>03-Feb-25</c:v>
                </c:pt>
                <c:pt idx="4278">
                  <c:v>04-Feb-25</c:v>
                </c:pt>
                <c:pt idx="4279">
                  <c:v>05-Feb-25</c:v>
                </c:pt>
                <c:pt idx="4280">
                  <c:v>06-Feb-25</c:v>
                </c:pt>
                <c:pt idx="4281">
                  <c:v>07-Feb-25</c:v>
                </c:pt>
                <c:pt idx="4282">
                  <c:v>10-Feb-25</c:v>
                </c:pt>
                <c:pt idx="4283">
                  <c:v>11-Feb-25</c:v>
                </c:pt>
                <c:pt idx="4284">
                  <c:v>12-Feb-25</c:v>
                </c:pt>
                <c:pt idx="4285">
                  <c:v>13-Feb-25</c:v>
                </c:pt>
                <c:pt idx="4286">
                  <c:v>14-Feb-25</c:v>
                </c:pt>
                <c:pt idx="4287">
                  <c:v>17-Feb-25</c:v>
                </c:pt>
                <c:pt idx="4288">
                  <c:v>18-Feb-25</c:v>
                </c:pt>
                <c:pt idx="4289">
                  <c:v>19-Feb-25</c:v>
                </c:pt>
                <c:pt idx="4290">
                  <c:v>20-Feb-25</c:v>
                </c:pt>
                <c:pt idx="4291">
                  <c:v>21-Feb-25</c:v>
                </c:pt>
                <c:pt idx="4292">
                  <c:v>24-Feb-25</c:v>
                </c:pt>
                <c:pt idx="4293">
                  <c:v>25-Feb-25</c:v>
                </c:pt>
                <c:pt idx="4294">
                  <c:v>27-Feb-25</c:v>
                </c:pt>
                <c:pt idx="4295">
                  <c:v>28-Feb-25</c:v>
                </c:pt>
                <c:pt idx="4296">
                  <c:v>03-Mar-25</c:v>
                </c:pt>
                <c:pt idx="4297">
                  <c:v>04-Mar-25</c:v>
                </c:pt>
                <c:pt idx="4298">
                  <c:v>05-Mar-25</c:v>
                </c:pt>
                <c:pt idx="4299">
                  <c:v>06-Mar-25</c:v>
                </c:pt>
                <c:pt idx="4300">
                  <c:v>07-Mar-25</c:v>
                </c:pt>
                <c:pt idx="4301">
                  <c:v>10-Mar-25</c:v>
                </c:pt>
                <c:pt idx="4302">
                  <c:v>11-Mar-25</c:v>
                </c:pt>
                <c:pt idx="4303">
                  <c:v>12-Mar-25</c:v>
                </c:pt>
                <c:pt idx="4304">
                  <c:v>13-Mar-25</c:v>
                </c:pt>
                <c:pt idx="4305">
                  <c:v>17-Mar-25</c:v>
                </c:pt>
                <c:pt idx="4306">
                  <c:v>18-Mar-25</c:v>
                </c:pt>
                <c:pt idx="4307">
                  <c:v>19-Mar-25</c:v>
                </c:pt>
                <c:pt idx="4308">
                  <c:v>20-Mar-25</c:v>
                </c:pt>
                <c:pt idx="4309">
                  <c:v>21-Mar-25</c:v>
                </c:pt>
                <c:pt idx="4310">
                  <c:v>24-Mar-25</c:v>
                </c:pt>
                <c:pt idx="4311">
                  <c:v>25-Mar-25</c:v>
                </c:pt>
                <c:pt idx="4312">
                  <c:v>26-Mar-25</c:v>
                </c:pt>
                <c:pt idx="4313">
                  <c:v>27-Mar-25</c:v>
                </c:pt>
                <c:pt idx="4314">
                  <c:v>28-Mar-25</c:v>
                </c:pt>
                <c:pt idx="4315">
                  <c:v>01-Apr-25</c:v>
                </c:pt>
                <c:pt idx="4316">
                  <c:v>02-Apr-25</c:v>
                </c:pt>
                <c:pt idx="4317">
                  <c:v>03-Apr-25</c:v>
                </c:pt>
                <c:pt idx="4318">
                  <c:v>04-Apr-25</c:v>
                </c:pt>
                <c:pt idx="4319">
                  <c:v>07-Apr-25</c:v>
                </c:pt>
                <c:pt idx="4320">
                  <c:v>08-Apr-25</c:v>
                </c:pt>
                <c:pt idx="4321">
                  <c:v>09-Apr-25</c:v>
                </c:pt>
                <c:pt idx="4322">
                  <c:v>11-Apr-25</c:v>
                </c:pt>
                <c:pt idx="4323">
                  <c:v>15-Apr-25</c:v>
                </c:pt>
                <c:pt idx="4324">
                  <c:v>16-Apr-25</c:v>
                </c:pt>
                <c:pt idx="4325">
                  <c:v>17-Apr-25</c:v>
                </c:pt>
                <c:pt idx="4326">
                  <c:v>21-Apr-25</c:v>
                </c:pt>
                <c:pt idx="4327">
                  <c:v>22-Apr-25</c:v>
                </c:pt>
                <c:pt idx="4328">
                  <c:v>23-Apr-25</c:v>
                </c:pt>
                <c:pt idx="4329">
                  <c:v>24-Apr-25</c:v>
                </c:pt>
                <c:pt idx="4330">
                  <c:v>25-Apr-25</c:v>
                </c:pt>
                <c:pt idx="4331">
                  <c:v>28-Apr-25</c:v>
                </c:pt>
                <c:pt idx="4332">
                  <c:v>29-Apr-25</c:v>
                </c:pt>
                <c:pt idx="4333">
                  <c:v>30-Apr-25</c:v>
                </c:pt>
                <c:pt idx="4334">
                  <c:v>02-May-25</c:v>
                </c:pt>
                <c:pt idx="4335">
                  <c:v>05-May-25</c:v>
                </c:pt>
                <c:pt idx="4336">
                  <c:v>06-May-25</c:v>
                </c:pt>
                <c:pt idx="4337">
                  <c:v>07-May-25</c:v>
                </c:pt>
                <c:pt idx="4338">
                  <c:v>08-May-25</c:v>
                </c:pt>
                <c:pt idx="4339">
                  <c:v>09-May-25</c:v>
                </c:pt>
                <c:pt idx="4340">
                  <c:v>12-May-25</c:v>
                </c:pt>
                <c:pt idx="4341">
                  <c:v>13-May-25</c:v>
                </c:pt>
                <c:pt idx="4342">
                  <c:v>14-May-25</c:v>
                </c:pt>
                <c:pt idx="4343">
                  <c:v>15-May-25</c:v>
                </c:pt>
                <c:pt idx="4344">
                  <c:v>16-May-25</c:v>
                </c:pt>
                <c:pt idx="4345">
                  <c:v>19-May-25</c:v>
                </c:pt>
                <c:pt idx="4346">
                  <c:v>20-May-25</c:v>
                </c:pt>
                <c:pt idx="4347">
                  <c:v>21-May-25</c:v>
                </c:pt>
                <c:pt idx="4348">
                  <c:v>22-May-25</c:v>
                </c:pt>
                <c:pt idx="4349">
                  <c:v>23-May-25</c:v>
                </c:pt>
                <c:pt idx="4350">
                  <c:v>26-May-25</c:v>
                </c:pt>
                <c:pt idx="4351">
                  <c:v>27-May-25</c:v>
                </c:pt>
                <c:pt idx="4352">
                  <c:v>28-May-25</c:v>
                </c:pt>
                <c:pt idx="4353">
                  <c:v>29-May-25</c:v>
                </c:pt>
                <c:pt idx="4354">
                  <c:v>30-May-25</c:v>
                </c:pt>
                <c:pt idx="4355">
                  <c:v>02-Jun-25</c:v>
                </c:pt>
                <c:pt idx="4356">
                  <c:v>03-Jun-25</c:v>
                </c:pt>
                <c:pt idx="4357">
                  <c:v>04-Jun-25</c:v>
                </c:pt>
                <c:pt idx="4358">
                  <c:v>05-Jun-25</c:v>
                </c:pt>
                <c:pt idx="4359">
                  <c:v>06-Jun-25</c:v>
                </c:pt>
                <c:pt idx="4360">
                  <c:v>09-Jun-25</c:v>
                </c:pt>
                <c:pt idx="4361">
                  <c:v>10-Jun-25</c:v>
                </c:pt>
                <c:pt idx="4362">
                  <c:v>11-Jun-25</c:v>
                </c:pt>
                <c:pt idx="4363">
                  <c:v>12-Jun-25</c:v>
                </c:pt>
                <c:pt idx="4364">
                  <c:v>13-Jun-25</c:v>
                </c:pt>
                <c:pt idx="4365">
                  <c:v>16-Jun-25</c:v>
                </c:pt>
                <c:pt idx="4366">
                  <c:v>17-Jun-25</c:v>
                </c:pt>
                <c:pt idx="4367">
                  <c:v>18-Jun-25</c:v>
                </c:pt>
                <c:pt idx="4368">
                  <c:v>19-Jun-25</c:v>
                </c:pt>
                <c:pt idx="4369">
                  <c:v>20-Jun-25</c:v>
                </c:pt>
                <c:pt idx="4370">
                  <c:v>23-Jun-25</c:v>
                </c:pt>
                <c:pt idx="4371">
                  <c:v>24-Jun-25</c:v>
                </c:pt>
                <c:pt idx="4372">
                  <c:v>25-Jun-25</c:v>
                </c:pt>
                <c:pt idx="4373">
                  <c:v>26-Jun-25</c:v>
                </c:pt>
                <c:pt idx="4374">
                  <c:v>27-Jun-25</c:v>
                </c:pt>
                <c:pt idx="4375">
                  <c:v>30-Jun-25</c:v>
                </c:pt>
                <c:pt idx="4376">
                  <c:v>01-Jul-25</c:v>
                </c:pt>
                <c:pt idx="4377">
                  <c:v>02-Jul-25</c:v>
                </c:pt>
                <c:pt idx="4378">
                  <c:v>03-Jul-25</c:v>
                </c:pt>
                <c:pt idx="4379">
                  <c:v>04-Jul-25</c:v>
                </c:pt>
                <c:pt idx="4380">
                  <c:v>07-Jul-25</c:v>
                </c:pt>
                <c:pt idx="4381">
                  <c:v>08-Jul-25</c:v>
                </c:pt>
                <c:pt idx="4382">
                  <c:v>09-Jul-25</c:v>
                </c:pt>
                <c:pt idx="4383">
                  <c:v>10-Jul-25</c:v>
                </c:pt>
                <c:pt idx="4384">
                  <c:v>11-Jul-25</c:v>
                </c:pt>
                <c:pt idx="4385">
                  <c:v>14-Jul-25</c:v>
                </c:pt>
                <c:pt idx="4386">
                  <c:v>15-Jul-25</c:v>
                </c:pt>
                <c:pt idx="4387">
                  <c:v>16-Jul-25</c:v>
                </c:pt>
                <c:pt idx="4388">
                  <c:v>17-Jul-25</c:v>
                </c:pt>
                <c:pt idx="4389">
                  <c:v>18-Jul-25</c:v>
                </c:pt>
                <c:pt idx="4390">
                  <c:v>21-Jul-25</c:v>
                </c:pt>
                <c:pt idx="4391">
                  <c:v>22-Jul-25</c:v>
                </c:pt>
                <c:pt idx="4392">
                  <c:v>23-Jul-25</c:v>
                </c:pt>
                <c:pt idx="4393">
                  <c:v>24-Jul-25</c:v>
                </c:pt>
                <c:pt idx="4394">
                  <c:v>25-Jul-25</c:v>
                </c:pt>
                <c:pt idx="4395">
                  <c:v>28-Jul-25</c:v>
                </c:pt>
                <c:pt idx="4396">
                  <c:v>29-Jul-25</c:v>
                </c:pt>
                <c:pt idx="4397">
                  <c:v>30-Jul-25</c:v>
                </c:pt>
                <c:pt idx="4398">
                  <c:v>31-Jul-25</c:v>
                </c:pt>
                <c:pt idx="4399">
                  <c:v>01-Aug-25</c:v>
                </c:pt>
                <c:pt idx="4400">
                  <c:v>04-Aug-25</c:v>
                </c:pt>
                <c:pt idx="4401">
                  <c:v>05-Aug-25</c:v>
                </c:pt>
                <c:pt idx="4402">
                  <c:v>06-Aug-25</c:v>
                </c:pt>
                <c:pt idx="4403">
                  <c:v>07-Aug-25</c:v>
                </c:pt>
                <c:pt idx="4404">
                  <c:v>08-Aug-25</c:v>
                </c:pt>
                <c:pt idx="4405">
                  <c:v>11-Aug-25</c:v>
                </c:pt>
                <c:pt idx="4406">
                  <c:v>12-Aug-25</c:v>
                </c:pt>
                <c:pt idx="4407">
                  <c:v>13-Aug-25</c:v>
                </c:pt>
                <c:pt idx="4408">
                  <c:v>14-Aug-25</c:v>
                </c:pt>
                <c:pt idx="4409">
                  <c:v>18-Aug-25</c:v>
                </c:pt>
                <c:pt idx="4410">
                  <c:v>19-Aug-25</c:v>
                </c:pt>
                <c:pt idx="4411">
                  <c:v>20-Aug-25</c:v>
                </c:pt>
                <c:pt idx="4412">
                  <c:v>21-Aug-25</c:v>
                </c:pt>
                <c:pt idx="4413">
                  <c:v>22-Aug-25</c:v>
                </c:pt>
                <c:pt idx="4414">
                  <c:v>25-Aug-25</c:v>
                </c:pt>
                <c:pt idx="4415">
                  <c:v>26-Aug-25</c:v>
                </c:pt>
                <c:pt idx="4416">
                  <c:v>28-Aug-25</c:v>
                </c:pt>
                <c:pt idx="4417">
                  <c:v>29-Aug-25</c:v>
                </c:pt>
                <c:pt idx="4418">
                  <c:v>01-Sep-25</c:v>
                </c:pt>
                <c:pt idx="4419">
                  <c:v>02-Sep-25</c:v>
                </c:pt>
                <c:pt idx="4420">
                  <c:v>03-Sep-25</c:v>
                </c:pt>
                <c:pt idx="4421">
                  <c:v>04-Sep-25</c:v>
                </c:pt>
                <c:pt idx="4422">
                  <c:v>05-Sep-25</c:v>
                </c:pt>
                <c:pt idx="4423">
                  <c:v>08-Sep-25</c:v>
                </c:pt>
                <c:pt idx="4424">
                  <c:v>09-Sep-25</c:v>
                </c:pt>
                <c:pt idx="4425">
                  <c:v>10-Sep-25</c:v>
                </c:pt>
                <c:pt idx="4426">
                  <c:v>11-Sep-25</c:v>
                </c:pt>
                <c:pt idx="4427">
                  <c:v>12-Sep-25</c:v>
                </c:pt>
                <c:pt idx="4428">
                  <c:v>15-Sep-25</c:v>
                </c:pt>
                <c:pt idx="4429">
                  <c:v>16-Sep-25</c:v>
                </c:pt>
                <c:pt idx="4430">
                  <c:v>17-Sep-25</c:v>
                </c:pt>
                <c:pt idx="4431">
                  <c:v>18-Sep-25</c:v>
                </c:pt>
                <c:pt idx="4432">
                  <c:v>19-Sep-25</c:v>
                </c:pt>
                <c:pt idx="4433">
                  <c:v>22-Sep-25</c:v>
                </c:pt>
                <c:pt idx="4434">
                  <c:v>23-Sep-25</c:v>
                </c:pt>
                <c:pt idx="4435">
                  <c:v>24-Sep-25</c:v>
                </c:pt>
                <c:pt idx="4436">
                  <c:v>25-Sep-25</c:v>
                </c:pt>
                <c:pt idx="4437">
                  <c:v>26-Sep-25</c:v>
                </c:pt>
                <c:pt idx="4438">
                  <c:v>29-Sep-25</c:v>
                </c:pt>
                <c:pt idx="4439">
                  <c:v>30-Sep-25</c:v>
                </c:pt>
                <c:pt idx="4440">
                  <c:v>01-Oct-25</c:v>
                </c:pt>
                <c:pt idx="4441">
                  <c:v>03-Oct-25</c:v>
                </c:pt>
                <c:pt idx="4442">
                  <c:v>06-Oct-25</c:v>
                </c:pt>
                <c:pt idx="4443">
                  <c:v>07-Oct-25</c:v>
                </c:pt>
                <c:pt idx="4444">
                  <c:v>08-Oct-25</c:v>
                </c:pt>
                <c:pt idx="4445">
                  <c:v>09-Oct-25</c:v>
                </c:pt>
                <c:pt idx="4446">
                  <c:v>10-Oct-25</c:v>
                </c:pt>
                <c:pt idx="4447">
                  <c:v>13-Oct-25</c:v>
                </c:pt>
                <c:pt idx="4448">
                  <c:v>14-Oct-25</c:v>
                </c:pt>
                <c:pt idx="4449">
                  <c:v>15-Oct-25</c:v>
                </c:pt>
                <c:pt idx="4450">
                  <c:v>16-Oct-25</c:v>
                </c:pt>
                <c:pt idx="4451">
                  <c:v>17-Oct-25</c:v>
                </c:pt>
                <c:pt idx="4452">
                  <c:v>20-Oct-25</c:v>
                </c:pt>
                <c:pt idx="4453">
                  <c:v>21-Oct-25</c:v>
                </c:pt>
                <c:pt idx="4454">
                  <c:v>23-Oct-25</c:v>
                </c:pt>
                <c:pt idx="4455">
                  <c:v>24-Oct-25</c:v>
                </c:pt>
                <c:pt idx="4456">
                  <c:v>27-Oct-25</c:v>
                </c:pt>
                <c:pt idx="4457">
                  <c:v>28-Oct-25</c:v>
                </c:pt>
                <c:pt idx="4458">
                  <c:v>29-Oct-25</c:v>
                </c:pt>
                <c:pt idx="4459">
                  <c:v>30-Oct-25</c:v>
                </c:pt>
                <c:pt idx="4460">
                  <c:v>31-Oct-25</c:v>
                </c:pt>
                <c:pt idx="4461">
                  <c:v>03-Nov-25</c:v>
                </c:pt>
                <c:pt idx="4462">
                  <c:v>04-Nov-25</c:v>
                </c:pt>
                <c:pt idx="4463">
                  <c:v>06-Nov-25</c:v>
                </c:pt>
                <c:pt idx="4464">
                  <c:v>07-Nov-25</c:v>
                </c:pt>
                <c:pt idx="4465">
                  <c:v>10-Nov-25</c:v>
                </c:pt>
                <c:pt idx="4466">
                  <c:v>11-Nov-25</c:v>
                </c:pt>
                <c:pt idx="4467">
                  <c:v>12-Nov-25</c:v>
                </c:pt>
                <c:pt idx="4468">
                  <c:v>13-Nov-25</c:v>
                </c:pt>
                <c:pt idx="4469">
                  <c:v>14-Nov-25</c:v>
                </c:pt>
                <c:pt idx="4470">
                  <c:v>17-Nov-25</c:v>
                </c:pt>
                <c:pt idx="4471">
                  <c:v>18-Nov-25</c:v>
                </c:pt>
                <c:pt idx="4472">
                  <c:v>19-Nov-25</c:v>
                </c:pt>
                <c:pt idx="4473">
                  <c:v>20-Nov-25</c:v>
                </c:pt>
                <c:pt idx="4474">
                  <c:v>21-Nov-25</c:v>
                </c:pt>
                <c:pt idx="4475">
                  <c:v>24-Nov-25</c:v>
                </c:pt>
                <c:pt idx="4476">
                  <c:v>25-Nov-25</c:v>
                </c:pt>
                <c:pt idx="4477">
                  <c:v>26-Nov-25</c:v>
                </c:pt>
                <c:pt idx="4478">
                  <c:v>27-Nov-25</c:v>
                </c:pt>
                <c:pt idx="4479">
                  <c:v>28-Nov-25</c:v>
                </c:pt>
                <c:pt idx="4480">
                  <c:v>01-Dec-25</c:v>
                </c:pt>
                <c:pt idx="4481">
                  <c:v>02-Dec-25</c:v>
                </c:pt>
                <c:pt idx="4482">
                  <c:v>03-Dec-25</c:v>
                </c:pt>
                <c:pt idx="4483">
                  <c:v>04-Dec-25</c:v>
                </c:pt>
                <c:pt idx="4484">
                  <c:v>05-Dec-25</c:v>
                </c:pt>
                <c:pt idx="4485">
                  <c:v>08-Dec-25</c:v>
                </c:pt>
                <c:pt idx="4486">
                  <c:v>09-Dec-25</c:v>
                </c:pt>
                <c:pt idx="4487">
                  <c:v>10-Dec-25</c:v>
                </c:pt>
                <c:pt idx="4488">
                  <c:v>11-Dec-25</c:v>
                </c:pt>
                <c:pt idx="4489">
                  <c:v>12-Dec-25</c:v>
                </c:pt>
                <c:pt idx="4490">
                  <c:v>15-Dec-25</c:v>
                </c:pt>
                <c:pt idx="4491">
                  <c:v>16-Dec-25</c:v>
                </c:pt>
                <c:pt idx="4492">
                  <c:v>17-Dec-25</c:v>
                </c:pt>
                <c:pt idx="4493">
                  <c:v>18-Dec-25</c:v>
                </c:pt>
                <c:pt idx="4494">
                  <c:v>19-Dec-25</c:v>
                </c:pt>
                <c:pt idx="4495">
                  <c:v>22-Dec-25</c:v>
                </c:pt>
                <c:pt idx="4496">
                  <c:v>23-Dec-25</c:v>
                </c:pt>
                <c:pt idx="4497">
                  <c:v>24-Dec-25</c:v>
                </c:pt>
                <c:pt idx="4498">
                  <c:v>26-Dec-25</c:v>
                </c:pt>
                <c:pt idx="4499">
                  <c:v>29-Dec-25</c:v>
                </c:pt>
                <c:pt idx="4500">
                  <c:v>30-Dec-25</c:v>
                </c:pt>
                <c:pt idx="4501">
                  <c:v>31-Dec-25</c:v>
                </c:pt>
              </c:strCache>
            </c:strRef>
          </c:cat>
          <c:val>
            <c:numRef>
              <c:f>'Equity Curve'!$G$2:$G$4503</c:f>
              <c:numCache>
                <c:formatCode>0.00</c:formatCode>
                <c:ptCount val="4502"/>
                <c:pt idx="0">
                  <c:v>1</c:v>
                </c:pt>
                <c:pt idx="1">
                  <c:v>1</c:v>
                </c:pt>
                <c:pt idx="2">
                  <c:v>1.04119892629238</c:v>
                </c:pt>
                <c:pt idx="3">
                  <c:v>1.0395531178205</c:v>
                </c:pt>
                <c:pt idx="4">
                  <c:v>1.05001173832346</c:v>
                </c:pt>
                <c:pt idx="5">
                  <c:v>1.07623213996101</c:v>
                </c:pt>
                <c:pt idx="6">
                  <c:v>1.05703104112235</c:v>
                </c:pt>
                <c:pt idx="7">
                  <c:v>1.06557274808645</c:v>
                </c:pt>
                <c:pt idx="8">
                  <c:v>1.07625471680236</c:v>
                </c:pt>
                <c:pt idx="9">
                  <c:v>1.10490712292073</c:v>
                </c:pt>
                <c:pt idx="10">
                  <c:v>1.09739196293667</c:v>
                </c:pt>
                <c:pt idx="11">
                  <c:v>1.05122250201087</c:v>
                </c:pt>
                <c:pt idx="12">
                  <c:v>1.05287763320545</c:v>
                </c:pt>
                <c:pt idx="13">
                  <c:v>1.0496020896036</c:v>
                </c:pt>
                <c:pt idx="14">
                  <c:v>1.07888164313086</c:v>
                </c:pt>
                <c:pt idx="15">
                  <c:v>1.04076344073634</c:v>
                </c:pt>
                <c:pt idx="16">
                  <c:v>1.04144886027848</c:v>
                </c:pt>
                <c:pt idx="17">
                  <c:v>1.05806789752262</c:v>
                </c:pt>
                <c:pt idx="18">
                  <c:v>1.03473121588326</c:v>
                </c:pt>
                <c:pt idx="19">
                  <c:v>1.02305234263114</c:v>
                </c:pt>
                <c:pt idx="20">
                  <c:v>1.04353487206436</c:v>
                </c:pt>
                <c:pt idx="21">
                  <c:v>0.97958098269481</c:v>
                </c:pt>
                <c:pt idx="22">
                  <c:v>1.03897939497775</c:v>
                </c:pt>
                <c:pt idx="23">
                  <c:v>1.06423442886651</c:v>
                </c:pt>
                <c:pt idx="24">
                  <c:v>1.04356272372325</c:v>
                </c:pt>
                <c:pt idx="25">
                  <c:v>1.0888669696111</c:v>
                </c:pt>
                <c:pt idx="26">
                  <c:v>1.10601093548906</c:v>
                </c:pt>
                <c:pt idx="27">
                  <c:v>1.13289288904132</c:v>
                </c:pt>
                <c:pt idx="28">
                  <c:v>1.17607202693464</c:v>
                </c:pt>
                <c:pt idx="29">
                  <c:v>1.20978871717756</c:v>
                </c:pt>
                <c:pt idx="30">
                  <c:v>1.19162995755301</c:v>
                </c:pt>
                <c:pt idx="31">
                  <c:v>1.19162995755301</c:v>
                </c:pt>
                <c:pt idx="32">
                  <c:v>1.18644731948129</c:v>
                </c:pt>
                <c:pt idx="33">
                  <c:v>1.15482110649923</c:v>
                </c:pt>
                <c:pt idx="34">
                  <c:v>1.12907507128734</c:v>
                </c:pt>
                <c:pt idx="35">
                  <c:v>1.12291159770571</c:v>
                </c:pt>
                <c:pt idx="36">
                  <c:v>1.12774254340507</c:v>
                </c:pt>
                <c:pt idx="37">
                  <c:v>1.15428547064116</c:v>
                </c:pt>
                <c:pt idx="38">
                  <c:v>1.16963693097736</c:v>
                </c:pt>
                <c:pt idx="39">
                  <c:v>1.1572837743795</c:v>
                </c:pt>
                <c:pt idx="40">
                  <c:v>1.22792790146786</c:v>
                </c:pt>
                <c:pt idx="41">
                  <c:v>1.20770098251941</c:v>
                </c:pt>
                <c:pt idx="42">
                  <c:v>1.20356873857888</c:v>
                </c:pt>
                <c:pt idx="43">
                  <c:v>1.20356873857888</c:v>
                </c:pt>
                <c:pt idx="44">
                  <c:v>1.20286424177833</c:v>
                </c:pt>
                <c:pt idx="45">
                  <c:v>1.26095348912861</c:v>
                </c:pt>
                <c:pt idx="46">
                  <c:v>1.23681917808388</c:v>
                </c:pt>
                <c:pt idx="47">
                  <c:v>1.22508157331343</c:v>
                </c:pt>
                <c:pt idx="48">
                  <c:v>1.22322578193715</c:v>
                </c:pt>
                <c:pt idx="49">
                  <c:v>1.21855275895533</c:v>
                </c:pt>
                <c:pt idx="50">
                  <c:v>1.21950656372214</c:v>
                </c:pt>
                <c:pt idx="51">
                  <c:v>1.1861058533428</c:v>
                </c:pt>
                <c:pt idx="52">
                  <c:v>1.21877953119973</c:v>
                </c:pt>
                <c:pt idx="53">
                  <c:v>1.22161337316225</c:v>
                </c:pt>
                <c:pt idx="54">
                  <c:v>1.21989746885467</c:v>
                </c:pt>
                <c:pt idx="55">
                  <c:v>1.23488718804899</c:v>
                </c:pt>
                <c:pt idx="56">
                  <c:v>1.23989437572245</c:v>
                </c:pt>
                <c:pt idx="57">
                  <c:v>1.26257171603506</c:v>
                </c:pt>
                <c:pt idx="58">
                  <c:v>1.27140034809766</c:v>
                </c:pt>
                <c:pt idx="59">
                  <c:v>1.30054127816121</c:v>
                </c:pt>
                <c:pt idx="60">
                  <c:v>1.27595643778252</c:v>
                </c:pt>
                <c:pt idx="61">
                  <c:v>1.27595643778252</c:v>
                </c:pt>
                <c:pt idx="62">
                  <c:v>1.28672183187678</c:v>
                </c:pt>
                <c:pt idx="63">
                  <c:v>1.33613313677469</c:v>
                </c:pt>
                <c:pt idx="64">
                  <c:v>1.35703967221915</c:v>
                </c:pt>
                <c:pt idx="65">
                  <c:v>1.36272130331512</c:v>
                </c:pt>
                <c:pt idx="66">
                  <c:v>1.36196918043591</c:v>
                </c:pt>
                <c:pt idx="67">
                  <c:v>1.3664106484867</c:v>
                </c:pt>
                <c:pt idx="68">
                  <c:v>1.39379301181229</c:v>
                </c:pt>
                <c:pt idx="69">
                  <c:v>1.39805788812468</c:v>
                </c:pt>
                <c:pt idx="70">
                  <c:v>1.39191418020398</c:v>
                </c:pt>
                <c:pt idx="71">
                  <c:v>1.39216201934437</c:v>
                </c:pt>
                <c:pt idx="72">
                  <c:v>1.39806181834052</c:v>
                </c:pt>
                <c:pt idx="73">
                  <c:v>1.44684101769626</c:v>
                </c:pt>
                <c:pt idx="74">
                  <c:v>1.42564831867061</c:v>
                </c:pt>
                <c:pt idx="75">
                  <c:v>1.44434983462731</c:v>
                </c:pt>
                <c:pt idx="76">
                  <c:v>1.35146328631708</c:v>
                </c:pt>
                <c:pt idx="77">
                  <c:v>1.3255098743795</c:v>
                </c:pt>
                <c:pt idx="78">
                  <c:v>1.31134034841348</c:v>
                </c:pt>
                <c:pt idx="79">
                  <c:v>1.27425773077645</c:v>
                </c:pt>
                <c:pt idx="80">
                  <c:v>1.31083406658148</c:v>
                </c:pt>
                <c:pt idx="81">
                  <c:v>1.32781283393176</c:v>
                </c:pt>
                <c:pt idx="82">
                  <c:v>1.30638458697981</c:v>
                </c:pt>
                <c:pt idx="83">
                  <c:v>1.31181448937847</c:v>
                </c:pt>
                <c:pt idx="84">
                  <c:v>1.30449278716075</c:v>
                </c:pt>
                <c:pt idx="85">
                  <c:v>1.3425095067437</c:v>
                </c:pt>
                <c:pt idx="86">
                  <c:v>1.43912569774689</c:v>
                </c:pt>
                <c:pt idx="87">
                  <c:v>1.49588542218909</c:v>
                </c:pt>
                <c:pt idx="88">
                  <c:v>1.43747104002815</c:v>
                </c:pt>
                <c:pt idx="89">
                  <c:v>1.38038639973327</c:v>
                </c:pt>
                <c:pt idx="90">
                  <c:v>1.4738443555345</c:v>
                </c:pt>
                <c:pt idx="91">
                  <c:v>1.49646075767818</c:v>
                </c:pt>
                <c:pt idx="92">
                  <c:v>1.44624070801333</c:v>
                </c:pt>
                <c:pt idx="93">
                  <c:v>1.41006050972934</c:v>
                </c:pt>
                <c:pt idx="94">
                  <c:v>1.43673487845813</c:v>
                </c:pt>
                <c:pt idx="95">
                  <c:v>1.42103804867913</c:v>
                </c:pt>
                <c:pt idx="96">
                  <c:v>1.41171382198589</c:v>
                </c:pt>
                <c:pt idx="97">
                  <c:v>1.39144207510949</c:v>
                </c:pt>
                <c:pt idx="98">
                  <c:v>1.38905830258728</c:v>
                </c:pt>
                <c:pt idx="99">
                  <c:v>1.37841238155805</c:v>
                </c:pt>
                <c:pt idx="100">
                  <c:v>1.39516478889827</c:v>
                </c:pt>
                <c:pt idx="101">
                  <c:v>1.45810306663268</c:v>
                </c:pt>
                <c:pt idx="102">
                  <c:v>1.44197937443878</c:v>
                </c:pt>
                <c:pt idx="103">
                  <c:v>1.42071139198261</c:v>
                </c:pt>
                <c:pt idx="104">
                  <c:v>1.45539794187002</c:v>
                </c:pt>
                <c:pt idx="105">
                  <c:v>1.49604452117629</c:v>
                </c:pt>
                <c:pt idx="106">
                  <c:v>1.49989625706111</c:v>
                </c:pt>
                <c:pt idx="107">
                  <c:v>1.50296648131712</c:v>
                </c:pt>
                <c:pt idx="108">
                  <c:v>1.48356425894079</c:v>
                </c:pt>
                <c:pt idx="109">
                  <c:v>1.5132872220982</c:v>
                </c:pt>
                <c:pt idx="110">
                  <c:v>1.55745338132668</c:v>
                </c:pt>
                <c:pt idx="111">
                  <c:v>1.56078882166619</c:v>
                </c:pt>
                <c:pt idx="112">
                  <c:v>1.54467036559521</c:v>
                </c:pt>
                <c:pt idx="113">
                  <c:v>1.52867106317253</c:v>
                </c:pt>
                <c:pt idx="114">
                  <c:v>1.5342811225814</c:v>
                </c:pt>
                <c:pt idx="115">
                  <c:v>1.50774210952388</c:v>
                </c:pt>
                <c:pt idx="116">
                  <c:v>1.54267492031617</c:v>
                </c:pt>
                <c:pt idx="117">
                  <c:v>1.60226404469473</c:v>
                </c:pt>
                <c:pt idx="118">
                  <c:v>1.63296689150418</c:v>
                </c:pt>
                <c:pt idx="119">
                  <c:v>1.70187198927374</c:v>
                </c:pt>
                <c:pt idx="120">
                  <c:v>1.70085341602562</c:v>
                </c:pt>
                <c:pt idx="121">
                  <c:v>1.64926066751063</c:v>
                </c:pt>
                <c:pt idx="122">
                  <c:v>1.64593138676019</c:v>
                </c:pt>
                <c:pt idx="123">
                  <c:v>1.66727465460139</c:v>
                </c:pt>
                <c:pt idx="124">
                  <c:v>1.62113594835336</c:v>
                </c:pt>
                <c:pt idx="125">
                  <c:v>1.74656523971343</c:v>
                </c:pt>
                <c:pt idx="126">
                  <c:v>1.76878291778794</c:v>
                </c:pt>
                <c:pt idx="127">
                  <c:v>1.70169661721988</c:v>
                </c:pt>
                <c:pt idx="128">
                  <c:v>1.70169661721988</c:v>
                </c:pt>
                <c:pt idx="129">
                  <c:v>1.77793773491629</c:v>
                </c:pt>
                <c:pt idx="130">
                  <c:v>1.77140773826846</c:v>
                </c:pt>
                <c:pt idx="131">
                  <c:v>1.76021345830075</c:v>
                </c:pt>
                <c:pt idx="132">
                  <c:v>1.73576499679622</c:v>
                </c:pt>
                <c:pt idx="133">
                  <c:v>1.83018838306098</c:v>
                </c:pt>
                <c:pt idx="134">
                  <c:v>1.8430863297425</c:v>
                </c:pt>
                <c:pt idx="135">
                  <c:v>1.8098538217313</c:v>
                </c:pt>
                <c:pt idx="136">
                  <c:v>1.8098538217313</c:v>
                </c:pt>
                <c:pt idx="137">
                  <c:v>1.84892902208931</c:v>
                </c:pt>
                <c:pt idx="138">
                  <c:v>1.78541150291606</c:v>
                </c:pt>
                <c:pt idx="139">
                  <c:v>1.79332936026317</c:v>
                </c:pt>
                <c:pt idx="140">
                  <c:v>1.84476930147695</c:v>
                </c:pt>
                <c:pt idx="141">
                  <c:v>1.79598171181674</c:v>
                </c:pt>
                <c:pt idx="142">
                  <c:v>1.7909252583624</c:v>
                </c:pt>
                <c:pt idx="143">
                  <c:v>1.75335706259989</c:v>
                </c:pt>
                <c:pt idx="144">
                  <c:v>1.73027640180549</c:v>
                </c:pt>
                <c:pt idx="145">
                  <c:v>1.78332785752908</c:v>
                </c:pt>
                <c:pt idx="146">
                  <c:v>1.84813948816677</c:v>
                </c:pt>
                <c:pt idx="147">
                  <c:v>1.8718962859562</c:v>
                </c:pt>
                <c:pt idx="148">
                  <c:v>1.83774822250193</c:v>
                </c:pt>
                <c:pt idx="149">
                  <c:v>1.83774822250193</c:v>
                </c:pt>
                <c:pt idx="150">
                  <c:v>1.8585947150758</c:v>
                </c:pt>
                <c:pt idx="151">
                  <c:v>1.85218896539804</c:v>
                </c:pt>
                <c:pt idx="152">
                  <c:v>1.88815877501717</c:v>
                </c:pt>
                <c:pt idx="153">
                  <c:v>1.86169387777704</c:v>
                </c:pt>
                <c:pt idx="154">
                  <c:v>1.92096841479527</c:v>
                </c:pt>
                <c:pt idx="155">
                  <c:v>1.91599023218855</c:v>
                </c:pt>
                <c:pt idx="156">
                  <c:v>1.89840797450159</c:v>
                </c:pt>
                <c:pt idx="157">
                  <c:v>1.91564403362091</c:v>
                </c:pt>
                <c:pt idx="158">
                  <c:v>1.9712559943056</c:v>
                </c:pt>
                <c:pt idx="159">
                  <c:v>2.02888248623894</c:v>
                </c:pt>
                <c:pt idx="160">
                  <c:v>2.02011262153955</c:v>
                </c:pt>
                <c:pt idx="161">
                  <c:v>2.00516270513239</c:v>
                </c:pt>
                <c:pt idx="162">
                  <c:v>2.00516270513239</c:v>
                </c:pt>
                <c:pt idx="163">
                  <c:v>2.01520925506561</c:v>
                </c:pt>
                <c:pt idx="164">
                  <c:v>2.05183283116008</c:v>
                </c:pt>
                <c:pt idx="165">
                  <c:v>2.02889780311118</c:v>
                </c:pt>
                <c:pt idx="166">
                  <c:v>2.03739778385271</c:v>
                </c:pt>
                <c:pt idx="167">
                  <c:v>2.10010076070396</c:v>
                </c:pt>
                <c:pt idx="168">
                  <c:v>2.14072294392942</c:v>
                </c:pt>
                <c:pt idx="169">
                  <c:v>2.21451306716343</c:v>
                </c:pt>
                <c:pt idx="170">
                  <c:v>2.27128748251233</c:v>
                </c:pt>
                <c:pt idx="171">
                  <c:v>2.20689251517777</c:v>
                </c:pt>
                <c:pt idx="172">
                  <c:v>2.18850418514672</c:v>
                </c:pt>
                <c:pt idx="173">
                  <c:v>2.16925380051742</c:v>
                </c:pt>
                <c:pt idx="174">
                  <c:v>2.14713082821116</c:v>
                </c:pt>
                <c:pt idx="175">
                  <c:v>2.13510487940848</c:v>
                </c:pt>
                <c:pt idx="176">
                  <c:v>2.12246611028484</c:v>
                </c:pt>
                <c:pt idx="177">
                  <c:v>2.07499083110113</c:v>
                </c:pt>
                <c:pt idx="178">
                  <c:v>2.06597174606302</c:v>
                </c:pt>
                <c:pt idx="179">
                  <c:v>2.0699085005567</c:v>
                </c:pt>
                <c:pt idx="180">
                  <c:v>2.11682693686748</c:v>
                </c:pt>
                <c:pt idx="181">
                  <c:v>2.06157940486998</c:v>
                </c:pt>
                <c:pt idx="182">
                  <c:v>2.0012985986585</c:v>
                </c:pt>
                <c:pt idx="183">
                  <c:v>1.99097411490135</c:v>
                </c:pt>
                <c:pt idx="184">
                  <c:v>2.03568935077326</c:v>
                </c:pt>
                <c:pt idx="185">
                  <c:v>2.13465420044816</c:v>
                </c:pt>
                <c:pt idx="186">
                  <c:v>2.05987411430576</c:v>
                </c:pt>
                <c:pt idx="187">
                  <c:v>2.1000214861863</c:v>
                </c:pt>
                <c:pt idx="188">
                  <c:v>2.17004864103642</c:v>
                </c:pt>
                <c:pt idx="189">
                  <c:v>2.23217008001028</c:v>
                </c:pt>
                <c:pt idx="190">
                  <c:v>2.27363108046848</c:v>
                </c:pt>
                <c:pt idx="191">
                  <c:v>2.27742056914054</c:v>
                </c:pt>
                <c:pt idx="192">
                  <c:v>2.25437917469113</c:v>
                </c:pt>
                <c:pt idx="193">
                  <c:v>2.28380554763436</c:v>
                </c:pt>
                <c:pt idx="194">
                  <c:v>2.36438234817411</c:v>
                </c:pt>
                <c:pt idx="195">
                  <c:v>2.5027540148241</c:v>
                </c:pt>
                <c:pt idx="196">
                  <c:v>2.32806333398758</c:v>
                </c:pt>
                <c:pt idx="197">
                  <c:v>2.32806333398758</c:v>
                </c:pt>
                <c:pt idx="198">
                  <c:v>2.32806333398758</c:v>
                </c:pt>
                <c:pt idx="199">
                  <c:v>2.34602210662548</c:v>
                </c:pt>
                <c:pt idx="200">
                  <c:v>2.28868424660363</c:v>
                </c:pt>
                <c:pt idx="201">
                  <c:v>2.33352306129634</c:v>
                </c:pt>
                <c:pt idx="202">
                  <c:v>2.27810601155789</c:v>
                </c:pt>
                <c:pt idx="203">
                  <c:v>2.26502791654866</c:v>
                </c:pt>
                <c:pt idx="204">
                  <c:v>2.27926889005416</c:v>
                </c:pt>
                <c:pt idx="205">
                  <c:v>2.44068108661736</c:v>
                </c:pt>
                <c:pt idx="206">
                  <c:v>2.4974241036447</c:v>
                </c:pt>
                <c:pt idx="207">
                  <c:v>2.39074151385197</c:v>
                </c:pt>
                <c:pt idx="208">
                  <c:v>2.52362775699244</c:v>
                </c:pt>
                <c:pt idx="209">
                  <c:v>2.62306688082409</c:v>
                </c:pt>
                <c:pt idx="210">
                  <c:v>2.71307017538704</c:v>
                </c:pt>
                <c:pt idx="211">
                  <c:v>2.97036627422999</c:v>
                </c:pt>
                <c:pt idx="212">
                  <c:v>2.90970068208311</c:v>
                </c:pt>
                <c:pt idx="213">
                  <c:v>2.88478821969628</c:v>
                </c:pt>
                <c:pt idx="214">
                  <c:v>2.88386192832488</c:v>
                </c:pt>
                <c:pt idx="215">
                  <c:v>3.1260046985499</c:v>
                </c:pt>
                <c:pt idx="216">
                  <c:v>2.95460383415499</c:v>
                </c:pt>
                <c:pt idx="217">
                  <c:v>2.93241634502982</c:v>
                </c:pt>
                <c:pt idx="218">
                  <c:v>3.03451267243245</c:v>
                </c:pt>
                <c:pt idx="219">
                  <c:v>3.05003668935813</c:v>
                </c:pt>
                <c:pt idx="220">
                  <c:v>2.99733137943505</c:v>
                </c:pt>
                <c:pt idx="221">
                  <c:v>2.89546341480761</c:v>
                </c:pt>
                <c:pt idx="222">
                  <c:v>2.87409586298063</c:v>
                </c:pt>
                <c:pt idx="223">
                  <c:v>2.79911728896386</c:v>
                </c:pt>
                <c:pt idx="224">
                  <c:v>2.80853812574874</c:v>
                </c:pt>
                <c:pt idx="225">
                  <c:v>2.74642044082209</c:v>
                </c:pt>
                <c:pt idx="226">
                  <c:v>2.76042588184496</c:v>
                </c:pt>
                <c:pt idx="227">
                  <c:v>2.90805011728735</c:v>
                </c:pt>
                <c:pt idx="228">
                  <c:v>2.91528401282043</c:v>
                </c:pt>
                <c:pt idx="229">
                  <c:v>2.92626167433453</c:v>
                </c:pt>
                <c:pt idx="230">
                  <c:v>2.90306605496151</c:v>
                </c:pt>
                <c:pt idx="231">
                  <c:v>2.98137171303263</c:v>
                </c:pt>
                <c:pt idx="232">
                  <c:v>2.94770336109829</c:v>
                </c:pt>
                <c:pt idx="233">
                  <c:v>2.88587663484124</c:v>
                </c:pt>
                <c:pt idx="234">
                  <c:v>2.88587663484124</c:v>
                </c:pt>
                <c:pt idx="235">
                  <c:v>2.88587663484124</c:v>
                </c:pt>
                <c:pt idx="236">
                  <c:v>2.91053038772107</c:v>
                </c:pt>
                <c:pt idx="237">
                  <c:v>2.90409493166684</c:v>
                </c:pt>
                <c:pt idx="238">
                  <c:v>2.91684961970916</c:v>
                </c:pt>
                <c:pt idx="239">
                  <c:v>3.09772347010042</c:v>
                </c:pt>
                <c:pt idx="240">
                  <c:v>3.09094159306299</c:v>
                </c:pt>
                <c:pt idx="241">
                  <c:v>3.00698909415753</c:v>
                </c:pt>
                <c:pt idx="242">
                  <c:v>2.97392397698344</c:v>
                </c:pt>
                <c:pt idx="243">
                  <c:v>2.94258767747907</c:v>
                </c:pt>
                <c:pt idx="244">
                  <c:v>2.93007059606556</c:v>
                </c:pt>
                <c:pt idx="245">
                  <c:v>2.97351416753603</c:v>
                </c:pt>
                <c:pt idx="246">
                  <c:v>3.03836351911513</c:v>
                </c:pt>
                <c:pt idx="247">
                  <c:v>3.13475098656524</c:v>
                </c:pt>
                <c:pt idx="248">
                  <c:v>3.11711110331154</c:v>
                </c:pt>
                <c:pt idx="249">
                  <c:v>2.98626049250474</c:v>
                </c:pt>
                <c:pt idx="250">
                  <c:v>2.68099269687347</c:v>
                </c:pt>
                <c:pt idx="251">
                  <c:v>2.6042977419022</c:v>
                </c:pt>
                <c:pt idx="252">
                  <c:v>2.60093512173973</c:v>
                </c:pt>
                <c:pt idx="253">
                  <c:v>2.58100695562351</c:v>
                </c:pt>
                <c:pt idx="254">
                  <c:v>2.54836657661117</c:v>
                </c:pt>
                <c:pt idx="255">
                  <c:v>2.56065032374582</c:v>
                </c:pt>
                <c:pt idx="256">
                  <c:v>2.66661059173938</c:v>
                </c:pt>
                <c:pt idx="257">
                  <c:v>2.79921826425348</c:v>
                </c:pt>
                <c:pt idx="258">
                  <c:v>2.63532090779265</c:v>
                </c:pt>
                <c:pt idx="259">
                  <c:v>2.68384018289111</c:v>
                </c:pt>
                <c:pt idx="260">
                  <c:v>2.59902806959618</c:v>
                </c:pt>
                <c:pt idx="261">
                  <c:v>2.60829212746204</c:v>
                </c:pt>
                <c:pt idx="262">
                  <c:v>2.53666500283166</c:v>
                </c:pt>
                <c:pt idx="263">
                  <c:v>2.58937323478943</c:v>
                </c:pt>
                <c:pt idx="264">
                  <c:v>2.73047835917595</c:v>
                </c:pt>
                <c:pt idx="265">
                  <c:v>2.72301350339449</c:v>
                </c:pt>
                <c:pt idx="266">
                  <c:v>2.76346177783887</c:v>
                </c:pt>
                <c:pt idx="267">
                  <c:v>2.70106789950121</c:v>
                </c:pt>
                <c:pt idx="268">
                  <c:v>2.57179601708003</c:v>
                </c:pt>
                <c:pt idx="269">
                  <c:v>2.35687172322246</c:v>
                </c:pt>
                <c:pt idx="270">
                  <c:v>2.26207033145584</c:v>
                </c:pt>
                <c:pt idx="271">
                  <c:v>2.17934350590914</c:v>
                </c:pt>
                <c:pt idx="272">
                  <c:v>2.18634702922668</c:v>
                </c:pt>
                <c:pt idx="273">
                  <c:v>2.25643284333141</c:v>
                </c:pt>
                <c:pt idx="274">
                  <c:v>2.54114028393787</c:v>
                </c:pt>
                <c:pt idx="275">
                  <c:v>2.66916863921382</c:v>
                </c:pt>
                <c:pt idx="276">
                  <c:v>2.43517863023488</c:v>
                </c:pt>
                <c:pt idx="277">
                  <c:v>2.47062154597122</c:v>
                </c:pt>
                <c:pt idx="278">
                  <c:v>2.66404437970053</c:v>
                </c:pt>
                <c:pt idx="279">
                  <c:v>2.85254968375876</c:v>
                </c:pt>
                <c:pt idx="280">
                  <c:v>2.79823830050256</c:v>
                </c:pt>
                <c:pt idx="281">
                  <c:v>2.70450472104984</c:v>
                </c:pt>
                <c:pt idx="282">
                  <c:v>2.61137997346875</c:v>
                </c:pt>
                <c:pt idx="283">
                  <c:v>2.64733883957643</c:v>
                </c:pt>
                <c:pt idx="284">
                  <c:v>2.55923091054764</c:v>
                </c:pt>
                <c:pt idx="285">
                  <c:v>2.62492320164779</c:v>
                </c:pt>
                <c:pt idx="286">
                  <c:v>2.64081708495969</c:v>
                </c:pt>
                <c:pt idx="287">
                  <c:v>2.73823757368526</c:v>
                </c:pt>
                <c:pt idx="288">
                  <c:v>2.85785059598417</c:v>
                </c:pt>
                <c:pt idx="289">
                  <c:v>2.77385901293086</c:v>
                </c:pt>
                <c:pt idx="290">
                  <c:v>2.768093380195</c:v>
                </c:pt>
                <c:pt idx="291">
                  <c:v>2.70388450490016</c:v>
                </c:pt>
                <c:pt idx="292">
                  <c:v>2.70388450490016</c:v>
                </c:pt>
                <c:pt idx="293">
                  <c:v>2.70317035088002</c:v>
                </c:pt>
                <c:pt idx="294">
                  <c:v>2.55998208621656</c:v>
                </c:pt>
                <c:pt idx="295">
                  <c:v>2.54171749367097</c:v>
                </c:pt>
                <c:pt idx="296">
                  <c:v>2.42710431654472</c:v>
                </c:pt>
                <c:pt idx="297">
                  <c:v>2.28257146972383</c:v>
                </c:pt>
                <c:pt idx="298">
                  <c:v>2.24768670828207</c:v>
                </c:pt>
                <c:pt idx="299">
                  <c:v>2.35481578084026</c:v>
                </c:pt>
                <c:pt idx="300">
                  <c:v>2.30733976299484</c:v>
                </c:pt>
                <c:pt idx="301">
                  <c:v>2.34591899222004</c:v>
                </c:pt>
                <c:pt idx="302">
                  <c:v>2.40994409604057</c:v>
                </c:pt>
                <c:pt idx="303">
                  <c:v>2.43451617889643</c:v>
                </c:pt>
                <c:pt idx="304">
                  <c:v>2.25244975463257</c:v>
                </c:pt>
                <c:pt idx="305">
                  <c:v>2.21998366683246</c:v>
                </c:pt>
                <c:pt idx="306">
                  <c:v>2.20956165110501</c:v>
                </c:pt>
                <c:pt idx="307">
                  <c:v>2.17342048006176</c:v>
                </c:pt>
                <c:pt idx="308">
                  <c:v>2.32466348236977</c:v>
                </c:pt>
                <c:pt idx="309">
                  <c:v>2.33428349931826</c:v>
                </c:pt>
                <c:pt idx="310">
                  <c:v>2.30043193024482</c:v>
                </c:pt>
                <c:pt idx="311">
                  <c:v>2.35898754891996</c:v>
                </c:pt>
                <c:pt idx="312">
                  <c:v>2.32407627147652</c:v>
                </c:pt>
                <c:pt idx="313">
                  <c:v>2.19979399188121</c:v>
                </c:pt>
                <c:pt idx="314">
                  <c:v>2.10862295817412</c:v>
                </c:pt>
                <c:pt idx="315">
                  <c:v>2.10298316483834</c:v>
                </c:pt>
                <c:pt idx="316">
                  <c:v>2.07778741418695</c:v>
                </c:pt>
                <c:pt idx="317">
                  <c:v>2.15819363906042</c:v>
                </c:pt>
                <c:pt idx="318">
                  <c:v>2.22644857446063</c:v>
                </c:pt>
                <c:pt idx="319">
                  <c:v>2.24136246478849</c:v>
                </c:pt>
                <c:pt idx="320">
                  <c:v>2.31198534377836</c:v>
                </c:pt>
                <c:pt idx="321">
                  <c:v>2.3480945329756</c:v>
                </c:pt>
                <c:pt idx="322">
                  <c:v>2.44796763078717</c:v>
                </c:pt>
                <c:pt idx="323">
                  <c:v>2.46688232320896</c:v>
                </c:pt>
                <c:pt idx="324">
                  <c:v>2.41266774612061</c:v>
                </c:pt>
                <c:pt idx="325">
                  <c:v>2.47043141266546</c:v>
                </c:pt>
                <c:pt idx="326">
                  <c:v>2.41721796803467</c:v>
                </c:pt>
                <c:pt idx="327">
                  <c:v>2.3793603114548</c:v>
                </c:pt>
                <c:pt idx="328">
                  <c:v>2.40314212842658</c:v>
                </c:pt>
                <c:pt idx="329">
                  <c:v>2.48505098991429</c:v>
                </c:pt>
                <c:pt idx="330">
                  <c:v>2.46313592933018</c:v>
                </c:pt>
                <c:pt idx="331">
                  <c:v>2.58236530499465</c:v>
                </c:pt>
                <c:pt idx="332">
                  <c:v>2.5080981450896</c:v>
                </c:pt>
                <c:pt idx="333">
                  <c:v>2.49651187893853</c:v>
                </c:pt>
                <c:pt idx="334">
                  <c:v>2.50913795569775</c:v>
                </c:pt>
                <c:pt idx="335">
                  <c:v>2.46749203508875</c:v>
                </c:pt>
                <c:pt idx="336">
                  <c:v>2.49354256750753</c:v>
                </c:pt>
                <c:pt idx="337">
                  <c:v>2.48433479025059</c:v>
                </c:pt>
                <c:pt idx="338">
                  <c:v>2.43822584490989</c:v>
                </c:pt>
                <c:pt idx="339">
                  <c:v>2.43822584490989</c:v>
                </c:pt>
                <c:pt idx="340">
                  <c:v>2.43822584490989</c:v>
                </c:pt>
                <c:pt idx="341">
                  <c:v>2.49107849609392</c:v>
                </c:pt>
                <c:pt idx="342">
                  <c:v>2.52252769876913</c:v>
                </c:pt>
                <c:pt idx="343">
                  <c:v>2.47197436231964</c:v>
                </c:pt>
                <c:pt idx="344">
                  <c:v>2.47197436231964</c:v>
                </c:pt>
                <c:pt idx="345">
                  <c:v>2.49180724937843</c:v>
                </c:pt>
                <c:pt idx="346">
                  <c:v>2.51958586431177</c:v>
                </c:pt>
                <c:pt idx="347">
                  <c:v>2.62794985666051</c:v>
                </c:pt>
                <c:pt idx="348">
                  <c:v>2.68285263444536</c:v>
                </c:pt>
                <c:pt idx="349">
                  <c:v>2.69479528652276</c:v>
                </c:pt>
                <c:pt idx="350">
                  <c:v>2.77761452503174</c:v>
                </c:pt>
                <c:pt idx="351">
                  <c:v>2.81700830565821</c:v>
                </c:pt>
                <c:pt idx="352">
                  <c:v>2.7797856800549</c:v>
                </c:pt>
                <c:pt idx="353">
                  <c:v>2.75136033373433</c:v>
                </c:pt>
                <c:pt idx="354">
                  <c:v>2.71010678887273</c:v>
                </c:pt>
                <c:pt idx="355">
                  <c:v>2.83129014274266</c:v>
                </c:pt>
                <c:pt idx="356">
                  <c:v>2.89334727739473</c:v>
                </c:pt>
                <c:pt idx="357">
                  <c:v>2.9330857039193</c:v>
                </c:pt>
                <c:pt idx="358">
                  <c:v>3.04801647859544</c:v>
                </c:pt>
                <c:pt idx="359">
                  <c:v>3.04005671005557</c:v>
                </c:pt>
                <c:pt idx="360">
                  <c:v>3.14180691148754</c:v>
                </c:pt>
                <c:pt idx="361">
                  <c:v>3.04110013247303</c:v>
                </c:pt>
                <c:pt idx="362">
                  <c:v>3.160048044003</c:v>
                </c:pt>
                <c:pt idx="363">
                  <c:v>3.25042833215162</c:v>
                </c:pt>
                <c:pt idx="364">
                  <c:v>3.17083452690043</c:v>
                </c:pt>
                <c:pt idx="365">
                  <c:v>3.17083452690043</c:v>
                </c:pt>
                <c:pt idx="366">
                  <c:v>3.15403467125243</c:v>
                </c:pt>
                <c:pt idx="367">
                  <c:v>3.0844338795831</c:v>
                </c:pt>
                <c:pt idx="368">
                  <c:v>3.14342053394249</c:v>
                </c:pt>
                <c:pt idx="369">
                  <c:v>3.19386188505436</c:v>
                </c:pt>
                <c:pt idx="370">
                  <c:v>3.28821032062538</c:v>
                </c:pt>
                <c:pt idx="371">
                  <c:v>3.41467228620918</c:v>
                </c:pt>
                <c:pt idx="372">
                  <c:v>3.51161052258768</c:v>
                </c:pt>
                <c:pt idx="373">
                  <c:v>3.50176927951925</c:v>
                </c:pt>
                <c:pt idx="374">
                  <c:v>3.41716871338373</c:v>
                </c:pt>
                <c:pt idx="375">
                  <c:v>3.35106916856736</c:v>
                </c:pt>
                <c:pt idx="376">
                  <c:v>3.43370306738029</c:v>
                </c:pt>
                <c:pt idx="377">
                  <c:v>3.48106529154485</c:v>
                </c:pt>
                <c:pt idx="378">
                  <c:v>3.23347063401626</c:v>
                </c:pt>
                <c:pt idx="379">
                  <c:v>3.15175590402851</c:v>
                </c:pt>
                <c:pt idx="380">
                  <c:v>3.3120659452123</c:v>
                </c:pt>
                <c:pt idx="381">
                  <c:v>3.47117297365136</c:v>
                </c:pt>
                <c:pt idx="382">
                  <c:v>3.37926279995379</c:v>
                </c:pt>
                <c:pt idx="383">
                  <c:v>3.47629437076465</c:v>
                </c:pt>
                <c:pt idx="384">
                  <c:v>3.44350368052251</c:v>
                </c:pt>
                <c:pt idx="385">
                  <c:v>3.46213319216951</c:v>
                </c:pt>
                <c:pt idx="386">
                  <c:v>3.38599179694833</c:v>
                </c:pt>
                <c:pt idx="387">
                  <c:v>3.38855944701354</c:v>
                </c:pt>
                <c:pt idx="388">
                  <c:v>3.49560284231359</c:v>
                </c:pt>
                <c:pt idx="389">
                  <c:v>3.5347509206202</c:v>
                </c:pt>
                <c:pt idx="390">
                  <c:v>3.44942993462443</c:v>
                </c:pt>
                <c:pt idx="391">
                  <c:v>3.30977534324938</c:v>
                </c:pt>
                <c:pt idx="392">
                  <c:v>3.3436410417108</c:v>
                </c:pt>
                <c:pt idx="393">
                  <c:v>3.39962100591782</c:v>
                </c:pt>
                <c:pt idx="394">
                  <c:v>3.33443760755197</c:v>
                </c:pt>
                <c:pt idx="395">
                  <c:v>3.33443760755197</c:v>
                </c:pt>
                <c:pt idx="396">
                  <c:v>3.33064120448813</c:v>
                </c:pt>
                <c:pt idx="397">
                  <c:v>3.3713680247066</c:v>
                </c:pt>
                <c:pt idx="398">
                  <c:v>3.26278721082607</c:v>
                </c:pt>
                <c:pt idx="399">
                  <c:v>3.22668687162419</c:v>
                </c:pt>
                <c:pt idx="400">
                  <c:v>3.16348207062673</c:v>
                </c:pt>
                <c:pt idx="401">
                  <c:v>3.20193825928897</c:v>
                </c:pt>
                <c:pt idx="402">
                  <c:v>3.80436964177518</c:v>
                </c:pt>
                <c:pt idx="403">
                  <c:v>4.08641322835867</c:v>
                </c:pt>
                <c:pt idx="404">
                  <c:v>4.00792566793396</c:v>
                </c:pt>
                <c:pt idx="405">
                  <c:v>3.98799455033328</c:v>
                </c:pt>
                <c:pt idx="406">
                  <c:v>3.8843247692622</c:v>
                </c:pt>
                <c:pt idx="407">
                  <c:v>3.86809476937358</c:v>
                </c:pt>
                <c:pt idx="408">
                  <c:v>3.85094835119663</c:v>
                </c:pt>
                <c:pt idx="409">
                  <c:v>3.75185153545669</c:v>
                </c:pt>
                <c:pt idx="410">
                  <c:v>3.81601863816698</c:v>
                </c:pt>
                <c:pt idx="411">
                  <c:v>3.85540808735909</c:v>
                </c:pt>
                <c:pt idx="412">
                  <c:v>3.82865446147217</c:v>
                </c:pt>
                <c:pt idx="413">
                  <c:v>3.78328781289128</c:v>
                </c:pt>
                <c:pt idx="414">
                  <c:v>3.84087424962261</c:v>
                </c:pt>
                <c:pt idx="415">
                  <c:v>3.79589313414537</c:v>
                </c:pt>
                <c:pt idx="416">
                  <c:v>3.7190696115083</c:v>
                </c:pt>
                <c:pt idx="417">
                  <c:v>3.76833903433237</c:v>
                </c:pt>
                <c:pt idx="418">
                  <c:v>3.65450629699947</c:v>
                </c:pt>
                <c:pt idx="419">
                  <c:v>3.62010107124126</c:v>
                </c:pt>
                <c:pt idx="420">
                  <c:v>3.56645770379803</c:v>
                </c:pt>
                <c:pt idx="421">
                  <c:v>3.61234388194568</c:v>
                </c:pt>
                <c:pt idx="422">
                  <c:v>3.61331287198898</c:v>
                </c:pt>
                <c:pt idx="423">
                  <c:v>3.55634140074716</c:v>
                </c:pt>
                <c:pt idx="424">
                  <c:v>3.45205875318293</c:v>
                </c:pt>
                <c:pt idx="425">
                  <c:v>3.37421164153915</c:v>
                </c:pt>
                <c:pt idx="426">
                  <c:v>3.29282438828581</c:v>
                </c:pt>
                <c:pt idx="427">
                  <c:v>3.27803219450299</c:v>
                </c:pt>
                <c:pt idx="428">
                  <c:v>3.18922962652941</c:v>
                </c:pt>
                <c:pt idx="429">
                  <c:v>3.16413422608657</c:v>
                </c:pt>
                <c:pt idx="430">
                  <c:v>3.14813081784675</c:v>
                </c:pt>
                <c:pt idx="431">
                  <c:v>3.26987062323435</c:v>
                </c:pt>
                <c:pt idx="432">
                  <c:v>3.31855328637991</c:v>
                </c:pt>
                <c:pt idx="433">
                  <c:v>3.26251187297222</c:v>
                </c:pt>
                <c:pt idx="434">
                  <c:v>3.19616225456592</c:v>
                </c:pt>
                <c:pt idx="435">
                  <c:v>3.21959974848911</c:v>
                </c:pt>
                <c:pt idx="436">
                  <c:v>3.22440872627631</c:v>
                </c:pt>
                <c:pt idx="437">
                  <c:v>3.26353095267875</c:v>
                </c:pt>
                <c:pt idx="438">
                  <c:v>3.26064160411092</c:v>
                </c:pt>
                <c:pt idx="439">
                  <c:v>3.39704490799086</c:v>
                </c:pt>
                <c:pt idx="440">
                  <c:v>3.39143564706274</c:v>
                </c:pt>
                <c:pt idx="441">
                  <c:v>3.35329136692156</c:v>
                </c:pt>
                <c:pt idx="442">
                  <c:v>3.315030336081</c:v>
                </c:pt>
                <c:pt idx="443">
                  <c:v>3.25254963019219</c:v>
                </c:pt>
                <c:pt idx="444">
                  <c:v>3.34030935394805</c:v>
                </c:pt>
                <c:pt idx="445">
                  <c:v>3.32764846127235</c:v>
                </c:pt>
                <c:pt idx="446">
                  <c:v>3.48104745180884</c:v>
                </c:pt>
                <c:pt idx="447">
                  <c:v>3.62505908846031</c:v>
                </c:pt>
                <c:pt idx="448">
                  <c:v>3.57701509267954</c:v>
                </c:pt>
                <c:pt idx="449">
                  <c:v>3.555424178744</c:v>
                </c:pt>
                <c:pt idx="450">
                  <c:v>3.555424178744</c:v>
                </c:pt>
                <c:pt idx="451">
                  <c:v>3.555424178744</c:v>
                </c:pt>
                <c:pt idx="452">
                  <c:v>3.53262975790012</c:v>
                </c:pt>
                <c:pt idx="453">
                  <c:v>3.57373988233568</c:v>
                </c:pt>
                <c:pt idx="454">
                  <c:v>3.61691769562986</c:v>
                </c:pt>
                <c:pt idx="455">
                  <c:v>3.58482494843434</c:v>
                </c:pt>
                <c:pt idx="456">
                  <c:v>3.61997124226414</c:v>
                </c:pt>
                <c:pt idx="457">
                  <c:v>3.67063980388958</c:v>
                </c:pt>
                <c:pt idx="458">
                  <c:v>3.65514174952877</c:v>
                </c:pt>
                <c:pt idx="459">
                  <c:v>3.63311819859499</c:v>
                </c:pt>
                <c:pt idx="460">
                  <c:v>3.65422681829632</c:v>
                </c:pt>
                <c:pt idx="461">
                  <c:v>3.76294688865517</c:v>
                </c:pt>
                <c:pt idx="462">
                  <c:v>3.80940302308301</c:v>
                </c:pt>
                <c:pt idx="463">
                  <c:v>3.77841172055584</c:v>
                </c:pt>
                <c:pt idx="464">
                  <c:v>3.80259523061571</c:v>
                </c:pt>
                <c:pt idx="465">
                  <c:v>3.83316105420102</c:v>
                </c:pt>
                <c:pt idx="466">
                  <c:v>3.80574249278206</c:v>
                </c:pt>
                <c:pt idx="467">
                  <c:v>3.84755002796719</c:v>
                </c:pt>
                <c:pt idx="468">
                  <c:v>3.79209648245056</c:v>
                </c:pt>
                <c:pt idx="469">
                  <c:v>3.84500089138745</c:v>
                </c:pt>
                <c:pt idx="470">
                  <c:v>3.75551306336101</c:v>
                </c:pt>
                <c:pt idx="471">
                  <c:v>3.70759422276711</c:v>
                </c:pt>
                <c:pt idx="472">
                  <c:v>3.7250840600951</c:v>
                </c:pt>
                <c:pt idx="473">
                  <c:v>3.7078167071778</c:v>
                </c:pt>
                <c:pt idx="474">
                  <c:v>3.7078167071778</c:v>
                </c:pt>
                <c:pt idx="475">
                  <c:v>3.7078167071778</c:v>
                </c:pt>
                <c:pt idx="476">
                  <c:v>3.7042773967873</c:v>
                </c:pt>
                <c:pt idx="477">
                  <c:v>3.65254306181934</c:v>
                </c:pt>
                <c:pt idx="478">
                  <c:v>3.65259221029999</c:v>
                </c:pt>
                <c:pt idx="479">
                  <c:v>3.67123344230099</c:v>
                </c:pt>
                <c:pt idx="480">
                  <c:v>3.64317229466754</c:v>
                </c:pt>
                <c:pt idx="481">
                  <c:v>3.65345604179233</c:v>
                </c:pt>
                <c:pt idx="482">
                  <c:v>3.75480255853771</c:v>
                </c:pt>
                <c:pt idx="483">
                  <c:v>3.78780765902743</c:v>
                </c:pt>
                <c:pt idx="484">
                  <c:v>3.81642025915458</c:v>
                </c:pt>
                <c:pt idx="485">
                  <c:v>3.84199000986854</c:v>
                </c:pt>
                <c:pt idx="486">
                  <c:v>3.88451628432853</c:v>
                </c:pt>
                <c:pt idx="487">
                  <c:v>3.91919004417386</c:v>
                </c:pt>
                <c:pt idx="488">
                  <c:v>4.02966510915878</c:v>
                </c:pt>
                <c:pt idx="489">
                  <c:v>4.10431307621433</c:v>
                </c:pt>
                <c:pt idx="490">
                  <c:v>4.13893775784332</c:v>
                </c:pt>
                <c:pt idx="491">
                  <c:v>4.12193215588096</c:v>
                </c:pt>
                <c:pt idx="492">
                  <c:v>4.12193215588096</c:v>
                </c:pt>
                <c:pt idx="493">
                  <c:v>4.09532881949865</c:v>
                </c:pt>
                <c:pt idx="494">
                  <c:v>3.970237932447</c:v>
                </c:pt>
                <c:pt idx="495">
                  <c:v>3.97504682216038</c:v>
                </c:pt>
                <c:pt idx="496">
                  <c:v>3.97504682216038</c:v>
                </c:pt>
                <c:pt idx="497">
                  <c:v>4.08992823708738</c:v>
                </c:pt>
                <c:pt idx="498">
                  <c:v>4.1125305514696</c:v>
                </c:pt>
                <c:pt idx="499">
                  <c:v>4.06837017747642</c:v>
                </c:pt>
                <c:pt idx="500">
                  <c:v>3.98549222998161</c:v>
                </c:pt>
                <c:pt idx="501">
                  <c:v>3.9419651021804</c:v>
                </c:pt>
                <c:pt idx="502">
                  <c:v>3.98007827333977</c:v>
                </c:pt>
                <c:pt idx="503">
                  <c:v>3.94928589451302</c:v>
                </c:pt>
                <c:pt idx="504">
                  <c:v>3.91681717711608</c:v>
                </c:pt>
                <c:pt idx="505">
                  <c:v>3.99817902793594</c:v>
                </c:pt>
                <c:pt idx="506">
                  <c:v>4.06230282819272</c:v>
                </c:pt>
                <c:pt idx="507">
                  <c:v>4.16278165523905</c:v>
                </c:pt>
                <c:pt idx="508">
                  <c:v>4.14080259457182</c:v>
                </c:pt>
                <c:pt idx="509">
                  <c:v>4.09948807794981</c:v>
                </c:pt>
                <c:pt idx="510">
                  <c:v>4.18036776088702</c:v>
                </c:pt>
                <c:pt idx="511">
                  <c:v>4.10683272772283</c:v>
                </c:pt>
                <c:pt idx="512">
                  <c:v>4.11722451094075</c:v>
                </c:pt>
                <c:pt idx="513">
                  <c:v>4.2699253054404</c:v>
                </c:pt>
                <c:pt idx="514">
                  <c:v>4.31395578089656</c:v>
                </c:pt>
                <c:pt idx="515">
                  <c:v>4.40978972905566</c:v>
                </c:pt>
                <c:pt idx="516">
                  <c:v>4.21218907261728</c:v>
                </c:pt>
                <c:pt idx="517">
                  <c:v>4.23624845608138</c:v>
                </c:pt>
                <c:pt idx="518">
                  <c:v>4.107269290871</c:v>
                </c:pt>
                <c:pt idx="519">
                  <c:v>4.11482549793035</c:v>
                </c:pt>
                <c:pt idx="520">
                  <c:v>4.20474030567046</c:v>
                </c:pt>
                <c:pt idx="521">
                  <c:v>4.40416272165798</c:v>
                </c:pt>
                <c:pt idx="522">
                  <c:v>4.42440620557696</c:v>
                </c:pt>
                <c:pt idx="523">
                  <c:v>4.39765588754117</c:v>
                </c:pt>
                <c:pt idx="524">
                  <c:v>4.40276582653832</c:v>
                </c:pt>
                <c:pt idx="525">
                  <c:v>4.36842979725752</c:v>
                </c:pt>
                <c:pt idx="526">
                  <c:v>4.30814449748268</c:v>
                </c:pt>
                <c:pt idx="527">
                  <c:v>4.27813384314956</c:v>
                </c:pt>
                <c:pt idx="528">
                  <c:v>4.27813384314956</c:v>
                </c:pt>
                <c:pt idx="529">
                  <c:v>4.31354590198881</c:v>
                </c:pt>
                <c:pt idx="530">
                  <c:v>4.23313489716334</c:v>
                </c:pt>
                <c:pt idx="531">
                  <c:v>4.2411015412824</c:v>
                </c:pt>
                <c:pt idx="532">
                  <c:v>4.21780180076544</c:v>
                </c:pt>
                <c:pt idx="533">
                  <c:v>4.20783613712692</c:v>
                </c:pt>
                <c:pt idx="534">
                  <c:v>4.21107009856799</c:v>
                </c:pt>
                <c:pt idx="535">
                  <c:v>4.26800626108909</c:v>
                </c:pt>
                <c:pt idx="536">
                  <c:v>4.18372016922583</c:v>
                </c:pt>
                <c:pt idx="537">
                  <c:v>4.236068985474</c:v>
                </c:pt>
                <c:pt idx="538">
                  <c:v>4.27100724193325</c:v>
                </c:pt>
                <c:pt idx="539">
                  <c:v>4.27924955669428</c:v>
                </c:pt>
                <c:pt idx="540">
                  <c:v>4.24998933929263</c:v>
                </c:pt>
                <c:pt idx="541">
                  <c:v>4.28191580368318</c:v>
                </c:pt>
                <c:pt idx="542">
                  <c:v>4.22848285548124</c:v>
                </c:pt>
                <c:pt idx="543">
                  <c:v>4.29391212001826</c:v>
                </c:pt>
                <c:pt idx="544">
                  <c:v>4.26607270990198</c:v>
                </c:pt>
                <c:pt idx="545">
                  <c:v>4.16015830756775</c:v>
                </c:pt>
                <c:pt idx="546">
                  <c:v>4.17554648492448</c:v>
                </c:pt>
                <c:pt idx="547">
                  <c:v>4.29728442840359</c:v>
                </c:pt>
                <c:pt idx="548">
                  <c:v>4.33027252964917</c:v>
                </c:pt>
                <c:pt idx="549">
                  <c:v>4.29000440242651</c:v>
                </c:pt>
                <c:pt idx="550">
                  <c:v>4.28359198725478</c:v>
                </c:pt>
                <c:pt idx="551">
                  <c:v>4.27881027537534</c:v>
                </c:pt>
                <c:pt idx="552">
                  <c:v>4.25453259745348</c:v>
                </c:pt>
                <c:pt idx="553">
                  <c:v>4.35539615073945</c:v>
                </c:pt>
                <c:pt idx="554">
                  <c:v>4.37934849781608</c:v>
                </c:pt>
                <c:pt idx="555">
                  <c:v>4.39097063564327</c:v>
                </c:pt>
                <c:pt idx="556">
                  <c:v>4.37817651753098</c:v>
                </c:pt>
                <c:pt idx="557">
                  <c:v>4.37182435028021</c:v>
                </c:pt>
                <c:pt idx="558">
                  <c:v>4.41193793878685</c:v>
                </c:pt>
                <c:pt idx="559">
                  <c:v>4.45057480496464</c:v>
                </c:pt>
                <c:pt idx="560">
                  <c:v>4.46551148819253</c:v>
                </c:pt>
                <c:pt idx="561">
                  <c:v>4.42922285260323</c:v>
                </c:pt>
                <c:pt idx="562">
                  <c:v>4.44476111148601</c:v>
                </c:pt>
                <c:pt idx="563">
                  <c:v>4.41873019314667</c:v>
                </c:pt>
                <c:pt idx="564">
                  <c:v>4.49404111047949</c:v>
                </c:pt>
                <c:pt idx="565">
                  <c:v>4.52355090174706</c:v>
                </c:pt>
                <c:pt idx="566">
                  <c:v>4.51042535213914</c:v>
                </c:pt>
                <c:pt idx="567">
                  <c:v>4.51042535213914</c:v>
                </c:pt>
                <c:pt idx="568">
                  <c:v>4.53737827040977</c:v>
                </c:pt>
                <c:pt idx="569">
                  <c:v>4.55865990054564</c:v>
                </c:pt>
                <c:pt idx="570">
                  <c:v>4.55389461173444</c:v>
                </c:pt>
                <c:pt idx="571">
                  <c:v>4.62392689284978</c:v>
                </c:pt>
                <c:pt idx="572">
                  <c:v>4.69995291269847</c:v>
                </c:pt>
                <c:pt idx="573">
                  <c:v>4.7406967493967</c:v>
                </c:pt>
                <c:pt idx="574">
                  <c:v>4.9406470250997</c:v>
                </c:pt>
                <c:pt idx="575">
                  <c:v>4.88486323044549</c:v>
                </c:pt>
                <c:pt idx="576">
                  <c:v>4.87132291854168</c:v>
                </c:pt>
                <c:pt idx="577">
                  <c:v>4.87002788554613</c:v>
                </c:pt>
                <c:pt idx="578">
                  <c:v>4.78331698062673</c:v>
                </c:pt>
                <c:pt idx="579">
                  <c:v>4.78331698062673</c:v>
                </c:pt>
                <c:pt idx="580">
                  <c:v>4.78331698062673</c:v>
                </c:pt>
                <c:pt idx="581">
                  <c:v>4.83746816505875</c:v>
                </c:pt>
                <c:pt idx="582">
                  <c:v>4.78105334159733</c:v>
                </c:pt>
                <c:pt idx="583">
                  <c:v>4.76967697698959</c:v>
                </c:pt>
                <c:pt idx="584">
                  <c:v>4.70096593950732</c:v>
                </c:pt>
                <c:pt idx="585">
                  <c:v>4.66535427955545</c:v>
                </c:pt>
                <c:pt idx="586">
                  <c:v>4.63546314862122</c:v>
                </c:pt>
                <c:pt idx="587">
                  <c:v>4.63546314862122</c:v>
                </c:pt>
                <c:pt idx="588">
                  <c:v>4.69339401830706</c:v>
                </c:pt>
                <c:pt idx="589">
                  <c:v>4.70568800486031</c:v>
                </c:pt>
                <c:pt idx="590">
                  <c:v>4.63752224013205</c:v>
                </c:pt>
                <c:pt idx="591">
                  <c:v>4.59479218638244</c:v>
                </c:pt>
                <c:pt idx="592">
                  <c:v>4.59479218638244</c:v>
                </c:pt>
                <c:pt idx="593">
                  <c:v>4.59479218638244</c:v>
                </c:pt>
                <c:pt idx="594">
                  <c:v>4.59479218638244</c:v>
                </c:pt>
                <c:pt idx="595">
                  <c:v>4.68509719808041</c:v>
                </c:pt>
                <c:pt idx="596">
                  <c:v>4.79217055527136</c:v>
                </c:pt>
                <c:pt idx="597">
                  <c:v>4.85520069555908</c:v>
                </c:pt>
                <c:pt idx="598">
                  <c:v>4.84142376246679</c:v>
                </c:pt>
                <c:pt idx="599">
                  <c:v>4.85466358315782</c:v>
                </c:pt>
                <c:pt idx="600">
                  <c:v>4.91240316629314</c:v>
                </c:pt>
                <c:pt idx="601">
                  <c:v>4.88420476522706</c:v>
                </c:pt>
                <c:pt idx="602">
                  <c:v>4.88420476522706</c:v>
                </c:pt>
                <c:pt idx="603">
                  <c:v>4.88948035444081</c:v>
                </c:pt>
                <c:pt idx="604">
                  <c:v>4.88205580185266</c:v>
                </c:pt>
                <c:pt idx="605">
                  <c:v>4.8539276581764</c:v>
                </c:pt>
                <c:pt idx="606">
                  <c:v>4.84460499705316</c:v>
                </c:pt>
                <c:pt idx="607">
                  <c:v>4.82674963174289</c:v>
                </c:pt>
                <c:pt idx="608">
                  <c:v>4.86031687973693</c:v>
                </c:pt>
                <c:pt idx="609">
                  <c:v>4.87003509707479</c:v>
                </c:pt>
                <c:pt idx="610">
                  <c:v>4.80944069870059</c:v>
                </c:pt>
                <c:pt idx="611">
                  <c:v>4.78122362408279</c:v>
                </c:pt>
                <c:pt idx="612">
                  <c:v>4.81250953694246</c:v>
                </c:pt>
                <c:pt idx="613">
                  <c:v>4.8837552848695</c:v>
                </c:pt>
                <c:pt idx="614">
                  <c:v>4.91546596934011</c:v>
                </c:pt>
                <c:pt idx="615">
                  <c:v>4.89103738016324</c:v>
                </c:pt>
                <c:pt idx="616">
                  <c:v>4.88248995625463</c:v>
                </c:pt>
                <c:pt idx="617">
                  <c:v>4.85763775411145</c:v>
                </c:pt>
                <c:pt idx="618">
                  <c:v>4.86747283883356</c:v>
                </c:pt>
                <c:pt idx="619">
                  <c:v>4.88232830209934</c:v>
                </c:pt>
                <c:pt idx="620">
                  <c:v>4.85517693173857</c:v>
                </c:pt>
                <c:pt idx="621">
                  <c:v>4.91528332053616</c:v>
                </c:pt>
                <c:pt idx="622">
                  <c:v>4.83437734403112</c:v>
                </c:pt>
                <c:pt idx="623">
                  <c:v>4.83437734403112</c:v>
                </c:pt>
                <c:pt idx="624">
                  <c:v>4.86214530834838</c:v>
                </c:pt>
                <c:pt idx="625">
                  <c:v>4.81992262922336</c:v>
                </c:pt>
                <c:pt idx="626">
                  <c:v>4.80808507337928</c:v>
                </c:pt>
                <c:pt idx="627">
                  <c:v>4.83422337363119</c:v>
                </c:pt>
                <c:pt idx="628">
                  <c:v>4.82476579960587</c:v>
                </c:pt>
                <c:pt idx="629">
                  <c:v>4.88054166745789</c:v>
                </c:pt>
                <c:pt idx="630">
                  <c:v>4.91524835445922</c:v>
                </c:pt>
                <c:pt idx="631">
                  <c:v>5.0123198167786</c:v>
                </c:pt>
                <c:pt idx="632">
                  <c:v>5.0255231701117</c:v>
                </c:pt>
                <c:pt idx="633">
                  <c:v>5.01816811061473</c:v>
                </c:pt>
                <c:pt idx="634">
                  <c:v>5.01582784700417</c:v>
                </c:pt>
                <c:pt idx="635">
                  <c:v>4.96978170505485</c:v>
                </c:pt>
                <c:pt idx="636">
                  <c:v>4.9942661352099</c:v>
                </c:pt>
                <c:pt idx="637">
                  <c:v>4.96342624392529</c:v>
                </c:pt>
                <c:pt idx="638">
                  <c:v>5.02323818311351</c:v>
                </c:pt>
                <c:pt idx="639">
                  <c:v>5.04508243407346</c:v>
                </c:pt>
                <c:pt idx="640">
                  <c:v>5.03055034734904</c:v>
                </c:pt>
                <c:pt idx="641">
                  <c:v>5.1095891028065</c:v>
                </c:pt>
                <c:pt idx="642">
                  <c:v>5.03294058417738</c:v>
                </c:pt>
                <c:pt idx="643">
                  <c:v>5.01722608231455</c:v>
                </c:pt>
                <c:pt idx="644">
                  <c:v>5.0002606748308</c:v>
                </c:pt>
                <c:pt idx="645">
                  <c:v>4.99254596929888</c:v>
                </c:pt>
                <c:pt idx="646">
                  <c:v>4.97356853753194</c:v>
                </c:pt>
                <c:pt idx="647">
                  <c:v>5.00601145023159</c:v>
                </c:pt>
                <c:pt idx="648">
                  <c:v>4.99311084863571</c:v>
                </c:pt>
                <c:pt idx="649">
                  <c:v>5.09589510524751</c:v>
                </c:pt>
                <c:pt idx="650">
                  <c:v>5.058829879304</c:v>
                </c:pt>
                <c:pt idx="651">
                  <c:v>5.08027915036812</c:v>
                </c:pt>
                <c:pt idx="652">
                  <c:v>4.62092030625529</c:v>
                </c:pt>
                <c:pt idx="653">
                  <c:v>4.64827792406888</c:v>
                </c:pt>
                <c:pt idx="654">
                  <c:v>4.55803514029717</c:v>
                </c:pt>
                <c:pt idx="655">
                  <c:v>4.6695170578586</c:v>
                </c:pt>
                <c:pt idx="656">
                  <c:v>4.69682771446776</c:v>
                </c:pt>
                <c:pt idx="657">
                  <c:v>4.72260009771297</c:v>
                </c:pt>
                <c:pt idx="658">
                  <c:v>4.7178087544482</c:v>
                </c:pt>
                <c:pt idx="659">
                  <c:v>4.67983471520327</c:v>
                </c:pt>
                <c:pt idx="660">
                  <c:v>4.65717996648812</c:v>
                </c:pt>
                <c:pt idx="661">
                  <c:v>4.69103836979381</c:v>
                </c:pt>
                <c:pt idx="662">
                  <c:v>4.5397545589796</c:v>
                </c:pt>
                <c:pt idx="663">
                  <c:v>4.52238716184944</c:v>
                </c:pt>
                <c:pt idx="664">
                  <c:v>4.52238716184944</c:v>
                </c:pt>
                <c:pt idx="665">
                  <c:v>4.52238716184944</c:v>
                </c:pt>
                <c:pt idx="666">
                  <c:v>4.5334675898201</c:v>
                </c:pt>
                <c:pt idx="667">
                  <c:v>4.57296620711549</c:v>
                </c:pt>
                <c:pt idx="668">
                  <c:v>4.54162152417373</c:v>
                </c:pt>
                <c:pt idx="669">
                  <c:v>4.5222512783069</c:v>
                </c:pt>
                <c:pt idx="670">
                  <c:v>4.49324706993932</c:v>
                </c:pt>
                <c:pt idx="671">
                  <c:v>4.49324706993932</c:v>
                </c:pt>
                <c:pt idx="672">
                  <c:v>4.5501384634629</c:v>
                </c:pt>
                <c:pt idx="673">
                  <c:v>4.5116457389781</c:v>
                </c:pt>
                <c:pt idx="674">
                  <c:v>4.44219096839045</c:v>
                </c:pt>
                <c:pt idx="675">
                  <c:v>4.46291886187859</c:v>
                </c:pt>
                <c:pt idx="676">
                  <c:v>4.5655693174244</c:v>
                </c:pt>
                <c:pt idx="677">
                  <c:v>4.52156138556278</c:v>
                </c:pt>
                <c:pt idx="678">
                  <c:v>4.59775629562529</c:v>
                </c:pt>
                <c:pt idx="679">
                  <c:v>4.55698057731075</c:v>
                </c:pt>
                <c:pt idx="680">
                  <c:v>4.61244664692872</c:v>
                </c:pt>
                <c:pt idx="681">
                  <c:v>4.60862325061305</c:v>
                </c:pt>
                <c:pt idx="682">
                  <c:v>4.5689257963669</c:v>
                </c:pt>
                <c:pt idx="683">
                  <c:v>4.64951796028071</c:v>
                </c:pt>
                <c:pt idx="684">
                  <c:v>4.60003325196395</c:v>
                </c:pt>
                <c:pt idx="685">
                  <c:v>4.65716095015354</c:v>
                </c:pt>
                <c:pt idx="686">
                  <c:v>4.72877138393018</c:v>
                </c:pt>
                <c:pt idx="687">
                  <c:v>4.79541630836269</c:v>
                </c:pt>
                <c:pt idx="688">
                  <c:v>4.74043059459606</c:v>
                </c:pt>
                <c:pt idx="689">
                  <c:v>4.71544352890401</c:v>
                </c:pt>
                <c:pt idx="690">
                  <c:v>4.70206440242156</c:v>
                </c:pt>
                <c:pt idx="691">
                  <c:v>4.70206440242156</c:v>
                </c:pt>
                <c:pt idx="692">
                  <c:v>4.70499924530939</c:v>
                </c:pt>
                <c:pt idx="693">
                  <c:v>4.66942743441911</c:v>
                </c:pt>
                <c:pt idx="694">
                  <c:v>4.64925378541916</c:v>
                </c:pt>
                <c:pt idx="695">
                  <c:v>4.62815285527212</c:v>
                </c:pt>
                <c:pt idx="696">
                  <c:v>4.63075210117876</c:v>
                </c:pt>
                <c:pt idx="697">
                  <c:v>4.60347838017746</c:v>
                </c:pt>
                <c:pt idx="698">
                  <c:v>4.56136555421354</c:v>
                </c:pt>
                <c:pt idx="699">
                  <c:v>4.57153642774199</c:v>
                </c:pt>
                <c:pt idx="700">
                  <c:v>4.57255806100752</c:v>
                </c:pt>
                <c:pt idx="701">
                  <c:v>4.56415832076559</c:v>
                </c:pt>
                <c:pt idx="702">
                  <c:v>4.67667890528992</c:v>
                </c:pt>
                <c:pt idx="703">
                  <c:v>4.71762202416974</c:v>
                </c:pt>
                <c:pt idx="704">
                  <c:v>4.69314149779618</c:v>
                </c:pt>
                <c:pt idx="705">
                  <c:v>4.69314149779618</c:v>
                </c:pt>
                <c:pt idx="706">
                  <c:v>4.70615942273435</c:v>
                </c:pt>
                <c:pt idx="707">
                  <c:v>4.66398657077137</c:v>
                </c:pt>
                <c:pt idx="708">
                  <c:v>4.65776000400372</c:v>
                </c:pt>
                <c:pt idx="709">
                  <c:v>4.62165333730602</c:v>
                </c:pt>
                <c:pt idx="710">
                  <c:v>4.57199626218651</c:v>
                </c:pt>
                <c:pt idx="711">
                  <c:v>4.63839262124015</c:v>
                </c:pt>
                <c:pt idx="712">
                  <c:v>4.61385577547406</c:v>
                </c:pt>
                <c:pt idx="713">
                  <c:v>4.65260498436874</c:v>
                </c:pt>
                <c:pt idx="714">
                  <c:v>4.70608494045749</c:v>
                </c:pt>
                <c:pt idx="715">
                  <c:v>4.79958846626855</c:v>
                </c:pt>
                <c:pt idx="716">
                  <c:v>4.76643348541386</c:v>
                </c:pt>
                <c:pt idx="717">
                  <c:v>4.754229860539</c:v>
                </c:pt>
                <c:pt idx="718">
                  <c:v>4.7231434402441</c:v>
                </c:pt>
                <c:pt idx="719">
                  <c:v>4.7104619947127</c:v>
                </c:pt>
                <c:pt idx="720">
                  <c:v>4.67109994217799</c:v>
                </c:pt>
                <c:pt idx="721">
                  <c:v>4.75176815420655</c:v>
                </c:pt>
                <c:pt idx="722">
                  <c:v>4.74299766266818</c:v>
                </c:pt>
                <c:pt idx="723">
                  <c:v>4.74339485245128</c:v>
                </c:pt>
                <c:pt idx="724">
                  <c:v>4.7353614470332</c:v>
                </c:pt>
                <c:pt idx="725">
                  <c:v>4.77925594846322</c:v>
                </c:pt>
                <c:pt idx="726">
                  <c:v>4.78386955000173</c:v>
                </c:pt>
                <c:pt idx="727">
                  <c:v>4.88293140945114</c:v>
                </c:pt>
                <c:pt idx="728">
                  <c:v>4.87168031513318</c:v>
                </c:pt>
                <c:pt idx="729">
                  <c:v>4.83572904276709</c:v>
                </c:pt>
                <c:pt idx="730">
                  <c:v>4.91805274843839</c:v>
                </c:pt>
                <c:pt idx="731">
                  <c:v>5.10114728037747</c:v>
                </c:pt>
                <c:pt idx="732">
                  <c:v>5.12499274916221</c:v>
                </c:pt>
                <c:pt idx="733">
                  <c:v>5.15044939827025</c:v>
                </c:pt>
                <c:pt idx="734">
                  <c:v>5.16954725570236</c:v>
                </c:pt>
                <c:pt idx="735">
                  <c:v>5.2005034003139</c:v>
                </c:pt>
                <c:pt idx="736">
                  <c:v>5.26370463379563</c:v>
                </c:pt>
                <c:pt idx="737">
                  <c:v>5.26101933325681</c:v>
                </c:pt>
                <c:pt idx="738">
                  <c:v>5.28712045449416</c:v>
                </c:pt>
                <c:pt idx="739">
                  <c:v>5.24372599778679</c:v>
                </c:pt>
                <c:pt idx="740">
                  <c:v>5.19310754828032</c:v>
                </c:pt>
                <c:pt idx="741">
                  <c:v>5.13615234646325</c:v>
                </c:pt>
                <c:pt idx="742">
                  <c:v>5.12548451461381</c:v>
                </c:pt>
                <c:pt idx="743">
                  <c:v>5.12548451461381</c:v>
                </c:pt>
                <c:pt idx="744">
                  <c:v>5.13545272977517</c:v>
                </c:pt>
                <c:pt idx="745">
                  <c:v>5.21452134741491</c:v>
                </c:pt>
                <c:pt idx="746">
                  <c:v>5.25378572660523</c:v>
                </c:pt>
                <c:pt idx="747">
                  <c:v>5.23474530581331</c:v>
                </c:pt>
                <c:pt idx="748">
                  <c:v>5.23474530581331</c:v>
                </c:pt>
                <c:pt idx="749">
                  <c:v>5.24952206682368</c:v>
                </c:pt>
                <c:pt idx="750">
                  <c:v>5.27598616351842</c:v>
                </c:pt>
                <c:pt idx="751">
                  <c:v>5.22806264368208</c:v>
                </c:pt>
                <c:pt idx="752">
                  <c:v>5.20842555071851</c:v>
                </c:pt>
                <c:pt idx="753">
                  <c:v>5.24729502191985</c:v>
                </c:pt>
                <c:pt idx="754">
                  <c:v>5.18712301976578</c:v>
                </c:pt>
                <c:pt idx="755">
                  <c:v>5.20618537829971</c:v>
                </c:pt>
                <c:pt idx="756">
                  <c:v>5.21257374973289</c:v>
                </c:pt>
                <c:pt idx="757">
                  <c:v>5.16174277543129</c:v>
                </c:pt>
                <c:pt idx="758">
                  <c:v>5.15038290741302</c:v>
                </c:pt>
                <c:pt idx="759">
                  <c:v>5.09700317408115</c:v>
                </c:pt>
                <c:pt idx="760">
                  <c:v>5.05790202234123</c:v>
                </c:pt>
                <c:pt idx="761">
                  <c:v>5.07419702029771</c:v>
                </c:pt>
                <c:pt idx="762">
                  <c:v>5.06304781116959</c:v>
                </c:pt>
                <c:pt idx="763">
                  <c:v>5.11723910915294</c:v>
                </c:pt>
                <c:pt idx="764">
                  <c:v>5.14972944952166</c:v>
                </c:pt>
                <c:pt idx="765">
                  <c:v>5.07051789561544</c:v>
                </c:pt>
                <c:pt idx="766">
                  <c:v>5.23670809552323</c:v>
                </c:pt>
                <c:pt idx="767">
                  <c:v>5.25151162687714</c:v>
                </c:pt>
                <c:pt idx="768">
                  <c:v>5.301226819674</c:v>
                </c:pt>
                <c:pt idx="769">
                  <c:v>5.42092981903849</c:v>
                </c:pt>
                <c:pt idx="770">
                  <c:v>5.38893774294589</c:v>
                </c:pt>
                <c:pt idx="771">
                  <c:v>5.28595039773518</c:v>
                </c:pt>
                <c:pt idx="772">
                  <c:v>5.33197613692675</c:v>
                </c:pt>
                <c:pt idx="773">
                  <c:v>5.40719794817799</c:v>
                </c:pt>
                <c:pt idx="774">
                  <c:v>5.56165197110584</c:v>
                </c:pt>
                <c:pt idx="775">
                  <c:v>5.42554947671367</c:v>
                </c:pt>
                <c:pt idx="776">
                  <c:v>5.26944241263362</c:v>
                </c:pt>
                <c:pt idx="777">
                  <c:v>5.28730250472679</c:v>
                </c:pt>
                <c:pt idx="778">
                  <c:v>5.39558033258045</c:v>
                </c:pt>
                <c:pt idx="779">
                  <c:v>5.278033753062</c:v>
                </c:pt>
                <c:pt idx="780">
                  <c:v>5.19590326924102</c:v>
                </c:pt>
                <c:pt idx="781">
                  <c:v>5.35080409623632</c:v>
                </c:pt>
                <c:pt idx="782">
                  <c:v>5.43671932554921</c:v>
                </c:pt>
                <c:pt idx="783">
                  <c:v>5.42904416567611</c:v>
                </c:pt>
                <c:pt idx="784">
                  <c:v>5.35483526381985</c:v>
                </c:pt>
                <c:pt idx="785">
                  <c:v>5.37778775912779</c:v>
                </c:pt>
                <c:pt idx="786">
                  <c:v>5.538928823493</c:v>
                </c:pt>
                <c:pt idx="787">
                  <c:v>5.61174937708091</c:v>
                </c:pt>
                <c:pt idx="788">
                  <c:v>5.57442799975551</c:v>
                </c:pt>
                <c:pt idx="789">
                  <c:v>5.65635708681828</c:v>
                </c:pt>
                <c:pt idx="790">
                  <c:v>5.8234024837247</c:v>
                </c:pt>
                <c:pt idx="791">
                  <c:v>5.94046505791465</c:v>
                </c:pt>
                <c:pt idx="792">
                  <c:v>6.11885732416492</c:v>
                </c:pt>
                <c:pt idx="793">
                  <c:v>5.9366850749008</c:v>
                </c:pt>
                <c:pt idx="794">
                  <c:v>5.88676754729888</c:v>
                </c:pt>
                <c:pt idx="795">
                  <c:v>5.90843769636908</c:v>
                </c:pt>
                <c:pt idx="796">
                  <c:v>5.88528539087662</c:v>
                </c:pt>
                <c:pt idx="797">
                  <c:v>5.76551704987904</c:v>
                </c:pt>
                <c:pt idx="798">
                  <c:v>5.84477672807685</c:v>
                </c:pt>
                <c:pt idx="799">
                  <c:v>5.80055352813467</c:v>
                </c:pt>
                <c:pt idx="800">
                  <c:v>5.76558605340007</c:v>
                </c:pt>
                <c:pt idx="801">
                  <c:v>5.76626478943014</c:v>
                </c:pt>
                <c:pt idx="802">
                  <c:v>5.7032680304906</c:v>
                </c:pt>
                <c:pt idx="803">
                  <c:v>5.65178628492368</c:v>
                </c:pt>
                <c:pt idx="804">
                  <c:v>5.6373007787732</c:v>
                </c:pt>
                <c:pt idx="805">
                  <c:v>5.67133976906272</c:v>
                </c:pt>
                <c:pt idx="806">
                  <c:v>5.67934896333914</c:v>
                </c:pt>
                <c:pt idx="807">
                  <c:v>5.75853742991971</c:v>
                </c:pt>
                <c:pt idx="808">
                  <c:v>5.78993933186933</c:v>
                </c:pt>
                <c:pt idx="809">
                  <c:v>5.80866814897303</c:v>
                </c:pt>
                <c:pt idx="810">
                  <c:v>5.93856395393101</c:v>
                </c:pt>
                <c:pt idx="811">
                  <c:v>6.00088881611111</c:v>
                </c:pt>
                <c:pt idx="812">
                  <c:v>6.07247484719328</c:v>
                </c:pt>
                <c:pt idx="813">
                  <c:v>6.26624070809563</c:v>
                </c:pt>
                <c:pt idx="814">
                  <c:v>6.18841521243827</c:v>
                </c:pt>
                <c:pt idx="815">
                  <c:v>6.15288489908636</c:v>
                </c:pt>
                <c:pt idx="816">
                  <c:v>5.93188607231238</c:v>
                </c:pt>
                <c:pt idx="817">
                  <c:v>6.06672367988707</c:v>
                </c:pt>
                <c:pt idx="818">
                  <c:v>6.04451040797114</c:v>
                </c:pt>
                <c:pt idx="819">
                  <c:v>5.98638067966345</c:v>
                </c:pt>
                <c:pt idx="820">
                  <c:v>5.95097598910613</c:v>
                </c:pt>
                <c:pt idx="821">
                  <c:v>5.7654415874637</c:v>
                </c:pt>
                <c:pt idx="822">
                  <c:v>5.79670253056575</c:v>
                </c:pt>
                <c:pt idx="823">
                  <c:v>5.93603866362869</c:v>
                </c:pt>
                <c:pt idx="824">
                  <c:v>5.80950495272492</c:v>
                </c:pt>
                <c:pt idx="825">
                  <c:v>5.9020738262192</c:v>
                </c:pt>
                <c:pt idx="826">
                  <c:v>5.95619567984498</c:v>
                </c:pt>
                <c:pt idx="827">
                  <c:v>5.92038502635899</c:v>
                </c:pt>
                <c:pt idx="828">
                  <c:v>6.00975951054027</c:v>
                </c:pt>
                <c:pt idx="829">
                  <c:v>6.01609541125693</c:v>
                </c:pt>
                <c:pt idx="830">
                  <c:v>5.92551051595126</c:v>
                </c:pt>
                <c:pt idx="831">
                  <c:v>5.78293420112637</c:v>
                </c:pt>
                <c:pt idx="832">
                  <c:v>5.81053572148713</c:v>
                </c:pt>
                <c:pt idx="833">
                  <c:v>5.94276058471366</c:v>
                </c:pt>
                <c:pt idx="834">
                  <c:v>5.96097347468282</c:v>
                </c:pt>
                <c:pt idx="835">
                  <c:v>5.98604495796511</c:v>
                </c:pt>
                <c:pt idx="836">
                  <c:v>5.98562901694104</c:v>
                </c:pt>
                <c:pt idx="837">
                  <c:v>6.18889777578487</c:v>
                </c:pt>
                <c:pt idx="838">
                  <c:v>6.27893071110705</c:v>
                </c:pt>
                <c:pt idx="839">
                  <c:v>6.27950362192679</c:v>
                </c:pt>
                <c:pt idx="840">
                  <c:v>6.37919010456159</c:v>
                </c:pt>
                <c:pt idx="841">
                  <c:v>6.25509762100586</c:v>
                </c:pt>
                <c:pt idx="842">
                  <c:v>6.17812068059374</c:v>
                </c:pt>
                <c:pt idx="843">
                  <c:v>6.29737689919544</c:v>
                </c:pt>
                <c:pt idx="844">
                  <c:v>6.40799125885529</c:v>
                </c:pt>
                <c:pt idx="845">
                  <c:v>6.67023471009803</c:v>
                </c:pt>
                <c:pt idx="846">
                  <c:v>6.52318676227411</c:v>
                </c:pt>
                <c:pt idx="847">
                  <c:v>6.34550925280661</c:v>
                </c:pt>
                <c:pt idx="848">
                  <c:v>6.61917486433144</c:v>
                </c:pt>
                <c:pt idx="849">
                  <c:v>6.63686994109041</c:v>
                </c:pt>
                <c:pt idx="850">
                  <c:v>6.66660496698434</c:v>
                </c:pt>
                <c:pt idx="851">
                  <c:v>6.60588835480624</c:v>
                </c:pt>
                <c:pt idx="852">
                  <c:v>6.54226327602893</c:v>
                </c:pt>
                <c:pt idx="853">
                  <c:v>6.53472248654547</c:v>
                </c:pt>
                <c:pt idx="854">
                  <c:v>6.49292331767173</c:v>
                </c:pt>
                <c:pt idx="855">
                  <c:v>6.51204259142115</c:v>
                </c:pt>
                <c:pt idx="856">
                  <c:v>6.41306708617724</c:v>
                </c:pt>
                <c:pt idx="857">
                  <c:v>6.38251255178461</c:v>
                </c:pt>
                <c:pt idx="858">
                  <c:v>6.37212872549392</c:v>
                </c:pt>
                <c:pt idx="859">
                  <c:v>6.31069050911</c:v>
                </c:pt>
                <c:pt idx="860">
                  <c:v>6.3302588572531</c:v>
                </c:pt>
                <c:pt idx="861">
                  <c:v>6.32571019655257</c:v>
                </c:pt>
                <c:pt idx="862">
                  <c:v>6.27194201381396</c:v>
                </c:pt>
                <c:pt idx="863">
                  <c:v>6.35104512324148</c:v>
                </c:pt>
                <c:pt idx="864">
                  <c:v>6.41610246120005</c:v>
                </c:pt>
                <c:pt idx="865">
                  <c:v>6.59979888227774</c:v>
                </c:pt>
                <c:pt idx="866">
                  <c:v>6.6786790933794</c:v>
                </c:pt>
                <c:pt idx="867">
                  <c:v>6.71293199915536</c:v>
                </c:pt>
                <c:pt idx="868">
                  <c:v>6.81882042360999</c:v>
                </c:pt>
                <c:pt idx="869">
                  <c:v>6.7378537410905</c:v>
                </c:pt>
                <c:pt idx="870">
                  <c:v>6.7253628564016</c:v>
                </c:pt>
                <c:pt idx="871">
                  <c:v>6.63977961936588</c:v>
                </c:pt>
                <c:pt idx="872">
                  <c:v>6.60901151408396</c:v>
                </c:pt>
                <c:pt idx="873">
                  <c:v>6.57044601706774</c:v>
                </c:pt>
                <c:pt idx="874">
                  <c:v>6.50334149212158</c:v>
                </c:pt>
                <c:pt idx="875">
                  <c:v>6.3731020424478</c:v>
                </c:pt>
                <c:pt idx="876">
                  <c:v>6.32448449918608</c:v>
                </c:pt>
                <c:pt idx="877">
                  <c:v>6.29555540033269</c:v>
                </c:pt>
                <c:pt idx="878">
                  <c:v>6.24033402879465</c:v>
                </c:pt>
                <c:pt idx="879">
                  <c:v>6.22541867519194</c:v>
                </c:pt>
                <c:pt idx="880">
                  <c:v>6.19213300329616</c:v>
                </c:pt>
                <c:pt idx="881">
                  <c:v>6.14299354402992</c:v>
                </c:pt>
                <c:pt idx="882">
                  <c:v>6.16242062341763</c:v>
                </c:pt>
                <c:pt idx="883">
                  <c:v>6.15426087858745</c:v>
                </c:pt>
                <c:pt idx="884">
                  <c:v>6.1286677741677</c:v>
                </c:pt>
                <c:pt idx="885">
                  <c:v>6.10047147155897</c:v>
                </c:pt>
                <c:pt idx="886">
                  <c:v>6.11341830762131</c:v>
                </c:pt>
                <c:pt idx="887">
                  <c:v>6.21860647949822</c:v>
                </c:pt>
                <c:pt idx="888">
                  <c:v>6.34854266103784</c:v>
                </c:pt>
                <c:pt idx="889">
                  <c:v>6.54362096991816</c:v>
                </c:pt>
                <c:pt idx="890">
                  <c:v>6.5345845609739</c:v>
                </c:pt>
                <c:pt idx="891">
                  <c:v>6.6443091295801</c:v>
                </c:pt>
                <c:pt idx="892">
                  <c:v>6.56641105887235</c:v>
                </c:pt>
                <c:pt idx="893">
                  <c:v>6.52599367377588</c:v>
                </c:pt>
                <c:pt idx="894">
                  <c:v>6.45520433238608</c:v>
                </c:pt>
                <c:pt idx="895">
                  <c:v>6.3887431800003</c:v>
                </c:pt>
                <c:pt idx="896">
                  <c:v>6.48787541375348</c:v>
                </c:pt>
                <c:pt idx="897">
                  <c:v>6.3300502294052</c:v>
                </c:pt>
                <c:pt idx="898">
                  <c:v>6.26767416791201</c:v>
                </c:pt>
                <c:pt idx="899">
                  <c:v>6.34555808999743</c:v>
                </c:pt>
                <c:pt idx="900">
                  <c:v>6.38707333809651</c:v>
                </c:pt>
                <c:pt idx="901">
                  <c:v>6.41159948759675</c:v>
                </c:pt>
                <c:pt idx="902">
                  <c:v>6.32175626927287</c:v>
                </c:pt>
                <c:pt idx="903">
                  <c:v>6.34128926962663</c:v>
                </c:pt>
                <c:pt idx="904">
                  <c:v>6.30624421620396</c:v>
                </c:pt>
                <c:pt idx="905">
                  <c:v>6.34843484730546</c:v>
                </c:pt>
                <c:pt idx="906">
                  <c:v>6.30402069246592</c:v>
                </c:pt>
                <c:pt idx="907">
                  <c:v>6.43695656246027</c:v>
                </c:pt>
                <c:pt idx="908">
                  <c:v>6.47225502374294</c:v>
                </c:pt>
                <c:pt idx="909">
                  <c:v>6.61597018753669</c:v>
                </c:pt>
                <c:pt idx="910">
                  <c:v>6.62350412782746</c:v>
                </c:pt>
                <c:pt idx="911">
                  <c:v>6.5148773154278</c:v>
                </c:pt>
                <c:pt idx="912">
                  <c:v>6.48954326751441</c:v>
                </c:pt>
                <c:pt idx="913">
                  <c:v>6.41707609914038</c:v>
                </c:pt>
                <c:pt idx="914">
                  <c:v>6.40569584137911</c:v>
                </c:pt>
                <c:pt idx="915">
                  <c:v>6.40569584137911</c:v>
                </c:pt>
                <c:pt idx="916">
                  <c:v>6.39340853022847</c:v>
                </c:pt>
                <c:pt idx="917">
                  <c:v>6.43558508528676</c:v>
                </c:pt>
                <c:pt idx="918">
                  <c:v>6.43363295130378</c:v>
                </c:pt>
                <c:pt idx="919">
                  <c:v>6.40313810139231</c:v>
                </c:pt>
                <c:pt idx="920">
                  <c:v>6.35735462235616</c:v>
                </c:pt>
                <c:pt idx="921">
                  <c:v>6.38995904867287</c:v>
                </c:pt>
                <c:pt idx="922">
                  <c:v>6.37418383443826</c:v>
                </c:pt>
                <c:pt idx="923">
                  <c:v>6.4427176251994</c:v>
                </c:pt>
                <c:pt idx="924">
                  <c:v>6.3603117007658</c:v>
                </c:pt>
                <c:pt idx="925">
                  <c:v>6.3603117007658</c:v>
                </c:pt>
                <c:pt idx="926">
                  <c:v>6.29983676516588</c:v>
                </c:pt>
                <c:pt idx="927">
                  <c:v>6.43625956588403</c:v>
                </c:pt>
                <c:pt idx="928">
                  <c:v>6.541806039948</c:v>
                </c:pt>
                <c:pt idx="929">
                  <c:v>6.55458427880237</c:v>
                </c:pt>
                <c:pt idx="930">
                  <c:v>6.6134649803448</c:v>
                </c:pt>
                <c:pt idx="931">
                  <c:v>6.66760202013154</c:v>
                </c:pt>
                <c:pt idx="932">
                  <c:v>6.67373913252796</c:v>
                </c:pt>
                <c:pt idx="933">
                  <c:v>6.74774025591663</c:v>
                </c:pt>
                <c:pt idx="934">
                  <c:v>6.71349694761778</c:v>
                </c:pt>
                <c:pt idx="935">
                  <c:v>6.72500384877821</c:v>
                </c:pt>
                <c:pt idx="936">
                  <c:v>6.64915939716654</c:v>
                </c:pt>
                <c:pt idx="937">
                  <c:v>6.567136745778</c:v>
                </c:pt>
                <c:pt idx="938">
                  <c:v>6.61456381983381</c:v>
                </c:pt>
                <c:pt idx="939">
                  <c:v>6.68165689903548</c:v>
                </c:pt>
                <c:pt idx="940">
                  <c:v>6.61546196833662</c:v>
                </c:pt>
                <c:pt idx="941">
                  <c:v>6.6745675564313</c:v>
                </c:pt>
                <c:pt idx="942">
                  <c:v>6.6572349421248</c:v>
                </c:pt>
                <c:pt idx="943">
                  <c:v>6.6340951613156</c:v>
                </c:pt>
                <c:pt idx="944">
                  <c:v>6.62183589392871</c:v>
                </c:pt>
                <c:pt idx="945">
                  <c:v>6.56509243437105</c:v>
                </c:pt>
                <c:pt idx="946">
                  <c:v>6.63265619521632</c:v>
                </c:pt>
                <c:pt idx="947">
                  <c:v>6.54667020452285</c:v>
                </c:pt>
                <c:pt idx="948">
                  <c:v>6.5944137998578</c:v>
                </c:pt>
                <c:pt idx="949">
                  <c:v>6.49756822420547</c:v>
                </c:pt>
                <c:pt idx="950">
                  <c:v>6.5644464878193</c:v>
                </c:pt>
                <c:pt idx="951">
                  <c:v>6.66688029459777</c:v>
                </c:pt>
                <c:pt idx="952">
                  <c:v>6.58945865752471</c:v>
                </c:pt>
                <c:pt idx="953">
                  <c:v>6.54400118293052</c:v>
                </c:pt>
                <c:pt idx="954">
                  <c:v>6.51896539816906</c:v>
                </c:pt>
                <c:pt idx="955">
                  <c:v>6.58192023141955</c:v>
                </c:pt>
                <c:pt idx="956">
                  <c:v>6.55293752417704</c:v>
                </c:pt>
                <c:pt idx="957">
                  <c:v>6.52283781162276</c:v>
                </c:pt>
                <c:pt idx="958">
                  <c:v>6.4990571242512</c:v>
                </c:pt>
                <c:pt idx="959">
                  <c:v>6.3438579404596</c:v>
                </c:pt>
                <c:pt idx="960">
                  <c:v>6.11169994677718</c:v>
                </c:pt>
                <c:pt idx="961">
                  <c:v>6.07110403479031</c:v>
                </c:pt>
                <c:pt idx="962">
                  <c:v>6.1537839829563</c:v>
                </c:pt>
                <c:pt idx="963">
                  <c:v>6.23011176606366</c:v>
                </c:pt>
                <c:pt idx="964">
                  <c:v>6.29404593080032</c:v>
                </c:pt>
                <c:pt idx="965">
                  <c:v>6.51644836960016</c:v>
                </c:pt>
                <c:pt idx="966">
                  <c:v>6.64991288784021</c:v>
                </c:pt>
                <c:pt idx="967">
                  <c:v>6.64814520603565</c:v>
                </c:pt>
                <c:pt idx="968">
                  <c:v>6.60100852192774</c:v>
                </c:pt>
                <c:pt idx="969">
                  <c:v>6.46803110890314</c:v>
                </c:pt>
                <c:pt idx="970">
                  <c:v>6.51613318501429</c:v>
                </c:pt>
                <c:pt idx="971">
                  <c:v>6.66005649500393</c:v>
                </c:pt>
                <c:pt idx="972">
                  <c:v>6.47961371661836</c:v>
                </c:pt>
                <c:pt idx="973">
                  <c:v>6.52615205296323</c:v>
                </c:pt>
                <c:pt idx="974">
                  <c:v>6.55897654275067</c:v>
                </c:pt>
                <c:pt idx="975">
                  <c:v>6.49644229578336</c:v>
                </c:pt>
                <c:pt idx="976">
                  <c:v>6.35531738240405</c:v>
                </c:pt>
                <c:pt idx="977">
                  <c:v>6.43408762456294</c:v>
                </c:pt>
                <c:pt idx="978">
                  <c:v>6.47399516579392</c:v>
                </c:pt>
                <c:pt idx="979">
                  <c:v>6.36592175896074</c:v>
                </c:pt>
                <c:pt idx="980">
                  <c:v>6.55235387511037</c:v>
                </c:pt>
                <c:pt idx="981">
                  <c:v>6.4437669297545</c:v>
                </c:pt>
                <c:pt idx="982">
                  <c:v>6.4437669297545</c:v>
                </c:pt>
                <c:pt idx="983">
                  <c:v>6.50567095570425</c:v>
                </c:pt>
                <c:pt idx="984">
                  <c:v>6.54601004178774</c:v>
                </c:pt>
                <c:pt idx="985">
                  <c:v>6.4583954324478</c:v>
                </c:pt>
                <c:pt idx="986">
                  <c:v>6.46779639725548</c:v>
                </c:pt>
                <c:pt idx="987">
                  <c:v>6.54445264079709</c:v>
                </c:pt>
                <c:pt idx="988">
                  <c:v>6.4687850848334</c:v>
                </c:pt>
                <c:pt idx="989">
                  <c:v>6.56723759400219</c:v>
                </c:pt>
                <c:pt idx="990">
                  <c:v>6.56107360722496</c:v>
                </c:pt>
                <c:pt idx="991">
                  <c:v>6.51587424564927</c:v>
                </c:pt>
                <c:pt idx="992">
                  <c:v>6.45379701295952</c:v>
                </c:pt>
                <c:pt idx="993">
                  <c:v>6.4387008482083</c:v>
                </c:pt>
                <c:pt idx="994">
                  <c:v>6.30236852453231</c:v>
                </c:pt>
                <c:pt idx="995">
                  <c:v>6.4000161975622</c:v>
                </c:pt>
                <c:pt idx="996">
                  <c:v>6.58990770679325</c:v>
                </c:pt>
                <c:pt idx="997">
                  <c:v>6.74668264878762</c:v>
                </c:pt>
                <c:pt idx="998">
                  <c:v>6.5214391438547</c:v>
                </c:pt>
                <c:pt idx="999">
                  <c:v>6.55668626604952</c:v>
                </c:pt>
                <c:pt idx="1000">
                  <c:v>6.56365849729798</c:v>
                </c:pt>
                <c:pt idx="1001">
                  <c:v>6.78079880689738</c:v>
                </c:pt>
                <c:pt idx="1002">
                  <c:v>6.85870902171988</c:v>
                </c:pt>
                <c:pt idx="1003">
                  <c:v>6.82713732842559</c:v>
                </c:pt>
                <c:pt idx="1004">
                  <c:v>6.82992884766364</c:v>
                </c:pt>
                <c:pt idx="1005">
                  <c:v>6.72264585721604</c:v>
                </c:pt>
                <c:pt idx="1006">
                  <c:v>6.69742865768694</c:v>
                </c:pt>
                <c:pt idx="1007">
                  <c:v>6.58285981148987</c:v>
                </c:pt>
                <c:pt idx="1008">
                  <c:v>6.58285981148987</c:v>
                </c:pt>
                <c:pt idx="1009">
                  <c:v>6.56283017208139</c:v>
                </c:pt>
                <c:pt idx="1010">
                  <c:v>6.45161132714337</c:v>
                </c:pt>
                <c:pt idx="1011">
                  <c:v>6.45191655708336</c:v>
                </c:pt>
                <c:pt idx="1012">
                  <c:v>6.40006467072607</c:v>
                </c:pt>
                <c:pt idx="1013">
                  <c:v>6.40297971722438</c:v>
                </c:pt>
                <c:pt idx="1014">
                  <c:v>6.42983738877109</c:v>
                </c:pt>
                <c:pt idx="1015">
                  <c:v>6.42888419210879</c:v>
                </c:pt>
                <c:pt idx="1016">
                  <c:v>6.32521371101448</c:v>
                </c:pt>
                <c:pt idx="1017">
                  <c:v>6.30704769543592</c:v>
                </c:pt>
                <c:pt idx="1018">
                  <c:v>6.39679584052527</c:v>
                </c:pt>
                <c:pt idx="1019">
                  <c:v>6.59691556049229</c:v>
                </c:pt>
                <c:pt idx="1020">
                  <c:v>6.60937455916183</c:v>
                </c:pt>
                <c:pt idx="1021">
                  <c:v>6.74426993426149</c:v>
                </c:pt>
                <c:pt idx="1022">
                  <c:v>6.76219635918333</c:v>
                </c:pt>
                <c:pt idx="1023">
                  <c:v>6.85969413322059</c:v>
                </c:pt>
                <c:pt idx="1024">
                  <c:v>6.92164022284697</c:v>
                </c:pt>
                <c:pt idx="1025">
                  <c:v>7.15321533880245</c:v>
                </c:pt>
                <c:pt idx="1026">
                  <c:v>7.10509044705423</c:v>
                </c:pt>
                <c:pt idx="1027">
                  <c:v>7.28033124863281</c:v>
                </c:pt>
                <c:pt idx="1028">
                  <c:v>7.21688307468976</c:v>
                </c:pt>
                <c:pt idx="1029">
                  <c:v>7.13195852555472</c:v>
                </c:pt>
                <c:pt idx="1030">
                  <c:v>7.38783558054114</c:v>
                </c:pt>
                <c:pt idx="1031">
                  <c:v>7.22446242886782</c:v>
                </c:pt>
                <c:pt idx="1032">
                  <c:v>7.1951001440394</c:v>
                </c:pt>
                <c:pt idx="1033">
                  <c:v>6.95465016549827</c:v>
                </c:pt>
                <c:pt idx="1034">
                  <c:v>7.1715700769591</c:v>
                </c:pt>
                <c:pt idx="1035">
                  <c:v>7.17235191120477</c:v>
                </c:pt>
                <c:pt idx="1036">
                  <c:v>7.17430649681894</c:v>
                </c:pt>
                <c:pt idx="1037">
                  <c:v>7.25897914562488</c:v>
                </c:pt>
                <c:pt idx="1038">
                  <c:v>7.3441423093285</c:v>
                </c:pt>
                <c:pt idx="1039">
                  <c:v>7.56727300767572</c:v>
                </c:pt>
                <c:pt idx="1040">
                  <c:v>7.54198499068376</c:v>
                </c:pt>
                <c:pt idx="1041">
                  <c:v>7.48004392204195</c:v>
                </c:pt>
                <c:pt idx="1042">
                  <c:v>7.4346359441723</c:v>
                </c:pt>
                <c:pt idx="1043">
                  <c:v>7.37794146396429</c:v>
                </c:pt>
                <c:pt idx="1044">
                  <c:v>7.55986429769803</c:v>
                </c:pt>
                <c:pt idx="1045">
                  <c:v>7.67649661372602</c:v>
                </c:pt>
                <c:pt idx="1046">
                  <c:v>7.54503677532489</c:v>
                </c:pt>
                <c:pt idx="1047">
                  <c:v>7.72515982711611</c:v>
                </c:pt>
                <c:pt idx="1048">
                  <c:v>7.64389715106503</c:v>
                </c:pt>
                <c:pt idx="1049">
                  <c:v>7.71585423722817</c:v>
                </c:pt>
                <c:pt idx="1050">
                  <c:v>7.62008036902512</c:v>
                </c:pt>
                <c:pt idx="1051">
                  <c:v>7.7711836484109</c:v>
                </c:pt>
                <c:pt idx="1052">
                  <c:v>7.8516604374321</c:v>
                </c:pt>
                <c:pt idx="1053">
                  <c:v>7.90912425519366</c:v>
                </c:pt>
                <c:pt idx="1054">
                  <c:v>7.88292146295945</c:v>
                </c:pt>
                <c:pt idx="1055">
                  <c:v>8.02332433927985</c:v>
                </c:pt>
                <c:pt idx="1056">
                  <c:v>8.08883617788337</c:v>
                </c:pt>
                <c:pt idx="1057">
                  <c:v>8.13356893111485</c:v>
                </c:pt>
                <c:pt idx="1058">
                  <c:v>8.0752239529753</c:v>
                </c:pt>
                <c:pt idx="1059">
                  <c:v>8.0752239529753</c:v>
                </c:pt>
                <c:pt idx="1060">
                  <c:v>8.21651787842603</c:v>
                </c:pt>
                <c:pt idx="1061">
                  <c:v>8.31495562016503</c:v>
                </c:pt>
                <c:pt idx="1062">
                  <c:v>8.40013036946715</c:v>
                </c:pt>
                <c:pt idx="1063">
                  <c:v>8.44227094118151</c:v>
                </c:pt>
                <c:pt idx="1064">
                  <c:v>8.28066937375904</c:v>
                </c:pt>
                <c:pt idx="1065">
                  <c:v>8.19758712853926</c:v>
                </c:pt>
                <c:pt idx="1066">
                  <c:v>8.15694631432752</c:v>
                </c:pt>
                <c:pt idx="1067">
                  <c:v>8.23373916285492</c:v>
                </c:pt>
                <c:pt idx="1068">
                  <c:v>8.51786644259581</c:v>
                </c:pt>
                <c:pt idx="1069">
                  <c:v>8.52095429616363</c:v>
                </c:pt>
                <c:pt idx="1070">
                  <c:v>8.50555977982549</c:v>
                </c:pt>
                <c:pt idx="1071">
                  <c:v>8.48086649817875</c:v>
                </c:pt>
                <c:pt idx="1072">
                  <c:v>8.39990049190086</c:v>
                </c:pt>
                <c:pt idx="1073">
                  <c:v>8.54061711016914</c:v>
                </c:pt>
                <c:pt idx="1074">
                  <c:v>8.35779770143473</c:v>
                </c:pt>
                <c:pt idx="1075">
                  <c:v>8.35998837471033</c:v>
                </c:pt>
                <c:pt idx="1076">
                  <c:v>8.39607822210294</c:v>
                </c:pt>
                <c:pt idx="1077">
                  <c:v>8.51506128125995</c:v>
                </c:pt>
                <c:pt idx="1078">
                  <c:v>8.62900268536793</c:v>
                </c:pt>
                <c:pt idx="1079">
                  <c:v>8.67551195319519</c:v>
                </c:pt>
                <c:pt idx="1080">
                  <c:v>8.62135617521024</c:v>
                </c:pt>
                <c:pt idx="1081">
                  <c:v>8.68643341729597</c:v>
                </c:pt>
                <c:pt idx="1082">
                  <c:v>8.63274048547011</c:v>
                </c:pt>
                <c:pt idx="1083">
                  <c:v>8.5513537396925</c:v>
                </c:pt>
                <c:pt idx="1084">
                  <c:v>8.55270091102523</c:v>
                </c:pt>
                <c:pt idx="1085">
                  <c:v>8.8557457004015</c:v>
                </c:pt>
                <c:pt idx="1086">
                  <c:v>8.8486161879125</c:v>
                </c:pt>
                <c:pt idx="1087">
                  <c:v>8.97257248459628</c:v>
                </c:pt>
                <c:pt idx="1088">
                  <c:v>9.04994389853943</c:v>
                </c:pt>
                <c:pt idx="1089">
                  <c:v>9.16178812571065</c:v>
                </c:pt>
                <c:pt idx="1090">
                  <c:v>9.19060213115851</c:v>
                </c:pt>
                <c:pt idx="1091">
                  <c:v>9.36779403380248</c:v>
                </c:pt>
                <c:pt idx="1092">
                  <c:v>9.72697245411288</c:v>
                </c:pt>
                <c:pt idx="1093">
                  <c:v>9.31908066636575</c:v>
                </c:pt>
                <c:pt idx="1094">
                  <c:v>9.18792553928427</c:v>
                </c:pt>
                <c:pt idx="1095">
                  <c:v>9.0260327067615</c:v>
                </c:pt>
                <c:pt idx="1096">
                  <c:v>8.94159650386072</c:v>
                </c:pt>
                <c:pt idx="1097">
                  <c:v>8.92565737090769</c:v>
                </c:pt>
                <c:pt idx="1098">
                  <c:v>8.72572811754735</c:v>
                </c:pt>
                <c:pt idx="1099">
                  <c:v>8.62821795510074</c:v>
                </c:pt>
                <c:pt idx="1100">
                  <c:v>8.5547326859489</c:v>
                </c:pt>
                <c:pt idx="1101">
                  <c:v>8.65244847909962</c:v>
                </c:pt>
                <c:pt idx="1102">
                  <c:v>8.70175423972692</c:v>
                </c:pt>
                <c:pt idx="1103">
                  <c:v>8.86746393894502</c:v>
                </c:pt>
                <c:pt idx="1104">
                  <c:v>8.831146235824</c:v>
                </c:pt>
                <c:pt idx="1105">
                  <c:v>9.00089261911098</c:v>
                </c:pt>
                <c:pt idx="1106">
                  <c:v>9.1762962726661</c:v>
                </c:pt>
                <c:pt idx="1107">
                  <c:v>9.09276363853273</c:v>
                </c:pt>
                <c:pt idx="1108">
                  <c:v>9.08922614878851</c:v>
                </c:pt>
                <c:pt idx="1109">
                  <c:v>8.79321711625026</c:v>
                </c:pt>
                <c:pt idx="1110">
                  <c:v>8.6886342252175</c:v>
                </c:pt>
                <c:pt idx="1111">
                  <c:v>8.90052125497994</c:v>
                </c:pt>
                <c:pt idx="1112">
                  <c:v>8.80716038335031</c:v>
                </c:pt>
                <c:pt idx="1113">
                  <c:v>8.97069707708826</c:v>
                </c:pt>
                <c:pt idx="1114">
                  <c:v>9.00019291352802</c:v>
                </c:pt>
                <c:pt idx="1115">
                  <c:v>9.02720894943009</c:v>
                </c:pt>
                <c:pt idx="1116">
                  <c:v>9.10905953313352</c:v>
                </c:pt>
                <c:pt idx="1117">
                  <c:v>9.22153779205643</c:v>
                </c:pt>
                <c:pt idx="1118">
                  <c:v>9.14423937364536</c:v>
                </c:pt>
                <c:pt idx="1119">
                  <c:v>9.25482700177994</c:v>
                </c:pt>
                <c:pt idx="1120">
                  <c:v>9.19595440512545</c:v>
                </c:pt>
                <c:pt idx="1121">
                  <c:v>9.14522177481387</c:v>
                </c:pt>
                <c:pt idx="1122">
                  <c:v>9.31215782982663</c:v>
                </c:pt>
                <c:pt idx="1123">
                  <c:v>9.17785690061283</c:v>
                </c:pt>
                <c:pt idx="1124">
                  <c:v>9.17785690061283</c:v>
                </c:pt>
                <c:pt idx="1125">
                  <c:v>9.11768403912904</c:v>
                </c:pt>
                <c:pt idx="1126">
                  <c:v>9.11153020586832</c:v>
                </c:pt>
                <c:pt idx="1127">
                  <c:v>9.0829712191161</c:v>
                </c:pt>
                <c:pt idx="1128">
                  <c:v>9.06762937861219</c:v>
                </c:pt>
                <c:pt idx="1129">
                  <c:v>9.25264145033092</c:v>
                </c:pt>
                <c:pt idx="1130">
                  <c:v>9.27793386141631</c:v>
                </c:pt>
                <c:pt idx="1131">
                  <c:v>9.32816021565842</c:v>
                </c:pt>
                <c:pt idx="1132">
                  <c:v>9.35740296066634</c:v>
                </c:pt>
                <c:pt idx="1133">
                  <c:v>9.29651701525679</c:v>
                </c:pt>
                <c:pt idx="1134">
                  <c:v>9.32184525389542</c:v>
                </c:pt>
                <c:pt idx="1135">
                  <c:v>9.34887613788325</c:v>
                </c:pt>
                <c:pt idx="1136">
                  <c:v>9.35672235085287</c:v>
                </c:pt>
                <c:pt idx="1137">
                  <c:v>9.65627643256347</c:v>
                </c:pt>
                <c:pt idx="1138">
                  <c:v>9.58337917261971</c:v>
                </c:pt>
                <c:pt idx="1139">
                  <c:v>9.55004812677995</c:v>
                </c:pt>
                <c:pt idx="1140">
                  <c:v>9.62544258833096</c:v>
                </c:pt>
                <c:pt idx="1141">
                  <c:v>9.45396175878915</c:v>
                </c:pt>
                <c:pt idx="1142">
                  <c:v>9.39604796782397</c:v>
                </c:pt>
                <c:pt idx="1143">
                  <c:v>9.53646730120847</c:v>
                </c:pt>
                <c:pt idx="1144">
                  <c:v>9.47254851015027</c:v>
                </c:pt>
                <c:pt idx="1145">
                  <c:v>9.63054798072366</c:v>
                </c:pt>
                <c:pt idx="1146">
                  <c:v>9.58441424841018</c:v>
                </c:pt>
                <c:pt idx="1147">
                  <c:v>9.56530656450187</c:v>
                </c:pt>
                <c:pt idx="1148">
                  <c:v>9.66984403051385</c:v>
                </c:pt>
                <c:pt idx="1149">
                  <c:v>9.55467302373308</c:v>
                </c:pt>
                <c:pt idx="1150">
                  <c:v>9.58296965053499</c:v>
                </c:pt>
                <c:pt idx="1151">
                  <c:v>9.49374613588951</c:v>
                </c:pt>
                <c:pt idx="1152">
                  <c:v>9.48630211183619</c:v>
                </c:pt>
                <c:pt idx="1153">
                  <c:v>9.72906990802121</c:v>
                </c:pt>
                <c:pt idx="1154">
                  <c:v>9.73890100059399</c:v>
                </c:pt>
                <c:pt idx="1155">
                  <c:v>9.67279191890559</c:v>
                </c:pt>
                <c:pt idx="1156">
                  <c:v>9.64575410133186</c:v>
                </c:pt>
                <c:pt idx="1157">
                  <c:v>9.60657237590171</c:v>
                </c:pt>
                <c:pt idx="1158">
                  <c:v>9.41195521897051</c:v>
                </c:pt>
                <c:pt idx="1159">
                  <c:v>9.30735336466827</c:v>
                </c:pt>
                <c:pt idx="1160">
                  <c:v>9.58543811263987</c:v>
                </c:pt>
                <c:pt idx="1161">
                  <c:v>9.79017696299504</c:v>
                </c:pt>
                <c:pt idx="1162">
                  <c:v>9.83735249338682</c:v>
                </c:pt>
                <c:pt idx="1163">
                  <c:v>9.80818138856687</c:v>
                </c:pt>
                <c:pt idx="1164">
                  <c:v>9.73955796323159</c:v>
                </c:pt>
                <c:pt idx="1165">
                  <c:v>9.7111246631969</c:v>
                </c:pt>
                <c:pt idx="1166">
                  <c:v>9.71280260716106</c:v>
                </c:pt>
                <c:pt idx="1167">
                  <c:v>9.45628141742843</c:v>
                </c:pt>
                <c:pt idx="1168">
                  <c:v>9.51617708752232</c:v>
                </c:pt>
                <c:pt idx="1169">
                  <c:v>9.48050325778572</c:v>
                </c:pt>
                <c:pt idx="1170">
                  <c:v>9.45492858198341</c:v>
                </c:pt>
                <c:pt idx="1171">
                  <c:v>9.60687214429686</c:v>
                </c:pt>
                <c:pt idx="1172">
                  <c:v>9.61137223141153</c:v>
                </c:pt>
                <c:pt idx="1173">
                  <c:v>9.50356163372796</c:v>
                </c:pt>
                <c:pt idx="1174">
                  <c:v>9.54602522171434</c:v>
                </c:pt>
                <c:pt idx="1175">
                  <c:v>9.59169631860161</c:v>
                </c:pt>
                <c:pt idx="1176">
                  <c:v>9.56364258403563</c:v>
                </c:pt>
                <c:pt idx="1177">
                  <c:v>9.78447770620482</c:v>
                </c:pt>
                <c:pt idx="1178">
                  <c:v>9.85217938645499</c:v>
                </c:pt>
                <c:pt idx="1179">
                  <c:v>9.91756284005789</c:v>
                </c:pt>
                <c:pt idx="1180">
                  <c:v>9.96312309028913</c:v>
                </c:pt>
                <c:pt idx="1181">
                  <c:v>9.9190294732429</c:v>
                </c:pt>
                <c:pt idx="1182">
                  <c:v>9.92289757690051</c:v>
                </c:pt>
                <c:pt idx="1183">
                  <c:v>9.82232153403892</c:v>
                </c:pt>
                <c:pt idx="1184">
                  <c:v>9.88136836189123</c:v>
                </c:pt>
                <c:pt idx="1185">
                  <c:v>9.84621414321184</c:v>
                </c:pt>
                <c:pt idx="1186">
                  <c:v>9.77806550752357</c:v>
                </c:pt>
                <c:pt idx="1187">
                  <c:v>9.72307925894364</c:v>
                </c:pt>
                <c:pt idx="1188">
                  <c:v>9.71312164812292</c:v>
                </c:pt>
                <c:pt idx="1189">
                  <c:v>9.72245040654237</c:v>
                </c:pt>
                <c:pt idx="1190">
                  <c:v>9.67728238854275</c:v>
                </c:pt>
                <c:pt idx="1191">
                  <c:v>9.54987409734534</c:v>
                </c:pt>
                <c:pt idx="1192">
                  <c:v>9.55126764236263</c:v>
                </c:pt>
                <c:pt idx="1193">
                  <c:v>9.73989460789929</c:v>
                </c:pt>
                <c:pt idx="1194">
                  <c:v>9.71676442001531</c:v>
                </c:pt>
                <c:pt idx="1195">
                  <c:v>9.74615341037199</c:v>
                </c:pt>
                <c:pt idx="1196">
                  <c:v>9.92085206054501</c:v>
                </c:pt>
                <c:pt idx="1197">
                  <c:v>9.52229822471657</c:v>
                </c:pt>
                <c:pt idx="1198">
                  <c:v>9.77733924298807</c:v>
                </c:pt>
                <c:pt idx="1199">
                  <c:v>9.75099940291989</c:v>
                </c:pt>
                <c:pt idx="1200">
                  <c:v>9.78461673890708</c:v>
                </c:pt>
                <c:pt idx="1201">
                  <c:v>9.6951270148965</c:v>
                </c:pt>
                <c:pt idx="1202">
                  <c:v>9.69069024919062</c:v>
                </c:pt>
                <c:pt idx="1203">
                  <c:v>9.61976397114437</c:v>
                </c:pt>
                <c:pt idx="1204">
                  <c:v>9.73888008431742</c:v>
                </c:pt>
                <c:pt idx="1205">
                  <c:v>9.68122990835486</c:v>
                </c:pt>
                <c:pt idx="1206">
                  <c:v>9.68100004321944</c:v>
                </c:pt>
                <c:pt idx="1207">
                  <c:v>9.76158313838194</c:v>
                </c:pt>
                <c:pt idx="1208">
                  <c:v>9.72167532476082</c:v>
                </c:pt>
                <c:pt idx="1209">
                  <c:v>9.77401626466128</c:v>
                </c:pt>
                <c:pt idx="1210">
                  <c:v>9.68816150426194</c:v>
                </c:pt>
                <c:pt idx="1211">
                  <c:v>9.64077413650906</c:v>
                </c:pt>
                <c:pt idx="1212">
                  <c:v>9.59302325145124</c:v>
                </c:pt>
                <c:pt idx="1213">
                  <c:v>9.54840027687311</c:v>
                </c:pt>
                <c:pt idx="1214">
                  <c:v>9.53517938689635</c:v>
                </c:pt>
                <c:pt idx="1215">
                  <c:v>9.54949441949188</c:v>
                </c:pt>
                <c:pt idx="1216">
                  <c:v>9.71811249261172</c:v>
                </c:pt>
                <c:pt idx="1217">
                  <c:v>9.80523696424117</c:v>
                </c:pt>
                <c:pt idx="1218">
                  <c:v>9.85153681868592</c:v>
                </c:pt>
                <c:pt idx="1219">
                  <c:v>9.73828040503509</c:v>
                </c:pt>
                <c:pt idx="1220">
                  <c:v>9.70791224984348</c:v>
                </c:pt>
                <c:pt idx="1221">
                  <c:v>9.73463439456804</c:v>
                </c:pt>
                <c:pt idx="1222">
                  <c:v>9.6783058115261</c:v>
                </c:pt>
                <c:pt idx="1223">
                  <c:v>9.86447072549592</c:v>
                </c:pt>
                <c:pt idx="1224">
                  <c:v>9.79897792287902</c:v>
                </c:pt>
                <c:pt idx="1225">
                  <c:v>9.72058134518679</c:v>
                </c:pt>
                <c:pt idx="1226">
                  <c:v>9.67049951183849</c:v>
                </c:pt>
                <c:pt idx="1227">
                  <c:v>9.51276334448551</c:v>
                </c:pt>
                <c:pt idx="1228">
                  <c:v>9.4762079194845</c:v>
                </c:pt>
                <c:pt idx="1229">
                  <c:v>9.49886680845036</c:v>
                </c:pt>
                <c:pt idx="1230">
                  <c:v>9.90374905030039</c:v>
                </c:pt>
                <c:pt idx="1231">
                  <c:v>10.2189728136346</c:v>
                </c:pt>
                <c:pt idx="1232">
                  <c:v>10.2765273221577</c:v>
                </c:pt>
                <c:pt idx="1233">
                  <c:v>10.1501586518676</c:v>
                </c:pt>
                <c:pt idx="1234">
                  <c:v>10.4229474186542</c:v>
                </c:pt>
                <c:pt idx="1235">
                  <c:v>10.48259363798</c:v>
                </c:pt>
                <c:pt idx="1236">
                  <c:v>10.423681525969</c:v>
                </c:pt>
                <c:pt idx="1237">
                  <c:v>10.423681525969</c:v>
                </c:pt>
                <c:pt idx="1238">
                  <c:v>10.423681525969</c:v>
                </c:pt>
                <c:pt idx="1239">
                  <c:v>10.3931483438066</c:v>
                </c:pt>
                <c:pt idx="1240">
                  <c:v>10.3378115962879</c:v>
                </c:pt>
                <c:pt idx="1241">
                  <c:v>10.2965343954079</c:v>
                </c:pt>
                <c:pt idx="1242">
                  <c:v>10.4446463843107</c:v>
                </c:pt>
                <c:pt idx="1243">
                  <c:v>10.1523393647421</c:v>
                </c:pt>
                <c:pt idx="1244">
                  <c:v>10.2839244919395</c:v>
                </c:pt>
                <c:pt idx="1245">
                  <c:v>10.2079866220838</c:v>
                </c:pt>
                <c:pt idx="1246">
                  <c:v>10.3458636921578</c:v>
                </c:pt>
                <c:pt idx="1247">
                  <c:v>10.2645462938778</c:v>
                </c:pt>
                <c:pt idx="1248">
                  <c:v>10.1850791862865</c:v>
                </c:pt>
                <c:pt idx="1249">
                  <c:v>10.1704568237441</c:v>
                </c:pt>
                <c:pt idx="1250">
                  <c:v>10.1704568237441</c:v>
                </c:pt>
                <c:pt idx="1251">
                  <c:v>10.1704568237441</c:v>
                </c:pt>
                <c:pt idx="1252">
                  <c:v>10.240165631327</c:v>
                </c:pt>
                <c:pt idx="1253">
                  <c:v>10.1560708335848</c:v>
                </c:pt>
                <c:pt idx="1254">
                  <c:v>10.0949993619717</c:v>
                </c:pt>
                <c:pt idx="1255">
                  <c:v>10.0592545376547</c:v>
                </c:pt>
                <c:pt idx="1256">
                  <c:v>10.0908359131286</c:v>
                </c:pt>
                <c:pt idx="1257">
                  <c:v>10.0268477892316</c:v>
                </c:pt>
                <c:pt idx="1258">
                  <c:v>9.9275158199629</c:v>
                </c:pt>
                <c:pt idx="1259">
                  <c:v>9.84333176186271</c:v>
                </c:pt>
                <c:pt idx="1260">
                  <c:v>9.82481349608894</c:v>
                </c:pt>
                <c:pt idx="1261">
                  <c:v>9.83332279761758</c:v>
                </c:pt>
                <c:pt idx="1262">
                  <c:v>9.84593572687647</c:v>
                </c:pt>
                <c:pt idx="1263">
                  <c:v>9.90076335814468</c:v>
                </c:pt>
                <c:pt idx="1264">
                  <c:v>10.009260290443</c:v>
                </c:pt>
                <c:pt idx="1265">
                  <c:v>9.96468602683766</c:v>
                </c:pt>
                <c:pt idx="1266">
                  <c:v>9.93358271488973</c:v>
                </c:pt>
                <c:pt idx="1267">
                  <c:v>9.83987865332547</c:v>
                </c:pt>
                <c:pt idx="1268">
                  <c:v>9.89292668328962</c:v>
                </c:pt>
                <c:pt idx="1269">
                  <c:v>9.88532757197093</c:v>
                </c:pt>
                <c:pt idx="1270">
                  <c:v>9.88454271071075</c:v>
                </c:pt>
                <c:pt idx="1271">
                  <c:v>9.82221220643916</c:v>
                </c:pt>
                <c:pt idx="1272">
                  <c:v>9.87041943615278</c:v>
                </c:pt>
                <c:pt idx="1273">
                  <c:v>9.90743775968888</c:v>
                </c:pt>
                <c:pt idx="1274">
                  <c:v>9.89598790613004</c:v>
                </c:pt>
                <c:pt idx="1275">
                  <c:v>9.89598790613004</c:v>
                </c:pt>
                <c:pt idx="1276">
                  <c:v>9.98981950732003</c:v>
                </c:pt>
                <c:pt idx="1277">
                  <c:v>10.2772408416446</c:v>
                </c:pt>
                <c:pt idx="1278">
                  <c:v>10.4195803873551</c:v>
                </c:pt>
                <c:pt idx="1279">
                  <c:v>10.372448087451</c:v>
                </c:pt>
                <c:pt idx="1280">
                  <c:v>10.4523587595612</c:v>
                </c:pt>
                <c:pt idx="1281">
                  <c:v>10.5247282636867</c:v>
                </c:pt>
                <c:pt idx="1282">
                  <c:v>10.4713402221589</c:v>
                </c:pt>
                <c:pt idx="1283">
                  <c:v>10.4713402221589</c:v>
                </c:pt>
                <c:pt idx="1284">
                  <c:v>10.4713402221589</c:v>
                </c:pt>
                <c:pt idx="1285">
                  <c:v>10.4383996446387</c:v>
                </c:pt>
                <c:pt idx="1286">
                  <c:v>10.4746752100483</c:v>
                </c:pt>
                <c:pt idx="1287">
                  <c:v>10.4032784505466</c:v>
                </c:pt>
                <c:pt idx="1288">
                  <c:v>10.3912803585781</c:v>
                </c:pt>
                <c:pt idx="1289">
                  <c:v>10.3935802950744</c:v>
                </c:pt>
                <c:pt idx="1290">
                  <c:v>10.1768844600919</c:v>
                </c:pt>
                <c:pt idx="1291">
                  <c:v>10.136714103908</c:v>
                </c:pt>
                <c:pt idx="1292">
                  <c:v>10.0923921869612</c:v>
                </c:pt>
                <c:pt idx="1293">
                  <c:v>10.1490111012043</c:v>
                </c:pt>
                <c:pt idx="1294">
                  <c:v>10.1468271978163</c:v>
                </c:pt>
                <c:pt idx="1295">
                  <c:v>10.1457563099593</c:v>
                </c:pt>
                <c:pt idx="1296">
                  <c:v>10.1296996177876</c:v>
                </c:pt>
                <c:pt idx="1297">
                  <c:v>10.1109600352784</c:v>
                </c:pt>
                <c:pt idx="1298">
                  <c:v>10.1109600352784</c:v>
                </c:pt>
                <c:pt idx="1299">
                  <c:v>10.1954189835659</c:v>
                </c:pt>
                <c:pt idx="1300">
                  <c:v>10.3023350624111</c:v>
                </c:pt>
                <c:pt idx="1301">
                  <c:v>10.2717185515135</c:v>
                </c:pt>
                <c:pt idx="1302">
                  <c:v>10.2195486729322</c:v>
                </c:pt>
                <c:pt idx="1303">
                  <c:v>10.1795091503952</c:v>
                </c:pt>
                <c:pt idx="1304">
                  <c:v>10.1453069864664</c:v>
                </c:pt>
                <c:pt idx="1305">
                  <c:v>10.1305978658896</c:v>
                </c:pt>
                <c:pt idx="1306">
                  <c:v>10.1390015305763</c:v>
                </c:pt>
                <c:pt idx="1307">
                  <c:v>10.1117577529081</c:v>
                </c:pt>
                <c:pt idx="1308">
                  <c:v>9.99884258373234</c:v>
                </c:pt>
                <c:pt idx="1309">
                  <c:v>10.0037406157612</c:v>
                </c:pt>
                <c:pt idx="1310">
                  <c:v>9.89713075030706</c:v>
                </c:pt>
                <c:pt idx="1311">
                  <c:v>9.86521967873408</c:v>
                </c:pt>
                <c:pt idx="1312">
                  <c:v>9.81452722370644</c:v>
                </c:pt>
                <c:pt idx="1313">
                  <c:v>9.81452722370644</c:v>
                </c:pt>
                <c:pt idx="1314">
                  <c:v>9.84101974068601</c:v>
                </c:pt>
                <c:pt idx="1315">
                  <c:v>9.75019593341911</c:v>
                </c:pt>
                <c:pt idx="1316">
                  <c:v>9.75019593341911</c:v>
                </c:pt>
                <c:pt idx="1317">
                  <c:v>9.7481001854117</c:v>
                </c:pt>
                <c:pt idx="1318">
                  <c:v>9.81575879343839</c:v>
                </c:pt>
                <c:pt idx="1319">
                  <c:v>9.75240084608082</c:v>
                </c:pt>
                <c:pt idx="1320">
                  <c:v>9.75240084608082</c:v>
                </c:pt>
                <c:pt idx="1321">
                  <c:v>9.75240084608082</c:v>
                </c:pt>
                <c:pt idx="1322">
                  <c:v>9.81571018541023</c:v>
                </c:pt>
                <c:pt idx="1323">
                  <c:v>9.86079334810613</c:v>
                </c:pt>
                <c:pt idx="1324">
                  <c:v>9.92413075452669</c:v>
                </c:pt>
                <c:pt idx="1325">
                  <c:v>9.87824227119982</c:v>
                </c:pt>
                <c:pt idx="1326">
                  <c:v>9.89669780005717</c:v>
                </c:pt>
                <c:pt idx="1327">
                  <c:v>9.95211443524086</c:v>
                </c:pt>
                <c:pt idx="1328">
                  <c:v>9.90928358643995</c:v>
                </c:pt>
                <c:pt idx="1329">
                  <c:v>9.89911960059964</c:v>
                </c:pt>
                <c:pt idx="1330">
                  <c:v>9.88304033900056</c:v>
                </c:pt>
                <c:pt idx="1331">
                  <c:v>9.85682675371371</c:v>
                </c:pt>
                <c:pt idx="1332">
                  <c:v>9.83661078338309</c:v>
                </c:pt>
                <c:pt idx="1333">
                  <c:v>9.80742758754051</c:v>
                </c:pt>
                <c:pt idx="1334">
                  <c:v>9.81838897965436</c:v>
                </c:pt>
                <c:pt idx="1335">
                  <c:v>9.77888178156727</c:v>
                </c:pt>
                <c:pt idx="1336">
                  <c:v>9.91421074238209</c:v>
                </c:pt>
                <c:pt idx="1337">
                  <c:v>9.90314972172886</c:v>
                </c:pt>
                <c:pt idx="1338">
                  <c:v>9.92912005789668</c:v>
                </c:pt>
                <c:pt idx="1339">
                  <c:v>10.0878648889753</c:v>
                </c:pt>
                <c:pt idx="1340">
                  <c:v>10.0149196319445</c:v>
                </c:pt>
                <c:pt idx="1341">
                  <c:v>9.51448843974102</c:v>
                </c:pt>
                <c:pt idx="1342">
                  <c:v>9.55233982597859</c:v>
                </c:pt>
                <c:pt idx="1343">
                  <c:v>9.55233982597859</c:v>
                </c:pt>
                <c:pt idx="1344">
                  <c:v>9.67550292068015</c:v>
                </c:pt>
                <c:pt idx="1345">
                  <c:v>9.74454889409234</c:v>
                </c:pt>
                <c:pt idx="1346">
                  <c:v>9.7003643941726</c:v>
                </c:pt>
                <c:pt idx="1347">
                  <c:v>9.8530791386501</c:v>
                </c:pt>
                <c:pt idx="1348">
                  <c:v>9.82735034153878</c:v>
                </c:pt>
                <c:pt idx="1349">
                  <c:v>9.76203877964082</c:v>
                </c:pt>
                <c:pt idx="1350">
                  <c:v>9.9863603808653</c:v>
                </c:pt>
                <c:pt idx="1351">
                  <c:v>9.80655925849107</c:v>
                </c:pt>
                <c:pt idx="1352">
                  <c:v>9.80655925849107</c:v>
                </c:pt>
                <c:pt idx="1353">
                  <c:v>9.80655925849107</c:v>
                </c:pt>
                <c:pt idx="1354">
                  <c:v>9.9047877993147</c:v>
                </c:pt>
                <c:pt idx="1355">
                  <c:v>10.1227128405499</c:v>
                </c:pt>
                <c:pt idx="1356">
                  <c:v>9.90959788943384</c:v>
                </c:pt>
                <c:pt idx="1357">
                  <c:v>9.91453578051045</c:v>
                </c:pt>
                <c:pt idx="1358">
                  <c:v>9.80201992914493</c:v>
                </c:pt>
                <c:pt idx="1359">
                  <c:v>9.71735304539514</c:v>
                </c:pt>
                <c:pt idx="1360">
                  <c:v>9.67735534106217</c:v>
                </c:pt>
                <c:pt idx="1361">
                  <c:v>9.73161125319142</c:v>
                </c:pt>
                <c:pt idx="1362">
                  <c:v>9.81495412606185</c:v>
                </c:pt>
                <c:pt idx="1363">
                  <c:v>9.66547355182822</c:v>
                </c:pt>
                <c:pt idx="1364">
                  <c:v>9.85108751972922</c:v>
                </c:pt>
                <c:pt idx="1365">
                  <c:v>9.87525870852047</c:v>
                </c:pt>
                <c:pt idx="1366">
                  <c:v>9.95204388428442</c:v>
                </c:pt>
                <c:pt idx="1367">
                  <c:v>9.62644365077953</c:v>
                </c:pt>
                <c:pt idx="1368">
                  <c:v>9.4924292579433</c:v>
                </c:pt>
                <c:pt idx="1369">
                  <c:v>9.48197433574592</c:v>
                </c:pt>
                <c:pt idx="1370">
                  <c:v>9.56885644260333</c:v>
                </c:pt>
                <c:pt idx="1371">
                  <c:v>9.66626336066788</c:v>
                </c:pt>
                <c:pt idx="1372">
                  <c:v>9.95588436069882</c:v>
                </c:pt>
                <c:pt idx="1373">
                  <c:v>10.0476724552504</c:v>
                </c:pt>
                <c:pt idx="1374">
                  <c:v>9.98183997080729</c:v>
                </c:pt>
                <c:pt idx="1375">
                  <c:v>10.1920652009617</c:v>
                </c:pt>
                <c:pt idx="1376">
                  <c:v>10.1654832653538</c:v>
                </c:pt>
                <c:pt idx="1377">
                  <c:v>10.3141557070386</c:v>
                </c:pt>
                <c:pt idx="1378">
                  <c:v>10.2206731987348</c:v>
                </c:pt>
                <c:pt idx="1379">
                  <c:v>10.2206731987348</c:v>
                </c:pt>
                <c:pt idx="1380">
                  <c:v>10.1464649744418</c:v>
                </c:pt>
                <c:pt idx="1381">
                  <c:v>10.1074107509173</c:v>
                </c:pt>
                <c:pt idx="1382">
                  <c:v>9.98927843198221</c:v>
                </c:pt>
                <c:pt idx="1383">
                  <c:v>9.98702162366101</c:v>
                </c:pt>
                <c:pt idx="1384">
                  <c:v>9.95511832461476</c:v>
                </c:pt>
                <c:pt idx="1385">
                  <c:v>9.9401046679561</c:v>
                </c:pt>
                <c:pt idx="1386">
                  <c:v>9.90334930487306</c:v>
                </c:pt>
                <c:pt idx="1387">
                  <c:v>10.025998216979</c:v>
                </c:pt>
                <c:pt idx="1388">
                  <c:v>9.89084855036995</c:v>
                </c:pt>
                <c:pt idx="1389">
                  <c:v>9.86145658584207</c:v>
                </c:pt>
                <c:pt idx="1390">
                  <c:v>9.93810003080975</c:v>
                </c:pt>
                <c:pt idx="1391">
                  <c:v>10.060864393588</c:v>
                </c:pt>
                <c:pt idx="1392">
                  <c:v>10.1198718387735</c:v>
                </c:pt>
                <c:pt idx="1393">
                  <c:v>10.0168272854295</c:v>
                </c:pt>
                <c:pt idx="1394">
                  <c:v>10.0313796688848</c:v>
                </c:pt>
                <c:pt idx="1395">
                  <c:v>10.0760992086018</c:v>
                </c:pt>
                <c:pt idx="1396">
                  <c:v>10.3640541511035</c:v>
                </c:pt>
                <c:pt idx="1397">
                  <c:v>10.2550948194869</c:v>
                </c:pt>
                <c:pt idx="1398">
                  <c:v>10.2216054520584</c:v>
                </c:pt>
                <c:pt idx="1399">
                  <c:v>10.2124970087803</c:v>
                </c:pt>
                <c:pt idx="1400">
                  <c:v>10.1516951926122</c:v>
                </c:pt>
                <c:pt idx="1401">
                  <c:v>10.098184988982</c:v>
                </c:pt>
                <c:pt idx="1402">
                  <c:v>10.358606013089</c:v>
                </c:pt>
                <c:pt idx="1403">
                  <c:v>10.4196750132824</c:v>
                </c:pt>
                <c:pt idx="1404">
                  <c:v>10.3375499511922</c:v>
                </c:pt>
                <c:pt idx="1405">
                  <c:v>10.3061375298531</c:v>
                </c:pt>
                <c:pt idx="1406">
                  <c:v>10.2575392988763</c:v>
                </c:pt>
                <c:pt idx="1407">
                  <c:v>10.0560436465146</c:v>
                </c:pt>
                <c:pt idx="1408">
                  <c:v>10.1174988451883</c:v>
                </c:pt>
                <c:pt idx="1409">
                  <c:v>10.3406152645946</c:v>
                </c:pt>
                <c:pt idx="1410">
                  <c:v>10.3455579046051</c:v>
                </c:pt>
                <c:pt idx="1411">
                  <c:v>10.4577274173438</c:v>
                </c:pt>
                <c:pt idx="1412">
                  <c:v>10.3532105446165</c:v>
                </c:pt>
                <c:pt idx="1413">
                  <c:v>10.2498334397014</c:v>
                </c:pt>
                <c:pt idx="1414">
                  <c:v>10.2498334397014</c:v>
                </c:pt>
                <c:pt idx="1415">
                  <c:v>10.2498334397014</c:v>
                </c:pt>
                <c:pt idx="1416">
                  <c:v>10.510951181904</c:v>
                </c:pt>
                <c:pt idx="1417">
                  <c:v>10.5435224347094</c:v>
                </c:pt>
                <c:pt idx="1418">
                  <c:v>10.6940027287141</c:v>
                </c:pt>
                <c:pt idx="1419">
                  <c:v>10.6011095638359</c:v>
                </c:pt>
                <c:pt idx="1420">
                  <c:v>10.6402200024359</c:v>
                </c:pt>
                <c:pt idx="1421">
                  <c:v>10.4526360740684</c:v>
                </c:pt>
                <c:pt idx="1422">
                  <c:v>10.6852579862968</c:v>
                </c:pt>
                <c:pt idx="1423">
                  <c:v>10.7750740307447</c:v>
                </c:pt>
                <c:pt idx="1424">
                  <c:v>10.6670464381138</c:v>
                </c:pt>
                <c:pt idx="1425">
                  <c:v>10.7979248088594</c:v>
                </c:pt>
                <c:pt idx="1426">
                  <c:v>10.7756782962841</c:v>
                </c:pt>
                <c:pt idx="1427">
                  <c:v>10.6089474640366</c:v>
                </c:pt>
                <c:pt idx="1428">
                  <c:v>10.5015061588115</c:v>
                </c:pt>
                <c:pt idx="1429">
                  <c:v>10.4252808209753</c:v>
                </c:pt>
                <c:pt idx="1430">
                  <c:v>10.3222347721962</c:v>
                </c:pt>
                <c:pt idx="1431">
                  <c:v>10.5864113916977</c:v>
                </c:pt>
                <c:pt idx="1432">
                  <c:v>10.6477210764711</c:v>
                </c:pt>
                <c:pt idx="1433">
                  <c:v>10.7089853466632</c:v>
                </c:pt>
                <c:pt idx="1434">
                  <c:v>10.620336083939</c:v>
                </c:pt>
                <c:pt idx="1435">
                  <c:v>10.8611494126551</c:v>
                </c:pt>
                <c:pt idx="1436">
                  <c:v>10.6472248813128</c:v>
                </c:pt>
                <c:pt idx="1437">
                  <c:v>10.6004493060904</c:v>
                </c:pt>
                <c:pt idx="1438">
                  <c:v>10.6004493060904</c:v>
                </c:pt>
                <c:pt idx="1439">
                  <c:v>10.6021703212254</c:v>
                </c:pt>
                <c:pt idx="1440">
                  <c:v>10.6083959610663</c:v>
                </c:pt>
                <c:pt idx="1441">
                  <c:v>10.7134393822187</c:v>
                </c:pt>
                <c:pt idx="1442">
                  <c:v>10.8635829763496</c:v>
                </c:pt>
                <c:pt idx="1443">
                  <c:v>11.0029428592549</c:v>
                </c:pt>
                <c:pt idx="1444">
                  <c:v>11.1322921391171</c:v>
                </c:pt>
                <c:pt idx="1445">
                  <c:v>11.3436078402559</c:v>
                </c:pt>
                <c:pt idx="1446">
                  <c:v>11.1749671286352</c:v>
                </c:pt>
                <c:pt idx="1447">
                  <c:v>10.9308199411104</c:v>
                </c:pt>
                <c:pt idx="1448">
                  <c:v>10.6392308236751</c:v>
                </c:pt>
                <c:pt idx="1449">
                  <c:v>11.0521572158846</c:v>
                </c:pt>
                <c:pt idx="1450">
                  <c:v>10.9904785448166</c:v>
                </c:pt>
                <c:pt idx="1451">
                  <c:v>10.8878643250894</c:v>
                </c:pt>
                <c:pt idx="1452">
                  <c:v>10.8878643250894</c:v>
                </c:pt>
                <c:pt idx="1453">
                  <c:v>10.9729590490504</c:v>
                </c:pt>
                <c:pt idx="1454">
                  <c:v>11.0177381151351</c:v>
                </c:pt>
                <c:pt idx="1455">
                  <c:v>11.0102657801811</c:v>
                </c:pt>
                <c:pt idx="1456">
                  <c:v>11.3665818563931</c:v>
                </c:pt>
                <c:pt idx="1457">
                  <c:v>11.2746672879644</c:v>
                </c:pt>
                <c:pt idx="1458">
                  <c:v>10.2710220019104</c:v>
                </c:pt>
                <c:pt idx="1459">
                  <c:v>10.1211872987933</c:v>
                </c:pt>
                <c:pt idx="1460">
                  <c:v>10.1211872987933</c:v>
                </c:pt>
                <c:pt idx="1461">
                  <c:v>9.95430169075253</c:v>
                </c:pt>
                <c:pt idx="1462">
                  <c:v>10.1372236857525</c:v>
                </c:pt>
                <c:pt idx="1463">
                  <c:v>10.2625319070639</c:v>
                </c:pt>
                <c:pt idx="1464">
                  <c:v>10.1030446747581</c:v>
                </c:pt>
                <c:pt idx="1465">
                  <c:v>10.2061219167119</c:v>
                </c:pt>
                <c:pt idx="1466">
                  <c:v>10.3079665890673</c:v>
                </c:pt>
                <c:pt idx="1467">
                  <c:v>10.454135686933</c:v>
                </c:pt>
                <c:pt idx="1468">
                  <c:v>10.2350793015814</c:v>
                </c:pt>
                <c:pt idx="1469">
                  <c:v>10.2596668645533</c:v>
                </c:pt>
                <c:pt idx="1470">
                  <c:v>10.5553009072711</c:v>
                </c:pt>
                <c:pt idx="1471">
                  <c:v>10.7956757552658</c:v>
                </c:pt>
                <c:pt idx="1472">
                  <c:v>10.6852103468309</c:v>
                </c:pt>
                <c:pt idx="1473">
                  <c:v>10.6852103468309</c:v>
                </c:pt>
                <c:pt idx="1474">
                  <c:v>10.6852103468309</c:v>
                </c:pt>
                <c:pt idx="1475">
                  <c:v>10.6326263217263</c:v>
                </c:pt>
                <c:pt idx="1476">
                  <c:v>10.5415633595172</c:v>
                </c:pt>
                <c:pt idx="1477">
                  <c:v>10.7141010103245</c:v>
                </c:pt>
                <c:pt idx="1478">
                  <c:v>11.4327600634345</c:v>
                </c:pt>
                <c:pt idx="1479">
                  <c:v>11.2644268962427</c:v>
                </c:pt>
                <c:pt idx="1480">
                  <c:v>11.4732343005308</c:v>
                </c:pt>
                <c:pt idx="1481">
                  <c:v>11.5134569655091</c:v>
                </c:pt>
                <c:pt idx="1482">
                  <c:v>11.6200389529648</c:v>
                </c:pt>
                <c:pt idx="1483">
                  <c:v>11.6009636338548</c:v>
                </c:pt>
                <c:pt idx="1484">
                  <c:v>11.8290022822662</c:v>
                </c:pt>
                <c:pt idx="1485">
                  <c:v>12.165898385045</c:v>
                </c:pt>
                <c:pt idx="1486">
                  <c:v>11.9164530689092</c:v>
                </c:pt>
                <c:pt idx="1487">
                  <c:v>12.2500144038392</c:v>
                </c:pt>
                <c:pt idx="1488">
                  <c:v>12.219098633771</c:v>
                </c:pt>
                <c:pt idx="1489">
                  <c:v>11.8850165913282</c:v>
                </c:pt>
                <c:pt idx="1490">
                  <c:v>11.161042127718</c:v>
                </c:pt>
                <c:pt idx="1491">
                  <c:v>11.0102135160694</c:v>
                </c:pt>
                <c:pt idx="1492">
                  <c:v>11.0102135160694</c:v>
                </c:pt>
                <c:pt idx="1493">
                  <c:v>11.222682027785</c:v>
                </c:pt>
                <c:pt idx="1494">
                  <c:v>11.2682187219003</c:v>
                </c:pt>
                <c:pt idx="1495">
                  <c:v>11.1464529679143</c:v>
                </c:pt>
                <c:pt idx="1496">
                  <c:v>11.1491888203645</c:v>
                </c:pt>
                <c:pt idx="1497">
                  <c:v>11.0705036377412</c:v>
                </c:pt>
                <c:pt idx="1498">
                  <c:v>11.1247490952631</c:v>
                </c:pt>
                <c:pt idx="1499">
                  <c:v>11.136649095916</c:v>
                </c:pt>
                <c:pt idx="1500">
                  <c:v>11.2103672817791</c:v>
                </c:pt>
                <c:pt idx="1501">
                  <c:v>11.2328278890721</c:v>
                </c:pt>
                <c:pt idx="1502">
                  <c:v>11.1679187946015</c:v>
                </c:pt>
                <c:pt idx="1503">
                  <c:v>11.1929265694455</c:v>
                </c:pt>
                <c:pt idx="1504">
                  <c:v>11.2559914566439</c:v>
                </c:pt>
                <c:pt idx="1505">
                  <c:v>11.2637012798652</c:v>
                </c:pt>
                <c:pt idx="1506">
                  <c:v>11.2256027378429</c:v>
                </c:pt>
                <c:pt idx="1507">
                  <c:v>11.3392466593466</c:v>
                </c:pt>
                <c:pt idx="1508">
                  <c:v>11.2127257601838</c:v>
                </c:pt>
                <c:pt idx="1509">
                  <c:v>11.3241324093503</c:v>
                </c:pt>
                <c:pt idx="1510">
                  <c:v>11.5624470563594</c:v>
                </c:pt>
                <c:pt idx="1511">
                  <c:v>11.7107050116768</c:v>
                </c:pt>
                <c:pt idx="1512">
                  <c:v>11.8767107996763</c:v>
                </c:pt>
                <c:pt idx="1513">
                  <c:v>12.0703423241304</c:v>
                </c:pt>
                <c:pt idx="1514">
                  <c:v>12.1384322827671</c:v>
                </c:pt>
                <c:pt idx="1515">
                  <c:v>11.9233666716146</c:v>
                </c:pt>
                <c:pt idx="1516">
                  <c:v>12.2885274960348</c:v>
                </c:pt>
                <c:pt idx="1517">
                  <c:v>12.3387633025958</c:v>
                </c:pt>
                <c:pt idx="1518">
                  <c:v>12.2445780582421</c:v>
                </c:pt>
                <c:pt idx="1519">
                  <c:v>12.535141371378</c:v>
                </c:pt>
                <c:pt idx="1520">
                  <c:v>12.5697371392962</c:v>
                </c:pt>
                <c:pt idx="1521">
                  <c:v>12.6573821944851</c:v>
                </c:pt>
                <c:pt idx="1522">
                  <c:v>12.4586149054808</c:v>
                </c:pt>
                <c:pt idx="1523">
                  <c:v>12.440285603622</c:v>
                </c:pt>
                <c:pt idx="1524">
                  <c:v>12.440285603622</c:v>
                </c:pt>
                <c:pt idx="1525">
                  <c:v>12.5449930754548</c:v>
                </c:pt>
                <c:pt idx="1526">
                  <c:v>12.6916556566068</c:v>
                </c:pt>
                <c:pt idx="1527">
                  <c:v>12.5746292642076</c:v>
                </c:pt>
                <c:pt idx="1528">
                  <c:v>12.5768163903272</c:v>
                </c:pt>
                <c:pt idx="1529">
                  <c:v>12.4450933531336</c:v>
                </c:pt>
                <c:pt idx="1530">
                  <c:v>12.5038776450606</c:v>
                </c:pt>
                <c:pt idx="1531">
                  <c:v>12.872693066461</c:v>
                </c:pt>
                <c:pt idx="1532">
                  <c:v>12.8101747451013</c:v>
                </c:pt>
                <c:pt idx="1533">
                  <c:v>12.7702627728217</c:v>
                </c:pt>
                <c:pt idx="1534">
                  <c:v>12.9315659939357</c:v>
                </c:pt>
                <c:pt idx="1535">
                  <c:v>13.2300850628173</c:v>
                </c:pt>
                <c:pt idx="1536">
                  <c:v>13.2230433878989</c:v>
                </c:pt>
                <c:pt idx="1537">
                  <c:v>13.4140708722922</c:v>
                </c:pt>
                <c:pt idx="1538">
                  <c:v>13.0641380683365</c:v>
                </c:pt>
                <c:pt idx="1539">
                  <c:v>12.8917193732922</c:v>
                </c:pt>
                <c:pt idx="1540">
                  <c:v>12.6534758367182</c:v>
                </c:pt>
                <c:pt idx="1541">
                  <c:v>12.6241178140815</c:v>
                </c:pt>
                <c:pt idx="1542">
                  <c:v>12.6241178140815</c:v>
                </c:pt>
                <c:pt idx="1543">
                  <c:v>12.6241178140815</c:v>
                </c:pt>
                <c:pt idx="1544">
                  <c:v>12.6609842407392</c:v>
                </c:pt>
                <c:pt idx="1545">
                  <c:v>12.6052457262104</c:v>
                </c:pt>
                <c:pt idx="1546">
                  <c:v>12.5717824332312</c:v>
                </c:pt>
                <c:pt idx="1547">
                  <c:v>12.5247428046191</c:v>
                </c:pt>
                <c:pt idx="1548">
                  <c:v>12.6714346305217</c:v>
                </c:pt>
                <c:pt idx="1549">
                  <c:v>12.67319090097</c:v>
                </c:pt>
                <c:pt idx="1550">
                  <c:v>12.8234786593481</c:v>
                </c:pt>
                <c:pt idx="1551">
                  <c:v>12.8377539850557</c:v>
                </c:pt>
                <c:pt idx="1552">
                  <c:v>12.8180380424053</c:v>
                </c:pt>
                <c:pt idx="1553">
                  <c:v>12.914576004086</c:v>
                </c:pt>
                <c:pt idx="1554">
                  <c:v>13.1089930268221</c:v>
                </c:pt>
                <c:pt idx="1555">
                  <c:v>12.8037518354116</c:v>
                </c:pt>
                <c:pt idx="1556">
                  <c:v>12.8037518354116</c:v>
                </c:pt>
                <c:pt idx="1557">
                  <c:v>12.868303260789</c:v>
                </c:pt>
                <c:pt idx="1558">
                  <c:v>12.8303069854086</c:v>
                </c:pt>
                <c:pt idx="1559">
                  <c:v>12.8906846284788</c:v>
                </c:pt>
                <c:pt idx="1560">
                  <c:v>12.7770928797925</c:v>
                </c:pt>
                <c:pt idx="1561">
                  <c:v>12.8119157538687</c:v>
                </c:pt>
                <c:pt idx="1562">
                  <c:v>12.8530299444229</c:v>
                </c:pt>
                <c:pt idx="1563">
                  <c:v>12.8434538358838</c:v>
                </c:pt>
                <c:pt idx="1564">
                  <c:v>12.7803776718536</c:v>
                </c:pt>
                <c:pt idx="1565">
                  <c:v>13.2947394626242</c:v>
                </c:pt>
                <c:pt idx="1566">
                  <c:v>13.3361105163199</c:v>
                </c:pt>
                <c:pt idx="1567">
                  <c:v>13.4247632362146</c:v>
                </c:pt>
                <c:pt idx="1568">
                  <c:v>13.7908083720941</c:v>
                </c:pt>
                <c:pt idx="1569">
                  <c:v>13.6758979858318</c:v>
                </c:pt>
                <c:pt idx="1570">
                  <c:v>13.8571033836759</c:v>
                </c:pt>
                <c:pt idx="1571">
                  <c:v>13.734884447862</c:v>
                </c:pt>
                <c:pt idx="1572">
                  <c:v>13.7053693790371</c:v>
                </c:pt>
                <c:pt idx="1573">
                  <c:v>13.5457670899134</c:v>
                </c:pt>
                <c:pt idx="1574">
                  <c:v>13.5457670899134</c:v>
                </c:pt>
                <c:pt idx="1575">
                  <c:v>13.5457670899134</c:v>
                </c:pt>
                <c:pt idx="1576">
                  <c:v>13.5457670899134</c:v>
                </c:pt>
                <c:pt idx="1577">
                  <c:v>13.5966689080826</c:v>
                </c:pt>
                <c:pt idx="1578">
                  <c:v>13.6278069195546</c:v>
                </c:pt>
                <c:pt idx="1579">
                  <c:v>13.5363112891714</c:v>
                </c:pt>
                <c:pt idx="1580">
                  <c:v>13.5022176275144</c:v>
                </c:pt>
                <c:pt idx="1581">
                  <c:v>13.7862119594739</c:v>
                </c:pt>
                <c:pt idx="1582">
                  <c:v>13.8310570396054</c:v>
                </c:pt>
                <c:pt idx="1583">
                  <c:v>13.708124160059</c:v>
                </c:pt>
                <c:pt idx="1584">
                  <c:v>13.708124160059</c:v>
                </c:pt>
                <c:pt idx="1585">
                  <c:v>13.8363819173634</c:v>
                </c:pt>
                <c:pt idx="1586">
                  <c:v>13.8146887084791</c:v>
                </c:pt>
                <c:pt idx="1587">
                  <c:v>13.8971229022396</c:v>
                </c:pt>
                <c:pt idx="1588">
                  <c:v>13.9415454135669</c:v>
                </c:pt>
                <c:pt idx="1589">
                  <c:v>13.8528299026071</c:v>
                </c:pt>
                <c:pt idx="1590">
                  <c:v>13.7893656449597</c:v>
                </c:pt>
                <c:pt idx="1591">
                  <c:v>14.0035420663533</c:v>
                </c:pt>
                <c:pt idx="1592">
                  <c:v>14.2300833120748</c:v>
                </c:pt>
                <c:pt idx="1593">
                  <c:v>14.9951883602815</c:v>
                </c:pt>
                <c:pt idx="1594">
                  <c:v>15.276992800448</c:v>
                </c:pt>
                <c:pt idx="1595">
                  <c:v>15.1950442963566</c:v>
                </c:pt>
                <c:pt idx="1596">
                  <c:v>15.1341033764549</c:v>
                </c:pt>
                <c:pt idx="1597">
                  <c:v>14.9528581367938</c:v>
                </c:pt>
                <c:pt idx="1598">
                  <c:v>14.5525413264157</c:v>
                </c:pt>
                <c:pt idx="1599">
                  <c:v>14.507456374418</c:v>
                </c:pt>
                <c:pt idx="1600">
                  <c:v>14.507456374418</c:v>
                </c:pt>
                <c:pt idx="1601">
                  <c:v>14.5492411058426</c:v>
                </c:pt>
                <c:pt idx="1602">
                  <c:v>14.4583178074965</c:v>
                </c:pt>
                <c:pt idx="1603">
                  <c:v>14.7036668764615</c:v>
                </c:pt>
                <c:pt idx="1604">
                  <c:v>14.7532591572431</c:v>
                </c:pt>
                <c:pt idx="1605">
                  <c:v>14.834253957516</c:v>
                </c:pt>
                <c:pt idx="1606">
                  <c:v>14.9368750212121</c:v>
                </c:pt>
                <c:pt idx="1607">
                  <c:v>15.1143288813565</c:v>
                </c:pt>
                <c:pt idx="1608">
                  <c:v>15.0993386220521</c:v>
                </c:pt>
                <c:pt idx="1609">
                  <c:v>15.0552565946907</c:v>
                </c:pt>
                <c:pt idx="1610">
                  <c:v>14.903609731585</c:v>
                </c:pt>
                <c:pt idx="1611">
                  <c:v>14.8631136586471</c:v>
                </c:pt>
                <c:pt idx="1612">
                  <c:v>14.8232463464541</c:v>
                </c:pt>
                <c:pt idx="1613">
                  <c:v>14.8766854739968</c:v>
                </c:pt>
                <c:pt idx="1614">
                  <c:v>15.0812830937472</c:v>
                </c:pt>
                <c:pt idx="1615">
                  <c:v>15.0952716383639</c:v>
                </c:pt>
                <c:pt idx="1616">
                  <c:v>14.9470513510288</c:v>
                </c:pt>
                <c:pt idx="1617">
                  <c:v>15.177597878347</c:v>
                </c:pt>
                <c:pt idx="1618">
                  <c:v>15.197806684813</c:v>
                </c:pt>
                <c:pt idx="1619">
                  <c:v>14.9995347135605</c:v>
                </c:pt>
                <c:pt idx="1620">
                  <c:v>15.1323191143953</c:v>
                </c:pt>
                <c:pt idx="1621">
                  <c:v>15.1657168322386</c:v>
                </c:pt>
                <c:pt idx="1622">
                  <c:v>15.3233634024777</c:v>
                </c:pt>
                <c:pt idx="1623">
                  <c:v>15.2210682946781</c:v>
                </c:pt>
                <c:pt idx="1624">
                  <c:v>14.9999543830131</c:v>
                </c:pt>
                <c:pt idx="1625">
                  <c:v>14.9604523034816</c:v>
                </c:pt>
                <c:pt idx="1626">
                  <c:v>15.0085415615376</c:v>
                </c:pt>
                <c:pt idx="1627">
                  <c:v>15.0247107219298</c:v>
                </c:pt>
                <c:pt idx="1628">
                  <c:v>14.979491513909</c:v>
                </c:pt>
                <c:pt idx="1629">
                  <c:v>14.8277271508865</c:v>
                </c:pt>
                <c:pt idx="1630">
                  <c:v>14.7718060447919</c:v>
                </c:pt>
                <c:pt idx="1631">
                  <c:v>14.7950971396361</c:v>
                </c:pt>
                <c:pt idx="1632">
                  <c:v>15.6043370011327</c:v>
                </c:pt>
                <c:pt idx="1633">
                  <c:v>15.9839909005348</c:v>
                </c:pt>
                <c:pt idx="1634">
                  <c:v>16.0753438788695</c:v>
                </c:pt>
                <c:pt idx="1635">
                  <c:v>16.0073681844316</c:v>
                </c:pt>
                <c:pt idx="1636">
                  <c:v>16.0073681844316</c:v>
                </c:pt>
                <c:pt idx="1637">
                  <c:v>16.206834144648</c:v>
                </c:pt>
                <c:pt idx="1638">
                  <c:v>16.6096317494751</c:v>
                </c:pt>
                <c:pt idx="1639">
                  <c:v>16.4885687825089</c:v>
                </c:pt>
                <c:pt idx="1640">
                  <c:v>16.5501095786954</c:v>
                </c:pt>
                <c:pt idx="1641">
                  <c:v>16.3569598457828</c:v>
                </c:pt>
                <c:pt idx="1642">
                  <c:v>16.4450158514087</c:v>
                </c:pt>
                <c:pt idx="1643">
                  <c:v>16.1083801208205</c:v>
                </c:pt>
                <c:pt idx="1644">
                  <c:v>15.9865793301679</c:v>
                </c:pt>
                <c:pt idx="1645">
                  <c:v>15.9077274671233</c:v>
                </c:pt>
                <c:pt idx="1646">
                  <c:v>15.7315439874797</c:v>
                </c:pt>
                <c:pt idx="1647">
                  <c:v>15.9578832080736</c:v>
                </c:pt>
                <c:pt idx="1648">
                  <c:v>15.6529840173019</c:v>
                </c:pt>
                <c:pt idx="1649">
                  <c:v>15.622522274705</c:v>
                </c:pt>
                <c:pt idx="1650">
                  <c:v>15.7002381154817</c:v>
                </c:pt>
                <c:pt idx="1651">
                  <c:v>15.5341064268649</c:v>
                </c:pt>
                <c:pt idx="1652">
                  <c:v>15.6737717372467</c:v>
                </c:pt>
                <c:pt idx="1653">
                  <c:v>15.6982255297295</c:v>
                </c:pt>
                <c:pt idx="1654">
                  <c:v>15.6533011398282</c:v>
                </c:pt>
                <c:pt idx="1655">
                  <c:v>15.6533011398282</c:v>
                </c:pt>
                <c:pt idx="1656">
                  <c:v>15.5246345716634</c:v>
                </c:pt>
                <c:pt idx="1657">
                  <c:v>15.4705262031107</c:v>
                </c:pt>
                <c:pt idx="1658">
                  <c:v>15.4963327723154</c:v>
                </c:pt>
                <c:pt idx="1659">
                  <c:v>15.4331308296046</c:v>
                </c:pt>
                <c:pt idx="1660">
                  <c:v>15.2591050425653</c:v>
                </c:pt>
                <c:pt idx="1661">
                  <c:v>15.1669212163411</c:v>
                </c:pt>
                <c:pt idx="1662">
                  <c:v>15.1669212163411</c:v>
                </c:pt>
                <c:pt idx="1663">
                  <c:v>15.0655903074402</c:v>
                </c:pt>
                <c:pt idx="1664">
                  <c:v>15.1078601187675</c:v>
                </c:pt>
                <c:pt idx="1665">
                  <c:v>15.0371538136948</c:v>
                </c:pt>
                <c:pt idx="1666">
                  <c:v>15.1118074351707</c:v>
                </c:pt>
                <c:pt idx="1667">
                  <c:v>15.1696941925553</c:v>
                </c:pt>
                <c:pt idx="1668">
                  <c:v>15.0434179359824</c:v>
                </c:pt>
                <c:pt idx="1669">
                  <c:v>15.0349299263346</c:v>
                </c:pt>
                <c:pt idx="1670">
                  <c:v>15.2007706099265</c:v>
                </c:pt>
                <c:pt idx="1671">
                  <c:v>15.1627940746898</c:v>
                </c:pt>
                <c:pt idx="1672">
                  <c:v>15.0043622500395</c:v>
                </c:pt>
                <c:pt idx="1673">
                  <c:v>14.7581661498268</c:v>
                </c:pt>
                <c:pt idx="1674">
                  <c:v>15.0358012935002</c:v>
                </c:pt>
                <c:pt idx="1675">
                  <c:v>15.102370868822</c:v>
                </c:pt>
                <c:pt idx="1676">
                  <c:v>14.9381585930651</c:v>
                </c:pt>
                <c:pt idx="1677">
                  <c:v>15.1142816568256</c:v>
                </c:pt>
                <c:pt idx="1678">
                  <c:v>15.0697669630096</c:v>
                </c:pt>
                <c:pt idx="1679">
                  <c:v>14.9251508656852</c:v>
                </c:pt>
                <c:pt idx="1680">
                  <c:v>15.2995349339288</c:v>
                </c:pt>
                <c:pt idx="1681">
                  <c:v>15.3031429720647</c:v>
                </c:pt>
                <c:pt idx="1682">
                  <c:v>15.1898405522683</c:v>
                </c:pt>
                <c:pt idx="1683">
                  <c:v>15.0673987518993</c:v>
                </c:pt>
                <c:pt idx="1684">
                  <c:v>15.0374322953719</c:v>
                </c:pt>
                <c:pt idx="1685">
                  <c:v>14.9478550168409</c:v>
                </c:pt>
                <c:pt idx="1686">
                  <c:v>15.0168280140246</c:v>
                </c:pt>
                <c:pt idx="1687">
                  <c:v>14.9707171245269</c:v>
                </c:pt>
                <c:pt idx="1688">
                  <c:v>15.078291139793</c:v>
                </c:pt>
                <c:pt idx="1689">
                  <c:v>14.8882284381988</c:v>
                </c:pt>
                <c:pt idx="1690">
                  <c:v>14.6926400264988</c:v>
                </c:pt>
                <c:pt idx="1691">
                  <c:v>14.5769666180269</c:v>
                </c:pt>
                <c:pt idx="1692">
                  <c:v>14.4665876120845</c:v>
                </c:pt>
                <c:pt idx="1693">
                  <c:v>14.3870526294937</c:v>
                </c:pt>
                <c:pt idx="1694">
                  <c:v>14.4785401071861</c:v>
                </c:pt>
                <c:pt idx="1695">
                  <c:v>14.4995701248317</c:v>
                </c:pt>
                <c:pt idx="1696">
                  <c:v>14.7134813172837</c:v>
                </c:pt>
                <c:pt idx="1697">
                  <c:v>14.6206112322037</c:v>
                </c:pt>
                <c:pt idx="1698">
                  <c:v>14.7317912176629</c:v>
                </c:pt>
                <c:pt idx="1699">
                  <c:v>14.5296983635841</c:v>
                </c:pt>
                <c:pt idx="1700">
                  <c:v>14.5407094756906</c:v>
                </c:pt>
                <c:pt idx="1701">
                  <c:v>14.8780733235889</c:v>
                </c:pt>
                <c:pt idx="1702">
                  <c:v>14.9598847794203</c:v>
                </c:pt>
                <c:pt idx="1703">
                  <c:v>14.9070783273642</c:v>
                </c:pt>
                <c:pt idx="1704">
                  <c:v>14.9435234796854</c:v>
                </c:pt>
                <c:pt idx="1705">
                  <c:v>15.0932716638573</c:v>
                </c:pt>
                <c:pt idx="1706">
                  <c:v>14.9760587653194</c:v>
                </c:pt>
                <c:pt idx="1707">
                  <c:v>14.8867414705579</c:v>
                </c:pt>
                <c:pt idx="1708">
                  <c:v>14.7709755007629</c:v>
                </c:pt>
                <c:pt idx="1709">
                  <c:v>14.7536367447791</c:v>
                </c:pt>
                <c:pt idx="1710">
                  <c:v>15.0089600306726</c:v>
                </c:pt>
                <c:pt idx="1711">
                  <c:v>15.1193283012818</c:v>
                </c:pt>
                <c:pt idx="1712">
                  <c:v>15.1000665776214</c:v>
                </c:pt>
                <c:pt idx="1713">
                  <c:v>15.0549350937162</c:v>
                </c:pt>
                <c:pt idx="1714">
                  <c:v>15.102869234099</c:v>
                </c:pt>
                <c:pt idx="1715">
                  <c:v>15.0683308408247</c:v>
                </c:pt>
                <c:pt idx="1716">
                  <c:v>15.021889361344</c:v>
                </c:pt>
                <c:pt idx="1717">
                  <c:v>14.9558299596003</c:v>
                </c:pt>
                <c:pt idx="1718">
                  <c:v>14.9605060436962</c:v>
                </c:pt>
                <c:pt idx="1719">
                  <c:v>14.9260687621708</c:v>
                </c:pt>
                <c:pt idx="1720">
                  <c:v>14.9060040646964</c:v>
                </c:pt>
                <c:pt idx="1721">
                  <c:v>15.2042154210692</c:v>
                </c:pt>
                <c:pt idx="1722">
                  <c:v>15.2094932964182</c:v>
                </c:pt>
                <c:pt idx="1723">
                  <c:v>15.1024700729081</c:v>
                </c:pt>
                <c:pt idx="1724">
                  <c:v>15.0980767902235</c:v>
                </c:pt>
                <c:pt idx="1725">
                  <c:v>15.0049765869499</c:v>
                </c:pt>
                <c:pt idx="1726">
                  <c:v>15.1145868404139</c:v>
                </c:pt>
                <c:pt idx="1727">
                  <c:v>15.2690796571675</c:v>
                </c:pt>
                <c:pt idx="1728">
                  <c:v>15.6971198723302</c:v>
                </c:pt>
                <c:pt idx="1729">
                  <c:v>15.3809007381583</c:v>
                </c:pt>
                <c:pt idx="1730">
                  <c:v>15.5126617100587</c:v>
                </c:pt>
                <c:pt idx="1731">
                  <c:v>15.5941672079585</c:v>
                </c:pt>
                <c:pt idx="1732">
                  <c:v>15.6712148401218</c:v>
                </c:pt>
                <c:pt idx="1733">
                  <c:v>15.8103160308554</c:v>
                </c:pt>
                <c:pt idx="1734">
                  <c:v>15.6391445784965</c:v>
                </c:pt>
                <c:pt idx="1735">
                  <c:v>15.9518968930111</c:v>
                </c:pt>
                <c:pt idx="1736">
                  <c:v>15.6606500270128</c:v>
                </c:pt>
                <c:pt idx="1737">
                  <c:v>15.2452634912694</c:v>
                </c:pt>
                <c:pt idx="1738">
                  <c:v>15.0966276421454</c:v>
                </c:pt>
                <c:pt idx="1739">
                  <c:v>14.9132815671279</c:v>
                </c:pt>
                <c:pt idx="1740">
                  <c:v>14.9959007017685</c:v>
                </c:pt>
                <c:pt idx="1741">
                  <c:v>15.2658867857913</c:v>
                </c:pt>
                <c:pt idx="1742">
                  <c:v>15.4641872341854</c:v>
                </c:pt>
                <c:pt idx="1743">
                  <c:v>15.4806142117523</c:v>
                </c:pt>
                <c:pt idx="1744">
                  <c:v>15.5859539704767</c:v>
                </c:pt>
                <c:pt idx="1745">
                  <c:v>15.6898816680922</c:v>
                </c:pt>
                <c:pt idx="1746">
                  <c:v>15.6338699107722</c:v>
                </c:pt>
                <c:pt idx="1747">
                  <c:v>15.6243302148116</c:v>
                </c:pt>
                <c:pt idx="1748">
                  <c:v>15.8900176149817</c:v>
                </c:pt>
                <c:pt idx="1749">
                  <c:v>15.9730332745787</c:v>
                </c:pt>
                <c:pt idx="1750">
                  <c:v>16.1770532308146</c:v>
                </c:pt>
                <c:pt idx="1751">
                  <c:v>16.1715530355129</c:v>
                </c:pt>
                <c:pt idx="1752">
                  <c:v>16.0926392164799</c:v>
                </c:pt>
                <c:pt idx="1753">
                  <c:v>16.2117790401351</c:v>
                </c:pt>
                <c:pt idx="1754">
                  <c:v>16.3952897935509</c:v>
                </c:pt>
                <c:pt idx="1755">
                  <c:v>16.270742998243</c:v>
                </c:pt>
                <c:pt idx="1756">
                  <c:v>16.270742998243</c:v>
                </c:pt>
                <c:pt idx="1757">
                  <c:v>16.2609306390092</c:v>
                </c:pt>
                <c:pt idx="1758">
                  <c:v>16.3182205439555</c:v>
                </c:pt>
                <c:pt idx="1759">
                  <c:v>16.2247499669393</c:v>
                </c:pt>
                <c:pt idx="1760">
                  <c:v>16.1436061502711</c:v>
                </c:pt>
                <c:pt idx="1761">
                  <c:v>16.2953437242662</c:v>
                </c:pt>
                <c:pt idx="1762">
                  <c:v>16.4989870128348</c:v>
                </c:pt>
                <c:pt idx="1763">
                  <c:v>16.3525154607201</c:v>
                </c:pt>
                <c:pt idx="1764">
                  <c:v>16.2966684706424</c:v>
                </c:pt>
                <c:pt idx="1765">
                  <c:v>16.2544670895021</c:v>
                </c:pt>
                <c:pt idx="1766">
                  <c:v>16.5476743166236</c:v>
                </c:pt>
                <c:pt idx="1767">
                  <c:v>16.5585343940792</c:v>
                </c:pt>
                <c:pt idx="1768">
                  <c:v>16.4775977674452</c:v>
                </c:pt>
                <c:pt idx="1769">
                  <c:v>16.4507357626076</c:v>
                </c:pt>
                <c:pt idx="1770">
                  <c:v>16.571607205823</c:v>
                </c:pt>
                <c:pt idx="1771">
                  <c:v>16.5485798724805</c:v>
                </c:pt>
                <c:pt idx="1772">
                  <c:v>16.561637517441</c:v>
                </c:pt>
                <c:pt idx="1773">
                  <c:v>16.7579429445644</c:v>
                </c:pt>
                <c:pt idx="1774">
                  <c:v>16.6000812190736</c:v>
                </c:pt>
                <c:pt idx="1775">
                  <c:v>16.6521841986433</c:v>
                </c:pt>
                <c:pt idx="1776">
                  <c:v>16.7474106255331</c:v>
                </c:pt>
                <c:pt idx="1777">
                  <c:v>16.6806946193253</c:v>
                </c:pt>
                <c:pt idx="1778">
                  <c:v>17.1728720979762</c:v>
                </c:pt>
                <c:pt idx="1779">
                  <c:v>17.1389704461568</c:v>
                </c:pt>
                <c:pt idx="1780">
                  <c:v>16.7987955909054</c:v>
                </c:pt>
                <c:pt idx="1781">
                  <c:v>16.9383990399082</c:v>
                </c:pt>
                <c:pt idx="1782">
                  <c:v>17.1844695972609</c:v>
                </c:pt>
                <c:pt idx="1783">
                  <c:v>17.0528408692451</c:v>
                </c:pt>
                <c:pt idx="1784">
                  <c:v>17.0113631537666</c:v>
                </c:pt>
                <c:pt idx="1785">
                  <c:v>16.9527170475141</c:v>
                </c:pt>
                <c:pt idx="1786">
                  <c:v>16.8389358246859</c:v>
                </c:pt>
                <c:pt idx="1787">
                  <c:v>16.6581260773354</c:v>
                </c:pt>
                <c:pt idx="1788">
                  <c:v>16.6684438593601</c:v>
                </c:pt>
                <c:pt idx="1789">
                  <c:v>16.5998988633568</c:v>
                </c:pt>
                <c:pt idx="1790">
                  <c:v>16.8444648370269</c:v>
                </c:pt>
                <c:pt idx="1791">
                  <c:v>16.8087568130464</c:v>
                </c:pt>
                <c:pt idx="1792">
                  <c:v>16.9666587557226</c:v>
                </c:pt>
                <c:pt idx="1793">
                  <c:v>17.0831099219855</c:v>
                </c:pt>
                <c:pt idx="1794">
                  <c:v>16.8191298276668</c:v>
                </c:pt>
                <c:pt idx="1795">
                  <c:v>16.6314801630137</c:v>
                </c:pt>
                <c:pt idx="1796">
                  <c:v>16.7730113842966</c:v>
                </c:pt>
                <c:pt idx="1797">
                  <c:v>16.6939020351999</c:v>
                </c:pt>
                <c:pt idx="1798">
                  <c:v>16.5706645720274</c:v>
                </c:pt>
                <c:pt idx="1799">
                  <c:v>15.8211733012046</c:v>
                </c:pt>
                <c:pt idx="1800">
                  <c:v>15.8108921479156</c:v>
                </c:pt>
                <c:pt idx="1801">
                  <c:v>15.9613259828414</c:v>
                </c:pt>
                <c:pt idx="1802">
                  <c:v>16.2582456898299</c:v>
                </c:pt>
                <c:pt idx="1803">
                  <c:v>16.3209196002802</c:v>
                </c:pt>
                <c:pt idx="1804">
                  <c:v>16.2879376605288</c:v>
                </c:pt>
                <c:pt idx="1805">
                  <c:v>16.2379313903141</c:v>
                </c:pt>
                <c:pt idx="1806">
                  <c:v>16.6282931150645</c:v>
                </c:pt>
                <c:pt idx="1807">
                  <c:v>16.5769244081498</c:v>
                </c:pt>
                <c:pt idx="1808">
                  <c:v>16.5310161543325</c:v>
                </c:pt>
                <c:pt idx="1809">
                  <c:v>16.9297846626392</c:v>
                </c:pt>
                <c:pt idx="1810">
                  <c:v>16.9108872904047</c:v>
                </c:pt>
                <c:pt idx="1811">
                  <c:v>17.3219994482682</c:v>
                </c:pt>
                <c:pt idx="1812">
                  <c:v>17.5087322100365</c:v>
                </c:pt>
                <c:pt idx="1813">
                  <c:v>17.2811296491023</c:v>
                </c:pt>
                <c:pt idx="1814">
                  <c:v>17.454558650352</c:v>
                </c:pt>
                <c:pt idx="1815">
                  <c:v>17.8102612367182</c:v>
                </c:pt>
                <c:pt idx="1816">
                  <c:v>17.555550360597</c:v>
                </c:pt>
                <c:pt idx="1817">
                  <c:v>17.5621971760915</c:v>
                </c:pt>
                <c:pt idx="1818">
                  <c:v>17.5157900566106</c:v>
                </c:pt>
                <c:pt idx="1819">
                  <c:v>17.5939896358184</c:v>
                </c:pt>
                <c:pt idx="1820">
                  <c:v>17.4073741915586</c:v>
                </c:pt>
                <c:pt idx="1821">
                  <c:v>17.4073741915586</c:v>
                </c:pt>
                <c:pt idx="1822">
                  <c:v>17.3522107716735</c:v>
                </c:pt>
                <c:pt idx="1823">
                  <c:v>17.4559805785896</c:v>
                </c:pt>
                <c:pt idx="1824">
                  <c:v>17.6025487470565</c:v>
                </c:pt>
                <c:pt idx="1825">
                  <c:v>17.6300972281817</c:v>
                </c:pt>
                <c:pt idx="1826">
                  <c:v>17.5009323380897</c:v>
                </c:pt>
                <c:pt idx="1827">
                  <c:v>17.6523706320143</c:v>
                </c:pt>
                <c:pt idx="1828">
                  <c:v>17.4127917943225</c:v>
                </c:pt>
                <c:pt idx="1829">
                  <c:v>18.265011730289</c:v>
                </c:pt>
                <c:pt idx="1830">
                  <c:v>18.2221976174971</c:v>
                </c:pt>
                <c:pt idx="1831">
                  <c:v>18.1923464130559</c:v>
                </c:pt>
                <c:pt idx="1832">
                  <c:v>18.095938710838</c:v>
                </c:pt>
                <c:pt idx="1833">
                  <c:v>18.6479894641469</c:v>
                </c:pt>
                <c:pt idx="1834">
                  <c:v>18.736770629465</c:v>
                </c:pt>
                <c:pt idx="1835">
                  <c:v>18.7469972655463</c:v>
                </c:pt>
                <c:pt idx="1836">
                  <c:v>18.5923473353626</c:v>
                </c:pt>
                <c:pt idx="1837">
                  <c:v>18.7264829161458</c:v>
                </c:pt>
                <c:pt idx="1838">
                  <c:v>18.6690963043701</c:v>
                </c:pt>
                <c:pt idx="1839">
                  <c:v>18.5462534158042</c:v>
                </c:pt>
                <c:pt idx="1840">
                  <c:v>18.5709710492051</c:v>
                </c:pt>
                <c:pt idx="1841">
                  <c:v>18.3385338474167</c:v>
                </c:pt>
                <c:pt idx="1842">
                  <c:v>18.5381883997408</c:v>
                </c:pt>
                <c:pt idx="1843">
                  <c:v>18.6949619713816</c:v>
                </c:pt>
                <c:pt idx="1844">
                  <c:v>18.814079147366</c:v>
                </c:pt>
                <c:pt idx="1845">
                  <c:v>18.8359912486889</c:v>
                </c:pt>
                <c:pt idx="1846">
                  <c:v>19.3281829905655</c:v>
                </c:pt>
                <c:pt idx="1847">
                  <c:v>19.0971442361912</c:v>
                </c:pt>
                <c:pt idx="1848">
                  <c:v>19.1207447369708</c:v>
                </c:pt>
                <c:pt idx="1849">
                  <c:v>18.9591819519529</c:v>
                </c:pt>
                <c:pt idx="1850">
                  <c:v>18.9090938439325</c:v>
                </c:pt>
                <c:pt idx="1851">
                  <c:v>18.8104241013501</c:v>
                </c:pt>
                <c:pt idx="1852">
                  <c:v>18.6585188143924</c:v>
                </c:pt>
                <c:pt idx="1853">
                  <c:v>18.6585188143924</c:v>
                </c:pt>
                <c:pt idx="1854">
                  <c:v>18.8674780959899</c:v>
                </c:pt>
                <c:pt idx="1855">
                  <c:v>18.7925113603356</c:v>
                </c:pt>
                <c:pt idx="1856">
                  <c:v>18.7166450238535</c:v>
                </c:pt>
                <c:pt idx="1857">
                  <c:v>18.708679752608</c:v>
                </c:pt>
                <c:pt idx="1858">
                  <c:v>18.7878974863692</c:v>
                </c:pt>
                <c:pt idx="1859">
                  <c:v>19.0817568749139</c:v>
                </c:pt>
                <c:pt idx="1860">
                  <c:v>19.3238991383227</c:v>
                </c:pt>
                <c:pt idx="1861">
                  <c:v>19.3313672088238</c:v>
                </c:pt>
                <c:pt idx="1862">
                  <c:v>19.1840790762439</c:v>
                </c:pt>
                <c:pt idx="1863">
                  <c:v>18.9617823756449</c:v>
                </c:pt>
                <c:pt idx="1864">
                  <c:v>18.8559345254806</c:v>
                </c:pt>
                <c:pt idx="1865">
                  <c:v>19.0122127756209</c:v>
                </c:pt>
                <c:pt idx="1866">
                  <c:v>18.6349132965307</c:v>
                </c:pt>
                <c:pt idx="1867">
                  <c:v>18.6925146726997</c:v>
                </c:pt>
                <c:pt idx="1868">
                  <c:v>18.5901292478602</c:v>
                </c:pt>
                <c:pt idx="1869">
                  <c:v>18.6604830451348</c:v>
                </c:pt>
                <c:pt idx="1870">
                  <c:v>18.6303762191876</c:v>
                </c:pt>
                <c:pt idx="1871">
                  <c:v>19.1112281210414</c:v>
                </c:pt>
                <c:pt idx="1872">
                  <c:v>19.5650238948311</c:v>
                </c:pt>
                <c:pt idx="1873">
                  <c:v>19.1433663236525</c:v>
                </c:pt>
                <c:pt idx="1874">
                  <c:v>19.4430495135747</c:v>
                </c:pt>
                <c:pt idx="1875">
                  <c:v>19.030252945927</c:v>
                </c:pt>
                <c:pt idx="1876">
                  <c:v>18.524180014588</c:v>
                </c:pt>
                <c:pt idx="1877">
                  <c:v>18.4931143747634</c:v>
                </c:pt>
                <c:pt idx="1878">
                  <c:v>18.4979632003052</c:v>
                </c:pt>
                <c:pt idx="1879">
                  <c:v>18.7419149674871</c:v>
                </c:pt>
                <c:pt idx="1880">
                  <c:v>18.6986282798574</c:v>
                </c:pt>
                <c:pt idx="1881">
                  <c:v>18.876403806609</c:v>
                </c:pt>
                <c:pt idx="1882">
                  <c:v>18.7517320423549</c:v>
                </c:pt>
                <c:pt idx="1883">
                  <c:v>18.7166355020434</c:v>
                </c:pt>
                <c:pt idx="1884">
                  <c:v>18.8267524708009</c:v>
                </c:pt>
                <c:pt idx="1885">
                  <c:v>18.8221805889849</c:v>
                </c:pt>
                <c:pt idx="1886">
                  <c:v>18.8369678094724</c:v>
                </c:pt>
                <c:pt idx="1887">
                  <c:v>18.7458761741164</c:v>
                </c:pt>
                <c:pt idx="1888">
                  <c:v>19.0224025384458</c:v>
                </c:pt>
                <c:pt idx="1889">
                  <c:v>18.9163745167013</c:v>
                </c:pt>
                <c:pt idx="1890">
                  <c:v>19.3897157139192</c:v>
                </c:pt>
                <c:pt idx="1891">
                  <c:v>19.6657209122077</c:v>
                </c:pt>
                <c:pt idx="1892">
                  <c:v>19.6681622873816</c:v>
                </c:pt>
                <c:pt idx="1893">
                  <c:v>19.6030057833482</c:v>
                </c:pt>
                <c:pt idx="1894">
                  <c:v>19.6443916752964</c:v>
                </c:pt>
                <c:pt idx="1895">
                  <c:v>19.5798216373793</c:v>
                </c:pt>
                <c:pt idx="1896">
                  <c:v>19.6640634900035</c:v>
                </c:pt>
                <c:pt idx="1897">
                  <c:v>19.5165878723061</c:v>
                </c:pt>
                <c:pt idx="1898">
                  <c:v>19.2694218201913</c:v>
                </c:pt>
                <c:pt idx="1899">
                  <c:v>19.2388521053446</c:v>
                </c:pt>
                <c:pt idx="1900">
                  <c:v>19.264693152036</c:v>
                </c:pt>
                <c:pt idx="1901">
                  <c:v>19.244555594253</c:v>
                </c:pt>
                <c:pt idx="1902">
                  <c:v>19.4081732512399</c:v>
                </c:pt>
                <c:pt idx="1903">
                  <c:v>19.5693831567527</c:v>
                </c:pt>
                <c:pt idx="1904">
                  <c:v>20.0658724550278</c:v>
                </c:pt>
                <c:pt idx="1905">
                  <c:v>20.1280909419823</c:v>
                </c:pt>
                <c:pt idx="1906">
                  <c:v>20.0998545837866</c:v>
                </c:pt>
                <c:pt idx="1907">
                  <c:v>19.8084619338015</c:v>
                </c:pt>
                <c:pt idx="1908">
                  <c:v>19.9384981789963</c:v>
                </c:pt>
                <c:pt idx="1909">
                  <c:v>20.0798578604494</c:v>
                </c:pt>
                <c:pt idx="1910">
                  <c:v>20.0242677653653</c:v>
                </c:pt>
                <c:pt idx="1911">
                  <c:v>20.2859520818425</c:v>
                </c:pt>
                <c:pt idx="1912">
                  <c:v>20.2902643859887</c:v>
                </c:pt>
                <c:pt idx="1913">
                  <c:v>20.4475816081329</c:v>
                </c:pt>
                <c:pt idx="1914">
                  <c:v>19.8164567911896</c:v>
                </c:pt>
                <c:pt idx="1915">
                  <c:v>19.7887192360334</c:v>
                </c:pt>
                <c:pt idx="1916">
                  <c:v>19.5101286811585</c:v>
                </c:pt>
                <c:pt idx="1917">
                  <c:v>19.4619957048556</c:v>
                </c:pt>
                <c:pt idx="1918">
                  <c:v>19.4347617182031</c:v>
                </c:pt>
                <c:pt idx="1919">
                  <c:v>19.6151477185096</c:v>
                </c:pt>
                <c:pt idx="1920">
                  <c:v>19.4974685637773</c:v>
                </c:pt>
                <c:pt idx="1921">
                  <c:v>19.5348954144883</c:v>
                </c:pt>
                <c:pt idx="1922">
                  <c:v>19.9001316441737</c:v>
                </c:pt>
                <c:pt idx="1923">
                  <c:v>19.8239802017421</c:v>
                </c:pt>
                <c:pt idx="1924">
                  <c:v>19.6261006526289</c:v>
                </c:pt>
                <c:pt idx="1925">
                  <c:v>19.9450439939235</c:v>
                </c:pt>
                <c:pt idx="1926">
                  <c:v>19.6535924393588</c:v>
                </c:pt>
                <c:pt idx="1927">
                  <c:v>19.6110201737969</c:v>
                </c:pt>
                <c:pt idx="1928">
                  <c:v>19.5878902931254</c:v>
                </c:pt>
                <c:pt idx="1929">
                  <c:v>20.0322896640118</c:v>
                </c:pt>
                <c:pt idx="1930">
                  <c:v>19.9555725735704</c:v>
                </c:pt>
                <c:pt idx="1931">
                  <c:v>19.8504616693962</c:v>
                </c:pt>
                <c:pt idx="1932">
                  <c:v>19.9119411819178</c:v>
                </c:pt>
                <c:pt idx="1933">
                  <c:v>20.2244892489395</c:v>
                </c:pt>
                <c:pt idx="1934">
                  <c:v>20.4240902514925</c:v>
                </c:pt>
                <c:pt idx="1935">
                  <c:v>20.2815026810996</c:v>
                </c:pt>
                <c:pt idx="1936">
                  <c:v>20.1331269934165</c:v>
                </c:pt>
                <c:pt idx="1937">
                  <c:v>20.0694150711136</c:v>
                </c:pt>
                <c:pt idx="1938">
                  <c:v>20.0694150711136</c:v>
                </c:pt>
                <c:pt idx="1939">
                  <c:v>20.0220393311298</c:v>
                </c:pt>
                <c:pt idx="1940">
                  <c:v>20.2958241444471</c:v>
                </c:pt>
                <c:pt idx="1941">
                  <c:v>20.9032194907228</c:v>
                </c:pt>
                <c:pt idx="1942">
                  <c:v>20.7693606425049</c:v>
                </c:pt>
                <c:pt idx="1943">
                  <c:v>20.7974143746799</c:v>
                </c:pt>
                <c:pt idx="1944">
                  <c:v>20.9067686358897</c:v>
                </c:pt>
                <c:pt idx="1945">
                  <c:v>20.8610053493296</c:v>
                </c:pt>
                <c:pt idx="1946">
                  <c:v>20.7748104212455</c:v>
                </c:pt>
                <c:pt idx="1947">
                  <c:v>20.863837785755</c:v>
                </c:pt>
                <c:pt idx="1948">
                  <c:v>21.1216245372251</c:v>
                </c:pt>
                <c:pt idx="1949">
                  <c:v>22.5783770347696</c:v>
                </c:pt>
                <c:pt idx="1950">
                  <c:v>22.0667582472872</c:v>
                </c:pt>
                <c:pt idx="1951">
                  <c:v>22.4198469151169</c:v>
                </c:pt>
                <c:pt idx="1952">
                  <c:v>22.0779365136072</c:v>
                </c:pt>
                <c:pt idx="1953">
                  <c:v>21.8043093319931</c:v>
                </c:pt>
                <c:pt idx="1954">
                  <c:v>21.5549373380004</c:v>
                </c:pt>
                <c:pt idx="1955">
                  <c:v>22.3296255484301</c:v>
                </c:pt>
                <c:pt idx="1956">
                  <c:v>22.7046159631378</c:v>
                </c:pt>
                <c:pt idx="1957">
                  <c:v>22.2817516235486</c:v>
                </c:pt>
                <c:pt idx="1958">
                  <c:v>22.8555046417251</c:v>
                </c:pt>
                <c:pt idx="1959">
                  <c:v>23.33587962071</c:v>
                </c:pt>
                <c:pt idx="1960">
                  <c:v>22.6216939077184</c:v>
                </c:pt>
                <c:pt idx="1961">
                  <c:v>22.5845466788771</c:v>
                </c:pt>
                <c:pt idx="1962">
                  <c:v>22.2046635093845</c:v>
                </c:pt>
                <c:pt idx="1963">
                  <c:v>22.2046635093845</c:v>
                </c:pt>
                <c:pt idx="1964">
                  <c:v>22.3792923626346</c:v>
                </c:pt>
                <c:pt idx="1965">
                  <c:v>22.1513548805532</c:v>
                </c:pt>
                <c:pt idx="1966">
                  <c:v>22.449493137232</c:v>
                </c:pt>
                <c:pt idx="1967">
                  <c:v>23.0374328950768</c:v>
                </c:pt>
                <c:pt idx="1968">
                  <c:v>23.2144235379121</c:v>
                </c:pt>
                <c:pt idx="1969">
                  <c:v>22.8981561462288</c:v>
                </c:pt>
                <c:pt idx="1970">
                  <c:v>22.5967894328725</c:v>
                </c:pt>
                <c:pt idx="1971">
                  <c:v>22.6735949187371</c:v>
                </c:pt>
                <c:pt idx="1972">
                  <c:v>22.2793666893609</c:v>
                </c:pt>
                <c:pt idx="1973">
                  <c:v>21.4168706659954</c:v>
                </c:pt>
                <c:pt idx="1974">
                  <c:v>21.2637531526986</c:v>
                </c:pt>
                <c:pt idx="1975">
                  <c:v>21.2637531526986</c:v>
                </c:pt>
                <c:pt idx="1976">
                  <c:v>21.5417285382239</c:v>
                </c:pt>
                <c:pt idx="1977">
                  <c:v>21.4579946599913</c:v>
                </c:pt>
                <c:pt idx="1978">
                  <c:v>21.4719503063634</c:v>
                </c:pt>
                <c:pt idx="1979">
                  <c:v>21.3537234331675</c:v>
                </c:pt>
                <c:pt idx="1980">
                  <c:v>21.0477327870378</c:v>
                </c:pt>
                <c:pt idx="1981">
                  <c:v>21.0392372339451</c:v>
                </c:pt>
                <c:pt idx="1982">
                  <c:v>20.9088125456214</c:v>
                </c:pt>
                <c:pt idx="1983">
                  <c:v>20.9226287972857</c:v>
                </c:pt>
                <c:pt idx="1984">
                  <c:v>20.9138629573381</c:v>
                </c:pt>
                <c:pt idx="1985">
                  <c:v>21.1819954696261</c:v>
                </c:pt>
                <c:pt idx="1986">
                  <c:v>21.1136468071774</c:v>
                </c:pt>
                <c:pt idx="1987">
                  <c:v>21.0697759529067</c:v>
                </c:pt>
                <c:pt idx="1988">
                  <c:v>21.1230700399484</c:v>
                </c:pt>
                <c:pt idx="1989">
                  <c:v>20.8993823630557</c:v>
                </c:pt>
                <c:pt idx="1990">
                  <c:v>20.804406623466</c:v>
                </c:pt>
                <c:pt idx="1991">
                  <c:v>20.725171426854</c:v>
                </c:pt>
                <c:pt idx="1992">
                  <c:v>21.2293249008234</c:v>
                </c:pt>
                <c:pt idx="1993">
                  <c:v>21.4259996456329</c:v>
                </c:pt>
                <c:pt idx="1994">
                  <c:v>21.2488625132749</c:v>
                </c:pt>
                <c:pt idx="1995">
                  <c:v>21.2658816834575</c:v>
                </c:pt>
                <c:pt idx="1996">
                  <c:v>21.0122696785592</c:v>
                </c:pt>
                <c:pt idx="1997">
                  <c:v>20.9241606726866</c:v>
                </c:pt>
                <c:pt idx="1998">
                  <c:v>21.1986975972059</c:v>
                </c:pt>
                <c:pt idx="1999">
                  <c:v>21.0846905622144</c:v>
                </c:pt>
                <c:pt idx="2000">
                  <c:v>21.18772931573</c:v>
                </c:pt>
                <c:pt idx="2001">
                  <c:v>21.3958308740272</c:v>
                </c:pt>
                <c:pt idx="2002">
                  <c:v>21.2727502004616</c:v>
                </c:pt>
                <c:pt idx="2003">
                  <c:v>21.4083050389342</c:v>
                </c:pt>
                <c:pt idx="2004">
                  <c:v>21.3529308930863</c:v>
                </c:pt>
                <c:pt idx="2005">
                  <c:v>21.2671601407438</c:v>
                </c:pt>
                <c:pt idx="2006">
                  <c:v>20.9385154024562</c:v>
                </c:pt>
                <c:pt idx="2007">
                  <c:v>20.7305640152945</c:v>
                </c:pt>
                <c:pt idx="2008">
                  <c:v>20.7362159491268</c:v>
                </c:pt>
                <c:pt idx="2009">
                  <c:v>20.6257297587266</c:v>
                </c:pt>
                <c:pt idx="2010">
                  <c:v>20.6257297587266</c:v>
                </c:pt>
                <c:pt idx="2011">
                  <c:v>20.9398999911028</c:v>
                </c:pt>
                <c:pt idx="2012">
                  <c:v>21.0115642958456</c:v>
                </c:pt>
                <c:pt idx="2013">
                  <c:v>20.9731705514207</c:v>
                </c:pt>
                <c:pt idx="2014">
                  <c:v>21.0612290453056</c:v>
                </c:pt>
                <c:pt idx="2015">
                  <c:v>21.1938211542879</c:v>
                </c:pt>
                <c:pt idx="2016">
                  <c:v>21.4574107967583</c:v>
                </c:pt>
                <c:pt idx="2017">
                  <c:v>21.3041372274207</c:v>
                </c:pt>
                <c:pt idx="2018">
                  <c:v>21.4036998443093</c:v>
                </c:pt>
                <c:pt idx="2019">
                  <c:v>21.5825613780818</c:v>
                </c:pt>
                <c:pt idx="2020">
                  <c:v>21.5174020762906</c:v>
                </c:pt>
                <c:pt idx="2021">
                  <c:v>21.4655111835176</c:v>
                </c:pt>
                <c:pt idx="2022">
                  <c:v>21.2839228756625</c:v>
                </c:pt>
                <c:pt idx="2023">
                  <c:v>21.2214404484788</c:v>
                </c:pt>
                <c:pt idx="2024">
                  <c:v>21.2849158963966</c:v>
                </c:pt>
                <c:pt idx="2025">
                  <c:v>21.4930226352898</c:v>
                </c:pt>
                <c:pt idx="2026">
                  <c:v>21.3040447699901</c:v>
                </c:pt>
                <c:pt idx="2027">
                  <c:v>21.6004139289876</c:v>
                </c:pt>
                <c:pt idx="2028">
                  <c:v>21.5029080263415</c:v>
                </c:pt>
                <c:pt idx="2029">
                  <c:v>21.6740408350673</c:v>
                </c:pt>
                <c:pt idx="2030">
                  <c:v>21.5841736436884</c:v>
                </c:pt>
                <c:pt idx="2031">
                  <c:v>21.63495313733</c:v>
                </c:pt>
                <c:pt idx="2032">
                  <c:v>21.6506258844103</c:v>
                </c:pt>
                <c:pt idx="2033">
                  <c:v>21.5610491267072</c:v>
                </c:pt>
                <c:pt idx="2034">
                  <c:v>21.5610491267072</c:v>
                </c:pt>
                <c:pt idx="2035">
                  <c:v>21.5966610047781</c:v>
                </c:pt>
                <c:pt idx="2036">
                  <c:v>21.7009734129354</c:v>
                </c:pt>
                <c:pt idx="2037">
                  <c:v>21.7750350452384</c:v>
                </c:pt>
                <c:pt idx="2038">
                  <c:v>21.918973390845</c:v>
                </c:pt>
                <c:pt idx="2039">
                  <c:v>22.3982173056958</c:v>
                </c:pt>
                <c:pt idx="2040">
                  <c:v>22.3023474704894</c:v>
                </c:pt>
                <c:pt idx="2041">
                  <c:v>22.4769790656903</c:v>
                </c:pt>
                <c:pt idx="2042">
                  <c:v>22.8719620210037</c:v>
                </c:pt>
                <c:pt idx="2043">
                  <c:v>22.6727473887886</c:v>
                </c:pt>
                <c:pt idx="2044">
                  <c:v>23.0470826712687</c:v>
                </c:pt>
                <c:pt idx="2045">
                  <c:v>23.6428300772481</c:v>
                </c:pt>
                <c:pt idx="2046">
                  <c:v>23.9312463901795</c:v>
                </c:pt>
                <c:pt idx="2047">
                  <c:v>23.53358187837</c:v>
                </c:pt>
                <c:pt idx="2048">
                  <c:v>23.5666406145749</c:v>
                </c:pt>
                <c:pt idx="2049">
                  <c:v>22.931222571959</c:v>
                </c:pt>
                <c:pt idx="2050">
                  <c:v>22.87670830221</c:v>
                </c:pt>
                <c:pt idx="2051">
                  <c:v>22.9705914416753</c:v>
                </c:pt>
                <c:pt idx="2052">
                  <c:v>22.8730917347306</c:v>
                </c:pt>
                <c:pt idx="2053">
                  <c:v>22.9625398262737</c:v>
                </c:pt>
                <c:pt idx="2054">
                  <c:v>22.7521194830347</c:v>
                </c:pt>
                <c:pt idx="2055">
                  <c:v>22.7044822695111</c:v>
                </c:pt>
                <c:pt idx="2056">
                  <c:v>22.8065560367216</c:v>
                </c:pt>
                <c:pt idx="2057">
                  <c:v>23.1606570311993</c:v>
                </c:pt>
                <c:pt idx="2058">
                  <c:v>22.9496450150765</c:v>
                </c:pt>
                <c:pt idx="2059">
                  <c:v>23.2331749942125</c:v>
                </c:pt>
                <c:pt idx="2060">
                  <c:v>23.0565746388461</c:v>
                </c:pt>
                <c:pt idx="2061">
                  <c:v>22.6564848098989</c:v>
                </c:pt>
                <c:pt idx="2062">
                  <c:v>23.0930856643979</c:v>
                </c:pt>
                <c:pt idx="2063">
                  <c:v>23.9793908348235</c:v>
                </c:pt>
                <c:pt idx="2064">
                  <c:v>24.0769079871398</c:v>
                </c:pt>
                <c:pt idx="2065">
                  <c:v>23.6136022066336</c:v>
                </c:pt>
                <c:pt idx="2066">
                  <c:v>23.1582495659512</c:v>
                </c:pt>
                <c:pt idx="2067">
                  <c:v>23.1108425417911</c:v>
                </c:pt>
                <c:pt idx="2068">
                  <c:v>22.8131154229937</c:v>
                </c:pt>
                <c:pt idx="2069">
                  <c:v>22.7469807388364</c:v>
                </c:pt>
                <c:pt idx="2070">
                  <c:v>22.8113640727272</c:v>
                </c:pt>
                <c:pt idx="2071">
                  <c:v>23.0283803102385</c:v>
                </c:pt>
                <c:pt idx="2072">
                  <c:v>23.3806689024342</c:v>
                </c:pt>
                <c:pt idx="2073">
                  <c:v>23.7846679043876</c:v>
                </c:pt>
                <c:pt idx="2074">
                  <c:v>23.2780306331739</c:v>
                </c:pt>
                <c:pt idx="2075">
                  <c:v>23.3744918066318</c:v>
                </c:pt>
                <c:pt idx="2076">
                  <c:v>24.1563566913184</c:v>
                </c:pt>
                <c:pt idx="2077">
                  <c:v>25.2952983470286</c:v>
                </c:pt>
                <c:pt idx="2078">
                  <c:v>25.4382631373046</c:v>
                </c:pt>
                <c:pt idx="2079">
                  <c:v>25.7088571043628</c:v>
                </c:pt>
                <c:pt idx="2080">
                  <c:v>25.3858874081589</c:v>
                </c:pt>
                <c:pt idx="2081">
                  <c:v>24.7193329287594</c:v>
                </c:pt>
                <c:pt idx="2082">
                  <c:v>24.3388127324878</c:v>
                </c:pt>
                <c:pt idx="2083">
                  <c:v>24.2071033876327</c:v>
                </c:pt>
                <c:pt idx="2084">
                  <c:v>24.0852555517889</c:v>
                </c:pt>
                <c:pt idx="2085">
                  <c:v>24.162503422689</c:v>
                </c:pt>
                <c:pt idx="2086">
                  <c:v>23.6891631525307</c:v>
                </c:pt>
                <c:pt idx="2087">
                  <c:v>23.1699280495089</c:v>
                </c:pt>
                <c:pt idx="2088">
                  <c:v>23.4862566774058</c:v>
                </c:pt>
                <c:pt idx="2089">
                  <c:v>23.8932006675268</c:v>
                </c:pt>
                <c:pt idx="2090">
                  <c:v>23.9080531855072</c:v>
                </c:pt>
                <c:pt idx="2091">
                  <c:v>23.8356659135318</c:v>
                </c:pt>
                <c:pt idx="2092">
                  <c:v>23.965362901351</c:v>
                </c:pt>
                <c:pt idx="2093">
                  <c:v>23.8711440973857</c:v>
                </c:pt>
                <c:pt idx="2094">
                  <c:v>23.994261527726</c:v>
                </c:pt>
                <c:pt idx="2095">
                  <c:v>24.0043738608676</c:v>
                </c:pt>
                <c:pt idx="2096">
                  <c:v>23.8860000787991</c:v>
                </c:pt>
                <c:pt idx="2097">
                  <c:v>23.8860000787991</c:v>
                </c:pt>
                <c:pt idx="2098">
                  <c:v>24.3663579176474</c:v>
                </c:pt>
                <c:pt idx="2099">
                  <c:v>24.4564800633702</c:v>
                </c:pt>
                <c:pt idx="2100">
                  <c:v>24.6225788347246</c:v>
                </c:pt>
                <c:pt idx="2101">
                  <c:v>24.5629674853573</c:v>
                </c:pt>
                <c:pt idx="2102">
                  <c:v>24.5906570015468</c:v>
                </c:pt>
                <c:pt idx="2103">
                  <c:v>24.6865727670742</c:v>
                </c:pt>
                <c:pt idx="2104">
                  <c:v>25.3058279566665</c:v>
                </c:pt>
                <c:pt idx="2105">
                  <c:v>24.9980269587017</c:v>
                </c:pt>
                <c:pt idx="2106">
                  <c:v>24.9980269587017</c:v>
                </c:pt>
                <c:pt idx="2107">
                  <c:v>25.4375263286766</c:v>
                </c:pt>
                <c:pt idx="2108">
                  <c:v>25.5388198867244</c:v>
                </c:pt>
                <c:pt idx="2109">
                  <c:v>25.5009781423971</c:v>
                </c:pt>
                <c:pt idx="2110">
                  <c:v>25.3883702850353</c:v>
                </c:pt>
                <c:pt idx="2111">
                  <c:v>25.3883702850353</c:v>
                </c:pt>
                <c:pt idx="2112">
                  <c:v>25.3883702850353</c:v>
                </c:pt>
                <c:pt idx="2113">
                  <c:v>25.2330047399786</c:v>
                </c:pt>
                <c:pt idx="2114">
                  <c:v>25.6116124919568</c:v>
                </c:pt>
                <c:pt idx="2115">
                  <c:v>25.4085681240477</c:v>
                </c:pt>
                <c:pt idx="2116">
                  <c:v>25.4796526425567</c:v>
                </c:pt>
                <c:pt idx="2117">
                  <c:v>25.469084557678</c:v>
                </c:pt>
                <c:pt idx="2118">
                  <c:v>25.4446807913798</c:v>
                </c:pt>
                <c:pt idx="2119">
                  <c:v>25.7998096308923</c:v>
                </c:pt>
                <c:pt idx="2120">
                  <c:v>25.952650089838</c:v>
                </c:pt>
                <c:pt idx="2121">
                  <c:v>25.5804831857588</c:v>
                </c:pt>
                <c:pt idx="2122">
                  <c:v>25.6452953109695</c:v>
                </c:pt>
                <c:pt idx="2123">
                  <c:v>25.4267821262734</c:v>
                </c:pt>
                <c:pt idx="2124">
                  <c:v>25.2092758993977</c:v>
                </c:pt>
                <c:pt idx="2125">
                  <c:v>24.8932854417923</c:v>
                </c:pt>
                <c:pt idx="2126">
                  <c:v>24.7580729235912</c:v>
                </c:pt>
                <c:pt idx="2127">
                  <c:v>24.7452713233241</c:v>
                </c:pt>
                <c:pt idx="2128">
                  <c:v>24.8704522736203</c:v>
                </c:pt>
                <c:pt idx="2129">
                  <c:v>24.9819671235286</c:v>
                </c:pt>
                <c:pt idx="2130">
                  <c:v>24.9072079677884</c:v>
                </c:pt>
                <c:pt idx="2131">
                  <c:v>25.2845245508335</c:v>
                </c:pt>
                <c:pt idx="2132">
                  <c:v>25.8227938329152</c:v>
                </c:pt>
                <c:pt idx="2133">
                  <c:v>26.0496449190488</c:v>
                </c:pt>
                <c:pt idx="2134">
                  <c:v>26.0628097197851</c:v>
                </c:pt>
                <c:pt idx="2135">
                  <c:v>26.0094811201924</c:v>
                </c:pt>
                <c:pt idx="2136">
                  <c:v>26.0666783912402</c:v>
                </c:pt>
                <c:pt idx="2137">
                  <c:v>25.8507208727364</c:v>
                </c:pt>
                <c:pt idx="2138">
                  <c:v>25.7338115401313</c:v>
                </c:pt>
                <c:pt idx="2139">
                  <c:v>25.6876004797495</c:v>
                </c:pt>
                <c:pt idx="2140">
                  <c:v>25.9079701297337</c:v>
                </c:pt>
                <c:pt idx="2141">
                  <c:v>25.9060214186033</c:v>
                </c:pt>
                <c:pt idx="2142">
                  <c:v>25.7737977596811</c:v>
                </c:pt>
                <c:pt idx="2143">
                  <c:v>25.5328847867769</c:v>
                </c:pt>
                <c:pt idx="2144">
                  <c:v>25.2730246774828</c:v>
                </c:pt>
                <c:pt idx="2145">
                  <c:v>25.122196262537</c:v>
                </c:pt>
                <c:pt idx="2146">
                  <c:v>25.3664895915538</c:v>
                </c:pt>
                <c:pt idx="2147">
                  <c:v>24.8658249464753</c:v>
                </c:pt>
                <c:pt idx="2148">
                  <c:v>24.6458904516088</c:v>
                </c:pt>
                <c:pt idx="2149">
                  <c:v>24.2380979372211</c:v>
                </c:pt>
                <c:pt idx="2150">
                  <c:v>24.3742086200489</c:v>
                </c:pt>
                <c:pt idx="2151">
                  <c:v>24.3645940114759</c:v>
                </c:pt>
                <c:pt idx="2152">
                  <c:v>24.3645248961777</c:v>
                </c:pt>
                <c:pt idx="2153">
                  <c:v>23.1515038298892</c:v>
                </c:pt>
                <c:pt idx="2154">
                  <c:v>23.1074621594038</c:v>
                </c:pt>
                <c:pt idx="2155">
                  <c:v>23.0419589466505</c:v>
                </c:pt>
                <c:pt idx="2156">
                  <c:v>23.2103629560234</c:v>
                </c:pt>
                <c:pt idx="2157">
                  <c:v>23.532475806051</c:v>
                </c:pt>
                <c:pt idx="2158">
                  <c:v>23.5984072549874</c:v>
                </c:pt>
                <c:pt idx="2159">
                  <c:v>23.7453589421691</c:v>
                </c:pt>
                <c:pt idx="2160">
                  <c:v>23.6891368011357</c:v>
                </c:pt>
                <c:pt idx="2161">
                  <c:v>23.6082838105124</c:v>
                </c:pt>
                <c:pt idx="2162">
                  <c:v>23.4588791645308</c:v>
                </c:pt>
                <c:pt idx="2163">
                  <c:v>23.2907786275078</c:v>
                </c:pt>
                <c:pt idx="2164">
                  <c:v>23.641135401209</c:v>
                </c:pt>
                <c:pt idx="2165">
                  <c:v>23.579523772651</c:v>
                </c:pt>
                <c:pt idx="2166">
                  <c:v>23.8895448758574</c:v>
                </c:pt>
                <c:pt idx="2167">
                  <c:v>24.0033965800169</c:v>
                </c:pt>
                <c:pt idx="2168">
                  <c:v>23.9650871912425</c:v>
                </c:pt>
                <c:pt idx="2169">
                  <c:v>23.9164564299552</c:v>
                </c:pt>
                <c:pt idx="2170">
                  <c:v>23.9164564299552</c:v>
                </c:pt>
                <c:pt idx="2171">
                  <c:v>24.1173132065229</c:v>
                </c:pt>
                <c:pt idx="2172">
                  <c:v>24.0965205266032</c:v>
                </c:pt>
                <c:pt idx="2173">
                  <c:v>24.0247095330807</c:v>
                </c:pt>
                <c:pt idx="2174">
                  <c:v>23.8618213546892</c:v>
                </c:pt>
                <c:pt idx="2175">
                  <c:v>24.0656371646999</c:v>
                </c:pt>
                <c:pt idx="2176">
                  <c:v>24.1347144038469</c:v>
                </c:pt>
                <c:pt idx="2177">
                  <c:v>24.0363489213619</c:v>
                </c:pt>
                <c:pt idx="2178">
                  <c:v>24.2340610059938</c:v>
                </c:pt>
                <c:pt idx="2179">
                  <c:v>24.2758938114292</c:v>
                </c:pt>
                <c:pt idx="2180">
                  <c:v>24.413764201095</c:v>
                </c:pt>
                <c:pt idx="2181">
                  <c:v>24.453530734548</c:v>
                </c:pt>
                <c:pt idx="2182">
                  <c:v>24.4496464420133</c:v>
                </c:pt>
                <c:pt idx="2183">
                  <c:v>24.467086529669</c:v>
                </c:pt>
                <c:pt idx="2184">
                  <c:v>24.4109552845846</c:v>
                </c:pt>
                <c:pt idx="2185">
                  <c:v>24.6569562600246</c:v>
                </c:pt>
                <c:pt idx="2186">
                  <c:v>24.6667408714171</c:v>
                </c:pt>
                <c:pt idx="2187">
                  <c:v>24.5604141494037</c:v>
                </c:pt>
                <c:pt idx="2188">
                  <c:v>24.6102118114656</c:v>
                </c:pt>
                <c:pt idx="2189">
                  <c:v>24.6608513065664</c:v>
                </c:pt>
                <c:pt idx="2190">
                  <c:v>25.0643483576823</c:v>
                </c:pt>
                <c:pt idx="2191">
                  <c:v>25.1445167655272</c:v>
                </c:pt>
                <c:pt idx="2192">
                  <c:v>25.0311930872327</c:v>
                </c:pt>
                <c:pt idx="2193">
                  <c:v>24.9160743968146</c:v>
                </c:pt>
                <c:pt idx="2194">
                  <c:v>24.8761399389839</c:v>
                </c:pt>
                <c:pt idx="2195">
                  <c:v>24.7631051321252</c:v>
                </c:pt>
                <c:pt idx="2196">
                  <c:v>24.8492438067498</c:v>
                </c:pt>
                <c:pt idx="2197">
                  <c:v>24.8217352993514</c:v>
                </c:pt>
                <c:pt idx="2198">
                  <c:v>24.9302989071939</c:v>
                </c:pt>
                <c:pt idx="2199">
                  <c:v>25.2571241225602</c:v>
                </c:pt>
                <c:pt idx="2200">
                  <c:v>25.2587196371832</c:v>
                </c:pt>
                <c:pt idx="2201">
                  <c:v>25.3791490809239</c:v>
                </c:pt>
                <c:pt idx="2202">
                  <c:v>26.0722406331359</c:v>
                </c:pt>
                <c:pt idx="2203">
                  <c:v>26.0476058873574</c:v>
                </c:pt>
                <c:pt idx="2204">
                  <c:v>26.0091220746517</c:v>
                </c:pt>
                <c:pt idx="2205">
                  <c:v>26.0466378343695</c:v>
                </c:pt>
                <c:pt idx="2206">
                  <c:v>26.6316331776486</c:v>
                </c:pt>
                <c:pt idx="2207">
                  <c:v>26.5362923991661</c:v>
                </c:pt>
                <c:pt idx="2208">
                  <c:v>26.3958079877838</c:v>
                </c:pt>
                <c:pt idx="2209">
                  <c:v>26.1089975494097</c:v>
                </c:pt>
                <c:pt idx="2210">
                  <c:v>26.1765861698661</c:v>
                </c:pt>
                <c:pt idx="2211">
                  <c:v>26.1013708179186</c:v>
                </c:pt>
                <c:pt idx="2212">
                  <c:v>26.0606784333176</c:v>
                </c:pt>
                <c:pt idx="2213">
                  <c:v>25.5768161664623</c:v>
                </c:pt>
                <c:pt idx="2214">
                  <c:v>25.4334763097789</c:v>
                </c:pt>
                <c:pt idx="2215">
                  <c:v>25.68964109519</c:v>
                </c:pt>
                <c:pt idx="2216">
                  <c:v>25.7854277544728</c:v>
                </c:pt>
                <c:pt idx="2217">
                  <c:v>25.5506088483286</c:v>
                </c:pt>
                <c:pt idx="2218">
                  <c:v>25.9347737912871</c:v>
                </c:pt>
                <c:pt idx="2219">
                  <c:v>25.796810282497</c:v>
                </c:pt>
                <c:pt idx="2220">
                  <c:v>25.6498734531606</c:v>
                </c:pt>
                <c:pt idx="2221">
                  <c:v>25.690399337947</c:v>
                </c:pt>
                <c:pt idx="2222">
                  <c:v>25.500588099847</c:v>
                </c:pt>
                <c:pt idx="2223">
                  <c:v>25.6281768609195</c:v>
                </c:pt>
                <c:pt idx="2224">
                  <c:v>25.62150390606</c:v>
                </c:pt>
                <c:pt idx="2225">
                  <c:v>25.503434285326</c:v>
                </c:pt>
                <c:pt idx="2226">
                  <c:v>25.9526073205419</c:v>
                </c:pt>
                <c:pt idx="2227">
                  <c:v>25.8623754821719</c:v>
                </c:pt>
                <c:pt idx="2228">
                  <c:v>25.7044421897292</c:v>
                </c:pt>
                <c:pt idx="2229">
                  <c:v>26.0458579548237</c:v>
                </c:pt>
                <c:pt idx="2230">
                  <c:v>25.9350347500947</c:v>
                </c:pt>
                <c:pt idx="2231">
                  <c:v>26.2644983099039</c:v>
                </c:pt>
                <c:pt idx="2232">
                  <c:v>26.3342387714694</c:v>
                </c:pt>
                <c:pt idx="2233">
                  <c:v>26.4638331157577</c:v>
                </c:pt>
                <c:pt idx="2234">
                  <c:v>26.3886817563122</c:v>
                </c:pt>
                <c:pt idx="2235">
                  <c:v>26.5191956323738</c:v>
                </c:pt>
                <c:pt idx="2236">
                  <c:v>26.4770014247015</c:v>
                </c:pt>
                <c:pt idx="2237">
                  <c:v>26.4368407633417</c:v>
                </c:pt>
                <c:pt idx="2238">
                  <c:v>26.2596123584791</c:v>
                </c:pt>
                <c:pt idx="2239">
                  <c:v>25.9364042571842</c:v>
                </c:pt>
                <c:pt idx="2240">
                  <c:v>25.8438026651094</c:v>
                </c:pt>
                <c:pt idx="2241">
                  <c:v>25.9262712747182</c:v>
                </c:pt>
                <c:pt idx="2242">
                  <c:v>25.6223622280256</c:v>
                </c:pt>
                <c:pt idx="2243">
                  <c:v>25.814040159965</c:v>
                </c:pt>
                <c:pt idx="2244">
                  <c:v>22.5347987449321</c:v>
                </c:pt>
                <c:pt idx="2245">
                  <c:v>21.7473955328591</c:v>
                </c:pt>
                <c:pt idx="2246">
                  <c:v>21.5682508877845</c:v>
                </c:pt>
                <c:pt idx="2247">
                  <c:v>22.0212772530183</c:v>
                </c:pt>
                <c:pt idx="2248">
                  <c:v>22.2286498220257</c:v>
                </c:pt>
                <c:pt idx="2249">
                  <c:v>22.2522068558959</c:v>
                </c:pt>
                <c:pt idx="2250">
                  <c:v>22.4023591382661</c:v>
                </c:pt>
                <c:pt idx="2251">
                  <c:v>23.0081157248161</c:v>
                </c:pt>
                <c:pt idx="2252">
                  <c:v>22.8805797376933</c:v>
                </c:pt>
                <c:pt idx="2253">
                  <c:v>22.7425461410355</c:v>
                </c:pt>
                <c:pt idx="2254">
                  <c:v>22.8242387003499</c:v>
                </c:pt>
                <c:pt idx="2255">
                  <c:v>22.5488765707739</c:v>
                </c:pt>
                <c:pt idx="2256">
                  <c:v>22.4445225440771</c:v>
                </c:pt>
                <c:pt idx="2257">
                  <c:v>22.5398122288657</c:v>
                </c:pt>
                <c:pt idx="2258">
                  <c:v>22.4810624610697</c:v>
                </c:pt>
                <c:pt idx="2259">
                  <c:v>22.2404758216591</c:v>
                </c:pt>
                <c:pt idx="2260">
                  <c:v>22.1388585904658</c:v>
                </c:pt>
                <c:pt idx="2261">
                  <c:v>21.943222936137</c:v>
                </c:pt>
                <c:pt idx="2262">
                  <c:v>21.7997073517452</c:v>
                </c:pt>
                <c:pt idx="2263">
                  <c:v>21.6818384717103</c:v>
                </c:pt>
                <c:pt idx="2264">
                  <c:v>21.3660191821857</c:v>
                </c:pt>
                <c:pt idx="2265">
                  <c:v>21.4895501983615</c:v>
                </c:pt>
                <c:pt idx="2266">
                  <c:v>21.1866748746381</c:v>
                </c:pt>
                <c:pt idx="2267">
                  <c:v>21.0577206692379</c:v>
                </c:pt>
                <c:pt idx="2268">
                  <c:v>21.1997509956668</c:v>
                </c:pt>
                <c:pt idx="2269">
                  <c:v>20.9273784349641</c:v>
                </c:pt>
                <c:pt idx="2270">
                  <c:v>20.8383857707808</c:v>
                </c:pt>
                <c:pt idx="2271">
                  <c:v>20.8383857707808</c:v>
                </c:pt>
                <c:pt idx="2272">
                  <c:v>21.005142621483</c:v>
                </c:pt>
                <c:pt idx="2273">
                  <c:v>20.9875893184633</c:v>
                </c:pt>
                <c:pt idx="2274">
                  <c:v>21.2116294698597</c:v>
                </c:pt>
                <c:pt idx="2275">
                  <c:v>21.2204619926318</c:v>
                </c:pt>
                <c:pt idx="2276">
                  <c:v>21.4915319178284</c:v>
                </c:pt>
                <c:pt idx="2277">
                  <c:v>21.2416268453311</c:v>
                </c:pt>
                <c:pt idx="2278">
                  <c:v>21.17925472694</c:v>
                </c:pt>
                <c:pt idx="2279">
                  <c:v>21.3646074151895</c:v>
                </c:pt>
                <c:pt idx="2280">
                  <c:v>21.5352693183045</c:v>
                </c:pt>
                <c:pt idx="2281">
                  <c:v>21.3452369041452</c:v>
                </c:pt>
                <c:pt idx="2282">
                  <c:v>21.1187134045892</c:v>
                </c:pt>
                <c:pt idx="2283">
                  <c:v>21.2880321940004</c:v>
                </c:pt>
                <c:pt idx="2284">
                  <c:v>21.0489270534613</c:v>
                </c:pt>
                <c:pt idx="2285">
                  <c:v>21.2209463872674</c:v>
                </c:pt>
                <c:pt idx="2286">
                  <c:v>21.2472634282044</c:v>
                </c:pt>
                <c:pt idx="2287">
                  <c:v>21.3901190654314</c:v>
                </c:pt>
                <c:pt idx="2288">
                  <c:v>21.8785819356245</c:v>
                </c:pt>
                <c:pt idx="2289">
                  <c:v>21.9296474521445</c:v>
                </c:pt>
                <c:pt idx="2290">
                  <c:v>21.8505220442944</c:v>
                </c:pt>
                <c:pt idx="2291">
                  <c:v>22.0008937874676</c:v>
                </c:pt>
                <c:pt idx="2292">
                  <c:v>21.9670222418478</c:v>
                </c:pt>
                <c:pt idx="2293">
                  <c:v>22.0792937425502</c:v>
                </c:pt>
                <c:pt idx="2294">
                  <c:v>21.9728403134593</c:v>
                </c:pt>
                <c:pt idx="2295">
                  <c:v>22.1748260293492</c:v>
                </c:pt>
                <c:pt idx="2296">
                  <c:v>22.1490232637896</c:v>
                </c:pt>
                <c:pt idx="2297">
                  <c:v>22.0452292876507</c:v>
                </c:pt>
                <c:pt idx="2298">
                  <c:v>22.454474312117</c:v>
                </c:pt>
                <c:pt idx="2299">
                  <c:v>22.7255672455218</c:v>
                </c:pt>
                <c:pt idx="2300">
                  <c:v>22.5836787493267</c:v>
                </c:pt>
                <c:pt idx="2301">
                  <c:v>22.5444734760993</c:v>
                </c:pt>
                <c:pt idx="2302">
                  <c:v>22.7115196358595</c:v>
                </c:pt>
                <c:pt idx="2303">
                  <c:v>22.7678996906981</c:v>
                </c:pt>
                <c:pt idx="2304">
                  <c:v>22.9114022447642</c:v>
                </c:pt>
                <c:pt idx="2305">
                  <c:v>23.1096966831102</c:v>
                </c:pt>
                <c:pt idx="2306">
                  <c:v>23.0262610083942</c:v>
                </c:pt>
                <c:pt idx="2307">
                  <c:v>23.0671542931427</c:v>
                </c:pt>
                <c:pt idx="2308">
                  <c:v>22.933391368527</c:v>
                </c:pt>
                <c:pt idx="2309">
                  <c:v>22.933391368527</c:v>
                </c:pt>
                <c:pt idx="2310">
                  <c:v>22.933391368527</c:v>
                </c:pt>
                <c:pt idx="2311">
                  <c:v>22.8746191600306</c:v>
                </c:pt>
                <c:pt idx="2312">
                  <c:v>22.7097054648508</c:v>
                </c:pt>
                <c:pt idx="2313">
                  <c:v>22.6196041224787</c:v>
                </c:pt>
                <c:pt idx="2314">
                  <c:v>21.4554772803004</c:v>
                </c:pt>
                <c:pt idx="2315">
                  <c:v>21.5867594718838</c:v>
                </c:pt>
                <c:pt idx="2316">
                  <c:v>21.7786976899563</c:v>
                </c:pt>
                <c:pt idx="2317">
                  <c:v>21.7865276417406</c:v>
                </c:pt>
                <c:pt idx="2318">
                  <c:v>21.7460206911765</c:v>
                </c:pt>
                <c:pt idx="2319">
                  <c:v>21.9703385561522</c:v>
                </c:pt>
                <c:pt idx="2320">
                  <c:v>21.9765204634209</c:v>
                </c:pt>
                <c:pt idx="2321">
                  <c:v>21.8787806824956</c:v>
                </c:pt>
                <c:pt idx="2322">
                  <c:v>21.8793596602728</c:v>
                </c:pt>
                <c:pt idx="2323">
                  <c:v>21.9479453266551</c:v>
                </c:pt>
                <c:pt idx="2324">
                  <c:v>21.8570827434194</c:v>
                </c:pt>
                <c:pt idx="2325">
                  <c:v>21.8570827434194</c:v>
                </c:pt>
                <c:pt idx="2326">
                  <c:v>21.8570827434194</c:v>
                </c:pt>
                <c:pt idx="2327">
                  <c:v>21.8635838791926</c:v>
                </c:pt>
                <c:pt idx="2328">
                  <c:v>21.8701256450549</c:v>
                </c:pt>
                <c:pt idx="2329">
                  <c:v>22.265955235901</c:v>
                </c:pt>
                <c:pt idx="2330">
                  <c:v>22.3241980545461</c:v>
                </c:pt>
                <c:pt idx="2331">
                  <c:v>22.4212694189546</c:v>
                </c:pt>
                <c:pt idx="2332">
                  <c:v>22.3625517947227</c:v>
                </c:pt>
                <c:pt idx="2333">
                  <c:v>22.3812444148944</c:v>
                </c:pt>
                <c:pt idx="2334">
                  <c:v>22.4779883451112</c:v>
                </c:pt>
                <c:pt idx="2335">
                  <c:v>22.7321343049673</c:v>
                </c:pt>
                <c:pt idx="2336">
                  <c:v>22.6034402787862</c:v>
                </c:pt>
                <c:pt idx="2337">
                  <c:v>22.7494207179057</c:v>
                </c:pt>
                <c:pt idx="2338">
                  <c:v>22.6787143178673</c:v>
                </c:pt>
                <c:pt idx="2339">
                  <c:v>22.8601922829316</c:v>
                </c:pt>
                <c:pt idx="2340">
                  <c:v>23.0387084414443</c:v>
                </c:pt>
                <c:pt idx="2341">
                  <c:v>23.2859385119516</c:v>
                </c:pt>
                <c:pt idx="2342">
                  <c:v>23.0957905313458</c:v>
                </c:pt>
                <c:pt idx="2343">
                  <c:v>23.0633183613358</c:v>
                </c:pt>
                <c:pt idx="2344">
                  <c:v>23.1173702960968</c:v>
                </c:pt>
                <c:pt idx="2345">
                  <c:v>22.954074181211</c:v>
                </c:pt>
                <c:pt idx="2346">
                  <c:v>23.0153793122854</c:v>
                </c:pt>
                <c:pt idx="2347">
                  <c:v>22.9198002715529</c:v>
                </c:pt>
                <c:pt idx="2348">
                  <c:v>23.0128314332186</c:v>
                </c:pt>
                <c:pt idx="2349">
                  <c:v>22.9394081333291</c:v>
                </c:pt>
                <c:pt idx="2350">
                  <c:v>22.9603710942204</c:v>
                </c:pt>
                <c:pt idx="2351">
                  <c:v>22.8972704644668</c:v>
                </c:pt>
                <c:pt idx="2352">
                  <c:v>22.8052481372615</c:v>
                </c:pt>
                <c:pt idx="2353">
                  <c:v>22.7870433788872</c:v>
                </c:pt>
                <c:pt idx="2354">
                  <c:v>22.8557014989984</c:v>
                </c:pt>
                <c:pt idx="2355">
                  <c:v>22.7747705738807</c:v>
                </c:pt>
                <c:pt idx="2356">
                  <c:v>23.0314054190474</c:v>
                </c:pt>
                <c:pt idx="2357">
                  <c:v>23.2393028034196</c:v>
                </c:pt>
                <c:pt idx="2358">
                  <c:v>23.0766096653199</c:v>
                </c:pt>
                <c:pt idx="2359">
                  <c:v>23.1287432559201</c:v>
                </c:pt>
                <c:pt idx="2360">
                  <c:v>23.1618415904864</c:v>
                </c:pt>
                <c:pt idx="2361">
                  <c:v>23.1443341772103</c:v>
                </c:pt>
                <c:pt idx="2362">
                  <c:v>23.06643136784</c:v>
                </c:pt>
                <c:pt idx="2363">
                  <c:v>23.1716956854959</c:v>
                </c:pt>
                <c:pt idx="2364">
                  <c:v>23.0542569084578</c:v>
                </c:pt>
                <c:pt idx="2365">
                  <c:v>23.2198848493262</c:v>
                </c:pt>
                <c:pt idx="2366">
                  <c:v>23.1586412665112</c:v>
                </c:pt>
                <c:pt idx="2367">
                  <c:v>23.2841370677665</c:v>
                </c:pt>
                <c:pt idx="2368">
                  <c:v>23.2720005376167</c:v>
                </c:pt>
                <c:pt idx="2369">
                  <c:v>23.2888794934133</c:v>
                </c:pt>
                <c:pt idx="2370">
                  <c:v>23.0963266428974</c:v>
                </c:pt>
                <c:pt idx="2371">
                  <c:v>23.1336710090926</c:v>
                </c:pt>
                <c:pt idx="2372">
                  <c:v>23.1410867467267</c:v>
                </c:pt>
                <c:pt idx="2373">
                  <c:v>22.9832374742298</c:v>
                </c:pt>
                <c:pt idx="2374">
                  <c:v>22.8455826790168</c:v>
                </c:pt>
                <c:pt idx="2375">
                  <c:v>22.5953526234104</c:v>
                </c:pt>
                <c:pt idx="2376">
                  <c:v>22.6258250815181</c:v>
                </c:pt>
                <c:pt idx="2377">
                  <c:v>22.6724136739996</c:v>
                </c:pt>
                <c:pt idx="2378">
                  <c:v>22.9876059284541</c:v>
                </c:pt>
                <c:pt idx="2379">
                  <c:v>23.1575041491337</c:v>
                </c:pt>
                <c:pt idx="2380">
                  <c:v>22.9796264612635</c:v>
                </c:pt>
                <c:pt idx="2381">
                  <c:v>22.938390953794</c:v>
                </c:pt>
                <c:pt idx="2382">
                  <c:v>22.8998113304841</c:v>
                </c:pt>
                <c:pt idx="2383">
                  <c:v>22.7274625062652</c:v>
                </c:pt>
                <c:pt idx="2384">
                  <c:v>22.7274625062652</c:v>
                </c:pt>
                <c:pt idx="2385">
                  <c:v>22.7336363599741</c:v>
                </c:pt>
                <c:pt idx="2386">
                  <c:v>22.6916279269325</c:v>
                </c:pt>
                <c:pt idx="2387">
                  <c:v>22.8382940478287</c:v>
                </c:pt>
                <c:pt idx="2388">
                  <c:v>22.8077204362378</c:v>
                </c:pt>
                <c:pt idx="2389">
                  <c:v>22.7571843397414</c:v>
                </c:pt>
                <c:pt idx="2390">
                  <c:v>22.7633321002644</c:v>
                </c:pt>
                <c:pt idx="2391">
                  <c:v>22.7561550475218</c:v>
                </c:pt>
                <c:pt idx="2392">
                  <c:v>22.7359459639498</c:v>
                </c:pt>
                <c:pt idx="2393">
                  <c:v>22.839424429603</c:v>
                </c:pt>
                <c:pt idx="2394">
                  <c:v>22.7597999867018</c:v>
                </c:pt>
                <c:pt idx="2395">
                  <c:v>22.9252007945957</c:v>
                </c:pt>
                <c:pt idx="2396">
                  <c:v>22.8825216827579</c:v>
                </c:pt>
                <c:pt idx="2397">
                  <c:v>22.8247793549773</c:v>
                </c:pt>
                <c:pt idx="2398">
                  <c:v>22.8010484197276</c:v>
                </c:pt>
                <c:pt idx="2399">
                  <c:v>22.8255438816907</c:v>
                </c:pt>
                <c:pt idx="2400">
                  <c:v>23.1420973887097</c:v>
                </c:pt>
                <c:pt idx="2401">
                  <c:v>23.1225599910327</c:v>
                </c:pt>
                <c:pt idx="2402">
                  <c:v>23.0362827103986</c:v>
                </c:pt>
                <c:pt idx="2403">
                  <c:v>22.9395349446919</c:v>
                </c:pt>
                <c:pt idx="2404">
                  <c:v>22.8971370484553</c:v>
                </c:pt>
                <c:pt idx="2405">
                  <c:v>22.7831078734563</c:v>
                </c:pt>
                <c:pt idx="2406">
                  <c:v>22.9189377590301</c:v>
                </c:pt>
                <c:pt idx="2407">
                  <c:v>23.0308698287533</c:v>
                </c:pt>
                <c:pt idx="2408">
                  <c:v>23.0136948070947</c:v>
                </c:pt>
                <c:pt idx="2409">
                  <c:v>22.666170511707</c:v>
                </c:pt>
                <c:pt idx="2410">
                  <c:v>22.5996321580155</c:v>
                </c:pt>
                <c:pt idx="2411">
                  <c:v>22.5996321580155</c:v>
                </c:pt>
                <c:pt idx="2412">
                  <c:v>22.6677301994573</c:v>
                </c:pt>
                <c:pt idx="2413">
                  <c:v>22.5940487963647</c:v>
                </c:pt>
                <c:pt idx="2414">
                  <c:v>22.5974939175796</c:v>
                </c:pt>
                <c:pt idx="2415">
                  <c:v>22.6040807228298</c:v>
                </c:pt>
                <c:pt idx="2416">
                  <c:v>22.7269716893544</c:v>
                </c:pt>
                <c:pt idx="2417">
                  <c:v>22.7840887005951</c:v>
                </c:pt>
                <c:pt idx="2418">
                  <c:v>22.7439091885691</c:v>
                </c:pt>
                <c:pt idx="2419">
                  <c:v>22.8500009567225</c:v>
                </c:pt>
                <c:pt idx="2420">
                  <c:v>22.943428195968</c:v>
                </c:pt>
                <c:pt idx="2421">
                  <c:v>23.0837795819152</c:v>
                </c:pt>
                <c:pt idx="2422">
                  <c:v>23.3192892075346</c:v>
                </c:pt>
                <c:pt idx="2423">
                  <c:v>23.1528792475966</c:v>
                </c:pt>
                <c:pt idx="2424">
                  <c:v>23.2195067753069</c:v>
                </c:pt>
                <c:pt idx="2425">
                  <c:v>23.2372194806205</c:v>
                </c:pt>
                <c:pt idx="2426">
                  <c:v>23.1244686306083</c:v>
                </c:pt>
                <c:pt idx="2427">
                  <c:v>23.3563113826122</c:v>
                </c:pt>
                <c:pt idx="2428">
                  <c:v>23.2120562806079</c:v>
                </c:pt>
                <c:pt idx="2429">
                  <c:v>23.1632059177772</c:v>
                </c:pt>
                <c:pt idx="2430">
                  <c:v>23.1560448249006</c:v>
                </c:pt>
                <c:pt idx="2431">
                  <c:v>23.3677480904597</c:v>
                </c:pt>
                <c:pt idx="2432">
                  <c:v>23.518502498213</c:v>
                </c:pt>
                <c:pt idx="2433">
                  <c:v>23.7434191459299</c:v>
                </c:pt>
                <c:pt idx="2434">
                  <c:v>23.5400448314502</c:v>
                </c:pt>
                <c:pt idx="2435">
                  <c:v>23.7602103710554</c:v>
                </c:pt>
                <c:pt idx="2436">
                  <c:v>23.5653174732427</c:v>
                </c:pt>
                <c:pt idx="2437">
                  <c:v>23.3293458778366</c:v>
                </c:pt>
                <c:pt idx="2438">
                  <c:v>23.2652916725474</c:v>
                </c:pt>
                <c:pt idx="2439">
                  <c:v>23.1756770717407</c:v>
                </c:pt>
                <c:pt idx="2440">
                  <c:v>23.0836972484965</c:v>
                </c:pt>
                <c:pt idx="2441">
                  <c:v>23.0432574906836</c:v>
                </c:pt>
                <c:pt idx="2442">
                  <c:v>23.1409394408937</c:v>
                </c:pt>
                <c:pt idx="2443">
                  <c:v>23.1600676361973</c:v>
                </c:pt>
                <c:pt idx="2444">
                  <c:v>22.9757772718777</c:v>
                </c:pt>
                <c:pt idx="2445">
                  <c:v>22.9757772718777</c:v>
                </c:pt>
                <c:pt idx="2446">
                  <c:v>23.0181038567591</c:v>
                </c:pt>
                <c:pt idx="2447">
                  <c:v>22.882495440201</c:v>
                </c:pt>
                <c:pt idx="2448">
                  <c:v>22.7961556638684</c:v>
                </c:pt>
                <c:pt idx="2449">
                  <c:v>22.8422103019187</c:v>
                </c:pt>
                <c:pt idx="2450">
                  <c:v>22.7149179109639</c:v>
                </c:pt>
                <c:pt idx="2451">
                  <c:v>22.7765068535365</c:v>
                </c:pt>
                <c:pt idx="2452">
                  <c:v>23.0582365460783</c:v>
                </c:pt>
                <c:pt idx="2453">
                  <c:v>23.1633302728202</c:v>
                </c:pt>
                <c:pt idx="2454">
                  <c:v>23.2073490769957</c:v>
                </c:pt>
                <c:pt idx="2455">
                  <c:v>23.2825361851894</c:v>
                </c:pt>
                <c:pt idx="2456">
                  <c:v>23.1921153931728</c:v>
                </c:pt>
                <c:pt idx="2457">
                  <c:v>23.2412174113291</c:v>
                </c:pt>
                <c:pt idx="2458">
                  <c:v>23.2362531038439</c:v>
                </c:pt>
                <c:pt idx="2459">
                  <c:v>23.1618348869632</c:v>
                </c:pt>
                <c:pt idx="2460">
                  <c:v>23.3156592223545</c:v>
                </c:pt>
                <c:pt idx="2461">
                  <c:v>23.7203109650201</c:v>
                </c:pt>
                <c:pt idx="2462">
                  <c:v>23.9186871450479</c:v>
                </c:pt>
                <c:pt idx="2463">
                  <c:v>23.8849347947881</c:v>
                </c:pt>
                <c:pt idx="2464">
                  <c:v>23.7768072528385</c:v>
                </c:pt>
                <c:pt idx="2465">
                  <c:v>23.5356238718663</c:v>
                </c:pt>
                <c:pt idx="2466">
                  <c:v>23.4318572015132</c:v>
                </c:pt>
                <c:pt idx="2467">
                  <c:v>23.4318572015132</c:v>
                </c:pt>
                <c:pt idx="2468">
                  <c:v>23.3208875250546</c:v>
                </c:pt>
                <c:pt idx="2469">
                  <c:v>23.2680334360977</c:v>
                </c:pt>
                <c:pt idx="2470">
                  <c:v>23.2289117303697</c:v>
                </c:pt>
                <c:pt idx="2471">
                  <c:v>23.2883523932928</c:v>
                </c:pt>
                <c:pt idx="2472">
                  <c:v>23.3801061144932</c:v>
                </c:pt>
                <c:pt idx="2473">
                  <c:v>23.3559073308799</c:v>
                </c:pt>
                <c:pt idx="2474">
                  <c:v>23.0920962033571</c:v>
                </c:pt>
                <c:pt idx="2475">
                  <c:v>23.309071145979</c:v>
                </c:pt>
                <c:pt idx="2476">
                  <c:v>23.3221941611063</c:v>
                </c:pt>
                <c:pt idx="2477">
                  <c:v>23.267955512253</c:v>
                </c:pt>
                <c:pt idx="2478">
                  <c:v>23.0320716755951</c:v>
                </c:pt>
                <c:pt idx="2479">
                  <c:v>23.3200465782481</c:v>
                </c:pt>
                <c:pt idx="2480">
                  <c:v>23.2431702389831</c:v>
                </c:pt>
                <c:pt idx="2481">
                  <c:v>23.1512643418578</c:v>
                </c:pt>
                <c:pt idx="2482">
                  <c:v>23.9290376344097</c:v>
                </c:pt>
                <c:pt idx="2483">
                  <c:v>23.915943325214</c:v>
                </c:pt>
                <c:pt idx="2484">
                  <c:v>23.7653109800144</c:v>
                </c:pt>
                <c:pt idx="2485">
                  <c:v>23.7653109800144</c:v>
                </c:pt>
                <c:pt idx="2486">
                  <c:v>23.7220382951411</c:v>
                </c:pt>
                <c:pt idx="2487">
                  <c:v>24.1687106603641</c:v>
                </c:pt>
                <c:pt idx="2488">
                  <c:v>24.108835135287</c:v>
                </c:pt>
                <c:pt idx="2489">
                  <c:v>24.0881655161788</c:v>
                </c:pt>
                <c:pt idx="2490">
                  <c:v>24.0881655161788</c:v>
                </c:pt>
                <c:pt idx="2491">
                  <c:v>24.1768553398022</c:v>
                </c:pt>
                <c:pt idx="2492">
                  <c:v>24.288132248213</c:v>
                </c:pt>
                <c:pt idx="2493">
                  <c:v>24.184939981962</c:v>
                </c:pt>
                <c:pt idx="2494">
                  <c:v>24.1557742525941</c:v>
                </c:pt>
                <c:pt idx="2495">
                  <c:v>24.0225330936982</c:v>
                </c:pt>
                <c:pt idx="2496">
                  <c:v>23.9576887472608</c:v>
                </c:pt>
                <c:pt idx="2497">
                  <c:v>24.0199408750657</c:v>
                </c:pt>
                <c:pt idx="2498">
                  <c:v>23.9653174137258</c:v>
                </c:pt>
                <c:pt idx="2499">
                  <c:v>24.2307134370526</c:v>
                </c:pt>
                <c:pt idx="2500">
                  <c:v>24.2685733381801</c:v>
                </c:pt>
                <c:pt idx="2501">
                  <c:v>24.2581194848837</c:v>
                </c:pt>
                <c:pt idx="2502">
                  <c:v>24.1489190984226</c:v>
                </c:pt>
                <c:pt idx="2503">
                  <c:v>24.0877188874085</c:v>
                </c:pt>
                <c:pt idx="2504">
                  <c:v>24.0325917168817</c:v>
                </c:pt>
                <c:pt idx="2505">
                  <c:v>23.9518605028163</c:v>
                </c:pt>
                <c:pt idx="2506">
                  <c:v>23.8728132900739</c:v>
                </c:pt>
                <c:pt idx="2507">
                  <c:v>23.8257999266475</c:v>
                </c:pt>
                <c:pt idx="2508">
                  <c:v>24.1596014553321</c:v>
                </c:pt>
                <c:pt idx="2509">
                  <c:v>24.2935491280517</c:v>
                </c:pt>
                <c:pt idx="2510">
                  <c:v>24.4062319976038</c:v>
                </c:pt>
                <c:pt idx="2511">
                  <c:v>24.3578090584378</c:v>
                </c:pt>
                <c:pt idx="2512">
                  <c:v>24.6225230672142</c:v>
                </c:pt>
                <c:pt idx="2513">
                  <c:v>24.3989548616872</c:v>
                </c:pt>
                <c:pt idx="2514">
                  <c:v>24.5699902475119</c:v>
                </c:pt>
                <c:pt idx="2515">
                  <c:v>24.6512072611039</c:v>
                </c:pt>
                <c:pt idx="2516">
                  <c:v>24.5870681380641</c:v>
                </c:pt>
                <c:pt idx="2517">
                  <c:v>24.7094875265356</c:v>
                </c:pt>
                <c:pt idx="2518">
                  <c:v>24.5435903498429</c:v>
                </c:pt>
                <c:pt idx="2519">
                  <c:v>24.1868685600458</c:v>
                </c:pt>
                <c:pt idx="2520">
                  <c:v>23.2699365512748</c:v>
                </c:pt>
                <c:pt idx="2521">
                  <c:v>23.2277962690994</c:v>
                </c:pt>
                <c:pt idx="2522">
                  <c:v>23.0585750143645</c:v>
                </c:pt>
                <c:pt idx="2523">
                  <c:v>23.0840738156518</c:v>
                </c:pt>
                <c:pt idx="2524">
                  <c:v>23.0157365814426</c:v>
                </c:pt>
                <c:pt idx="2525">
                  <c:v>22.9984625862579</c:v>
                </c:pt>
                <c:pt idx="2526">
                  <c:v>22.940060048381</c:v>
                </c:pt>
                <c:pt idx="2527">
                  <c:v>22.9455035332853</c:v>
                </c:pt>
                <c:pt idx="2528">
                  <c:v>22.8807358212719</c:v>
                </c:pt>
                <c:pt idx="2529">
                  <c:v>22.9696984679637</c:v>
                </c:pt>
                <c:pt idx="2530">
                  <c:v>22.9514174980596</c:v>
                </c:pt>
                <c:pt idx="2531">
                  <c:v>22.8721598922233</c:v>
                </c:pt>
                <c:pt idx="2532">
                  <c:v>22.8791158704832</c:v>
                </c:pt>
                <c:pt idx="2533">
                  <c:v>23.0042372989691</c:v>
                </c:pt>
                <c:pt idx="2534">
                  <c:v>23.0709537518601</c:v>
                </c:pt>
                <c:pt idx="2535">
                  <c:v>23.0419309716799</c:v>
                </c:pt>
                <c:pt idx="2536">
                  <c:v>23.0418861496478</c:v>
                </c:pt>
                <c:pt idx="2537">
                  <c:v>23.0026694392168</c:v>
                </c:pt>
                <c:pt idx="2538">
                  <c:v>22.9535013890416</c:v>
                </c:pt>
                <c:pt idx="2539">
                  <c:v>23.2388930236728</c:v>
                </c:pt>
                <c:pt idx="2540">
                  <c:v>23.1548310803784</c:v>
                </c:pt>
                <c:pt idx="2541">
                  <c:v>23.1163212611809</c:v>
                </c:pt>
                <c:pt idx="2542">
                  <c:v>22.9186079565955</c:v>
                </c:pt>
                <c:pt idx="2543">
                  <c:v>23.2399662667784</c:v>
                </c:pt>
                <c:pt idx="2544">
                  <c:v>23.3537068995414</c:v>
                </c:pt>
                <c:pt idx="2545">
                  <c:v>23.6554607118981</c:v>
                </c:pt>
                <c:pt idx="2546">
                  <c:v>23.6623266043086</c:v>
                </c:pt>
                <c:pt idx="2547">
                  <c:v>23.5076497073622</c:v>
                </c:pt>
                <c:pt idx="2548">
                  <c:v>23.4867507068699</c:v>
                </c:pt>
                <c:pt idx="2549">
                  <c:v>23.4089838272145</c:v>
                </c:pt>
                <c:pt idx="2550">
                  <c:v>23.200209965757</c:v>
                </c:pt>
                <c:pt idx="2551">
                  <c:v>22.9240981951647</c:v>
                </c:pt>
                <c:pt idx="2552">
                  <c:v>23.2297590135836</c:v>
                </c:pt>
                <c:pt idx="2553">
                  <c:v>23.5392414775365</c:v>
                </c:pt>
                <c:pt idx="2554">
                  <c:v>23.7985012107696</c:v>
                </c:pt>
                <c:pt idx="2555">
                  <c:v>23.9287824527482</c:v>
                </c:pt>
                <c:pt idx="2556">
                  <c:v>23.5480845659659</c:v>
                </c:pt>
                <c:pt idx="2557">
                  <c:v>23.5504920065239</c:v>
                </c:pt>
                <c:pt idx="2558">
                  <c:v>23.4259586521666</c:v>
                </c:pt>
                <c:pt idx="2559">
                  <c:v>23.4530745620673</c:v>
                </c:pt>
                <c:pt idx="2560">
                  <c:v>23.3761663394615</c:v>
                </c:pt>
                <c:pt idx="2561">
                  <c:v>23.6156345076984</c:v>
                </c:pt>
                <c:pt idx="2562">
                  <c:v>23.7145026122206</c:v>
                </c:pt>
                <c:pt idx="2563">
                  <c:v>23.8887754913792</c:v>
                </c:pt>
                <c:pt idx="2564">
                  <c:v>23.8289440697926</c:v>
                </c:pt>
                <c:pt idx="2565">
                  <c:v>23.8112658900298</c:v>
                </c:pt>
                <c:pt idx="2566">
                  <c:v>24.052859326402</c:v>
                </c:pt>
                <c:pt idx="2567">
                  <c:v>24.4192251789619</c:v>
                </c:pt>
                <c:pt idx="2568">
                  <c:v>24.1276724883026</c:v>
                </c:pt>
                <c:pt idx="2569">
                  <c:v>24.1360846087867</c:v>
                </c:pt>
                <c:pt idx="2570">
                  <c:v>24.0538442319145</c:v>
                </c:pt>
                <c:pt idx="2571">
                  <c:v>24.0660631062681</c:v>
                </c:pt>
                <c:pt idx="2572">
                  <c:v>23.9250724187763</c:v>
                </c:pt>
                <c:pt idx="2573">
                  <c:v>24.1205462919933</c:v>
                </c:pt>
                <c:pt idx="2574">
                  <c:v>23.8813806828479</c:v>
                </c:pt>
                <c:pt idx="2575">
                  <c:v>23.6272263964731</c:v>
                </c:pt>
                <c:pt idx="2576">
                  <c:v>23.9848470574052</c:v>
                </c:pt>
                <c:pt idx="2577">
                  <c:v>24.0572463999107</c:v>
                </c:pt>
                <c:pt idx="2578">
                  <c:v>23.9200328709984</c:v>
                </c:pt>
                <c:pt idx="2579">
                  <c:v>23.9200328709984</c:v>
                </c:pt>
                <c:pt idx="2580">
                  <c:v>23.9175725429542</c:v>
                </c:pt>
                <c:pt idx="2581">
                  <c:v>24.1563131734732</c:v>
                </c:pt>
                <c:pt idx="2582">
                  <c:v>24.232931561644</c:v>
                </c:pt>
                <c:pt idx="2583">
                  <c:v>24.0449794997929</c:v>
                </c:pt>
                <c:pt idx="2584">
                  <c:v>24.0449794997929</c:v>
                </c:pt>
                <c:pt idx="2585">
                  <c:v>24.159768717006</c:v>
                </c:pt>
                <c:pt idx="2586">
                  <c:v>24.0312658238791</c:v>
                </c:pt>
                <c:pt idx="2587">
                  <c:v>24.0686840382198</c:v>
                </c:pt>
                <c:pt idx="2588">
                  <c:v>23.9034431050418</c:v>
                </c:pt>
                <c:pt idx="2589">
                  <c:v>23.7801987578086</c:v>
                </c:pt>
                <c:pt idx="2590">
                  <c:v>23.8825390915712</c:v>
                </c:pt>
                <c:pt idx="2591">
                  <c:v>23.6328552550998</c:v>
                </c:pt>
                <c:pt idx="2592">
                  <c:v>23.724430794019</c:v>
                </c:pt>
                <c:pt idx="2593">
                  <c:v>23.833040889032</c:v>
                </c:pt>
                <c:pt idx="2594">
                  <c:v>24.0444640691345</c:v>
                </c:pt>
                <c:pt idx="2595">
                  <c:v>24.1719024691056</c:v>
                </c:pt>
                <c:pt idx="2596">
                  <c:v>24.069760112437</c:v>
                </c:pt>
                <c:pt idx="2597">
                  <c:v>24.069760112437</c:v>
                </c:pt>
                <c:pt idx="2598">
                  <c:v>24.0275343067458</c:v>
                </c:pt>
                <c:pt idx="2599">
                  <c:v>23.9095447600501</c:v>
                </c:pt>
                <c:pt idx="2600">
                  <c:v>23.9095447600501</c:v>
                </c:pt>
                <c:pt idx="2601">
                  <c:v>23.8765604801718</c:v>
                </c:pt>
                <c:pt idx="2602">
                  <c:v>23.8538750701714</c:v>
                </c:pt>
                <c:pt idx="2603">
                  <c:v>24.0269442202518</c:v>
                </c:pt>
                <c:pt idx="2604">
                  <c:v>24.0107617679479</c:v>
                </c:pt>
                <c:pt idx="2605">
                  <c:v>23.8919616133709</c:v>
                </c:pt>
                <c:pt idx="2606">
                  <c:v>23.8919616133709</c:v>
                </c:pt>
                <c:pt idx="2607">
                  <c:v>23.8919616133709</c:v>
                </c:pt>
                <c:pt idx="2608">
                  <c:v>24.2077712207573</c:v>
                </c:pt>
                <c:pt idx="2609">
                  <c:v>24.3383684602194</c:v>
                </c:pt>
                <c:pt idx="2610">
                  <c:v>24.3733532681629</c:v>
                </c:pt>
                <c:pt idx="2611">
                  <c:v>24.3076256793971</c:v>
                </c:pt>
                <c:pt idx="2612">
                  <c:v>24.3076256793971</c:v>
                </c:pt>
                <c:pt idx="2613">
                  <c:v>24.4703216774267</c:v>
                </c:pt>
                <c:pt idx="2614">
                  <c:v>24.6960271129331</c:v>
                </c:pt>
                <c:pt idx="2615">
                  <c:v>24.5673906328102</c:v>
                </c:pt>
                <c:pt idx="2616">
                  <c:v>24.4874545246966</c:v>
                </c:pt>
                <c:pt idx="2617">
                  <c:v>24.7518583092491</c:v>
                </c:pt>
                <c:pt idx="2618">
                  <c:v>24.8099587332869</c:v>
                </c:pt>
                <c:pt idx="2619">
                  <c:v>24.8088810641314</c:v>
                </c:pt>
                <c:pt idx="2620">
                  <c:v>24.6988182447243</c:v>
                </c:pt>
                <c:pt idx="2621">
                  <c:v>24.8010297497694</c:v>
                </c:pt>
                <c:pt idx="2622">
                  <c:v>24.9895547862583</c:v>
                </c:pt>
                <c:pt idx="2623">
                  <c:v>24.8385103131419</c:v>
                </c:pt>
                <c:pt idx="2624">
                  <c:v>24.8385103131419</c:v>
                </c:pt>
                <c:pt idx="2625">
                  <c:v>24.8388957394648</c:v>
                </c:pt>
                <c:pt idx="2626">
                  <c:v>24.6959642254735</c:v>
                </c:pt>
                <c:pt idx="2627">
                  <c:v>24.939679394706</c:v>
                </c:pt>
                <c:pt idx="2628">
                  <c:v>25.2630825423498</c:v>
                </c:pt>
                <c:pt idx="2629">
                  <c:v>24.940011625706</c:v>
                </c:pt>
                <c:pt idx="2630">
                  <c:v>24.6665290873876</c:v>
                </c:pt>
                <c:pt idx="2631">
                  <c:v>24.76958814282</c:v>
                </c:pt>
                <c:pt idx="2632">
                  <c:v>24.5275544171161</c:v>
                </c:pt>
                <c:pt idx="2633">
                  <c:v>24.585214311907</c:v>
                </c:pt>
                <c:pt idx="2634">
                  <c:v>24.5913471443207</c:v>
                </c:pt>
                <c:pt idx="2635">
                  <c:v>24.5057256773674</c:v>
                </c:pt>
                <c:pt idx="2636">
                  <c:v>24.4498230013751</c:v>
                </c:pt>
                <c:pt idx="2637">
                  <c:v>24.3939949619928</c:v>
                </c:pt>
                <c:pt idx="2638">
                  <c:v>24.3939949619928</c:v>
                </c:pt>
                <c:pt idx="2639">
                  <c:v>24.3516685306157</c:v>
                </c:pt>
                <c:pt idx="2640">
                  <c:v>24.38434231192</c:v>
                </c:pt>
                <c:pt idx="2641">
                  <c:v>24.3435229660888</c:v>
                </c:pt>
                <c:pt idx="2642">
                  <c:v>24.4220645022235</c:v>
                </c:pt>
                <c:pt idx="2643">
                  <c:v>24.4295527002471</c:v>
                </c:pt>
                <c:pt idx="2644">
                  <c:v>24.5623416151415</c:v>
                </c:pt>
                <c:pt idx="2645">
                  <c:v>24.4668163323688</c:v>
                </c:pt>
                <c:pt idx="2646">
                  <c:v>24.4108491705968</c:v>
                </c:pt>
                <c:pt idx="2647">
                  <c:v>24.3721558241866</c:v>
                </c:pt>
                <c:pt idx="2648">
                  <c:v>24.3721558241866</c:v>
                </c:pt>
                <c:pt idx="2649">
                  <c:v>24.3721558241866</c:v>
                </c:pt>
                <c:pt idx="2650">
                  <c:v>24.4236913939099</c:v>
                </c:pt>
                <c:pt idx="2651">
                  <c:v>24.5150142634013</c:v>
                </c:pt>
                <c:pt idx="2652">
                  <c:v>24.4781364166408</c:v>
                </c:pt>
                <c:pt idx="2653">
                  <c:v>24.6024573695311</c:v>
                </c:pt>
                <c:pt idx="2654">
                  <c:v>24.6270314073073</c:v>
                </c:pt>
                <c:pt idx="2655">
                  <c:v>24.5803695448746</c:v>
                </c:pt>
                <c:pt idx="2656">
                  <c:v>24.6448566392338</c:v>
                </c:pt>
                <c:pt idx="2657">
                  <c:v>24.5629343174884</c:v>
                </c:pt>
                <c:pt idx="2658">
                  <c:v>24.6657980976685</c:v>
                </c:pt>
                <c:pt idx="2659">
                  <c:v>24.7960266669028</c:v>
                </c:pt>
                <c:pt idx="2660">
                  <c:v>24.689031796392</c:v>
                </c:pt>
                <c:pt idx="2661">
                  <c:v>24.7691306085387</c:v>
                </c:pt>
                <c:pt idx="2662">
                  <c:v>24.6861897107891</c:v>
                </c:pt>
                <c:pt idx="2663">
                  <c:v>24.8901059346702</c:v>
                </c:pt>
                <c:pt idx="2664">
                  <c:v>24.6482465517827</c:v>
                </c:pt>
                <c:pt idx="2665">
                  <c:v>24.4415827941822</c:v>
                </c:pt>
                <c:pt idx="2666">
                  <c:v>24.3993479166003</c:v>
                </c:pt>
                <c:pt idx="2667">
                  <c:v>24.269015990395</c:v>
                </c:pt>
                <c:pt idx="2668">
                  <c:v>24.1871505519832</c:v>
                </c:pt>
                <c:pt idx="2669">
                  <c:v>24.1569257372095</c:v>
                </c:pt>
                <c:pt idx="2670">
                  <c:v>24.2078825360427</c:v>
                </c:pt>
                <c:pt idx="2671">
                  <c:v>24.5438033663125</c:v>
                </c:pt>
                <c:pt idx="2672">
                  <c:v>24.7479887816723</c:v>
                </c:pt>
                <c:pt idx="2673">
                  <c:v>24.9344423056983</c:v>
                </c:pt>
                <c:pt idx="2674">
                  <c:v>24.8641864029133</c:v>
                </c:pt>
                <c:pt idx="2675">
                  <c:v>24.7732880710755</c:v>
                </c:pt>
                <c:pt idx="2676">
                  <c:v>24.9893180086151</c:v>
                </c:pt>
                <c:pt idx="2677">
                  <c:v>24.8687833347603</c:v>
                </c:pt>
                <c:pt idx="2678">
                  <c:v>24.9845721672789</c:v>
                </c:pt>
                <c:pt idx="2679">
                  <c:v>24.9643326801745</c:v>
                </c:pt>
                <c:pt idx="2680">
                  <c:v>25.131398004038</c:v>
                </c:pt>
                <c:pt idx="2681">
                  <c:v>25.3620475573001</c:v>
                </c:pt>
                <c:pt idx="2682">
                  <c:v>25.1936836822728</c:v>
                </c:pt>
                <c:pt idx="2683">
                  <c:v>25.1635848255309</c:v>
                </c:pt>
                <c:pt idx="2684">
                  <c:v>25.0572517858625</c:v>
                </c:pt>
                <c:pt idx="2685">
                  <c:v>25.0572517858625</c:v>
                </c:pt>
                <c:pt idx="2686">
                  <c:v>25.1252380259761</c:v>
                </c:pt>
                <c:pt idx="2687">
                  <c:v>25.2553814987248</c:v>
                </c:pt>
                <c:pt idx="2688">
                  <c:v>25.1637361980795</c:v>
                </c:pt>
                <c:pt idx="2689">
                  <c:v>25.2741585326678</c:v>
                </c:pt>
                <c:pt idx="2690">
                  <c:v>25.4483766306527</c:v>
                </c:pt>
                <c:pt idx="2691">
                  <c:v>25.1850217215479</c:v>
                </c:pt>
                <c:pt idx="2692">
                  <c:v>25.0867826542896</c:v>
                </c:pt>
                <c:pt idx="2693">
                  <c:v>25.0463611085718</c:v>
                </c:pt>
                <c:pt idx="2694">
                  <c:v>25.0402823470313</c:v>
                </c:pt>
                <c:pt idx="2695">
                  <c:v>25.0772592702485</c:v>
                </c:pt>
                <c:pt idx="2696">
                  <c:v>24.9542042718427</c:v>
                </c:pt>
                <c:pt idx="2697">
                  <c:v>25.265150727057</c:v>
                </c:pt>
                <c:pt idx="2698">
                  <c:v>25.315532278592</c:v>
                </c:pt>
                <c:pt idx="2699">
                  <c:v>25.1950858270665</c:v>
                </c:pt>
                <c:pt idx="2700">
                  <c:v>25.1950858270665</c:v>
                </c:pt>
                <c:pt idx="2701">
                  <c:v>25.2235525715407</c:v>
                </c:pt>
                <c:pt idx="2702">
                  <c:v>25.5891314626536</c:v>
                </c:pt>
                <c:pt idx="2703">
                  <c:v>25.57796321354</c:v>
                </c:pt>
                <c:pt idx="2704">
                  <c:v>25.3484508922426</c:v>
                </c:pt>
                <c:pt idx="2705">
                  <c:v>25.3484508922426</c:v>
                </c:pt>
                <c:pt idx="2706">
                  <c:v>25.6338304274049</c:v>
                </c:pt>
                <c:pt idx="2707">
                  <c:v>25.7929182071271</c:v>
                </c:pt>
                <c:pt idx="2708">
                  <c:v>26.4608238823204</c:v>
                </c:pt>
                <c:pt idx="2709">
                  <c:v>27.1085206426104</c:v>
                </c:pt>
                <c:pt idx="2710">
                  <c:v>26.7176944254633</c:v>
                </c:pt>
                <c:pt idx="2711">
                  <c:v>26.5122779590758</c:v>
                </c:pt>
                <c:pt idx="2712">
                  <c:v>26.5122779590758</c:v>
                </c:pt>
                <c:pt idx="2713">
                  <c:v>26.392855906505</c:v>
                </c:pt>
                <c:pt idx="2714">
                  <c:v>26.1461043451047</c:v>
                </c:pt>
                <c:pt idx="2715">
                  <c:v>25.7933427173161</c:v>
                </c:pt>
                <c:pt idx="2716">
                  <c:v>25.3340609416006</c:v>
                </c:pt>
                <c:pt idx="2717">
                  <c:v>25.2584240817467</c:v>
                </c:pt>
                <c:pt idx="2718">
                  <c:v>24.8784645206022</c:v>
                </c:pt>
                <c:pt idx="2719">
                  <c:v>24.7501226539005</c:v>
                </c:pt>
                <c:pt idx="2720">
                  <c:v>25.3170183372195</c:v>
                </c:pt>
                <c:pt idx="2721">
                  <c:v>24.5372125401319</c:v>
                </c:pt>
                <c:pt idx="2722">
                  <c:v>24.5616666384391</c:v>
                </c:pt>
                <c:pt idx="2723">
                  <c:v>24.554122846844</c:v>
                </c:pt>
                <c:pt idx="2724">
                  <c:v>24.7491008449937</c:v>
                </c:pt>
                <c:pt idx="2725">
                  <c:v>24.4796037260234</c:v>
                </c:pt>
                <c:pt idx="2726">
                  <c:v>24.5795101623889</c:v>
                </c:pt>
                <c:pt idx="2727">
                  <c:v>24.1891018108831</c:v>
                </c:pt>
                <c:pt idx="2728">
                  <c:v>24.0101329752619</c:v>
                </c:pt>
                <c:pt idx="2729">
                  <c:v>23.6829945589338</c:v>
                </c:pt>
                <c:pt idx="2730">
                  <c:v>23.6522382821369</c:v>
                </c:pt>
                <c:pt idx="2731">
                  <c:v>24.0300267839789</c:v>
                </c:pt>
                <c:pt idx="2732">
                  <c:v>23.6673779064231</c:v>
                </c:pt>
                <c:pt idx="2733">
                  <c:v>23.5232953223823</c:v>
                </c:pt>
                <c:pt idx="2734">
                  <c:v>23.4086550827606</c:v>
                </c:pt>
                <c:pt idx="2735">
                  <c:v>23.4444382435026</c:v>
                </c:pt>
                <c:pt idx="2736">
                  <c:v>23.7943877040283</c:v>
                </c:pt>
                <c:pt idx="2737">
                  <c:v>23.8226706564597</c:v>
                </c:pt>
                <c:pt idx="2738">
                  <c:v>23.6984293400508</c:v>
                </c:pt>
                <c:pt idx="2739">
                  <c:v>23.8573878648452</c:v>
                </c:pt>
                <c:pt idx="2740">
                  <c:v>23.8322526059741</c:v>
                </c:pt>
                <c:pt idx="2741">
                  <c:v>23.8868140472745</c:v>
                </c:pt>
                <c:pt idx="2742">
                  <c:v>23.6727752491375</c:v>
                </c:pt>
                <c:pt idx="2743">
                  <c:v>23.4834838114931</c:v>
                </c:pt>
                <c:pt idx="2744">
                  <c:v>23.3716820642402</c:v>
                </c:pt>
                <c:pt idx="2745">
                  <c:v>23.4076044729416</c:v>
                </c:pt>
                <c:pt idx="2746">
                  <c:v>23.4567910735913</c:v>
                </c:pt>
                <c:pt idx="2747">
                  <c:v>23.3790646502618</c:v>
                </c:pt>
                <c:pt idx="2748">
                  <c:v>23.2483073023087</c:v>
                </c:pt>
                <c:pt idx="2749">
                  <c:v>23.2857973617006</c:v>
                </c:pt>
                <c:pt idx="2750">
                  <c:v>23.0162585554565</c:v>
                </c:pt>
                <c:pt idx="2751">
                  <c:v>23.0839133798507</c:v>
                </c:pt>
                <c:pt idx="2752">
                  <c:v>23.0968769171701</c:v>
                </c:pt>
                <c:pt idx="2753">
                  <c:v>23.5173407387116</c:v>
                </c:pt>
                <c:pt idx="2754">
                  <c:v>23.4504279349721</c:v>
                </c:pt>
                <c:pt idx="2755">
                  <c:v>23.4457139214014</c:v>
                </c:pt>
                <c:pt idx="2756">
                  <c:v>23.4502533418769</c:v>
                </c:pt>
                <c:pt idx="2757">
                  <c:v>23.6032864106852</c:v>
                </c:pt>
                <c:pt idx="2758">
                  <c:v>23.8892536169686</c:v>
                </c:pt>
                <c:pt idx="2759">
                  <c:v>23.7117595346601</c:v>
                </c:pt>
                <c:pt idx="2760">
                  <c:v>23.221685773432</c:v>
                </c:pt>
                <c:pt idx="2761">
                  <c:v>23.1676407852513</c:v>
                </c:pt>
                <c:pt idx="2762">
                  <c:v>23.3312808326884</c:v>
                </c:pt>
                <c:pt idx="2763">
                  <c:v>23.4823343006984</c:v>
                </c:pt>
                <c:pt idx="2764">
                  <c:v>23.4907845381842</c:v>
                </c:pt>
                <c:pt idx="2765">
                  <c:v>23.6569871366091</c:v>
                </c:pt>
                <c:pt idx="2766">
                  <c:v>23.5631150683733</c:v>
                </c:pt>
                <c:pt idx="2767">
                  <c:v>23.6232482816191</c:v>
                </c:pt>
                <c:pt idx="2768">
                  <c:v>23.476351525919</c:v>
                </c:pt>
                <c:pt idx="2769">
                  <c:v>23.6612782218924</c:v>
                </c:pt>
                <c:pt idx="2770">
                  <c:v>23.7976823803601</c:v>
                </c:pt>
                <c:pt idx="2771">
                  <c:v>23.6016157919803</c:v>
                </c:pt>
                <c:pt idx="2772">
                  <c:v>23.3199195387529</c:v>
                </c:pt>
                <c:pt idx="2773">
                  <c:v>23.5339572807521</c:v>
                </c:pt>
                <c:pt idx="2774">
                  <c:v>23.5642800172047</c:v>
                </c:pt>
                <c:pt idx="2775">
                  <c:v>23.2102978577574</c:v>
                </c:pt>
                <c:pt idx="2776">
                  <c:v>23.2911327760424</c:v>
                </c:pt>
                <c:pt idx="2777">
                  <c:v>23.3418724368424</c:v>
                </c:pt>
                <c:pt idx="2778">
                  <c:v>23.1285822933581</c:v>
                </c:pt>
                <c:pt idx="2779">
                  <c:v>23.0655623283668</c:v>
                </c:pt>
                <c:pt idx="2780">
                  <c:v>23.0444435383407</c:v>
                </c:pt>
                <c:pt idx="2781">
                  <c:v>23.1023698281924</c:v>
                </c:pt>
                <c:pt idx="2782">
                  <c:v>22.9424807338237</c:v>
                </c:pt>
                <c:pt idx="2783">
                  <c:v>22.871849507617</c:v>
                </c:pt>
                <c:pt idx="2784">
                  <c:v>23.043176563199</c:v>
                </c:pt>
                <c:pt idx="2785">
                  <c:v>22.9234712007437</c:v>
                </c:pt>
                <c:pt idx="2786">
                  <c:v>22.9537142956921</c:v>
                </c:pt>
                <c:pt idx="2787">
                  <c:v>22.8863573874902</c:v>
                </c:pt>
                <c:pt idx="2788">
                  <c:v>22.8863573874902</c:v>
                </c:pt>
                <c:pt idx="2789">
                  <c:v>22.821382661527</c:v>
                </c:pt>
                <c:pt idx="2790">
                  <c:v>22.6417696206332</c:v>
                </c:pt>
                <c:pt idx="2791">
                  <c:v>22.5996699225512</c:v>
                </c:pt>
                <c:pt idx="2792">
                  <c:v>22.5359779269162</c:v>
                </c:pt>
                <c:pt idx="2793">
                  <c:v>22.4732044209326</c:v>
                </c:pt>
                <c:pt idx="2794">
                  <c:v>22.7951109680514</c:v>
                </c:pt>
                <c:pt idx="2795">
                  <c:v>22.8632318993747</c:v>
                </c:pt>
                <c:pt idx="2796">
                  <c:v>22.6770886048986</c:v>
                </c:pt>
                <c:pt idx="2797">
                  <c:v>22.9529281609844</c:v>
                </c:pt>
                <c:pt idx="2798">
                  <c:v>22.7767581967696</c:v>
                </c:pt>
                <c:pt idx="2799">
                  <c:v>22.3974672069888</c:v>
                </c:pt>
                <c:pt idx="2800">
                  <c:v>22.3503434355632</c:v>
                </c:pt>
                <c:pt idx="2801">
                  <c:v>22.3946807368632</c:v>
                </c:pt>
                <c:pt idx="2802">
                  <c:v>22.382258475736</c:v>
                </c:pt>
                <c:pt idx="2803">
                  <c:v>22.3129553347103</c:v>
                </c:pt>
                <c:pt idx="2804">
                  <c:v>22.3674003060338</c:v>
                </c:pt>
                <c:pt idx="2805">
                  <c:v>22.5457049886164</c:v>
                </c:pt>
                <c:pt idx="2806">
                  <c:v>22.5792179438396</c:v>
                </c:pt>
                <c:pt idx="2807">
                  <c:v>22.7268544474545</c:v>
                </c:pt>
                <c:pt idx="2808">
                  <c:v>22.8456022990511</c:v>
                </c:pt>
                <c:pt idx="2809">
                  <c:v>22.6950082165336</c:v>
                </c:pt>
                <c:pt idx="2810">
                  <c:v>22.6950082165336</c:v>
                </c:pt>
                <c:pt idx="2811">
                  <c:v>22.7421149557784</c:v>
                </c:pt>
                <c:pt idx="2812">
                  <c:v>22.6644791705555</c:v>
                </c:pt>
                <c:pt idx="2813">
                  <c:v>22.7137010891748</c:v>
                </c:pt>
                <c:pt idx="2814">
                  <c:v>22.3703099547652</c:v>
                </c:pt>
                <c:pt idx="2815">
                  <c:v>22.2256450841252</c:v>
                </c:pt>
                <c:pt idx="2816">
                  <c:v>22.2256450841252</c:v>
                </c:pt>
                <c:pt idx="2817">
                  <c:v>22.2256450841252</c:v>
                </c:pt>
                <c:pt idx="2818">
                  <c:v>22.6180716767272</c:v>
                </c:pt>
                <c:pt idx="2819">
                  <c:v>22.6768453935512</c:v>
                </c:pt>
                <c:pt idx="2820">
                  <c:v>22.7909041638402</c:v>
                </c:pt>
                <c:pt idx="2821">
                  <c:v>22.7886057503331</c:v>
                </c:pt>
                <c:pt idx="2822">
                  <c:v>22.9567593242352</c:v>
                </c:pt>
                <c:pt idx="2823">
                  <c:v>23.3483515255045</c:v>
                </c:pt>
                <c:pt idx="2824">
                  <c:v>23.7100233080833</c:v>
                </c:pt>
                <c:pt idx="2825">
                  <c:v>23.7418727523957</c:v>
                </c:pt>
                <c:pt idx="2826">
                  <c:v>24.1181148348855</c:v>
                </c:pt>
                <c:pt idx="2827">
                  <c:v>24.2943128560624</c:v>
                </c:pt>
                <c:pt idx="2828">
                  <c:v>24.4352958988629</c:v>
                </c:pt>
                <c:pt idx="2829">
                  <c:v>24.4881183664275</c:v>
                </c:pt>
                <c:pt idx="2830">
                  <c:v>24.2964470971761</c:v>
                </c:pt>
                <c:pt idx="2831">
                  <c:v>24.5439082485453</c:v>
                </c:pt>
                <c:pt idx="2832">
                  <c:v>24.5035063395532</c:v>
                </c:pt>
                <c:pt idx="2833">
                  <c:v>24.4917392707187</c:v>
                </c:pt>
                <c:pt idx="2834">
                  <c:v>24.8186922988115</c:v>
                </c:pt>
                <c:pt idx="2835">
                  <c:v>24.7419613386315</c:v>
                </c:pt>
                <c:pt idx="2836">
                  <c:v>24.6537268533209</c:v>
                </c:pt>
                <c:pt idx="2837">
                  <c:v>24.7045299736311</c:v>
                </c:pt>
                <c:pt idx="2838">
                  <c:v>24.8591934185518</c:v>
                </c:pt>
                <c:pt idx="2839">
                  <c:v>24.7097717513004</c:v>
                </c:pt>
                <c:pt idx="2840">
                  <c:v>24.6137979962745</c:v>
                </c:pt>
                <c:pt idx="2841">
                  <c:v>24.2861808755212</c:v>
                </c:pt>
                <c:pt idx="2842">
                  <c:v>24.5364715635175</c:v>
                </c:pt>
                <c:pt idx="2843">
                  <c:v>24.5507965456574</c:v>
                </c:pt>
                <c:pt idx="2844">
                  <c:v>24.4962732884503</c:v>
                </c:pt>
                <c:pt idx="2845">
                  <c:v>24.5807952519621</c:v>
                </c:pt>
                <c:pt idx="2846">
                  <c:v>24.9295319802351</c:v>
                </c:pt>
                <c:pt idx="2847">
                  <c:v>24.6820032067021</c:v>
                </c:pt>
                <c:pt idx="2848">
                  <c:v>25.0529674250443</c:v>
                </c:pt>
                <c:pt idx="2849">
                  <c:v>25.2287047348372</c:v>
                </c:pt>
                <c:pt idx="2850">
                  <c:v>24.8634496209511</c:v>
                </c:pt>
                <c:pt idx="2851">
                  <c:v>24.5589512978525</c:v>
                </c:pt>
                <c:pt idx="2852">
                  <c:v>24.9345880610357</c:v>
                </c:pt>
                <c:pt idx="2853">
                  <c:v>24.5604467002051</c:v>
                </c:pt>
                <c:pt idx="2854">
                  <c:v>24.5604467002051</c:v>
                </c:pt>
                <c:pt idx="2855">
                  <c:v>24.5883482195003</c:v>
                </c:pt>
                <c:pt idx="2856">
                  <c:v>24.3259993933459</c:v>
                </c:pt>
                <c:pt idx="2857">
                  <c:v>24.2118780394025</c:v>
                </c:pt>
                <c:pt idx="2858">
                  <c:v>24.4184232599399</c:v>
                </c:pt>
                <c:pt idx="2859">
                  <c:v>24.51089431897</c:v>
                </c:pt>
                <c:pt idx="2860">
                  <c:v>24.3787704105391</c:v>
                </c:pt>
                <c:pt idx="2861">
                  <c:v>24.4834529287531</c:v>
                </c:pt>
                <c:pt idx="2862">
                  <c:v>24.1510548773057</c:v>
                </c:pt>
                <c:pt idx="2863">
                  <c:v>24.1226977530152</c:v>
                </c:pt>
                <c:pt idx="2864">
                  <c:v>23.9213552958513</c:v>
                </c:pt>
                <c:pt idx="2865">
                  <c:v>24.2319856420739</c:v>
                </c:pt>
                <c:pt idx="2866">
                  <c:v>25.3095012675487</c:v>
                </c:pt>
                <c:pt idx="2867">
                  <c:v>24.938165463817</c:v>
                </c:pt>
                <c:pt idx="2868">
                  <c:v>25.1178679666644</c:v>
                </c:pt>
                <c:pt idx="2869">
                  <c:v>25.02102279915</c:v>
                </c:pt>
                <c:pt idx="2870">
                  <c:v>25.6821124324498</c:v>
                </c:pt>
                <c:pt idx="2871">
                  <c:v>26.0401186549263</c:v>
                </c:pt>
                <c:pt idx="2872">
                  <c:v>25.9991836754545</c:v>
                </c:pt>
                <c:pt idx="2873">
                  <c:v>25.7775999574289</c:v>
                </c:pt>
                <c:pt idx="2874">
                  <c:v>25.5467629090923</c:v>
                </c:pt>
                <c:pt idx="2875">
                  <c:v>25.1860457371451</c:v>
                </c:pt>
                <c:pt idx="2876">
                  <c:v>25.4094059883725</c:v>
                </c:pt>
                <c:pt idx="2877">
                  <c:v>25.3575494844038</c:v>
                </c:pt>
                <c:pt idx="2878">
                  <c:v>25.6394690539674</c:v>
                </c:pt>
                <c:pt idx="2879">
                  <c:v>25.4656859435097</c:v>
                </c:pt>
                <c:pt idx="2880">
                  <c:v>25.3077680415535</c:v>
                </c:pt>
                <c:pt idx="2881">
                  <c:v>25.2246293242809</c:v>
                </c:pt>
                <c:pt idx="2882">
                  <c:v>24.9889661809191</c:v>
                </c:pt>
                <c:pt idx="2883">
                  <c:v>24.9087918657874</c:v>
                </c:pt>
                <c:pt idx="2884">
                  <c:v>25.1996856664094</c:v>
                </c:pt>
                <c:pt idx="2885">
                  <c:v>25.4804563762501</c:v>
                </c:pt>
                <c:pt idx="2886">
                  <c:v>25.4150155833636</c:v>
                </c:pt>
                <c:pt idx="2887">
                  <c:v>24.9782434134752</c:v>
                </c:pt>
                <c:pt idx="2888">
                  <c:v>24.4201795305576</c:v>
                </c:pt>
                <c:pt idx="2889">
                  <c:v>24.4012581378262</c:v>
                </c:pt>
                <c:pt idx="2890">
                  <c:v>24.4012581378262</c:v>
                </c:pt>
                <c:pt idx="2891">
                  <c:v>24.4348275545027</c:v>
                </c:pt>
                <c:pt idx="2892">
                  <c:v>24.6845856716625</c:v>
                </c:pt>
                <c:pt idx="2893">
                  <c:v>24.7694622408146</c:v>
                </c:pt>
                <c:pt idx="2894">
                  <c:v>24.681773615475</c:v>
                </c:pt>
                <c:pt idx="2895">
                  <c:v>24.681773615475</c:v>
                </c:pt>
                <c:pt idx="2896">
                  <c:v>24.681773615475</c:v>
                </c:pt>
                <c:pt idx="2897">
                  <c:v>24.6280837971204</c:v>
                </c:pt>
                <c:pt idx="2898">
                  <c:v>24.6983605105554</c:v>
                </c:pt>
                <c:pt idx="2899">
                  <c:v>24.6639873106843</c:v>
                </c:pt>
                <c:pt idx="2900">
                  <c:v>25.2276988754835</c:v>
                </c:pt>
                <c:pt idx="2901">
                  <c:v>25.2563031573297</c:v>
                </c:pt>
                <c:pt idx="2902">
                  <c:v>25.1464595566811</c:v>
                </c:pt>
                <c:pt idx="2903">
                  <c:v>25.1367378067763</c:v>
                </c:pt>
                <c:pt idx="2904">
                  <c:v>25.0130040295004</c:v>
                </c:pt>
                <c:pt idx="2905">
                  <c:v>25.0966628418253</c:v>
                </c:pt>
                <c:pt idx="2906">
                  <c:v>24.9937487151253</c:v>
                </c:pt>
                <c:pt idx="2907">
                  <c:v>24.9738000232805</c:v>
                </c:pt>
                <c:pt idx="2908">
                  <c:v>24.837374683725</c:v>
                </c:pt>
                <c:pt idx="2909">
                  <c:v>25.3762689754882</c:v>
                </c:pt>
                <c:pt idx="2910">
                  <c:v>25.7900243045556</c:v>
                </c:pt>
                <c:pt idx="2911">
                  <c:v>25.9281555054683</c:v>
                </c:pt>
                <c:pt idx="2912">
                  <c:v>26.0846870384429</c:v>
                </c:pt>
                <c:pt idx="2913">
                  <c:v>26.0028802848023</c:v>
                </c:pt>
                <c:pt idx="2914">
                  <c:v>25.8910993388081</c:v>
                </c:pt>
                <c:pt idx="2915">
                  <c:v>25.8651422873692</c:v>
                </c:pt>
                <c:pt idx="2916">
                  <c:v>25.8756045683063</c:v>
                </c:pt>
                <c:pt idx="2917">
                  <c:v>25.7997525480794</c:v>
                </c:pt>
                <c:pt idx="2918">
                  <c:v>26.2543038747464</c:v>
                </c:pt>
                <c:pt idx="2919">
                  <c:v>26.4045148933989</c:v>
                </c:pt>
                <c:pt idx="2920">
                  <c:v>26.9258657323167</c:v>
                </c:pt>
                <c:pt idx="2921">
                  <c:v>26.71307308826</c:v>
                </c:pt>
                <c:pt idx="2922">
                  <c:v>26.2875739224964</c:v>
                </c:pt>
                <c:pt idx="2923">
                  <c:v>26.2304477549335</c:v>
                </c:pt>
                <c:pt idx="2924">
                  <c:v>26.3594517161693</c:v>
                </c:pt>
                <c:pt idx="2925">
                  <c:v>26.1924331480585</c:v>
                </c:pt>
                <c:pt idx="2926">
                  <c:v>26.1924331480585</c:v>
                </c:pt>
                <c:pt idx="2927">
                  <c:v>26.1924331480585</c:v>
                </c:pt>
                <c:pt idx="2928">
                  <c:v>26.0576976456507</c:v>
                </c:pt>
                <c:pt idx="2929">
                  <c:v>26.0210879399175</c:v>
                </c:pt>
                <c:pt idx="2930">
                  <c:v>26.1332347750071</c:v>
                </c:pt>
                <c:pt idx="2931">
                  <c:v>26.7789042995999</c:v>
                </c:pt>
                <c:pt idx="2932">
                  <c:v>26.8537408481138</c:v>
                </c:pt>
                <c:pt idx="2933">
                  <c:v>26.4114686669563</c:v>
                </c:pt>
                <c:pt idx="2934">
                  <c:v>26.5766386756673</c:v>
                </c:pt>
                <c:pt idx="2935">
                  <c:v>26.4203980524387</c:v>
                </c:pt>
                <c:pt idx="2936">
                  <c:v>26.7334503550817</c:v>
                </c:pt>
                <c:pt idx="2937">
                  <c:v>26.6133685506616</c:v>
                </c:pt>
                <c:pt idx="2938">
                  <c:v>27.1991414272828</c:v>
                </c:pt>
                <c:pt idx="2939">
                  <c:v>26.7703294459302</c:v>
                </c:pt>
                <c:pt idx="2940">
                  <c:v>26.7703294459302</c:v>
                </c:pt>
                <c:pt idx="2941">
                  <c:v>26.73970034728</c:v>
                </c:pt>
                <c:pt idx="2942">
                  <c:v>26.9916617117949</c:v>
                </c:pt>
                <c:pt idx="2943">
                  <c:v>27.2581470420149</c:v>
                </c:pt>
                <c:pt idx="2944">
                  <c:v>27.299658106159</c:v>
                </c:pt>
                <c:pt idx="2945">
                  <c:v>27.2468615281224</c:v>
                </c:pt>
                <c:pt idx="2946">
                  <c:v>27.2468615281224</c:v>
                </c:pt>
                <c:pt idx="2947">
                  <c:v>27.6789182050914</c:v>
                </c:pt>
                <c:pt idx="2948">
                  <c:v>27.6371933714707</c:v>
                </c:pt>
                <c:pt idx="2949">
                  <c:v>28.0592882076077</c:v>
                </c:pt>
                <c:pt idx="2950">
                  <c:v>29.2644964354231</c:v>
                </c:pt>
                <c:pt idx="2951">
                  <c:v>30.8646173494665</c:v>
                </c:pt>
                <c:pt idx="2952">
                  <c:v>30.4777771499461</c:v>
                </c:pt>
                <c:pt idx="2953">
                  <c:v>30.3734686336045</c:v>
                </c:pt>
                <c:pt idx="2954">
                  <c:v>29.1958904440126</c:v>
                </c:pt>
                <c:pt idx="2955">
                  <c:v>29.0733269861315</c:v>
                </c:pt>
                <c:pt idx="2956">
                  <c:v>29.386669053918</c:v>
                </c:pt>
                <c:pt idx="2957">
                  <c:v>29.767998070475</c:v>
                </c:pt>
                <c:pt idx="2958">
                  <c:v>30.0906993149841</c:v>
                </c:pt>
                <c:pt idx="2959">
                  <c:v>30.8132060847797</c:v>
                </c:pt>
                <c:pt idx="2960">
                  <c:v>30.773539367369</c:v>
                </c:pt>
                <c:pt idx="2961">
                  <c:v>30.3722954719603</c:v>
                </c:pt>
                <c:pt idx="2962">
                  <c:v>29.5573269710286</c:v>
                </c:pt>
                <c:pt idx="2963">
                  <c:v>29.4525543504402</c:v>
                </c:pt>
                <c:pt idx="2964">
                  <c:v>29.4525543504402</c:v>
                </c:pt>
                <c:pt idx="2965">
                  <c:v>29.4013974029808</c:v>
                </c:pt>
                <c:pt idx="2966">
                  <c:v>29.3846143142272</c:v>
                </c:pt>
                <c:pt idx="2967">
                  <c:v>29.8486203845842</c:v>
                </c:pt>
                <c:pt idx="2968">
                  <c:v>29.983296949552</c:v>
                </c:pt>
                <c:pt idx="2969">
                  <c:v>30.2828184537501</c:v>
                </c:pt>
                <c:pt idx="2970">
                  <c:v>30.0975352131848</c:v>
                </c:pt>
                <c:pt idx="2971">
                  <c:v>30.2059327639363</c:v>
                </c:pt>
                <c:pt idx="2972">
                  <c:v>29.9070690983049</c:v>
                </c:pt>
                <c:pt idx="2973">
                  <c:v>29.9560563015449</c:v>
                </c:pt>
                <c:pt idx="2974">
                  <c:v>30.0708243163178</c:v>
                </c:pt>
                <c:pt idx="2975">
                  <c:v>30.1497931338221</c:v>
                </c:pt>
                <c:pt idx="2976">
                  <c:v>30.4148275270461</c:v>
                </c:pt>
                <c:pt idx="2977">
                  <c:v>30.4173846125653</c:v>
                </c:pt>
                <c:pt idx="2978">
                  <c:v>30.3112404940531</c:v>
                </c:pt>
                <c:pt idx="2979">
                  <c:v>30.3137982057314</c:v>
                </c:pt>
                <c:pt idx="2980">
                  <c:v>30.3371206257481</c:v>
                </c:pt>
                <c:pt idx="2981">
                  <c:v>30.4522472213723</c:v>
                </c:pt>
                <c:pt idx="2982">
                  <c:v>30.8148588599768</c:v>
                </c:pt>
                <c:pt idx="2983">
                  <c:v>30.2927040424041</c:v>
                </c:pt>
                <c:pt idx="2984">
                  <c:v>30.086002040625</c:v>
                </c:pt>
                <c:pt idx="2985">
                  <c:v>29.9270596348162</c:v>
                </c:pt>
                <c:pt idx="2986">
                  <c:v>29.7597547823345</c:v>
                </c:pt>
                <c:pt idx="2987">
                  <c:v>29.9941965958969</c:v>
                </c:pt>
                <c:pt idx="2988">
                  <c:v>30.1071204430193</c:v>
                </c:pt>
                <c:pt idx="2989">
                  <c:v>30.1033755195178</c:v>
                </c:pt>
                <c:pt idx="2990">
                  <c:v>30.0908924411794</c:v>
                </c:pt>
                <c:pt idx="2991">
                  <c:v>29.9072710289101</c:v>
                </c:pt>
                <c:pt idx="2992">
                  <c:v>30.0612338751178</c:v>
                </c:pt>
                <c:pt idx="2993">
                  <c:v>30.2106001081885</c:v>
                </c:pt>
                <c:pt idx="2994">
                  <c:v>30.444695663826</c:v>
                </c:pt>
                <c:pt idx="2995">
                  <c:v>30.2389853790037</c:v>
                </c:pt>
                <c:pt idx="2996">
                  <c:v>30.1437138473176</c:v>
                </c:pt>
                <c:pt idx="2997">
                  <c:v>30.3878223690194</c:v>
                </c:pt>
                <c:pt idx="2998">
                  <c:v>30.0771035245823</c:v>
                </c:pt>
                <c:pt idx="2999">
                  <c:v>29.7283124678021</c:v>
                </c:pt>
                <c:pt idx="3000">
                  <c:v>29.7449985207214</c:v>
                </c:pt>
                <c:pt idx="3001">
                  <c:v>29.768630104455</c:v>
                </c:pt>
                <c:pt idx="3002">
                  <c:v>29.9172040063674</c:v>
                </c:pt>
                <c:pt idx="3003">
                  <c:v>29.8246498962174</c:v>
                </c:pt>
                <c:pt idx="3004">
                  <c:v>29.9702581752023</c:v>
                </c:pt>
                <c:pt idx="3005">
                  <c:v>30.3003853659263</c:v>
                </c:pt>
                <c:pt idx="3006">
                  <c:v>30.2624794198584</c:v>
                </c:pt>
                <c:pt idx="3007">
                  <c:v>30.4196400277131</c:v>
                </c:pt>
                <c:pt idx="3008">
                  <c:v>30.5180724469656</c:v>
                </c:pt>
                <c:pt idx="3009">
                  <c:v>30.5154223433704</c:v>
                </c:pt>
                <c:pt idx="3010">
                  <c:v>30.6512401526275</c:v>
                </c:pt>
                <c:pt idx="3011">
                  <c:v>30.4756707894415</c:v>
                </c:pt>
                <c:pt idx="3012">
                  <c:v>30.4756707894415</c:v>
                </c:pt>
                <c:pt idx="3013">
                  <c:v>30.6636846936326</c:v>
                </c:pt>
                <c:pt idx="3014">
                  <c:v>30.3810793621196</c:v>
                </c:pt>
                <c:pt idx="3015">
                  <c:v>30.3272297335258</c:v>
                </c:pt>
                <c:pt idx="3016">
                  <c:v>30.227497784311</c:v>
                </c:pt>
                <c:pt idx="3017">
                  <c:v>30.2329959742994</c:v>
                </c:pt>
                <c:pt idx="3018">
                  <c:v>30.0943699620881</c:v>
                </c:pt>
                <c:pt idx="3019">
                  <c:v>29.7840933841752</c:v>
                </c:pt>
                <c:pt idx="3020">
                  <c:v>30.5569004845899</c:v>
                </c:pt>
                <c:pt idx="3021">
                  <c:v>30.3981837929703</c:v>
                </c:pt>
                <c:pt idx="3022">
                  <c:v>30.4231127162194</c:v>
                </c:pt>
                <c:pt idx="3023">
                  <c:v>30.2935119520583</c:v>
                </c:pt>
                <c:pt idx="3024">
                  <c:v>30.2982316850718</c:v>
                </c:pt>
                <c:pt idx="3025">
                  <c:v>30.3739833999374</c:v>
                </c:pt>
                <c:pt idx="3026">
                  <c:v>30.276190531899</c:v>
                </c:pt>
                <c:pt idx="3027">
                  <c:v>30.4312925645164</c:v>
                </c:pt>
                <c:pt idx="3028">
                  <c:v>30.4035624700189</c:v>
                </c:pt>
                <c:pt idx="3029">
                  <c:v>30.6548264540282</c:v>
                </c:pt>
                <c:pt idx="3030">
                  <c:v>30.3313999446931</c:v>
                </c:pt>
                <c:pt idx="3031">
                  <c:v>30.3619454068462</c:v>
                </c:pt>
                <c:pt idx="3032">
                  <c:v>30.6033885829498</c:v>
                </c:pt>
                <c:pt idx="3033">
                  <c:v>30.3017550970655</c:v>
                </c:pt>
                <c:pt idx="3034">
                  <c:v>30.3110399057735</c:v>
                </c:pt>
                <c:pt idx="3035">
                  <c:v>29.9591449519433</c:v>
                </c:pt>
                <c:pt idx="3036">
                  <c:v>30.0049521109283</c:v>
                </c:pt>
                <c:pt idx="3037">
                  <c:v>29.7249609043044</c:v>
                </c:pt>
                <c:pt idx="3038">
                  <c:v>29.7335769745215</c:v>
                </c:pt>
                <c:pt idx="3039">
                  <c:v>29.4395146011724</c:v>
                </c:pt>
                <c:pt idx="3040">
                  <c:v>29.2375771907452</c:v>
                </c:pt>
                <c:pt idx="3041">
                  <c:v>29.031076287502</c:v>
                </c:pt>
                <c:pt idx="3042">
                  <c:v>29.2439369784426</c:v>
                </c:pt>
                <c:pt idx="3043">
                  <c:v>29.5289059355949</c:v>
                </c:pt>
                <c:pt idx="3044">
                  <c:v>29.4325956723534</c:v>
                </c:pt>
                <c:pt idx="3045">
                  <c:v>29.346850295971</c:v>
                </c:pt>
                <c:pt idx="3046">
                  <c:v>29.2829750464791</c:v>
                </c:pt>
                <c:pt idx="3047">
                  <c:v>29.4628794604979</c:v>
                </c:pt>
                <c:pt idx="3048">
                  <c:v>29.3701674093837</c:v>
                </c:pt>
                <c:pt idx="3049">
                  <c:v>29.7420642946805</c:v>
                </c:pt>
                <c:pt idx="3050">
                  <c:v>29.8907032385948</c:v>
                </c:pt>
                <c:pt idx="3051">
                  <c:v>30.0058597090405</c:v>
                </c:pt>
                <c:pt idx="3052">
                  <c:v>29.6695977229351</c:v>
                </c:pt>
                <c:pt idx="3053">
                  <c:v>29.6654606698578</c:v>
                </c:pt>
                <c:pt idx="3054">
                  <c:v>29.5451895235014</c:v>
                </c:pt>
                <c:pt idx="3055">
                  <c:v>29.5669202761611</c:v>
                </c:pt>
                <c:pt idx="3056">
                  <c:v>29.6891899701664</c:v>
                </c:pt>
                <c:pt idx="3057">
                  <c:v>29.8065974017511</c:v>
                </c:pt>
                <c:pt idx="3058">
                  <c:v>30.8333436934731</c:v>
                </c:pt>
                <c:pt idx="3059">
                  <c:v>30.2474528806619</c:v>
                </c:pt>
                <c:pt idx="3060">
                  <c:v>30.2474528806619</c:v>
                </c:pt>
                <c:pt idx="3061">
                  <c:v>30.1624445903716</c:v>
                </c:pt>
                <c:pt idx="3062">
                  <c:v>29.9922829997905</c:v>
                </c:pt>
                <c:pt idx="3063">
                  <c:v>31.0475946907291</c:v>
                </c:pt>
                <c:pt idx="3064">
                  <c:v>32.5427710988547</c:v>
                </c:pt>
                <c:pt idx="3065">
                  <c:v>32.5117810286541</c:v>
                </c:pt>
                <c:pt idx="3066">
                  <c:v>35.6007795006208</c:v>
                </c:pt>
                <c:pt idx="3067">
                  <c:v>33.7414445961293</c:v>
                </c:pt>
                <c:pt idx="3068">
                  <c:v>33.7414445961293</c:v>
                </c:pt>
                <c:pt idx="3069">
                  <c:v>33.7414445961293</c:v>
                </c:pt>
                <c:pt idx="3070">
                  <c:v>35.9067915211908</c:v>
                </c:pt>
                <c:pt idx="3071">
                  <c:v>36.7733964787994</c:v>
                </c:pt>
                <c:pt idx="3072">
                  <c:v>36.3447534576284</c:v>
                </c:pt>
                <c:pt idx="3073">
                  <c:v>42.4266895385762</c:v>
                </c:pt>
                <c:pt idx="3074">
                  <c:v>41.9510784654667</c:v>
                </c:pt>
                <c:pt idx="3075">
                  <c:v>40.1508945263588</c:v>
                </c:pt>
                <c:pt idx="3076">
                  <c:v>41.9585597721461</c:v>
                </c:pt>
                <c:pt idx="3077">
                  <c:v>42.7181988329698</c:v>
                </c:pt>
                <c:pt idx="3078">
                  <c:v>41.1896150793467</c:v>
                </c:pt>
                <c:pt idx="3079">
                  <c:v>41.1896150793467</c:v>
                </c:pt>
                <c:pt idx="3080">
                  <c:v>42.1800893429164</c:v>
                </c:pt>
                <c:pt idx="3081">
                  <c:v>44.401752189046</c:v>
                </c:pt>
                <c:pt idx="3082">
                  <c:v>41.0618326870785</c:v>
                </c:pt>
                <c:pt idx="3083">
                  <c:v>40.811853634838</c:v>
                </c:pt>
                <c:pt idx="3084">
                  <c:v>42.8951560077328</c:v>
                </c:pt>
                <c:pt idx="3085">
                  <c:v>41.978386644238</c:v>
                </c:pt>
                <c:pt idx="3086">
                  <c:v>41.7971222129925</c:v>
                </c:pt>
                <c:pt idx="3087">
                  <c:v>41.0449426750815</c:v>
                </c:pt>
                <c:pt idx="3088">
                  <c:v>39.5469080533758</c:v>
                </c:pt>
                <c:pt idx="3089">
                  <c:v>39.2432519268046</c:v>
                </c:pt>
                <c:pt idx="3090">
                  <c:v>38.4962540310549</c:v>
                </c:pt>
                <c:pt idx="3091">
                  <c:v>37.9161133100064</c:v>
                </c:pt>
                <c:pt idx="3092">
                  <c:v>38.314483790706</c:v>
                </c:pt>
                <c:pt idx="3093">
                  <c:v>37.0223025195297</c:v>
                </c:pt>
                <c:pt idx="3094">
                  <c:v>37.0223025195297</c:v>
                </c:pt>
                <c:pt idx="3095">
                  <c:v>37.4546348282286</c:v>
                </c:pt>
                <c:pt idx="3096">
                  <c:v>38.2140156766842</c:v>
                </c:pt>
                <c:pt idx="3097">
                  <c:v>39.0190572203942</c:v>
                </c:pt>
                <c:pt idx="3098">
                  <c:v>38.3489140402431</c:v>
                </c:pt>
                <c:pt idx="3099">
                  <c:v>39.2656946633261</c:v>
                </c:pt>
                <c:pt idx="3100">
                  <c:v>38.404250544154</c:v>
                </c:pt>
                <c:pt idx="3101">
                  <c:v>38.799611788652</c:v>
                </c:pt>
                <c:pt idx="3102">
                  <c:v>37.1209719184825</c:v>
                </c:pt>
                <c:pt idx="3103">
                  <c:v>37.7228745267748</c:v>
                </c:pt>
                <c:pt idx="3104">
                  <c:v>37.8973506594505</c:v>
                </c:pt>
                <c:pt idx="3105">
                  <c:v>34.8079576934333</c:v>
                </c:pt>
                <c:pt idx="3106">
                  <c:v>34.0328205272346</c:v>
                </c:pt>
                <c:pt idx="3107">
                  <c:v>34.3733539806576</c:v>
                </c:pt>
                <c:pt idx="3108">
                  <c:v>36.6743161277969</c:v>
                </c:pt>
                <c:pt idx="3109">
                  <c:v>36.8557760660729</c:v>
                </c:pt>
                <c:pt idx="3110">
                  <c:v>36.1097555105744</c:v>
                </c:pt>
                <c:pt idx="3111">
                  <c:v>34.8899516878343</c:v>
                </c:pt>
                <c:pt idx="3112">
                  <c:v>34.7875546342314</c:v>
                </c:pt>
                <c:pt idx="3113">
                  <c:v>34.4625078606696</c:v>
                </c:pt>
                <c:pt idx="3114">
                  <c:v>35.4840122134248</c:v>
                </c:pt>
                <c:pt idx="3115">
                  <c:v>36.3549664402656</c:v>
                </c:pt>
                <c:pt idx="3116">
                  <c:v>35.6895896509633</c:v>
                </c:pt>
                <c:pt idx="3117">
                  <c:v>36.1168160800852</c:v>
                </c:pt>
                <c:pt idx="3118">
                  <c:v>37.1487561304097</c:v>
                </c:pt>
                <c:pt idx="3119">
                  <c:v>37.8915430682638</c:v>
                </c:pt>
                <c:pt idx="3120">
                  <c:v>37.6767591230183</c:v>
                </c:pt>
                <c:pt idx="3121">
                  <c:v>37.6767591230183</c:v>
                </c:pt>
                <c:pt idx="3122">
                  <c:v>36.8729631850852</c:v>
                </c:pt>
                <c:pt idx="3123">
                  <c:v>36.3924583019638</c:v>
                </c:pt>
                <c:pt idx="3124">
                  <c:v>36.3924583019638</c:v>
                </c:pt>
                <c:pt idx="3125">
                  <c:v>36.5727812158585</c:v>
                </c:pt>
                <c:pt idx="3126">
                  <c:v>36.3422095567315</c:v>
                </c:pt>
                <c:pt idx="3127">
                  <c:v>37.6471617206735</c:v>
                </c:pt>
                <c:pt idx="3128">
                  <c:v>36.5359665004231</c:v>
                </c:pt>
                <c:pt idx="3129">
                  <c:v>36.5359665004231</c:v>
                </c:pt>
                <c:pt idx="3130">
                  <c:v>37.1100921363486</c:v>
                </c:pt>
                <c:pt idx="3131">
                  <c:v>37.7861958940567</c:v>
                </c:pt>
                <c:pt idx="3132">
                  <c:v>38.4418465391364</c:v>
                </c:pt>
                <c:pt idx="3133">
                  <c:v>39.427403234664</c:v>
                </c:pt>
                <c:pt idx="3134">
                  <c:v>38.3324091053324</c:v>
                </c:pt>
                <c:pt idx="3135">
                  <c:v>38.1904524593326</c:v>
                </c:pt>
                <c:pt idx="3136">
                  <c:v>37.7839736349991</c:v>
                </c:pt>
                <c:pt idx="3137">
                  <c:v>37.7839736349991</c:v>
                </c:pt>
                <c:pt idx="3138">
                  <c:v>37.7839736349991</c:v>
                </c:pt>
                <c:pt idx="3139">
                  <c:v>38.3623101359599</c:v>
                </c:pt>
                <c:pt idx="3140">
                  <c:v>38.3197194815064</c:v>
                </c:pt>
                <c:pt idx="3141">
                  <c:v>38.2102754637099</c:v>
                </c:pt>
                <c:pt idx="3142">
                  <c:v>37.9551602731516</c:v>
                </c:pt>
                <c:pt idx="3143">
                  <c:v>37.9074576128176</c:v>
                </c:pt>
                <c:pt idx="3144">
                  <c:v>37.7127103109134</c:v>
                </c:pt>
                <c:pt idx="3145">
                  <c:v>38.2513166081456</c:v>
                </c:pt>
                <c:pt idx="3146">
                  <c:v>38.0296455929306</c:v>
                </c:pt>
                <c:pt idx="3147">
                  <c:v>38.5546268491039</c:v>
                </c:pt>
                <c:pt idx="3148">
                  <c:v>39.7712594937237</c:v>
                </c:pt>
                <c:pt idx="3149">
                  <c:v>38.8091505573823</c:v>
                </c:pt>
                <c:pt idx="3150">
                  <c:v>38.1277411076745</c:v>
                </c:pt>
                <c:pt idx="3151">
                  <c:v>38.0521817250982</c:v>
                </c:pt>
                <c:pt idx="3152">
                  <c:v>38.6672201977704</c:v>
                </c:pt>
                <c:pt idx="3153">
                  <c:v>39.4643190660992</c:v>
                </c:pt>
                <c:pt idx="3154">
                  <c:v>39.6385842973365</c:v>
                </c:pt>
                <c:pt idx="3155">
                  <c:v>39.9872879856872</c:v>
                </c:pt>
                <c:pt idx="3156">
                  <c:v>39.3760604822866</c:v>
                </c:pt>
                <c:pt idx="3157">
                  <c:v>40.7891960984486</c:v>
                </c:pt>
                <c:pt idx="3158">
                  <c:v>40.3104323550103</c:v>
                </c:pt>
                <c:pt idx="3159">
                  <c:v>40.077379803802</c:v>
                </c:pt>
                <c:pt idx="3160">
                  <c:v>40.0130246443098</c:v>
                </c:pt>
                <c:pt idx="3161">
                  <c:v>40.0255940743923</c:v>
                </c:pt>
                <c:pt idx="3162">
                  <c:v>41.0760785305073</c:v>
                </c:pt>
                <c:pt idx="3163">
                  <c:v>40.1565884823944</c:v>
                </c:pt>
                <c:pt idx="3164">
                  <c:v>39.8260377505577</c:v>
                </c:pt>
                <c:pt idx="3165">
                  <c:v>39.7120768801909</c:v>
                </c:pt>
                <c:pt idx="3166">
                  <c:v>39.7120768801909</c:v>
                </c:pt>
                <c:pt idx="3167">
                  <c:v>39.6640660489898</c:v>
                </c:pt>
                <c:pt idx="3168">
                  <c:v>40.2562130059751</c:v>
                </c:pt>
                <c:pt idx="3169">
                  <c:v>39.9168989445247</c:v>
                </c:pt>
                <c:pt idx="3170">
                  <c:v>39.5603828038888</c:v>
                </c:pt>
                <c:pt idx="3171">
                  <c:v>40.0131741525262</c:v>
                </c:pt>
                <c:pt idx="3172">
                  <c:v>39.9735843767219</c:v>
                </c:pt>
                <c:pt idx="3173">
                  <c:v>39.5894293311009</c:v>
                </c:pt>
                <c:pt idx="3174">
                  <c:v>39.5367519942102</c:v>
                </c:pt>
                <c:pt idx="3175">
                  <c:v>39.0116272027373</c:v>
                </c:pt>
                <c:pt idx="3176">
                  <c:v>39.0116272027373</c:v>
                </c:pt>
                <c:pt idx="3177">
                  <c:v>39.7046645718545</c:v>
                </c:pt>
                <c:pt idx="3178">
                  <c:v>40.1553046026781</c:v>
                </c:pt>
                <c:pt idx="3179">
                  <c:v>40.715322437626</c:v>
                </c:pt>
                <c:pt idx="3180">
                  <c:v>41.0390216146965</c:v>
                </c:pt>
                <c:pt idx="3181">
                  <c:v>42.6448234146737</c:v>
                </c:pt>
                <c:pt idx="3182">
                  <c:v>40.5323884949571</c:v>
                </c:pt>
                <c:pt idx="3183">
                  <c:v>40.4340194721577</c:v>
                </c:pt>
                <c:pt idx="3184">
                  <c:v>40.3278063057717</c:v>
                </c:pt>
                <c:pt idx="3185">
                  <c:v>40.1392966507741</c:v>
                </c:pt>
                <c:pt idx="3186">
                  <c:v>40.322927725914</c:v>
                </c:pt>
                <c:pt idx="3187">
                  <c:v>40.4393677036376</c:v>
                </c:pt>
                <c:pt idx="3188">
                  <c:v>40.7930021097398</c:v>
                </c:pt>
                <c:pt idx="3189">
                  <c:v>41.6492383352366</c:v>
                </c:pt>
                <c:pt idx="3190">
                  <c:v>41.1112978427942</c:v>
                </c:pt>
                <c:pt idx="3191">
                  <c:v>41.1112978427942</c:v>
                </c:pt>
                <c:pt idx="3192">
                  <c:v>41.3027730410994</c:v>
                </c:pt>
                <c:pt idx="3193">
                  <c:v>40.6217830293952</c:v>
                </c:pt>
                <c:pt idx="3194">
                  <c:v>40.5340866361493</c:v>
                </c:pt>
                <c:pt idx="3195">
                  <c:v>40.5340866361493</c:v>
                </c:pt>
                <c:pt idx="3196">
                  <c:v>40.8708665865835</c:v>
                </c:pt>
                <c:pt idx="3197">
                  <c:v>42.1031488940604</c:v>
                </c:pt>
                <c:pt idx="3198">
                  <c:v>42.5518303532951</c:v>
                </c:pt>
                <c:pt idx="3199">
                  <c:v>42.4725203488049</c:v>
                </c:pt>
                <c:pt idx="3200">
                  <c:v>43.9197566643945</c:v>
                </c:pt>
                <c:pt idx="3201">
                  <c:v>42.8489672400028</c:v>
                </c:pt>
                <c:pt idx="3202">
                  <c:v>43.8975057606823</c:v>
                </c:pt>
                <c:pt idx="3203">
                  <c:v>43.3824589828851</c:v>
                </c:pt>
                <c:pt idx="3204">
                  <c:v>43.1176414618069</c:v>
                </c:pt>
                <c:pt idx="3205">
                  <c:v>43.9909768096637</c:v>
                </c:pt>
                <c:pt idx="3206">
                  <c:v>44.2380626926255</c:v>
                </c:pt>
                <c:pt idx="3207">
                  <c:v>45.1926902236362</c:v>
                </c:pt>
                <c:pt idx="3208">
                  <c:v>45.4123880355374</c:v>
                </c:pt>
                <c:pt idx="3209">
                  <c:v>45.8603856888786</c:v>
                </c:pt>
                <c:pt idx="3210">
                  <c:v>47.1565236799734</c:v>
                </c:pt>
                <c:pt idx="3211">
                  <c:v>46.8915416206147</c:v>
                </c:pt>
                <c:pt idx="3212">
                  <c:v>46.5747496362171</c:v>
                </c:pt>
                <c:pt idx="3213">
                  <c:v>45.5408434062647</c:v>
                </c:pt>
                <c:pt idx="3214">
                  <c:v>43.7554254240843</c:v>
                </c:pt>
                <c:pt idx="3215">
                  <c:v>43.9015461366641</c:v>
                </c:pt>
                <c:pt idx="3216">
                  <c:v>44.2352861259919</c:v>
                </c:pt>
                <c:pt idx="3217">
                  <c:v>44.3174067082691</c:v>
                </c:pt>
                <c:pt idx="3218">
                  <c:v>44.9066515078499</c:v>
                </c:pt>
                <c:pt idx="3219">
                  <c:v>44.6315794575584</c:v>
                </c:pt>
                <c:pt idx="3220">
                  <c:v>44.620915630559</c:v>
                </c:pt>
                <c:pt idx="3221">
                  <c:v>44.7253664488606</c:v>
                </c:pt>
                <c:pt idx="3222">
                  <c:v>43.8030100882584</c:v>
                </c:pt>
                <c:pt idx="3223">
                  <c:v>42.8533657103988</c:v>
                </c:pt>
                <c:pt idx="3224">
                  <c:v>42.2479453141972</c:v>
                </c:pt>
                <c:pt idx="3225">
                  <c:v>42.583059972571</c:v>
                </c:pt>
                <c:pt idx="3226">
                  <c:v>42.6867520548945</c:v>
                </c:pt>
                <c:pt idx="3227">
                  <c:v>44.0419931977681</c:v>
                </c:pt>
                <c:pt idx="3228">
                  <c:v>44.1942713370661</c:v>
                </c:pt>
                <c:pt idx="3229">
                  <c:v>45.1228593148797</c:v>
                </c:pt>
                <c:pt idx="3230">
                  <c:v>45.9560162290454</c:v>
                </c:pt>
                <c:pt idx="3231">
                  <c:v>47.2166837302268</c:v>
                </c:pt>
                <c:pt idx="3232">
                  <c:v>49.0548249184417</c:v>
                </c:pt>
                <c:pt idx="3233">
                  <c:v>49.4646726131739</c:v>
                </c:pt>
                <c:pt idx="3234">
                  <c:v>48.3776330579827</c:v>
                </c:pt>
                <c:pt idx="3235">
                  <c:v>47.6939364000048</c:v>
                </c:pt>
                <c:pt idx="3236">
                  <c:v>47.7986543948197</c:v>
                </c:pt>
                <c:pt idx="3237">
                  <c:v>48.7299331574579</c:v>
                </c:pt>
                <c:pt idx="3238">
                  <c:v>47.5946428393072</c:v>
                </c:pt>
                <c:pt idx="3239">
                  <c:v>46.9088747625669</c:v>
                </c:pt>
                <c:pt idx="3240">
                  <c:v>46.5931110960847</c:v>
                </c:pt>
                <c:pt idx="3241">
                  <c:v>46.986334081145</c:v>
                </c:pt>
                <c:pt idx="3242">
                  <c:v>46.1481176949611</c:v>
                </c:pt>
                <c:pt idx="3243">
                  <c:v>45.4882921092121</c:v>
                </c:pt>
                <c:pt idx="3244">
                  <c:v>45.3755325292834</c:v>
                </c:pt>
                <c:pt idx="3245">
                  <c:v>45.334231960651</c:v>
                </c:pt>
                <c:pt idx="3246">
                  <c:v>44.7241065731462</c:v>
                </c:pt>
                <c:pt idx="3247">
                  <c:v>44.7459653063317</c:v>
                </c:pt>
                <c:pt idx="3248">
                  <c:v>44.444961843462</c:v>
                </c:pt>
                <c:pt idx="3249">
                  <c:v>44.6803312541375</c:v>
                </c:pt>
                <c:pt idx="3250">
                  <c:v>44.7547946523626</c:v>
                </c:pt>
                <c:pt idx="3251">
                  <c:v>45.4166093634988</c:v>
                </c:pt>
                <c:pt idx="3252">
                  <c:v>44.8506283803662</c:v>
                </c:pt>
                <c:pt idx="3253">
                  <c:v>44.5530976347607</c:v>
                </c:pt>
                <c:pt idx="3254">
                  <c:v>44.7584315743612</c:v>
                </c:pt>
                <c:pt idx="3255">
                  <c:v>44.5813392400655</c:v>
                </c:pt>
                <c:pt idx="3256">
                  <c:v>44.2589381412327</c:v>
                </c:pt>
                <c:pt idx="3257">
                  <c:v>44.4732519541576</c:v>
                </c:pt>
                <c:pt idx="3258">
                  <c:v>43.9964704006139</c:v>
                </c:pt>
                <c:pt idx="3259">
                  <c:v>45.7987490871057</c:v>
                </c:pt>
                <c:pt idx="3260">
                  <c:v>45.5352112890932</c:v>
                </c:pt>
                <c:pt idx="3261">
                  <c:v>45.4042585263352</c:v>
                </c:pt>
                <c:pt idx="3262">
                  <c:v>45.906491467673</c:v>
                </c:pt>
                <c:pt idx="3263">
                  <c:v>46.6293908891013</c:v>
                </c:pt>
                <c:pt idx="3264">
                  <c:v>47.2961193267654</c:v>
                </c:pt>
                <c:pt idx="3265">
                  <c:v>47.2667503581037</c:v>
                </c:pt>
                <c:pt idx="3266">
                  <c:v>47.2078614235122</c:v>
                </c:pt>
                <c:pt idx="3267">
                  <c:v>47.1501804670661</c:v>
                </c:pt>
                <c:pt idx="3268">
                  <c:v>46.905640391243</c:v>
                </c:pt>
                <c:pt idx="3269">
                  <c:v>46.9969346553513</c:v>
                </c:pt>
                <c:pt idx="3270">
                  <c:v>47.1090111350044</c:v>
                </c:pt>
                <c:pt idx="3271">
                  <c:v>47.3432383846167</c:v>
                </c:pt>
                <c:pt idx="3272">
                  <c:v>47.5331683871485</c:v>
                </c:pt>
                <c:pt idx="3273">
                  <c:v>47.2833111724294</c:v>
                </c:pt>
                <c:pt idx="3274">
                  <c:v>46.9159663212793</c:v>
                </c:pt>
                <c:pt idx="3275">
                  <c:v>47.2578367397712</c:v>
                </c:pt>
                <c:pt idx="3276">
                  <c:v>47.1781902896324</c:v>
                </c:pt>
                <c:pt idx="3277">
                  <c:v>46.9229299453351</c:v>
                </c:pt>
                <c:pt idx="3278">
                  <c:v>47.5559794470754</c:v>
                </c:pt>
                <c:pt idx="3279">
                  <c:v>46.6145544057999</c:v>
                </c:pt>
                <c:pt idx="3280">
                  <c:v>46.7277668388399</c:v>
                </c:pt>
                <c:pt idx="3281">
                  <c:v>46.4107318699207</c:v>
                </c:pt>
                <c:pt idx="3282">
                  <c:v>47.5906498455305</c:v>
                </c:pt>
                <c:pt idx="3283">
                  <c:v>47.5430855354715</c:v>
                </c:pt>
                <c:pt idx="3284">
                  <c:v>48.9356969744103</c:v>
                </c:pt>
                <c:pt idx="3285">
                  <c:v>48.8165270461181</c:v>
                </c:pt>
                <c:pt idx="3286">
                  <c:v>48.2660239535787</c:v>
                </c:pt>
                <c:pt idx="3287">
                  <c:v>51.3880653387555</c:v>
                </c:pt>
                <c:pt idx="3288">
                  <c:v>53.2188468457674</c:v>
                </c:pt>
                <c:pt idx="3289">
                  <c:v>53.9806824213407</c:v>
                </c:pt>
                <c:pt idx="3290">
                  <c:v>54.8912976282258</c:v>
                </c:pt>
                <c:pt idx="3291">
                  <c:v>55.3722689415579</c:v>
                </c:pt>
                <c:pt idx="3292">
                  <c:v>55.8834465579069</c:v>
                </c:pt>
                <c:pt idx="3293">
                  <c:v>55.7104397632501</c:v>
                </c:pt>
                <c:pt idx="3294">
                  <c:v>55.4844707475282</c:v>
                </c:pt>
                <c:pt idx="3295">
                  <c:v>55.5325386509009</c:v>
                </c:pt>
                <c:pt idx="3296">
                  <c:v>54.9490540963094</c:v>
                </c:pt>
                <c:pt idx="3297">
                  <c:v>56.7711325844997</c:v>
                </c:pt>
                <c:pt idx="3298">
                  <c:v>56.4548349156724</c:v>
                </c:pt>
                <c:pt idx="3299">
                  <c:v>56.1695811364005</c:v>
                </c:pt>
                <c:pt idx="3300">
                  <c:v>56.213788243831</c:v>
                </c:pt>
                <c:pt idx="3301">
                  <c:v>57.3590518007488</c:v>
                </c:pt>
                <c:pt idx="3302">
                  <c:v>58.2942954805052</c:v>
                </c:pt>
                <c:pt idx="3303">
                  <c:v>58.5261849936015</c:v>
                </c:pt>
                <c:pt idx="3304">
                  <c:v>58.1253658025567</c:v>
                </c:pt>
                <c:pt idx="3305">
                  <c:v>58.2795597182522</c:v>
                </c:pt>
                <c:pt idx="3306">
                  <c:v>57.5057199324505</c:v>
                </c:pt>
                <c:pt idx="3307">
                  <c:v>56.6921312090213</c:v>
                </c:pt>
                <c:pt idx="3308">
                  <c:v>56.2342060444788</c:v>
                </c:pt>
                <c:pt idx="3309">
                  <c:v>57.2083901518793</c:v>
                </c:pt>
                <c:pt idx="3310">
                  <c:v>55.9538909102064</c:v>
                </c:pt>
                <c:pt idx="3311">
                  <c:v>56.3138931103646</c:v>
                </c:pt>
                <c:pt idx="3312">
                  <c:v>55.6938162928902</c:v>
                </c:pt>
                <c:pt idx="3313">
                  <c:v>55.7543637753628</c:v>
                </c:pt>
                <c:pt idx="3314">
                  <c:v>55.8673006530795</c:v>
                </c:pt>
                <c:pt idx="3315">
                  <c:v>55.6719734860444</c:v>
                </c:pt>
                <c:pt idx="3316">
                  <c:v>56.1645993217772</c:v>
                </c:pt>
                <c:pt idx="3317">
                  <c:v>56.7679498553135</c:v>
                </c:pt>
                <c:pt idx="3318">
                  <c:v>57.7063729358619</c:v>
                </c:pt>
                <c:pt idx="3319">
                  <c:v>58.3342785604362</c:v>
                </c:pt>
                <c:pt idx="3320">
                  <c:v>57.8091170535832</c:v>
                </c:pt>
                <c:pt idx="3321">
                  <c:v>58.7536324944132</c:v>
                </c:pt>
                <c:pt idx="3322">
                  <c:v>57.5009623072562</c:v>
                </c:pt>
                <c:pt idx="3323">
                  <c:v>56.7162710762755</c:v>
                </c:pt>
                <c:pt idx="3324">
                  <c:v>57.2048453832199</c:v>
                </c:pt>
                <c:pt idx="3325">
                  <c:v>56.1673869335413</c:v>
                </c:pt>
                <c:pt idx="3326">
                  <c:v>56.6043429123509</c:v>
                </c:pt>
                <c:pt idx="3327">
                  <c:v>55.8551626252151</c:v>
                </c:pt>
                <c:pt idx="3328">
                  <c:v>55.0682505127072</c:v>
                </c:pt>
                <c:pt idx="3329">
                  <c:v>55.8374787329206</c:v>
                </c:pt>
                <c:pt idx="3330">
                  <c:v>56.1407682451003</c:v>
                </c:pt>
                <c:pt idx="3331">
                  <c:v>55.2662177737355</c:v>
                </c:pt>
                <c:pt idx="3332">
                  <c:v>54.5813201908409</c:v>
                </c:pt>
                <c:pt idx="3333">
                  <c:v>54.338322901653</c:v>
                </c:pt>
                <c:pt idx="3334">
                  <c:v>55.7548883760808</c:v>
                </c:pt>
                <c:pt idx="3335">
                  <c:v>54.1143091148069</c:v>
                </c:pt>
                <c:pt idx="3336">
                  <c:v>54.4272774355665</c:v>
                </c:pt>
                <c:pt idx="3337">
                  <c:v>54.1977913150641</c:v>
                </c:pt>
                <c:pt idx="3338">
                  <c:v>52.165720530896</c:v>
                </c:pt>
                <c:pt idx="3339">
                  <c:v>51.5630510400725</c:v>
                </c:pt>
                <c:pt idx="3340">
                  <c:v>51.647490431398</c:v>
                </c:pt>
                <c:pt idx="3341">
                  <c:v>51.5495014791721</c:v>
                </c:pt>
                <c:pt idx="3342">
                  <c:v>52.4478960436507</c:v>
                </c:pt>
                <c:pt idx="3343">
                  <c:v>53.1957321268072</c:v>
                </c:pt>
                <c:pt idx="3344">
                  <c:v>54.8003621579087</c:v>
                </c:pt>
                <c:pt idx="3345">
                  <c:v>54.7868744580169</c:v>
                </c:pt>
                <c:pt idx="3346">
                  <c:v>53.9035113663092</c:v>
                </c:pt>
                <c:pt idx="3347">
                  <c:v>54.4231962148325</c:v>
                </c:pt>
                <c:pt idx="3348">
                  <c:v>54.180715590406</c:v>
                </c:pt>
                <c:pt idx="3349">
                  <c:v>54.180715590406</c:v>
                </c:pt>
                <c:pt idx="3350">
                  <c:v>54.180715590406</c:v>
                </c:pt>
                <c:pt idx="3351">
                  <c:v>53.9543560675862</c:v>
                </c:pt>
                <c:pt idx="3352">
                  <c:v>54.3444468244273</c:v>
                </c:pt>
                <c:pt idx="3353">
                  <c:v>53.1430197645808</c:v>
                </c:pt>
                <c:pt idx="3354">
                  <c:v>53.8218533686337</c:v>
                </c:pt>
                <c:pt idx="3355">
                  <c:v>54.2907917501962</c:v>
                </c:pt>
                <c:pt idx="3356">
                  <c:v>54.7269636931621</c:v>
                </c:pt>
                <c:pt idx="3357">
                  <c:v>55.4845058746063</c:v>
                </c:pt>
                <c:pt idx="3358">
                  <c:v>55.1487109704705</c:v>
                </c:pt>
                <c:pt idx="3359">
                  <c:v>55.5968069352449</c:v>
                </c:pt>
                <c:pt idx="3360">
                  <c:v>55.844398277847</c:v>
                </c:pt>
                <c:pt idx="3361">
                  <c:v>56.3877237100628</c:v>
                </c:pt>
                <c:pt idx="3362">
                  <c:v>55.7175631754645</c:v>
                </c:pt>
                <c:pt idx="3363">
                  <c:v>55.7175631754645</c:v>
                </c:pt>
                <c:pt idx="3364">
                  <c:v>55.6680852879594</c:v>
                </c:pt>
                <c:pt idx="3365">
                  <c:v>55.7416853870435</c:v>
                </c:pt>
                <c:pt idx="3366">
                  <c:v>55.48115055354</c:v>
                </c:pt>
                <c:pt idx="3367">
                  <c:v>55.0086651911438</c:v>
                </c:pt>
                <c:pt idx="3368">
                  <c:v>54.8592240396561</c:v>
                </c:pt>
                <c:pt idx="3369">
                  <c:v>54.7585741611396</c:v>
                </c:pt>
                <c:pt idx="3370">
                  <c:v>54.3960668396992</c:v>
                </c:pt>
                <c:pt idx="3371">
                  <c:v>54.3960668396992</c:v>
                </c:pt>
                <c:pt idx="3372">
                  <c:v>54.5354961217395</c:v>
                </c:pt>
                <c:pt idx="3373">
                  <c:v>54.9781803597386</c:v>
                </c:pt>
                <c:pt idx="3374">
                  <c:v>54.4557371694119</c:v>
                </c:pt>
                <c:pt idx="3375">
                  <c:v>54.1558765795253</c:v>
                </c:pt>
                <c:pt idx="3376">
                  <c:v>53.8218004278995</c:v>
                </c:pt>
                <c:pt idx="3377">
                  <c:v>53.6871327412955</c:v>
                </c:pt>
                <c:pt idx="3378">
                  <c:v>53.2090202102122</c:v>
                </c:pt>
                <c:pt idx="3379">
                  <c:v>52.6476451716123</c:v>
                </c:pt>
                <c:pt idx="3380">
                  <c:v>52.7197581476546</c:v>
                </c:pt>
                <c:pt idx="3381">
                  <c:v>52.3528647558347</c:v>
                </c:pt>
                <c:pt idx="3382">
                  <c:v>52.1632484576565</c:v>
                </c:pt>
                <c:pt idx="3383">
                  <c:v>52.0421672664603</c:v>
                </c:pt>
                <c:pt idx="3384">
                  <c:v>52.0421672664603</c:v>
                </c:pt>
                <c:pt idx="3385">
                  <c:v>52.6802355876703</c:v>
                </c:pt>
                <c:pt idx="3386">
                  <c:v>52.6724895128454</c:v>
                </c:pt>
                <c:pt idx="3387">
                  <c:v>52.3485695184855</c:v>
                </c:pt>
                <c:pt idx="3388">
                  <c:v>52.7045845884036</c:v>
                </c:pt>
                <c:pt idx="3389">
                  <c:v>52.8382702442061</c:v>
                </c:pt>
                <c:pt idx="3390">
                  <c:v>52.6464717716036</c:v>
                </c:pt>
                <c:pt idx="3391">
                  <c:v>52.6464717716036</c:v>
                </c:pt>
                <c:pt idx="3392">
                  <c:v>53.1954082736752</c:v>
                </c:pt>
                <c:pt idx="3393">
                  <c:v>53.4826972533103</c:v>
                </c:pt>
                <c:pt idx="3394">
                  <c:v>52.8066000553347</c:v>
                </c:pt>
                <c:pt idx="3395">
                  <c:v>53.1092258969915</c:v>
                </c:pt>
                <c:pt idx="3396">
                  <c:v>52.786529952265</c:v>
                </c:pt>
                <c:pt idx="3397">
                  <c:v>53.0764900239227</c:v>
                </c:pt>
                <c:pt idx="3398">
                  <c:v>53.0688276221436</c:v>
                </c:pt>
                <c:pt idx="3399">
                  <c:v>53.425017716492</c:v>
                </c:pt>
                <c:pt idx="3400">
                  <c:v>53.1931370723642</c:v>
                </c:pt>
                <c:pt idx="3401">
                  <c:v>52.166524018478</c:v>
                </c:pt>
                <c:pt idx="3402">
                  <c:v>53.1535912924541</c:v>
                </c:pt>
                <c:pt idx="3403">
                  <c:v>52.4142540427102</c:v>
                </c:pt>
                <c:pt idx="3404">
                  <c:v>52.4827243592613</c:v>
                </c:pt>
                <c:pt idx="3405">
                  <c:v>52.355840874651</c:v>
                </c:pt>
                <c:pt idx="3406">
                  <c:v>52.1277651895045</c:v>
                </c:pt>
                <c:pt idx="3407">
                  <c:v>52.2067864860003</c:v>
                </c:pt>
                <c:pt idx="3408">
                  <c:v>51.9670152436001</c:v>
                </c:pt>
                <c:pt idx="3409">
                  <c:v>52.1275233128203</c:v>
                </c:pt>
                <c:pt idx="3410">
                  <c:v>51.7586973856409</c:v>
                </c:pt>
                <c:pt idx="3411">
                  <c:v>52.5004825776457</c:v>
                </c:pt>
                <c:pt idx="3412">
                  <c:v>53.7241410931933</c:v>
                </c:pt>
                <c:pt idx="3413">
                  <c:v>53.4358968925409</c:v>
                </c:pt>
                <c:pt idx="3414">
                  <c:v>53.3978719203907</c:v>
                </c:pt>
                <c:pt idx="3415">
                  <c:v>52.6874014113331</c:v>
                </c:pt>
                <c:pt idx="3416">
                  <c:v>52.4287094064408</c:v>
                </c:pt>
                <c:pt idx="3417">
                  <c:v>51.9373643980583</c:v>
                </c:pt>
                <c:pt idx="3418">
                  <c:v>51.7478559119048</c:v>
                </c:pt>
                <c:pt idx="3419">
                  <c:v>51.5723249866992</c:v>
                </c:pt>
                <c:pt idx="3420">
                  <c:v>51.4655995817568</c:v>
                </c:pt>
                <c:pt idx="3421">
                  <c:v>51.3346346058855</c:v>
                </c:pt>
                <c:pt idx="3422">
                  <c:v>50.8264757594434</c:v>
                </c:pt>
                <c:pt idx="3423">
                  <c:v>50.987513110392</c:v>
                </c:pt>
                <c:pt idx="3424">
                  <c:v>50.4194061012382</c:v>
                </c:pt>
                <c:pt idx="3425">
                  <c:v>50.8280794142919</c:v>
                </c:pt>
                <c:pt idx="3426">
                  <c:v>50.6489604659722</c:v>
                </c:pt>
                <c:pt idx="3427">
                  <c:v>50.506206151181</c:v>
                </c:pt>
                <c:pt idx="3428">
                  <c:v>50.1999149961562</c:v>
                </c:pt>
                <c:pt idx="3429">
                  <c:v>50.7756363504758</c:v>
                </c:pt>
                <c:pt idx="3430">
                  <c:v>50.8831312013718</c:v>
                </c:pt>
                <c:pt idx="3431">
                  <c:v>51.0922537378127</c:v>
                </c:pt>
                <c:pt idx="3432">
                  <c:v>50.9705100567785</c:v>
                </c:pt>
                <c:pt idx="3433">
                  <c:v>50.6431506056071</c:v>
                </c:pt>
                <c:pt idx="3434">
                  <c:v>50.3704493527251</c:v>
                </c:pt>
                <c:pt idx="3435">
                  <c:v>50.4883491046422</c:v>
                </c:pt>
                <c:pt idx="3436">
                  <c:v>50.1878594758866</c:v>
                </c:pt>
                <c:pt idx="3437">
                  <c:v>49.9521274212446</c:v>
                </c:pt>
                <c:pt idx="3438">
                  <c:v>49.6870011724736</c:v>
                </c:pt>
                <c:pt idx="3439">
                  <c:v>49.3422609719161</c:v>
                </c:pt>
                <c:pt idx="3440">
                  <c:v>49.4719740829119</c:v>
                </c:pt>
                <c:pt idx="3441">
                  <c:v>50.567875853973</c:v>
                </c:pt>
                <c:pt idx="3442">
                  <c:v>50.7603147819838</c:v>
                </c:pt>
                <c:pt idx="3443">
                  <c:v>50.1914553767199</c:v>
                </c:pt>
                <c:pt idx="3444">
                  <c:v>49.9652636605842</c:v>
                </c:pt>
                <c:pt idx="3445">
                  <c:v>50.3560130265303</c:v>
                </c:pt>
                <c:pt idx="3446">
                  <c:v>50.4201427560824</c:v>
                </c:pt>
                <c:pt idx="3447">
                  <c:v>50.4983658798895</c:v>
                </c:pt>
                <c:pt idx="3448">
                  <c:v>50.9534883041566</c:v>
                </c:pt>
                <c:pt idx="3449">
                  <c:v>50.3287044628949</c:v>
                </c:pt>
                <c:pt idx="3450">
                  <c:v>50.5966290458835</c:v>
                </c:pt>
                <c:pt idx="3451">
                  <c:v>51.0227919999064</c:v>
                </c:pt>
                <c:pt idx="3452">
                  <c:v>51.2943674978044</c:v>
                </c:pt>
                <c:pt idx="3453">
                  <c:v>51.0652880505241</c:v>
                </c:pt>
                <c:pt idx="3454">
                  <c:v>51.1608155434612</c:v>
                </c:pt>
                <c:pt idx="3455">
                  <c:v>50.863334263924</c:v>
                </c:pt>
                <c:pt idx="3456">
                  <c:v>51.1773535776847</c:v>
                </c:pt>
                <c:pt idx="3457">
                  <c:v>51.2072440411789</c:v>
                </c:pt>
                <c:pt idx="3458">
                  <c:v>51.9101782745077</c:v>
                </c:pt>
                <c:pt idx="3459">
                  <c:v>52.2188430607944</c:v>
                </c:pt>
                <c:pt idx="3460">
                  <c:v>52.373717684568</c:v>
                </c:pt>
                <c:pt idx="3461">
                  <c:v>53.3296025069222</c:v>
                </c:pt>
                <c:pt idx="3462">
                  <c:v>53.7957852913052</c:v>
                </c:pt>
                <c:pt idx="3463">
                  <c:v>53.6395550909558</c:v>
                </c:pt>
                <c:pt idx="3464">
                  <c:v>53.4714079290959</c:v>
                </c:pt>
                <c:pt idx="3465">
                  <c:v>53.1503213132689</c:v>
                </c:pt>
                <c:pt idx="3466">
                  <c:v>53.5399511874483</c:v>
                </c:pt>
                <c:pt idx="3467">
                  <c:v>54.6934388452892</c:v>
                </c:pt>
                <c:pt idx="3468">
                  <c:v>54.7543828262905</c:v>
                </c:pt>
                <c:pt idx="3469">
                  <c:v>54.2111316318093</c:v>
                </c:pt>
                <c:pt idx="3470">
                  <c:v>55.8571204955259</c:v>
                </c:pt>
                <c:pt idx="3471">
                  <c:v>56.4132324232515</c:v>
                </c:pt>
                <c:pt idx="3472">
                  <c:v>55.4618731505318</c:v>
                </c:pt>
                <c:pt idx="3473">
                  <c:v>55.5676675758178</c:v>
                </c:pt>
                <c:pt idx="3474">
                  <c:v>55.0838316633202</c:v>
                </c:pt>
                <c:pt idx="3475">
                  <c:v>55.0838316633202</c:v>
                </c:pt>
                <c:pt idx="3476">
                  <c:v>54.8981481628164</c:v>
                </c:pt>
                <c:pt idx="3477">
                  <c:v>54.9948227462451</c:v>
                </c:pt>
                <c:pt idx="3478">
                  <c:v>55.4775263338567</c:v>
                </c:pt>
                <c:pt idx="3479">
                  <c:v>56.1358228255352</c:v>
                </c:pt>
                <c:pt idx="3480">
                  <c:v>55.8837515779213</c:v>
                </c:pt>
                <c:pt idx="3481">
                  <c:v>55.3878676583189</c:v>
                </c:pt>
                <c:pt idx="3482">
                  <c:v>55.480819171713</c:v>
                </c:pt>
                <c:pt idx="3483">
                  <c:v>55.865419716548</c:v>
                </c:pt>
                <c:pt idx="3484">
                  <c:v>55.961315175789</c:v>
                </c:pt>
                <c:pt idx="3485">
                  <c:v>55.5815717592906</c:v>
                </c:pt>
                <c:pt idx="3486">
                  <c:v>54.6573279807632</c:v>
                </c:pt>
                <c:pt idx="3487">
                  <c:v>54.3993125684997</c:v>
                </c:pt>
                <c:pt idx="3488">
                  <c:v>54.3993125684997</c:v>
                </c:pt>
                <c:pt idx="3489">
                  <c:v>55.5718938474503</c:v>
                </c:pt>
                <c:pt idx="3490">
                  <c:v>55.6475569581141</c:v>
                </c:pt>
                <c:pt idx="3491">
                  <c:v>55.0730838610118</c:v>
                </c:pt>
                <c:pt idx="3492">
                  <c:v>55.0730838610118</c:v>
                </c:pt>
                <c:pt idx="3493">
                  <c:v>55.0730838610118</c:v>
                </c:pt>
                <c:pt idx="3494">
                  <c:v>54.5204409851555</c:v>
                </c:pt>
                <c:pt idx="3495">
                  <c:v>54.9670316905591</c:v>
                </c:pt>
                <c:pt idx="3496">
                  <c:v>54.0308391268218</c:v>
                </c:pt>
                <c:pt idx="3497">
                  <c:v>54.3730838217147</c:v>
                </c:pt>
                <c:pt idx="3498">
                  <c:v>53.8195778537297</c:v>
                </c:pt>
                <c:pt idx="3499">
                  <c:v>53.498539448197</c:v>
                </c:pt>
                <c:pt idx="3500">
                  <c:v>52.453458272715</c:v>
                </c:pt>
                <c:pt idx="3501">
                  <c:v>52.0822735509687</c:v>
                </c:pt>
                <c:pt idx="3502">
                  <c:v>51.8774394821784</c:v>
                </c:pt>
                <c:pt idx="3503">
                  <c:v>51.8728566134476</c:v>
                </c:pt>
                <c:pt idx="3504">
                  <c:v>53.1927892689767</c:v>
                </c:pt>
                <c:pt idx="3505">
                  <c:v>54.9532057920698</c:v>
                </c:pt>
                <c:pt idx="3506">
                  <c:v>54.6851402060389</c:v>
                </c:pt>
                <c:pt idx="3507">
                  <c:v>53.9864826834797</c:v>
                </c:pt>
                <c:pt idx="3508">
                  <c:v>53.7408969338797</c:v>
                </c:pt>
                <c:pt idx="3509">
                  <c:v>53.2608486560836</c:v>
                </c:pt>
                <c:pt idx="3510">
                  <c:v>52.9539540263724</c:v>
                </c:pt>
                <c:pt idx="3511">
                  <c:v>52.3579975497693</c:v>
                </c:pt>
                <c:pt idx="3512">
                  <c:v>52.1408796761311</c:v>
                </c:pt>
                <c:pt idx="3513">
                  <c:v>51.8837861914502</c:v>
                </c:pt>
                <c:pt idx="3514">
                  <c:v>51.8659557455289</c:v>
                </c:pt>
                <c:pt idx="3515">
                  <c:v>53.2403084848831</c:v>
                </c:pt>
                <c:pt idx="3516">
                  <c:v>53.8516922683706</c:v>
                </c:pt>
                <c:pt idx="3517">
                  <c:v>55.1025988379328</c:v>
                </c:pt>
                <c:pt idx="3518">
                  <c:v>54.8019865843185</c:v>
                </c:pt>
                <c:pt idx="3519">
                  <c:v>55.1664780282219</c:v>
                </c:pt>
                <c:pt idx="3520">
                  <c:v>56.0556705099802</c:v>
                </c:pt>
                <c:pt idx="3521">
                  <c:v>56.1935150784988</c:v>
                </c:pt>
                <c:pt idx="3522">
                  <c:v>56.6106301116563</c:v>
                </c:pt>
                <c:pt idx="3523">
                  <c:v>56.4309059366897</c:v>
                </c:pt>
                <c:pt idx="3524">
                  <c:v>56.3310845657497</c:v>
                </c:pt>
                <c:pt idx="3525">
                  <c:v>56.2170876119382</c:v>
                </c:pt>
                <c:pt idx="3526">
                  <c:v>55.6180843613339</c:v>
                </c:pt>
                <c:pt idx="3527">
                  <c:v>55.5918839515359</c:v>
                </c:pt>
                <c:pt idx="3528">
                  <c:v>55.8702719133924</c:v>
                </c:pt>
                <c:pt idx="3529">
                  <c:v>56.2784773750306</c:v>
                </c:pt>
                <c:pt idx="3530">
                  <c:v>57.217218368071</c:v>
                </c:pt>
                <c:pt idx="3531">
                  <c:v>56.0071372007728</c:v>
                </c:pt>
                <c:pt idx="3532">
                  <c:v>56.4161240593122</c:v>
                </c:pt>
                <c:pt idx="3533">
                  <c:v>55.981366646948</c:v>
                </c:pt>
                <c:pt idx="3534">
                  <c:v>56.4060980513401</c:v>
                </c:pt>
                <c:pt idx="3535">
                  <c:v>57.1935481441481</c:v>
                </c:pt>
                <c:pt idx="3536">
                  <c:v>58.4189491185264</c:v>
                </c:pt>
                <c:pt idx="3537">
                  <c:v>57.9428994066618</c:v>
                </c:pt>
                <c:pt idx="3538">
                  <c:v>57.6672955875153</c:v>
                </c:pt>
                <c:pt idx="3539">
                  <c:v>58.8475697082966</c:v>
                </c:pt>
                <c:pt idx="3540">
                  <c:v>58.7964591200453</c:v>
                </c:pt>
                <c:pt idx="3541">
                  <c:v>58.4019671924364</c:v>
                </c:pt>
                <c:pt idx="3542">
                  <c:v>58.7188574515467</c:v>
                </c:pt>
                <c:pt idx="3543">
                  <c:v>57.9798848537034</c:v>
                </c:pt>
                <c:pt idx="3544">
                  <c:v>59.1170611581574</c:v>
                </c:pt>
                <c:pt idx="3545">
                  <c:v>57.6947362413442</c:v>
                </c:pt>
                <c:pt idx="3546">
                  <c:v>57.1767395342382</c:v>
                </c:pt>
                <c:pt idx="3547">
                  <c:v>56.8890013564789</c:v>
                </c:pt>
                <c:pt idx="3548">
                  <c:v>56.5029370975003</c:v>
                </c:pt>
                <c:pt idx="3549">
                  <c:v>56.174731766739</c:v>
                </c:pt>
                <c:pt idx="3550">
                  <c:v>55.3718118380088</c:v>
                </c:pt>
                <c:pt idx="3551">
                  <c:v>54.9454662296028</c:v>
                </c:pt>
                <c:pt idx="3552">
                  <c:v>56.2049253687886</c:v>
                </c:pt>
                <c:pt idx="3553">
                  <c:v>54.2861487814968</c:v>
                </c:pt>
                <c:pt idx="3554">
                  <c:v>54.6220960854307</c:v>
                </c:pt>
                <c:pt idx="3555">
                  <c:v>55.878069520014</c:v>
                </c:pt>
                <c:pt idx="3556">
                  <c:v>55.4857534306658</c:v>
                </c:pt>
                <c:pt idx="3557">
                  <c:v>55.6735942124485</c:v>
                </c:pt>
                <c:pt idx="3558">
                  <c:v>58.1598113256361</c:v>
                </c:pt>
                <c:pt idx="3559">
                  <c:v>57.6522814361808</c:v>
                </c:pt>
                <c:pt idx="3560">
                  <c:v>57.9154350184236</c:v>
                </c:pt>
                <c:pt idx="3561">
                  <c:v>59.0460683362536</c:v>
                </c:pt>
                <c:pt idx="3562">
                  <c:v>58.6049646310243</c:v>
                </c:pt>
                <c:pt idx="3563">
                  <c:v>58.4997865637341</c:v>
                </c:pt>
                <c:pt idx="3564">
                  <c:v>58.0201870998045</c:v>
                </c:pt>
                <c:pt idx="3565">
                  <c:v>59.2222505575845</c:v>
                </c:pt>
                <c:pt idx="3566">
                  <c:v>60.3492678816304</c:v>
                </c:pt>
                <c:pt idx="3567">
                  <c:v>60.0727734065705</c:v>
                </c:pt>
                <c:pt idx="3568">
                  <c:v>59.3250013461894</c:v>
                </c:pt>
                <c:pt idx="3569">
                  <c:v>58.0854102614713</c:v>
                </c:pt>
                <c:pt idx="3570">
                  <c:v>57.2600227578008</c:v>
                </c:pt>
                <c:pt idx="3571">
                  <c:v>57.2787188029041</c:v>
                </c:pt>
                <c:pt idx="3572">
                  <c:v>56.7816360415413</c:v>
                </c:pt>
                <c:pt idx="3573">
                  <c:v>56.6475149567034</c:v>
                </c:pt>
                <c:pt idx="3574">
                  <c:v>57.4169340786598</c:v>
                </c:pt>
                <c:pt idx="3575">
                  <c:v>57.4790375321264</c:v>
                </c:pt>
                <c:pt idx="3576">
                  <c:v>57.3282035719893</c:v>
                </c:pt>
                <c:pt idx="3577">
                  <c:v>58.5785952955907</c:v>
                </c:pt>
                <c:pt idx="3578">
                  <c:v>57.718456429707</c:v>
                </c:pt>
                <c:pt idx="3579">
                  <c:v>57.227435855555</c:v>
                </c:pt>
                <c:pt idx="3580">
                  <c:v>56.8690116449952</c:v>
                </c:pt>
                <c:pt idx="3581">
                  <c:v>56.8690116449952</c:v>
                </c:pt>
                <c:pt idx="3582">
                  <c:v>56.8690116449952</c:v>
                </c:pt>
                <c:pt idx="3583">
                  <c:v>56.3516330290373</c:v>
                </c:pt>
                <c:pt idx="3584">
                  <c:v>55.3789592422316</c:v>
                </c:pt>
                <c:pt idx="3585">
                  <c:v>54.6012703389997</c:v>
                </c:pt>
                <c:pt idx="3586">
                  <c:v>54.2491695227567</c:v>
                </c:pt>
                <c:pt idx="3587">
                  <c:v>54.2491695227567</c:v>
                </c:pt>
                <c:pt idx="3588">
                  <c:v>54.2491695227567</c:v>
                </c:pt>
                <c:pt idx="3589">
                  <c:v>54.3512842890661</c:v>
                </c:pt>
                <c:pt idx="3590">
                  <c:v>54.294587868942</c:v>
                </c:pt>
                <c:pt idx="3591">
                  <c:v>53.3809844305676</c:v>
                </c:pt>
                <c:pt idx="3592">
                  <c:v>52.8864689546082</c:v>
                </c:pt>
                <c:pt idx="3593">
                  <c:v>52.8864689546082</c:v>
                </c:pt>
                <c:pt idx="3594">
                  <c:v>52.2868492898212</c:v>
                </c:pt>
                <c:pt idx="3595">
                  <c:v>50.842765769686</c:v>
                </c:pt>
                <c:pt idx="3596">
                  <c:v>50.6988011859574</c:v>
                </c:pt>
                <c:pt idx="3597">
                  <c:v>50.6988011859574</c:v>
                </c:pt>
                <c:pt idx="3598">
                  <c:v>50.6670000825494</c:v>
                </c:pt>
                <c:pt idx="3599">
                  <c:v>51.1295639319119</c:v>
                </c:pt>
                <c:pt idx="3600">
                  <c:v>50.7134464873655</c:v>
                </c:pt>
                <c:pt idx="3601">
                  <c:v>50.5830694127756</c:v>
                </c:pt>
                <c:pt idx="3602">
                  <c:v>50.7211432594396</c:v>
                </c:pt>
                <c:pt idx="3603">
                  <c:v>51.3425244011492</c:v>
                </c:pt>
                <c:pt idx="3604">
                  <c:v>50.6042731750957</c:v>
                </c:pt>
                <c:pt idx="3605">
                  <c:v>50.7182162325074</c:v>
                </c:pt>
                <c:pt idx="3606">
                  <c:v>50.5138760215182</c:v>
                </c:pt>
                <c:pt idx="3607">
                  <c:v>49.6897876235814</c:v>
                </c:pt>
                <c:pt idx="3608">
                  <c:v>49.0193651783702</c:v>
                </c:pt>
                <c:pt idx="3609">
                  <c:v>48.8614084243368</c:v>
                </c:pt>
                <c:pt idx="3610">
                  <c:v>48.6755793896812</c:v>
                </c:pt>
                <c:pt idx="3611">
                  <c:v>48.6755793896812</c:v>
                </c:pt>
                <c:pt idx="3612">
                  <c:v>49.2033074639624</c:v>
                </c:pt>
                <c:pt idx="3613">
                  <c:v>49.9301080700139</c:v>
                </c:pt>
                <c:pt idx="3614">
                  <c:v>50.2296469386152</c:v>
                </c:pt>
                <c:pt idx="3615">
                  <c:v>49.6588897497194</c:v>
                </c:pt>
                <c:pt idx="3616">
                  <c:v>49.472217976284</c:v>
                </c:pt>
                <c:pt idx="3617">
                  <c:v>49.482148307959</c:v>
                </c:pt>
                <c:pt idx="3618">
                  <c:v>48.1338597523618</c:v>
                </c:pt>
                <c:pt idx="3619">
                  <c:v>47.7695985008287</c:v>
                </c:pt>
                <c:pt idx="3620">
                  <c:v>48.1946657009284</c:v>
                </c:pt>
                <c:pt idx="3621">
                  <c:v>47.3022739026029</c:v>
                </c:pt>
                <c:pt idx="3622">
                  <c:v>46.7241615444804</c:v>
                </c:pt>
                <c:pt idx="3623">
                  <c:v>47.5253937302792</c:v>
                </c:pt>
                <c:pt idx="3624">
                  <c:v>49.0110188113769</c:v>
                </c:pt>
                <c:pt idx="3625">
                  <c:v>49.1496634283429</c:v>
                </c:pt>
                <c:pt idx="3626">
                  <c:v>49.1088668772036</c:v>
                </c:pt>
                <c:pt idx="3627">
                  <c:v>47.1328164583018</c:v>
                </c:pt>
                <c:pt idx="3628">
                  <c:v>46.304450753358</c:v>
                </c:pt>
                <c:pt idx="3629">
                  <c:v>46.0969203568905</c:v>
                </c:pt>
                <c:pt idx="3630">
                  <c:v>46.3983115809539</c:v>
                </c:pt>
                <c:pt idx="3631">
                  <c:v>45.8472645760442</c:v>
                </c:pt>
                <c:pt idx="3632">
                  <c:v>45.3212367530229</c:v>
                </c:pt>
                <c:pt idx="3633">
                  <c:v>45.174679622554</c:v>
                </c:pt>
                <c:pt idx="3634">
                  <c:v>45.4215941556103</c:v>
                </c:pt>
                <c:pt idx="3635">
                  <c:v>45.1085178121458</c:v>
                </c:pt>
                <c:pt idx="3636">
                  <c:v>45.1134118103538</c:v>
                </c:pt>
                <c:pt idx="3637">
                  <c:v>44.9060820418302</c:v>
                </c:pt>
                <c:pt idx="3638">
                  <c:v>44.745065502382</c:v>
                </c:pt>
                <c:pt idx="3639">
                  <c:v>45.280640967869</c:v>
                </c:pt>
                <c:pt idx="3640">
                  <c:v>45.1138781501187</c:v>
                </c:pt>
                <c:pt idx="3641">
                  <c:v>45.7920691773459</c:v>
                </c:pt>
                <c:pt idx="3642">
                  <c:v>46.5872609975068</c:v>
                </c:pt>
                <c:pt idx="3643">
                  <c:v>46.8590843904399</c:v>
                </c:pt>
                <c:pt idx="3644">
                  <c:v>47.3201502289561</c:v>
                </c:pt>
                <c:pt idx="3645">
                  <c:v>46.8700240312843</c:v>
                </c:pt>
                <c:pt idx="3646">
                  <c:v>46.9954296702326</c:v>
                </c:pt>
                <c:pt idx="3647">
                  <c:v>47.2337276069315</c:v>
                </c:pt>
                <c:pt idx="3648">
                  <c:v>47.1908574975778</c:v>
                </c:pt>
                <c:pt idx="3649">
                  <c:v>47.3456991715336</c:v>
                </c:pt>
                <c:pt idx="3650">
                  <c:v>47.8299526114334</c:v>
                </c:pt>
                <c:pt idx="3651">
                  <c:v>48.1670487084741</c:v>
                </c:pt>
                <c:pt idx="3652">
                  <c:v>48.4735483971042</c:v>
                </c:pt>
                <c:pt idx="3653">
                  <c:v>49.1938695307807</c:v>
                </c:pt>
                <c:pt idx="3654">
                  <c:v>49.1770649388527</c:v>
                </c:pt>
                <c:pt idx="3655">
                  <c:v>48.826578728722</c:v>
                </c:pt>
                <c:pt idx="3656">
                  <c:v>48.2235637425136</c:v>
                </c:pt>
                <c:pt idx="3657">
                  <c:v>48.1671906636152</c:v>
                </c:pt>
                <c:pt idx="3658">
                  <c:v>48.3131297842687</c:v>
                </c:pt>
                <c:pt idx="3659">
                  <c:v>48.8437940658149</c:v>
                </c:pt>
                <c:pt idx="3660">
                  <c:v>48.9994624611786</c:v>
                </c:pt>
                <c:pt idx="3661">
                  <c:v>48.9546820245984</c:v>
                </c:pt>
                <c:pt idx="3662">
                  <c:v>48.4140307392106</c:v>
                </c:pt>
                <c:pt idx="3663">
                  <c:v>48.0126059864813</c:v>
                </c:pt>
                <c:pt idx="3664">
                  <c:v>48.0196330367712</c:v>
                </c:pt>
                <c:pt idx="3665">
                  <c:v>48.0829896061694</c:v>
                </c:pt>
                <c:pt idx="3666">
                  <c:v>48.8264403313172</c:v>
                </c:pt>
                <c:pt idx="3667">
                  <c:v>49.0304497406082</c:v>
                </c:pt>
                <c:pt idx="3668">
                  <c:v>49.278287579473</c:v>
                </c:pt>
                <c:pt idx="3669">
                  <c:v>49.5571443928498</c:v>
                </c:pt>
                <c:pt idx="3670">
                  <c:v>49.8013403278244</c:v>
                </c:pt>
                <c:pt idx="3671">
                  <c:v>49.6152892721983</c:v>
                </c:pt>
                <c:pt idx="3672">
                  <c:v>50.4911238248289</c:v>
                </c:pt>
                <c:pt idx="3673">
                  <c:v>49.9174951396925</c:v>
                </c:pt>
                <c:pt idx="3674">
                  <c:v>50.1349783636234</c:v>
                </c:pt>
                <c:pt idx="3675">
                  <c:v>50.0222859099839</c:v>
                </c:pt>
                <c:pt idx="3676">
                  <c:v>50.0690324092714</c:v>
                </c:pt>
                <c:pt idx="3677">
                  <c:v>48.7325833849978</c:v>
                </c:pt>
                <c:pt idx="3678">
                  <c:v>48.6808928556306</c:v>
                </c:pt>
                <c:pt idx="3679">
                  <c:v>48.3909259193624</c:v>
                </c:pt>
                <c:pt idx="3680">
                  <c:v>48.5383719517111</c:v>
                </c:pt>
                <c:pt idx="3681">
                  <c:v>49.0121077424932</c:v>
                </c:pt>
                <c:pt idx="3682">
                  <c:v>48.8406517090522</c:v>
                </c:pt>
                <c:pt idx="3683">
                  <c:v>48.2903917353017</c:v>
                </c:pt>
                <c:pt idx="3684">
                  <c:v>48.0789004325596</c:v>
                </c:pt>
                <c:pt idx="3685">
                  <c:v>48.3261168523973</c:v>
                </c:pt>
                <c:pt idx="3686">
                  <c:v>48.5154003312863</c:v>
                </c:pt>
                <c:pt idx="3687">
                  <c:v>48.8730420781953</c:v>
                </c:pt>
                <c:pt idx="3688">
                  <c:v>46.88706020778</c:v>
                </c:pt>
                <c:pt idx="3689">
                  <c:v>46.2687752769872</c:v>
                </c:pt>
                <c:pt idx="3690">
                  <c:v>46.0082908253535</c:v>
                </c:pt>
                <c:pt idx="3691">
                  <c:v>46.0082908253535</c:v>
                </c:pt>
                <c:pt idx="3692">
                  <c:v>46.1929228194418</c:v>
                </c:pt>
                <c:pt idx="3693">
                  <c:v>45.9021862120603</c:v>
                </c:pt>
                <c:pt idx="3694">
                  <c:v>46.1901091900272</c:v>
                </c:pt>
                <c:pt idx="3695">
                  <c:v>47.4228314461643</c:v>
                </c:pt>
                <c:pt idx="3696">
                  <c:v>48.5380631873517</c:v>
                </c:pt>
                <c:pt idx="3697">
                  <c:v>48.8612208229447</c:v>
                </c:pt>
                <c:pt idx="3698">
                  <c:v>49.6245987820286</c:v>
                </c:pt>
                <c:pt idx="3699">
                  <c:v>49.7719223948995</c:v>
                </c:pt>
                <c:pt idx="3700">
                  <c:v>49.2794615946631</c:v>
                </c:pt>
                <c:pt idx="3701">
                  <c:v>48.5111591994057</c:v>
                </c:pt>
                <c:pt idx="3702">
                  <c:v>49.8893327139933</c:v>
                </c:pt>
                <c:pt idx="3703">
                  <c:v>50.1097588370225</c:v>
                </c:pt>
                <c:pt idx="3704">
                  <c:v>49.8682213000111</c:v>
                </c:pt>
                <c:pt idx="3705">
                  <c:v>49.2934608071326</c:v>
                </c:pt>
                <c:pt idx="3706">
                  <c:v>49.7734318469384</c:v>
                </c:pt>
                <c:pt idx="3707">
                  <c:v>49.2513003188889</c:v>
                </c:pt>
                <c:pt idx="3708">
                  <c:v>49.8739519911187</c:v>
                </c:pt>
                <c:pt idx="3709">
                  <c:v>48.6311061234858</c:v>
                </c:pt>
                <c:pt idx="3710">
                  <c:v>48.495873996275</c:v>
                </c:pt>
                <c:pt idx="3711">
                  <c:v>48.5769020106274</c:v>
                </c:pt>
                <c:pt idx="3712">
                  <c:v>48.6425045482675</c:v>
                </c:pt>
                <c:pt idx="3713">
                  <c:v>48.4215402617073</c:v>
                </c:pt>
                <c:pt idx="3714">
                  <c:v>48.2636552882047</c:v>
                </c:pt>
                <c:pt idx="3715">
                  <c:v>48.8800267583471</c:v>
                </c:pt>
                <c:pt idx="3716">
                  <c:v>48.7572494903673</c:v>
                </c:pt>
                <c:pt idx="3717">
                  <c:v>48.7572494903673</c:v>
                </c:pt>
                <c:pt idx="3718">
                  <c:v>48.7933753286843</c:v>
                </c:pt>
                <c:pt idx="3719">
                  <c:v>48.4159755029193</c:v>
                </c:pt>
                <c:pt idx="3720">
                  <c:v>47.8213230230932</c:v>
                </c:pt>
                <c:pt idx="3721">
                  <c:v>47.6573806145681</c:v>
                </c:pt>
                <c:pt idx="3722">
                  <c:v>47.2778857891482</c:v>
                </c:pt>
                <c:pt idx="3723">
                  <c:v>47.0265474227242</c:v>
                </c:pt>
                <c:pt idx="3724">
                  <c:v>47.5146684969231</c:v>
                </c:pt>
                <c:pt idx="3725">
                  <c:v>47.6246595854466</c:v>
                </c:pt>
                <c:pt idx="3726">
                  <c:v>46.955537631895</c:v>
                </c:pt>
                <c:pt idx="3727">
                  <c:v>46.2941562647757</c:v>
                </c:pt>
                <c:pt idx="3728">
                  <c:v>46.227907260093</c:v>
                </c:pt>
                <c:pt idx="3729">
                  <c:v>46.5530547382995</c:v>
                </c:pt>
                <c:pt idx="3730">
                  <c:v>46.7316963330161</c:v>
                </c:pt>
                <c:pt idx="3731">
                  <c:v>46.6468250956738</c:v>
                </c:pt>
                <c:pt idx="3732">
                  <c:v>46.3912225925322</c:v>
                </c:pt>
                <c:pt idx="3733">
                  <c:v>46.4905914785907</c:v>
                </c:pt>
                <c:pt idx="3734">
                  <c:v>46.3579150744872</c:v>
                </c:pt>
                <c:pt idx="3735">
                  <c:v>46.4240282820172</c:v>
                </c:pt>
                <c:pt idx="3736">
                  <c:v>46.8002740020081</c:v>
                </c:pt>
                <c:pt idx="3737">
                  <c:v>46.7009160144448</c:v>
                </c:pt>
                <c:pt idx="3738">
                  <c:v>46.1685440745212</c:v>
                </c:pt>
                <c:pt idx="3739">
                  <c:v>46.0189969029601</c:v>
                </c:pt>
                <c:pt idx="3740">
                  <c:v>45.9670493064381</c:v>
                </c:pt>
                <c:pt idx="3741">
                  <c:v>45.9985758270352</c:v>
                </c:pt>
                <c:pt idx="3742">
                  <c:v>45.6966548987531</c:v>
                </c:pt>
                <c:pt idx="3743">
                  <c:v>45.6966548987531</c:v>
                </c:pt>
                <c:pt idx="3744">
                  <c:v>45.6966548987531</c:v>
                </c:pt>
                <c:pt idx="3745">
                  <c:v>45.5762125180521</c:v>
                </c:pt>
                <c:pt idx="3746">
                  <c:v>45.6410891996686</c:v>
                </c:pt>
                <c:pt idx="3747">
                  <c:v>45.6794053593156</c:v>
                </c:pt>
                <c:pt idx="3748">
                  <c:v>45.7582361467862</c:v>
                </c:pt>
                <c:pt idx="3749">
                  <c:v>46.0071864955311</c:v>
                </c:pt>
                <c:pt idx="3750">
                  <c:v>46.1145450248154</c:v>
                </c:pt>
                <c:pt idx="3751">
                  <c:v>46.2826231513545</c:v>
                </c:pt>
                <c:pt idx="3752">
                  <c:v>46.5791634006587</c:v>
                </c:pt>
                <c:pt idx="3753">
                  <c:v>46.3698133968276</c:v>
                </c:pt>
                <c:pt idx="3754">
                  <c:v>46.4277573057683</c:v>
                </c:pt>
                <c:pt idx="3755">
                  <c:v>45.277704082501</c:v>
                </c:pt>
                <c:pt idx="3756">
                  <c:v>45.4913014612061</c:v>
                </c:pt>
                <c:pt idx="3757">
                  <c:v>46.2858931864469</c:v>
                </c:pt>
                <c:pt idx="3758">
                  <c:v>45.6653865888511</c:v>
                </c:pt>
                <c:pt idx="3759">
                  <c:v>45.6796870994278</c:v>
                </c:pt>
                <c:pt idx="3760">
                  <c:v>45.6457946356856</c:v>
                </c:pt>
                <c:pt idx="3761">
                  <c:v>45.4935982890693</c:v>
                </c:pt>
                <c:pt idx="3762">
                  <c:v>45.4935982890693</c:v>
                </c:pt>
                <c:pt idx="3763">
                  <c:v>45.4935982890693</c:v>
                </c:pt>
                <c:pt idx="3764">
                  <c:v>45.4960202281446</c:v>
                </c:pt>
                <c:pt idx="3765">
                  <c:v>45.2091114564167</c:v>
                </c:pt>
                <c:pt idx="3766">
                  <c:v>45.5775507499001</c:v>
                </c:pt>
                <c:pt idx="3767">
                  <c:v>46.026708165167</c:v>
                </c:pt>
                <c:pt idx="3768">
                  <c:v>45.4843870603025</c:v>
                </c:pt>
                <c:pt idx="3769">
                  <c:v>45.3372506184909</c:v>
                </c:pt>
                <c:pt idx="3770">
                  <c:v>45.1020652663871</c:v>
                </c:pt>
                <c:pt idx="3771">
                  <c:v>45.0109698316358</c:v>
                </c:pt>
                <c:pt idx="3772">
                  <c:v>45.0406510966068</c:v>
                </c:pt>
                <c:pt idx="3773">
                  <c:v>44.8241179372505</c:v>
                </c:pt>
                <c:pt idx="3774">
                  <c:v>44.3452894559933</c:v>
                </c:pt>
                <c:pt idx="3775">
                  <c:v>44.1891072848682</c:v>
                </c:pt>
                <c:pt idx="3776">
                  <c:v>44.1891072848682</c:v>
                </c:pt>
                <c:pt idx="3777">
                  <c:v>44.1378494508451</c:v>
                </c:pt>
                <c:pt idx="3778">
                  <c:v>44.464365367353</c:v>
                </c:pt>
                <c:pt idx="3779">
                  <c:v>44.367225714024</c:v>
                </c:pt>
                <c:pt idx="3780">
                  <c:v>45.372234073779</c:v>
                </c:pt>
                <c:pt idx="3781">
                  <c:v>46.7910543204433</c:v>
                </c:pt>
                <c:pt idx="3782">
                  <c:v>46.742170238788</c:v>
                </c:pt>
                <c:pt idx="3783">
                  <c:v>46.2768022432098</c:v>
                </c:pt>
                <c:pt idx="3784">
                  <c:v>45.5915580988682</c:v>
                </c:pt>
                <c:pt idx="3785">
                  <c:v>44.9504989062382</c:v>
                </c:pt>
                <c:pt idx="3786">
                  <c:v>44.9504989062382</c:v>
                </c:pt>
                <c:pt idx="3787">
                  <c:v>44.7714538174978</c:v>
                </c:pt>
                <c:pt idx="3788">
                  <c:v>44.6486897231647</c:v>
                </c:pt>
                <c:pt idx="3789">
                  <c:v>44.4476191842937</c:v>
                </c:pt>
                <c:pt idx="3790">
                  <c:v>44.3035896221445</c:v>
                </c:pt>
                <c:pt idx="3791">
                  <c:v>44.3035896221445</c:v>
                </c:pt>
                <c:pt idx="3792">
                  <c:v>44.2724082288508</c:v>
                </c:pt>
                <c:pt idx="3793">
                  <c:v>43.8317453634698</c:v>
                </c:pt>
                <c:pt idx="3794">
                  <c:v>43.9187808724769</c:v>
                </c:pt>
                <c:pt idx="3795">
                  <c:v>43.8138541463824</c:v>
                </c:pt>
                <c:pt idx="3796">
                  <c:v>44.0311798127667</c:v>
                </c:pt>
                <c:pt idx="3797">
                  <c:v>44.4915445888456</c:v>
                </c:pt>
                <c:pt idx="3798">
                  <c:v>44.5222610553063</c:v>
                </c:pt>
                <c:pt idx="3799">
                  <c:v>45.2640871124338</c:v>
                </c:pt>
                <c:pt idx="3800">
                  <c:v>45.2576929047229</c:v>
                </c:pt>
                <c:pt idx="3801">
                  <c:v>44.9663012259602</c:v>
                </c:pt>
                <c:pt idx="3802">
                  <c:v>44.9201061353233</c:v>
                </c:pt>
                <c:pt idx="3803">
                  <c:v>44.8777014463616</c:v>
                </c:pt>
                <c:pt idx="3804">
                  <c:v>45.3559104354148</c:v>
                </c:pt>
                <c:pt idx="3805">
                  <c:v>44.9589445955156</c:v>
                </c:pt>
                <c:pt idx="3806">
                  <c:v>45.4911302317682</c:v>
                </c:pt>
                <c:pt idx="3807">
                  <c:v>45.6003605102792</c:v>
                </c:pt>
                <c:pt idx="3808">
                  <c:v>45.4106273510887</c:v>
                </c:pt>
                <c:pt idx="3809">
                  <c:v>45.4106273510887</c:v>
                </c:pt>
                <c:pt idx="3810">
                  <c:v>45.7626259604527</c:v>
                </c:pt>
                <c:pt idx="3811">
                  <c:v>46.8033933930263</c:v>
                </c:pt>
                <c:pt idx="3812">
                  <c:v>46.9847409125867</c:v>
                </c:pt>
                <c:pt idx="3813">
                  <c:v>46.5478138421334</c:v>
                </c:pt>
                <c:pt idx="3814">
                  <c:v>46.3118654214568</c:v>
                </c:pt>
                <c:pt idx="3815">
                  <c:v>45.9452295243386</c:v>
                </c:pt>
                <c:pt idx="3816">
                  <c:v>45.9452295243386</c:v>
                </c:pt>
                <c:pt idx="3817">
                  <c:v>46.1664817299925</c:v>
                </c:pt>
                <c:pt idx="3818">
                  <c:v>46.2872364259427</c:v>
                </c:pt>
                <c:pt idx="3819">
                  <c:v>46.0987271785034</c:v>
                </c:pt>
                <c:pt idx="3820">
                  <c:v>46.2815889111504</c:v>
                </c:pt>
                <c:pt idx="3821">
                  <c:v>46.2393549134488</c:v>
                </c:pt>
                <c:pt idx="3822">
                  <c:v>46.0791700886731</c:v>
                </c:pt>
                <c:pt idx="3823">
                  <c:v>46.2394716907977</c:v>
                </c:pt>
                <c:pt idx="3824">
                  <c:v>47.0487462982853</c:v>
                </c:pt>
                <c:pt idx="3825">
                  <c:v>47.2855619457734</c:v>
                </c:pt>
                <c:pt idx="3826">
                  <c:v>47.5011754095579</c:v>
                </c:pt>
                <c:pt idx="3827">
                  <c:v>47.5496623706508</c:v>
                </c:pt>
                <c:pt idx="3828">
                  <c:v>47.2571765085745</c:v>
                </c:pt>
                <c:pt idx="3829">
                  <c:v>46.9035692098173</c:v>
                </c:pt>
                <c:pt idx="3830">
                  <c:v>47.1206455475597</c:v>
                </c:pt>
                <c:pt idx="3831">
                  <c:v>47.772158024273</c:v>
                </c:pt>
                <c:pt idx="3832">
                  <c:v>47.9195590371041</c:v>
                </c:pt>
                <c:pt idx="3833">
                  <c:v>47.9225637500579</c:v>
                </c:pt>
                <c:pt idx="3834">
                  <c:v>47.7515218824767</c:v>
                </c:pt>
                <c:pt idx="3835">
                  <c:v>47.7515218824767</c:v>
                </c:pt>
                <c:pt idx="3836">
                  <c:v>47.643240890924</c:v>
                </c:pt>
                <c:pt idx="3837">
                  <c:v>47.4326708426823</c:v>
                </c:pt>
                <c:pt idx="3838">
                  <c:v>47.480230617719</c:v>
                </c:pt>
                <c:pt idx="3839">
                  <c:v>47.3473413749554</c:v>
                </c:pt>
                <c:pt idx="3840">
                  <c:v>47.4858019949245</c:v>
                </c:pt>
                <c:pt idx="3841">
                  <c:v>47.7431589112393</c:v>
                </c:pt>
                <c:pt idx="3842">
                  <c:v>47.8736870704688</c:v>
                </c:pt>
                <c:pt idx="3843">
                  <c:v>47.6558640636329</c:v>
                </c:pt>
                <c:pt idx="3844">
                  <c:v>47.8776794248371</c:v>
                </c:pt>
                <c:pt idx="3845">
                  <c:v>47.704681511408</c:v>
                </c:pt>
                <c:pt idx="3846">
                  <c:v>47.0082530085692</c:v>
                </c:pt>
                <c:pt idx="3847">
                  <c:v>46.8404051779049</c:v>
                </c:pt>
                <c:pt idx="3848">
                  <c:v>46.8404051779049</c:v>
                </c:pt>
                <c:pt idx="3849">
                  <c:v>46.7757620125618</c:v>
                </c:pt>
                <c:pt idx="3850">
                  <c:v>46.6595093107873</c:v>
                </c:pt>
                <c:pt idx="3851">
                  <c:v>46.8365325818395</c:v>
                </c:pt>
                <c:pt idx="3852">
                  <c:v>46.6575696532116</c:v>
                </c:pt>
                <c:pt idx="3853">
                  <c:v>46.5299363531628</c:v>
                </c:pt>
                <c:pt idx="3854">
                  <c:v>46.2017680922296</c:v>
                </c:pt>
                <c:pt idx="3855">
                  <c:v>46.2017680922296</c:v>
                </c:pt>
                <c:pt idx="3856">
                  <c:v>46.2017680922296</c:v>
                </c:pt>
                <c:pt idx="3857">
                  <c:v>46.125651418619</c:v>
                </c:pt>
                <c:pt idx="3858">
                  <c:v>45.9205468485523</c:v>
                </c:pt>
                <c:pt idx="3859">
                  <c:v>45.9168145691174</c:v>
                </c:pt>
                <c:pt idx="3860">
                  <c:v>45.8365047660186</c:v>
                </c:pt>
                <c:pt idx="3861">
                  <c:v>46.1425465841551</c:v>
                </c:pt>
                <c:pt idx="3862">
                  <c:v>46.2721379562786</c:v>
                </c:pt>
                <c:pt idx="3863">
                  <c:v>46.1023519118854</c:v>
                </c:pt>
                <c:pt idx="3864">
                  <c:v>46.4554210939975</c:v>
                </c:pt>
                <c:pt idx="3865">
                  <c:v>46.2987846108454</c:v>
                </c:pt>
                <c:pt idx="3866">
                  <c:v>46.0419897560752</c:v>
                </c:pt>
                <c:pt idx="3867">
                  <c:v>46.0133320387607</c:v>
                </c:pt>
                <c:pt idx="3868">
                  <c:v>45.9681152617193</c:v>
                </c:pt>
                <c:pt idx="3869">
                  <c:v>45.8462785192023</c:v>
                </c:pt>
                <c:pt idx="3870">
                  <c:v>45.8527914777773</c:v>
                </c:pt>
                <c:pt idx="3871">
                  <c:v>45.8994896309111</c:v>
                </c:pt>
                <c:pt idx="3872">
                  <c:v>45.7106971907077</c:v>
                </c:pt>
                <c:pt idx="3873">
                  <c:v>45.5098826119154</c:v>
                </c:pt>
                <c:pt idx="3874">
                  <c:v>45.9384646995753</c:v>
                </c:pt>
                <c:pt idx="3875">
                  <c:v>45.2682141713082</c:v>
                </c:pt>
                <c:pt idx="3876">
                  <c:v>45.2682141713082</c:v>
                </c:pt>
                <c:pt idx="3877">
                  <c:v>44.9931838661702</c:v>
                </c:pt>
                <c:pt idx="3878">
                  <c:v>44.8616990954784</c:v>
                </c:pt>
                <c:pt idx="3879">
                  <c:v>44.6347782226779</c:v>
                </c:pt>
                <c:pt idx="3880">
                  <c:v>44.568884916371</c:v>
                </c:pt>
                <c:pt idx="3881">
                  <c:v>44.5503413243303</c:v>
                </c:pt>
                <c:pt idx="3882">
                  <c:v>44.6870312230226</c:v>
                </c:pt>
                <c:pt idx="3883">
                  <c:v>44.8959754914929</c:v>
                </c:pt>
                <c:pt idx="3884">
                  <c:v>45.3209031106722</c:v>
                </c:pt>
                <c:pt idx="3885">
                  <c:v>45.7369179350742</c:v>
                </c:pt>
                <c:pt idx="3886">
                  <c:v>45.8821053363598</c:v>
                </c:pt>
                <c:pt idx="3887">
                  <c:v>45.7305371842678</c:v>
                </c:pt>
                <c:pt idx="3888">
                  <c:v>45.6381175793337</c:v>
                </c:pt>
                <c:pt idx="3889">
                  <c:v>45.7564910787753</c:v>
                </c:pt>
                <c:pt idx="3890">
                  <c:v>45.8218283943613</c:v>
                </c:pt>
                <c:pt idx="3891">
                  <c:v>45.9401089826263</c:v>
                </c:pt>
                <c:pt idx="3892">
                  <c:v>46.0485293667485</c:v>
                </c:pt>
                <c:pt idx="3893">
                  <c:v>45.6670047604576</c:v>
                </c:pt>
                <c:pt idx="3894">
                  <c:v>45.4043418165459</c:v>
                </c:pt>
                <c:pt idx="3895">
                  <c:v>45.6400793300883</c:v>
                </c:pt>
                <c:pt idx="3896">
                  <c:v>45.6010164290615</c:v>
                </c:pt>
                <c:pt idx="3897">
                  <c:v>45.860548736783</c:v>
                </c:pt>
                <c:pt idx="3898">
                  <c:v>46.3803162836067</c:v>
                </c:pt>
                <c:pt idx="3899">
                  <c:v>46.2681485189618</c:v>
                </c:pt>
                <c:pt idx="3900">
                  <c:v>46.1182232972833</c:v>
                </c:pt>
                <c:pt idx="3901">
                  <c:v>46.1320317348835</c:v>
                </c:pt>
                <c:pt idx="3902">
                  <c:v>45.9133209245972</c:v>
                </c:pt>
                <c:pt idx="3903">
                  <c:v>45.0859564494139</c:v>
                </c:pt>
                <c:pt idx="3904">
                  <c:v>45.0606889762892</c:v>
                </c:pt>
                <c:pt idx="3905">
                  <c:v>44.8793287240978</c:v>
                </c:pt>
                <c:pt idx="3906">
                  <c:v>44.6469252702845</c:v>
                </c:pt>
                <c:pt idx="3907">
                  <c:v>44.5304912205036</c:v>
                </c:pt>
                <c:pt idx="3908">
                  <c:v>45.0077552566468</c:v>
                </c:pt>
                <c:pt idx="3909">
                  <c:v>44.4769253274964</c:v>
                </c:pt>
                <c:pt idx="3910">
                  <c:v>44.4769253274964</c:v>
                </c:pt>
                <c:pt idx="3911">
                  <c:v>44.4769253274964</c:v>
                </c:pt>
                <c:pt idx="3912">
                  <c:v>44.3712338429738</c:v>
                </c:pt>
                <c:pt idx="3913">
                  <c:v>44.2780042954981</c:v>
                </c:pt>
                <c:pt idx="3914">
                  <c:v>44.4960055065403</c:v>
                </c:pt>
                <c:pt idx="3915">
                  <c:v>44.6048819993995</c:v>
                </c:pt>
                <c:pt idx="3916">
                  <c:v>44.751116900054</c:v>
                </c:pt>
                <c:pt idx="3917">
                  <c:v>44.6936841412123</c:v>
                </c:pt>
                <c:pt idx="3918">
                  <c:v>44.6936841412123</c:v>
                </c:pt>
                <c:pt idx="3919">
                  <c:v>44.622491915775</c:v>
                </c:pt>
                <c:pt idx="3920">
                  <c:v>44.6136185281048</c:v>
                </c:pt>
                <c:pt idx="3921">
                  <c:v>45.1062690115529</c:v>
                </c:pt>
                <c:pt idx="3922">
                  <c:v>45.1236608513864</c:v>
                </c:pt>
                <c:pt idx="3923">
                  <c:v>44.900558532822</c:v>
                </c:pt>
                <c:pt idx="3924">
                  <c:v>44.900558532822</c:v>
                </c:pt>
                <c:pt idx="3925">
                  <c:v>44.7385943496108</c:v>
                </c:pt>
                <c:pt idx="3926">
                  <c:v>44.6414660445857</c:v>
                </c:pt>
                <c:pt idx="3927">
                  <c:v>44.8871663857041</c:v>
                </c:pt>
                <c:pt idx="3928">
                  <c:v>44.4682862345456</c:v>
                </c:pt>
                <c:pt idx="3929">
                  <c:v>44.3988860025188</c:v>
                </c:pt>
                <c:pt idx="3930">
                  <c:v>44.3529217421272</c:v>
                </c:pt>
                <c:pt idx="3931">
                  <c:v>44.1252417870779</c:v>
                </c:pt>
                <c:pt idx="3932">
                  <c:v>44.1667249255475</c:v>
                </c:pt>
                <c:pt idx="3933">
                  <c:v>44.4403659543631</c:v>
                </c:pt>
                <c:pt idx="3934">
                  <c:v>44.8480965000862</c:v>
                </c:pt>
                <c:pt idx="3935">
                  <c:v>44.789687598593</c:v>
                </c:pt>
                <c:pt idx="3936">
                  <c:v>44.603881354247</c:v>
                </c:pt>
                <c:pt idx="3937">
                  <c:v>44.5917854061827</c:v>
                </c:pt>
                <c:pt idx="3938">
                  <c:v>44.8153703030691</c:v>
                </c:pt>
                <c:pt idx="3939">
                  <c:v>44.6188307936665</c:v>
                </c:pt>
                <c:pt idx="3940">
                  <c:v>44.7247013965412</c:v>
                </c:pt>
                <c:pt idx="3941">
                  <c:v>45.4743899822601</c:v>
                </c:pt>
                <c:pt idx="3942">
                  <c:v>45.4864148927461</c:v>
                </c:pt>
                <c:pt idx="3943">
                  <c:v>45.3293456207842</c:v>
                </c:pt>
                <c:pt idx="3944">
                  <c:v>45.4730310019898</c:v>
                </c:pt>
                <c:pt idx="3945">
                  <c:v>45.5096138833181</c:v>
                </c:pt>
                <c:pt idx="3946">
                  <c:v>45.395248629751</c:v>
                </c:pt>
                <c:pt idx="3947">
                  <c:v>45.395248629751</c:v>
                </c:pt>
                <c:pt idx="3948">
                  <c:v>45.2416556641206</c:v>
                </c:pt>
                <c:pt idx="3949">
                  <c:v>45.684911098953</c:v>
                </c:pt>
                <c:pt idx="3950">
                  <c:v>45.4591054422448</c:v>
                </c:pt>
                <c:pt idx="3951">
                  <c:v>45.4233249173718</c:v>
                </c:pt>
                <c:pt idx="3952">
                  <c:v>45.2886746370187</c:v>
                </c:pt>
                <c:pt idx="3953">
                  <c:v>45.0547315670493</c:v>
                </c:pt>
                <c:pt idx="3954">
                  <c:v>45.0161365713257</c:v>
                </c:pt>
                <c:pt idx="3955">
                  <c:v>45.0993595279965</c:v>
                </c:pt>
                <c:pt idx="3956">
                  <c:v>44.8535838339644</c:v>
                </c:pt>
                <c:pt idx="3957">
                  <c:v>44.916426319943</c:v>
                </c:pt>
                <c:pt idx="3958">
                  <c:v>44.3637293888842</c:v>
                </c:pt>
                <c:pt idx="3959">
                  <c:v>44.4467936904117</c:v>
                </c:pt>
                <c:pt idx="3960">
                  <c:v>44.5827001928429</c:v>
                </c:pt>
                <c:pt idx="3961">
                  <c:v>44.6147454892368</c:v>
                </c:pt>
                <c:pt idx="3962">
                  <c:v>45.1982578976351</c:v>
                </c:pt>
                <c:pt idx="3963">
                  <c:v>45.5326004865069</c:v>
                </c:pt>
                <c:pt idx="3964">
                  <c:v>46.1192451815592</c:v>
                </c:pt>
                <c:pt idx="3965">
                  <c:v>45.6436012479066</c:v>
                </c:pt>
                <c:pt idx="3966">
                  <c:v>45.8559119544733</c:v>
                </c:pt>
                <c:pt idx="3967">
                  <c:v>45.6500676896678</c:v>
                </c:pt>
                <c:pt idx="3968">
                  <c:v>45.4884394548282</c:v>
                </c:pt>
                <c:pt idx="3969">
                  <c:v>45.4884394548282</c:v>
                </c:pt>
                <c:pt idx="3970">
                  <c:v>45.4883865824429</c:v>
                </c:pt>
                <c:pt idx="3971">
                  <c:v>45.8046234484129</c:v>
                </c:pt>
                <c:pt idx="3972">
                  <c:v>45.5901935363058</c:v>
                </c:pt>
                <c:pt idx="3973">
                  <c:v>45.5901935363058</c:v>
                </c:pt>
                <c:pt idx="3974">
                  <c:v>45.4693225313199</c:v>
                </c:pt>
                <c:pt idx="3975">
                  <c:v>45.0344434702172</c:v>
                </c:pt>
                <c:pt idx="3976">
                  <c:v>44.9122998966873</c:v>
                </c:pt>
                <c:pt idx="3977">
                  <c:v>45.2299719498398</c:v>
                </c:pt>
                <c:pt idx="3978">
                  <c:v>45.1919577228318</c:v>
                </c:pt>
                <c:pt idx="3979">
                  <c:v>45.2659446762644</c:v>
                </c:pt>
                <c:pt idx="3980">
                  <c:v>45.2649060841984</c:v>
                </c:pt>
                <c:pt idx="3981">
                  <c:v>45.0509659362036</c:v>
                </c:pt>
                <c:pt idx="3982">
                  <c:v>45.0514299629624</c:v>
                </c:pt>
                <c:pt idx="3983">
                  <c:v>44.918814751493</c:v>
                </c:pt>
                <c:pt idx="3984">
                  <c:v>44.9234017224217</c:v>
                </c:pt>
                <c:pt idx="3985">
                  <c:v>45.0382014894412</c:v>
                </c:pt>
                <c:pt idx="3986">
                  <c:v>45.7417798559308</c:v>
                </c:pt>
                <c:pt idx="3987">
                  <c:v>45.6548461029889</c:v>
                </c:pt>
                <c:pt idx="3988">
                  <c:v>45.9960636492171</c:v>
                </c:pt>
                <c:pt idx="3989">
                  <c:v>47.6559132980676</c:v>
                </c:pt>
                <c:pt idx="3990">
                  <c:v>48.252081779724</c:v>
                </c:pt>
                <c:pt idx="3991">
                  <c:v>48.0696953818754</c:v>
                </c:pt>
                <c:pt idx="3992">
                  <c:v>47.7752291042009</c:v>
                </c:pt>
                <c:pt idx="3993">
                  <c:v>47.6894014916804</c:v>
                </c:pt>
                <c:pt idx="3994">
                  <c:v>47.7421240008409</c:v>
                </c:pt>
                <c:pt idx="3995">
                  <c:v>47.6133196315714</c:v>
                </c:pt>
                <c:pt idx="3996">
                  <c:v>47.5241537452036</c:v>
                </c:pt>
                <c:pt idx="3997">
                  <c:v>47.2105537202245</c:v>
                </c:pt>
                <c:pt idx="3998">
                  <c:v>47.6173084799457</c:v>
                </c:pt>
                <c:pt idx="3999">
                  <c:v>47.3444737067686</c:v>
                </c:pt>
                <c:pt idx="4000">
                  <c:v>47.284140477971</c:v>
                </c:pt>
                <c:pt idx="4001">
                  <c:v>47.4824298604759</c:v>
                </c:pt>
                <c:pt idx="4002">
                  <c:v>47.0872708577842</c:v>
                </c:pt>
                <c:pt idx="4003">
                  <c:v>46.9964726320965</c:v>
                </c:pt>
                <c:pt idx="4004">
                  <c:v>46.9964726320965</c:v>
                </c:pt>
                <c:pt idx="4005">
                  <c:v>47.2040553993728</c:v>
                </c:pt>
                <c:pt idx="4006">
                  <c:v>47.4253509894588</c:v>
                </c:pt>
                <c:pt idx="4007">
                  <c:v>47.2636443819915</c:v>
                </c:pt>
                <c:pt idx="4008">
                  <c:v>47.1242285100407</c:v>
                </c:pt>
                <c:pt idx="4009">
                  <c:v>47.5860008713121</c:v>
                </c:pt>
                <c:pt idx="4010">
                  <c:v>47.6424923503419</c:v>
                </c:pt>
                <c:pt idx="4011">
                  <c:v>47.5145101305786</c:v>
                </c:pt>
                <c:pt idx="4012">
                  <c:v>47.4781810753111</c:v>
                </c:pt>
                <c:pt idx="4013">
                  <c:v>47.4306131806936</c:v>
                </c:pt>
                <c:pt idx="4014">
                  <c:v>47.6381272674753</c:v>
                </c:pt>
                <c:pt idx="4015">
                  <c:v>47.5189377926466</c:v>
                </c:pt>
                <c:pt idx="4016">
                  <c:v>47.3405944733725</c:v>
                </c:pt>
                <c:pt idx="4017">
                  <c:v>47.3881961786675</c:v>
                </c:pt>
                <c:pt idx="4018">
                  <c:v>47.8336729148125</c:v>
                </c:pt>
                <c:pt idx="4019">
                  <c:v>47.800696710487</c:v>
                </c:pt>
                <c:pt idx="4020">
                  <c:v>46.7660682997724</c:v>
                </c:pt>
                <c:pt idx="4021">
                  <c:v>47.1223129388898</c:v>
                </c:pt>
                <c:pt idx="4022">
                  <c:v>46.6373134532286</c:v>
                </c:pt>
                <c:pt idx="4023">
                  <c:v>47.0614778197015</c:v>
                </c:pt>
                <c:pt idx="4024">
                  <c:v>46.9910660233988</c:v>
                </c:pt>
                <c:pt idx="4025">
                  <c:v>47.2164714593907</c:v>
                </c:pt>
                <c:pt idx="4026">
                  <c:v>46.8497152232617</c:v>
                </c:pt>
                <c:pt idx="4027">
                  <c:v>46.7728048355803</c:v>
                </c:pt>
                <c:pt idx="4028">
                  <c:v>45.6927603029386</c:v>
                </c:pt>
                <c:pt idx="4029">
                  <c:v>45.5346126178773</c:v>
                </c:pt>
                <c:pt idx="4030">
                  <c:v>45.3199952786195</c:v>
                </c:pt>
                <c:pt idx="4031">
                  <c:v>45.0963082125763</c:v>
                </c:pt>
                <c:pt idx="4032">
                  <c:v>45.2289138775742</c:v>
                </c:pt>
                <c:pt idx="4033">
                  <c:v>44.7499055996417</c:v>
                </c:pt>
                <c:pt idx="4034">
                  <c:v>45.0595124194871</c:v>
                </c:pt>
                <c:pt idx="4035">
                  <c:v>44.4363052867946</c:v>
                </c:pt>
                <c:pt idx="4036">
                  <c:v>44.3549004055813</c:v>
                </c:pt>
                <c:pt idx="4037">
                  <c:v>44.1116919882266</c:v>
                </c:pt>
                <c:pt idx="4038">
                  <c:v>44.5051863045269</c:v>
                </c:pt>
                <c:pt idx="4039">
                  <c:v>44.8062933127626</c:v>
                </c:pt>
                <c:pt idx="4040">
                  <c:v>44.9671713166799</c:v>
                </c:pt>
                <c:pt idx="4041">
                  <c:v>45.1132169406036</c:v>
                </c:pt>
                <c:pt idx="4042">
                  <c:v>45.6548411695195</c:v>
                </c:pt>
                <c:pt idx="4043">
                  <c:v>45.5826181427534</c:v>
                </c:pt>
                <c:pt idx="4044">
                  <c:v>45.4539254339856</c:v>
                </c:pt>
                <c:pt idx="4045">
                  <c:v>45.4539254339856</c:v>
                </c:pt>
                <c:pt idx="4046">
                  <c:v>45.4539254339856</c:v>
                </c:pt>
                <c:pt idx="4047">
                  <c:v>45.3486748063503</c:v>
                </c:pt>
                <c:pt idx="4048">
                  <c:v>45.218044909649</c:v>
                </c:pt>
                <c:pt idx="4049">
                  <c:v>44.9540451108645</c:v>
                </c:pt>
                <c:pt idx="4050">
                  <c:v>45.2694580580939</c:v>
                </c:pt>
                <c:pt idx="4051">
                  <c:v>45.4314393320499</c:v>
                </c:pt>
                <c:pt idx="4052">
                  <c:v>45.5510106152479</c:v>
                </c:pt>
                <c:pt idx="4053">
                  <c:v>45.9190106253465</c:v>
                </c:pt>
                <c:pt idx="4054">
                  <c:v>45.7949398623164</c:v>
                </c:pt>
                <c:pt idx="4055">
                  <c:v>45.8196391345863</c:v>
                </c:pt>
                <c:pt idx="4056">
                  <c:v>45.863640765733</c:v>
                </c:pt>
                <c:pt idx="4057">
                  <c:v>46.1557059365907</c:v>
                </c:pt>
                <c:pt idx="4058">
                  <c:v>46.3436933769333</c:v>
                </c:pt>
                <c:pt idx="4059">
                  <c:v>46.5376754681275</c:v>
                </c:pt>
                <c:pt idx="4060">
                  <c:v>46.5558534282881</c:v>
                </c:pt>
                <c:pt idx="4061">
                  <c:v>46.7468711775994</c:v>
                </c:pt>
                <c:pt idx="4062">
                  <c:v>46.5276230224993</c:v>
                </c:pt>
                <c:pt idx="4063">
                  <c:v>46.5377200538974</c:v>
                </c:pt>
                <c:pt idx="4064">
                  <c:v>46.4233318175258</c:v>
                </c:pt>
                <c:pt idx="4065">
                  <c:v>46.3765258656253</c:v>
                </c:pt>
                <c:pt idx="4066">
                  <c:v>46.1892789580666</c:v>
                </c:pt>
                <c:pt idx="4067">
                  <c:v>46.3556300421941</c:v>
                </c:pt>
                <c:pt idx="4068">
                  <c:v>46.8018774706845</c:v>
                </c:pt>
                <c:pt idx="4069">
                  <c:v>46.7696126946358</c:v>
                </c:pt>
                <c:pt idx="4070">
                  <c:v>46.3080690079881</c:v>
                </c:pt>
                <c:pt idx="4071">
                  <c:v>45.8341877934589</c:v>
                </c:pt>
                <c:pt idx="4072">
                  <c:v>46.2464120525999</c:v>
                </c:pt>
                <c:pt idx="4073">
                  <c:v>46.3309549804723</c:v>
                </c:pt>
                <c:pt idx="4074">
                  <c:v>46.4729088982818</c:v>
                </c:pt>
                <c:pt idx="4075">
                  <c:v>46.7170963397</c:v>
                </c:pt>
                <c:pt idx="4076">
                  <c:v>46.4179774527606</c:v>
                </c:pt>
                <c:pt idx="4077">
                  <c:v>47.1743016760545</c:v>
                </c:pt>
                <c:pt idx="4078">
                  <c:v>47.4591352873005</c:v>
                </c:pt>
                <c:pt idx="4079">
                  <c:v>47.3350024152513</c:v>
                </c:pt>
                <c:pt idx="4080">
                  <c:v>46.5011243052941</c:v>
                </c:pt>
                <c:pt idx="4081">
                  <c:v>45.7266456053425</c:v>
                </c:pt>
                <c:pt idx="4082">
                  <c:v>45.7701062845995</c:v>
                </c:pt>
                <c:pt idx="4083">
                  <c:v>45.978631673219</c:v>
                </c:pt>
                <c:pt idx="4084">
                  <c:v>44.892210104921</c:v>
                </c:pt>
                <c:pt idx="4085">
                  <c:v>44.3145677090536</c:v>
                </c:pt>
                <c:pt idx="4086">
                  <c:v>45.4389564165231</c:v>
                </c:pt>
                <c:pt idx="4087">
                  <c:v>45.4138576334373</c:v>
                </c:pt>
                <c:pt idx="4088">
                  <c:v>45.2788482453</c:v>
                </c:pt>
                <c:pt idx="4089">
                  <c:v>45.4628385033073</c:v>
                </c:pt>
                <c:pt idx="4090">
                  <c:v>45.4890901793962</c:v>
                </c:pt>
                <c:pt idx="4091">
                  <c:v>46.0565490262572</c:v>
                </c:pt>
                <c:pt idx="4092">
                  <c:v>46.308601524172</c:v>
                </c:pt>
                <c:pt idx="4093">
                  <c:v>46.1138533389408</c:v>
                </c:pt>
                <c:pt idx="4094">
                  <c:v>46.1328376661647</c:v>
                </c:pt>
                <c:pt idx="4095">
                  <c:v>45.8088840897434</c:v>
                </c:pt>
                <c:pt idx="4096">
                  <c:v>45.7160751050555</c:v>
                </c:pt>
                <c:pt idx="4097">
                  <c:v>45.475742955471</c:v>
                </c:pt>
                <c:pt idx="4098">
                  <c:v>45.4946723278251</c:v>
                </c:pt>
                <c:pt idx="4099">
                  <c:v>45.6261010335216</c:v>
                </c:pt>
                <c:pt idx="4100">
                  <c:v>45.5621409599341</c:v>
                </c:pt>
                <c:pt idx="4101">
                  <c:v>45.4253545905494</c:v>
                </c:pt>
                <c:pt idx="4102">
                  <c:v>45.5933873188888</c:v>
                </c:pt>
                <c:pt idx="4103">
                  <c:v>45.7832171949792</c:v>
                </c:pt>
                <c:pt idx="4104">
                  <c:v>46.0731740335383</c:v>
                </c:pt>
                <c:pt idx="4105">
                  <c:v>45.8576346199326</c:v>
                </c:pt>
                <c:pt idx="4106">
                  <c:v>46.1239126732697</c:v>
                </c:pt>
                <c:pt idx="4107">
                  <c:v>45.6282132859136</c:v>
                </c:pt>
                <c:pt idx="4108">
                  <c:v>45.5713682253159</c:v>
                </c:pt>
                <c:pt idx="4109">
                  <c:v>47.4283122034501</c:v>
                </c:pt>
                <c:pt idx="4110">
                  <c:v>48.1289922420933</c:v>
                </c:pt>
                <c:pt idx="4111">
                  <c:v>45.9486110351813</c:v>
                </c:pt>
                <c:pt idx="4112">
                  <c:v>45.6003522871153</c:v>
                </c:pt>
                <c:pt idx="4113">
                  <c:v>45.7210326819845</c:v>
                </c:pt>
                <c:pt idx="4114">
                  <c:v>45.7005605229906</c:v>
                </c:pt>
                <c:pt idx="4115">
                  <c:v>45.5553734402598</c:v>
                </c:pt>
                <c:pt idx="4116">
                  <c:v>45.5553734402598</c:v>
                </c:pt>
                <c:pt idx="4117">
                  <c:v>45.5553734402598</c:v>
                </c:pt>
                <c:pt idx="4118">
                  <c:v>45.2769509063995</c:v>
                </c:pt>
                <c:pt idx="4119">
                  <c:v>45.326029158052</c:v>
                </c:pt>
                <c:pt idx="4120">
                  <c:v>46.1861210439745</c:v>
                </c:pt>
                <c:pt idx="4121">
                  <c:v>46.5322605147548</c:v>
                </c:pt>
                <c:pt idx="4122">
                  <c:v>46.081389591951</c:v>
                </c:pt>
                <c:pt idx="4123">
                  <c:v>45.6541273758393</c:v>
                </c:pt>
                <c:pt idx="4124">
                  <c:v>46.1765490566183</c:v>
                </c:pt>
                <c:pt idx="4125">
                  <c:v>46.4087221400209</c:v>
                </c:pt>
                <c:pt idx="4126">
                  <c:v>46.3567575028284</c:v>
                </c:pt>
                <c:pt idx="4127">
                  <c:v>46.2331220442376</c:v>
                </c:pt>
                <c:pt idx="4128">
                  <c:v>46.0277582917187</c:v>
                </c:pt>
                <c:pt idx="4129">
                  <c:v>45.8360297705961</c:v>
                </c:pt>
                <c:pt idx="4130">
                  <c:v>46.0266467694658</c:v>
                </c:pt>
                <c:pt idx="4131">
                  <c:v>46.0391744477776</c:v>
                </c:pt>
                <c:pt idx="4132">
                  <c:v>45.4138308930125</c:v>
                </c:pt>
                <c:pt idx="4133">
                  <c:v>45.6161047866717</c:v>
                </c:pt>
                <c:pt idx="4134">
                  <c:v>45.4916793513995</c:v>
                </c:pt>
                <c:pt idx="4135">
                  <c:v>45.8200888321914</c:v>
                </c:pt>
                <c:pt idx="4136">
                  <c:v>45.7486668313886</c:v>
                </c:pt>
                <c:pt idx="4137">
                  <c:v>45.416474549566</c:v>
                </c:pt>
                <c:pt idx="4138">
                  <c:v>45.3228684267762</c:v>
                </c:pt>
                <c:pt idx="4139">
                  <c:v>45.3228684267762</c:v>
                </c:pt>
                <c:pt idx="4140">
                  <c:v>45.2869279650851</c:v>
                </c:pt>
                <c:pt idx="4141">
                  <c:v>44.9546819375537</c:v>
                </c:pt>
                <c:pt idx="4142">
                  <c:v>44.9419521632342</c:v>
                </c:pt>
                <c:pt idx="4143">
                  <c:v>44.7437208151794</c:v>
                </c:pt>
                <c:pt idx="4144">
                  <c:v>44.7658860164106</c:v>
                </c:pt>
                <c:pt idx="4145">
                  <c:v>45.1394657402161</c:v>
                </c:pt>
                <c:pt idx="4146">
                  <c:v>45.0353736510095</c:v>
                </c:pt>
                <c:pt idx="4147">
                  <c:v>44.9121092127721</c:v>
                </c:pt>
                <c:pt idx="4148">
                  <c:v>44.9934042257764</c:v>
                </c:pt>
                <c:pt idx="4149">
                  <c:v>45.0406697841163</c:v>
                </c:pt>
                <c:pt idx="4150">
                  <c:v>45.0499306883381</c:v>
                </c:pt>
                <c:pt idx="4151">
                  <c:v>44.5522444534337</c:v>
                </c:pt>
                <c:pt idx="4152">
                  <c:v>45.6437495636358</c:v>
                </c:pt>
                <c:pt idx="4153">
                  <c:v>45.9570189434377</c:v>
                </c:pt>
                <c:pt idx="4154">
                  <c:v>45.614569715578</c:v>
                </c:pt>
                <c:pt idx="4155">
                  <c:v>45.4567084829683</c:v>
                </c:pt>
                <c:pt idx="4156">
                  <c:v>45.3410653883782</c:v>
                </c:pt>
                <c:pt idx="4157">
                  <c:v>45.2530048656172</c:v>
                </c:pt>
                <c:pt idx="4158">
                  <c:v>45.5369883751178</c:v>
                </c:pt>
                <c:pt idx="4159">
                  <c:v>45.6325275159407</c:v>
                </c:pt>
                <c:pt idx="4160">
                  <c:v>45.2213719946573</c:v>
                </c:pt>
                <c:pt idx="4161">
                  <c:v>45.0883940247145</c:v>
                </c:pt>
                <c:pt idx="4162">
                  <c:v>45.4776153059743</c:v>
                </c:pt>
                <c:pt idx="4163">
                  <c:v>45.1154730121986</c:v>
                </c:pt>
                <c:pt idx="4164">
                  <c:v>45.0799578136226</c:v>
                </c:pt>
                <c:pt idx="4165">
                  <c:v>45.0337600013779</c:v>
                </c:pt>
                <c:pt idx="4166">
                  <c:v>45.2235468032595</c:v>
                </c:pt>
                <c:pt idx="4167">
                  <c:v>45.1470220061347</c:v>
                </c:pt>
                <c:pt idx="4168">
                  <c:v>45.1470220061347</c:v>
                </c:pt>
                <c:pt idx="4169">
                  <c:v>45.1470220061347</c:v>
                </c:pt>
                <c:pt idx="4170">
                  <c:v>45.0707219039421</c:v>
                </c:pt>
                <c:pt idx="4171">
                  <c:v>45.148442151349</c:v>
                </c:pt>
                <c:pt idx="4172">
                  <c:v>44.6421414769651</c:v>
                </c:pt>
                <c:pt idx="4173">
                  <c:v>44.891611530915</c:v>
                </c:pt>
                <c:pt idx="4174">
                  <c:v>44.7658457601172</c:v>
                </c:pt>
                <c:pt idx="4175">
                  <c:v>45.3081439748863</c:v>
                </c:pt>
                <c:pt idx="4176">
                  <c:v>44.8235459723769</c:v>
                </c:pt>
                <c:pt idx="4177">
                  <c:v>44.6389653287032</c:v>
                </c:pt>
                <c:pt idx="4178">
                  <c:v>44.3290226957997</c:v>
                </c:pt>
                <c:pt idx="4179">
                  <c:v>44.9915682143897</c:v>
                </c:pt>
                <c:pt idx="4180">
                  <c:v>45.1355223921894</c:v>
                </c:pt>
                <c:pt idx="4181">
                  <c:v>45.322449911928</c:v>
                </c:pt>
                <c:pt idx="4182">
                  <c:v>45.3533003394069</c:v>
                </c:pt>
                <c:pt idx="4183">
                  <c:v>45.8414757657814</c:v>
                </c:pt>
                <c:pt idx="4184">
                  <c:v>46.0910600692167</c:v>
                </c:pt>
                <c:pt idx="4185">
                  <c:v>46.7476962101488</c:v>
                </c:pt>
                <c:pt idx="4186">
                  <c:v>47.0193537771888</c:v>
                </c:pt>
                <c:pt idx="4187">
                  <c:v>46.9001233926786</c:v>
                </c:pt>
                <c:pt idx="4188">
                  <c:v>46.7483914310498</c:v>
                </c:pt>
                <c:pt idx="4189">
                  <c:v>46.8586918038882</c:v>
                </c:pt>
                <c:pt idx="4190">
                  <c:v>46.5089020001775</c:v>
                </c:pt>
                <c:pt idx="4191">
                  <c:v>47.248596245158</c:v>
                </c:pt>
                <c:pt idx="4192">
                  <c:v>47.2980940016198</c:v>
                </c:pt>
                <c:pt idx="4193">
                  <c:v>48.2609901268544</c:v>
                </c:pt>
                <c:pt idx="4194">
                  <c:v>48.6176518499668</c:v>
                </c:pt>
                <c:pt idx="4195">
                  <c:v>49.546461417722</c:v>
                </c:pt>
                <c:pt idx="4196">
                  <c:v>49.014375006676</c:v>
                </c:pt>
                <c:pt idx="4197">
                  <c:v>48.8654230291612</c:v>
                </c:pt>
                <c:pt idx="4198">
                  <c:v>48.8654230291612</c:v>
                </c:pt>
                <c:pt idx="4199">
                  <c:v>48.8654230291612</c:v>
                </c:pt>
                <c:pt idx="4200">
                  <c:v>49.0157750918189</c:v>
                </c:pt>
                <c:pt idx="4201">
                  <c:v>49.1000585121061</c:v>
                </c:pt>
                <c:pt idx="4202">
                  <c:v>49.0007819132381</c:v>
                </c:pt>
                <c:pt idx="4203">
                  <c:v>49.3035779046403</c:v>
                </c:pt>
                <c:pt idx="4204">
                  <c:v>48.7471813640466</c:v>
                </c:pt>
                <c:pt idx="4205">
                  <c:v>48.6241301539431</c:v>
                </c:pt>
                <c:pt idx="4206">
                  <c:v>48.5234901718395</c:v>
                </c:pt>
                <c:pt idx="4207">
                  <c:v>48.4087540421712</c:v>
                </c:pt>
                <c:pt idx="4208">
                  <c:v>48.1134681061482</c:v>
                </c:pt>
                <c:pt idx="4209">
                  <c:v>48.4126650162621</c:v>
                </c:pt>
                <c:pt idx="4210">
                  <c:v>47.7324324439316</c:v>
                </c:pt>
                <c:pt idx="4211">
                  <c:v>48.4136485540689</c:v>
                </c:pt>
                <c:pt idx="4212">
                  <c:v>47.9387717951962</c:v>
                </c:pt>
                <c:pt idx="4213">
                  <c:v>47.7925241885325</c:v>
                </c:pt>
                <c:pt idx="4214">
                  <c:v>47.7925241885325</c:v>
                </c:pt>
                <c:pt idx="4215">
                  <c:v>47.8876488281047</c:v>
                </c:pt>
                <c:pt idx="4216">
                  <c:v>47.73103178184</c:v>
                </c:pt>
                <c:pt idx="4217">
                  <c:v>47.831737587083</c:v>
                </c:pt>
                <c:pt idx="4218">
                  <c:v>47.7110551876997</c:v>
                </c:pt>
                <c:pt idx="4219">
                  <c:v>47.8866293711213</c:v>
                </c:pt>
                <c:pt idx="4220">
                  <c:v>47.4724605316054</c:v>
                </c:pt>
                <c:pt idx="4221">
                  <c:v>47.5972802941485</c:v>
                </c:pt>
                <c:pt idx="4222">
                  <c:v>48.5922978947994</c:v>
                </c:pt>
                <c:pt idx="4223">
                  <c:v>48.5038218805564</c:v>
                </c:pt>
                <c:pt idx="4224">
                  <c:v>48.3257248433871</c:v>
                </c:pt>
                <c:pt idx="4225">
                  <c:v>48.1618366180496</c:v>
                </c:pt>
                <c:pt idx="4226">
                  <c:v>47.7008760947412</c:v>
                </c:pt>
                <c:pt idx="4227">
                  <c:v>47.580281358868</c:v>
                </c:pt>
                <c:pt idx="4228">
                  <c:v>48.5778450749012</c:v>
                </c:pt>
                <c:pt idx="4229">
                  <c:v>48.5629574529848</c:v>
                </c:pt>
                <c:pt idx="4230">
                  <c:v>48.6655889965707</c:v>
                </c:pt>
                <c:pt idx="4231">
                  <c:v>48.4894963435913</c:v>
                </c:pt>
                <c:pt idx="4232">
                  <c:v>48.3505394895131</c:v>
                </c:pt>
                <c:pt idx="4233">
                  <c:v>48.2434459740576</c:v>
                </c:pt>
                <c:pt idx="4234">
                  <c:v>48.556187267309</c:v>
                </c:pt>
                <c:pt idx="4235">
                  <c:v>49.0824700578134</c:v>
                </c:pt>
                <c:pt idx="4236">
                  <c:v>49.3926742098284</c:v>
                </c:pt>
                <c:pt idx="4237">
                  <c:v>49.3060123934107</c:v>
                </c:pt>
                <c:pt idx="4238">
                  <c:v>49.2122554575203</c:v>
                </c:pt>
                <c:pt idx="4239">
                  <c:v>49.1372959810123</c:v>
                </c:pt>
                <c:pt idx="4240">
                  <c:v>49.055947245372</c:v>
                </c:pt>
                <c:pt idx="4241">
                  <c:v>49.2166452830357</c:v>
                </c:pt>
                <c:pt idx="4242">
                  <c:v>48.8603510808615</c:v>
                </c:pt>
                <c:pt idx="4243">
                  <c:v>48.858117050051</c:v>
                </c:pt>
                <c:pt idx="4244">
                  <c:v>48.6334829724236</c:v>
                </c:pt>
                <c:pt idx="4245">
                  <c:v>49.1465596455411</c:v>
                </c:pt>
                <c:pt idx="4246">
                  <c:v>49.6780427069817</c:v>
                </c:pt>
                <c:pt idx="4247">
                  <c:v>50.464500706975</c:v>
                </c:pt>
                <c:pt idx="4248">
                  <c:v>49.9093426825228</c:v>
                </c:pt>
                <c:pt idx="4249">
                  <c:v>49.9916210897542</c:v>
                </c:pt>
                <c:pt idx="4250">
                  <c:v>49.5920920897894</c:v>
                </c:pt>
                <c:pt idx="4251">
                  <c:v>49.7283546022784</c:v>
                </c:pt>
                <c:pt idx="4252">
                  <c:v>49.658430418238</c:v>
                </c:pt>
                <c:pt idx="4253">
                  <c:v>49.7486294307586</c:v>
                </c:pt>
                <c:pt idx="4254">
                  <c:v>49.6651447900785</c:v>
                </c:pt>
                <c:pt idx="4255">
                  <c:v>49.940994174192</c:v>
                </c:pt>
                <c:pt idx="4256">
                  <c:v>49.3480086487934</c:v>
                </c:pt>
                <c:pt idx="4257">
                  <c:v>50.2987471697263</c:v>
                </c:pt>
                <c:pt idx="4258">
                  <c:v>50.0164829571627</c:v>
                </c:pt>
                <c:pt idx="4259">
                  <c:v>50.3822252788277</c:v>
                </c:pt>
                <c:pt idx="4260">
                  <c:v>50.717415607546</c:v>
                </c:pt>
                <c:pt idx="4261">
                  <c:v>51.5056314649635</c:v>
                </c:pt>
                <c:pt idx="4262">
                  <c:v>52.2379362664646</c:v>
                </c:pt>
                <c:pt idx="4263">
                  <c:v>51.6234714516611</c:v>
                </c:pt>
                <c:pt idx="4264">
                  <c:v>51.352636838773</c:v>
                </c:pt>
                <c:pt idx="4265">
                  <c:v>51.9077526524581</c:v>
                </c:pt>
                <c:pt idx="4266">
                  <c:v>51.5523521296168</c:v>
                </c:pt>
                <c:pt idx="4267">
                  <c:v>50.8994062226999</c:v>
                </c:pt>
                <c:pt idx="4268">
                  <c:v>50.211269782525</c:v>
                </c:pt>
                <c:pt idx="4269">
                  <c:v>49.9079091876486</c:v>
                </c:pt>
                <c:pt idx="4270">
                  <c:v>49.8491661637856</c:v>
                </c:pt>
                <c:pt idx="4271">
                  <c:v>49.8491661637856</c:v>
                </c:pt>
                <c:pt idx="4272">
                  <c:v>49.6605614017751</c:v>
                </c:pt>
                <c:pt idx="4273">
                  <c:v>49.071997065979</c:v>
                </c:pt>
                <c:pt idx="4274">
                  <c:v>49.3723527124435</c:v>
                </c:pt>
                <c:pt idx="4275">
                  <c:v>49.518965632483</c:v>
                </c:pt>
                <c:pt idx="4276">
                  <c:v>49.7953711546808</c:v>
                </c:pt>
                <c:pt idx="4277">
                  <c:v>49.058139132441</c:v>
                </c:pt>
                <c:pt idx="4278">
                  <c:v>49.2125593889026</c:v>
                </c:pt>
                <c:pt idx="4279">
                  <c:v>49.3941705740265</c:v>
                </c:pt>
                <c:pt idx="4280">
                  <c:v>49.2689756133468</c:v>
                </c:pt>
                <c:pt idx="4281">
                  <c:v>49.2601255608619</c:v>
                </c:pt>
                <c:pt idx="4282">
                  <c:v>49.4347889219836</c:v>
                </c:pt>
                <c:pt idx="4283">
                  <c:v>50.0060766929633</c:v>
                </c:pt>
                <c:pt idx="4284">
                  <c:v>49.929098951907</c:v>
                </c:pt>
                <c:pt idx="4285">
                  <c:v>49.70417332811</c:v>
                </c:pt>
                <c:pt idx="4286">
                  <c:v>49.3365264717664</c:v>
                </c:pt>
                <c:pt idx="4287">
                  <c:v>49.1763065681642</c:v>
                </c:pt>
                <c:pt idx="4288">
                  <c:v>49.116307339096</c:v>
                </c:pt>
                <c:pt idx="4289">
                  <c:v>49.3580000791277</c:v>
                </c:pt>
                <c:pt idx="4290">
                  <c:v>49.1234579475073</c:v>
                </c:pt>
                <c:pt idx="4291">
                  <c:v>48.7413001461236</c:v>
                </c:pt>
                <c:pt idx="4292">
                  <c:v>49.0689375472716</c:v>
                </c:pt>
                <c:pt idx="4293">
                  <c:v>48.971660890808</c:v>
                </c:pt>
                <c:pt idx="4294">
                  <c:v>48.8524263134889</c:v>
                </c:pt>
                <c:pt idx="4295">
                  <c:v>48.6385507482827</c:v>
                </c:pt>
                <c:pt idx="4296">
                  <c:v>48.4073539684505</c:v>
                </c:pt>
                <c:pt idx="4297">
                  <c:v>48.4073539684505</c:v>
                </c:pt>
                <c:pt idx="4298">
                  <c:v>48.3223191204485</c:v>
                </c:pt>
                <c:pt idx="4299">
                  <c:v>48.45959291551</c:v>
                </c:pt>
                <c:pt idx="4300">
                  <c:v>48.3298430199237</c:v>
                </c:pt>
                <c:pt idx="4301">
                  <c:v>48.2272987476056</c:v>
                </c:pt>
                <c:pt idx="4302">
                  <c:v>48.5902277547269</c:v>
                </c:pt>
                <c:pt idx="4303">
                  <c:v>48.412433677543</c:v>
                </c:pt>
                <c:pt idx="4304">
                  <c:v>48.249486173975</c:v>
                </c:pt>
                <c:pt idx="4305">
                  <c:v>48.5443918876937</c:v>
                </c:pt>
                <c:pt idx="4306">
                  <c:v>49.5085202355056</c:v>
                </c:pt>
                <c:pt idx="4307">
                  <c:v>49.8981471546348</c:v>
                </c:pt>
                <c:pt idx="4308">
                  <c:v>50.2598145022677</c:v>
                </c:pt>
                <c:pt idx="4309">
                  <c:v>50.7926024589332</c:v>
                </c:pt>
                <c:pt idx="4310">
                  <c:v>51.908375089493</c:v>
                </c:pt>
                <c:pt idx="4311">
                  <c:v>51.8109934580693</c:v>
                </c:pt>
                <c:pt idx="4312">
                  <c:v>51.6319417677145</c:v>
                </c:pt>
                <c:pt idx="4313">
                  <c:v>51.1210568667459</c:v>
                </c:pt>
                <c:pt idx="4314">
                  <c:v>50.9837781524631</c:v>
                </c:pt>
                <c:pt idx="4315">
                  <c:v>51.204611275227</c:v>
                </c:pt>
                <c:pt idx="4316">
                  <c:v>50.6801990889239</c:v>
                </c:pt>
                <c:pt idx="4317">
                  <c:v>50.6247793956962</c:v>
                </c:pt>
                <c:pt idx="4318">
                  <c:v>50.4198170010042</c:v>
                </c:pt>
                <c:pt idx="4319">
                  <c:v>47.7857888894119</c:v>
                </c:pt>
                <c:pt idx="4320">
                  <c:v>47.2431922163258</c:v>
                </c:pt>
                <c:pt idx="4321">
                  <c:v>47.2431922163258</c:v>
                </c:pt>
                <c:pt idx="4322">
                  <c:v>47.4393956921502</c:v>
                </c:pt>
                <c:pt idx="4323">
                  <c:v>48.7203398795738</c:v>
                </c:pt>
                <c:pt idx="4324">
                  <c:v>49.4070167458305</c:v>
                </c:pt>
                <c:pt idx="4325">
                  <c:v>50.4975609948556</c:v>
                </c:pt>
                <c:pt idx="4326">
                  <c:v>51.4410033862463</c:v>
                </c:pt>
                <c:pt idx="4327">
                  <c:v>51.7597628336776</c:v>
                </c:pt>
                <c:pt idx="4328">
                  <c:v>51.3843112697568</c:v>
                </c:pt>
                <c:pt idx="4329">
                  <c:v>51.29382967639</c:v>
                </c:pt>
                <c:pt idx="4330">
                  <c:v>51.7931420013783</c:v>
                </c:pt>
                <c:pt idx="4331">
                  <c:v>51.0312252546241</c:v>
                </c:pt>
                <c:pt idx="4332">
                  <c:v>50.9929744823497</c:v>
                </c:pt>
                <c:pt idx="4333">
                  <c:v>50.8743556614701</c:v>
                </c:pt>
                <c:pt idx="4334">
                  <c:v>50.8743556614701</c:v>
                </c:pt>
                <c:pt idx="4335">
                  <c:v>50.8743556614701</c:v>
                </c:pt>
                <c:pt idx="4336">
                  <c:v>51.3515155154604</c:v>
                </c:pt>
                <c:pt idx="4337">
                  <c:v>51.0302811357043</c:v>
                </c:pt>
                <c:pt idx="4338">
                  <c:v>50.8519444088833</c:v>
                </c:pt>
                <c:pt idx="4339">
                  <c:v>50.8525991671927</c:v>
                </c:pt>
                <c:pt idx="4340">
                  <c:v>50.2663192072073</c:v>
                </c:pt>
                <c:pt idx="4341">
                  <c:v>49.8651532670366</c:v>
                </c:pt>
                <c:pt idx="4342">
                  <c:v>49.5968621993568</c:v>
                </c:pt>
                <c:pt idx="4343">
                  <c:v>49.2282431707243</c:v>
                </c:pt>
                <c:pt idx="4344">
                  <c:v>49.2282431707243</c:v>
                </c:pt>
                <c:pt idx="4345">
                  <c:v>49.1661241390672</c:v>
                </c:pt>
                <c:pt idx="4346">
                  <c:v>49.3158296362635</c:v>
                </c:pt>
                <c:pt idx="4347">
                  <c:v>49.1381205211081</c:v>
                </c:pt>
                <c:pt idx="4348">
                  <c:v>49.2574971636512</c:v>
                </c:pt>
                <c:pt idx="4349">
                  <c:v>49.263414378593</c:v>
                </c:pt>
                <c:pt idx="4350">
                  <c:v>49.4179231987864</c:v>
                </c:pt>
                <c:pt idx="4351">
                  <c:v>49.1827140883337</c:v>
                </c:pt>
                <c:pt idx="4352">
                  <c:v>49.1827140883337</c:v>
                </c:pt>
                <c:pt idx="4353">
                  <c:v>49.1827140883337</c:v>
                </c:pt>
                <c:pt idx="4354">
                  <c:v>49.1534502846857</c:v>
                </c:pt>
                <c:pt idx="4355">
                  <c:v>49.2889646517362</c:v>
                </c:pt>
                <c:pt idx="4356">
                  <c:v>49.0214185575171</c:v>
                </c:pt>
                <c:pt idx="4357">
                  <c:v>48.894324243852</c:v>
                </c:pt>
                <c:pt idx="4358">
                  <c:v>48.894324243852</c:v>
                </c:pt>
                <c:pt idx="4359">
                  <c:v>49.3925985662766</c:v>
                </c:pt>
                <c:pt idx="4360">
                  <c:v>49.6206245752396</c:v>
                </c:pt>
                <c:pt idx="4361">
                  <c:v>49.5796811609196</c:v>
                </c:pt>
                <c:pt idx="4362">
                  <c:v>49.671085027716</c:v>
                </c:pt>
                <c:pt idx="4363">
                  <c:v>50.0029308696203</c:v>
                </c:pt>
                <c:pt idx="4364">
                  <c:v>50.4979445096708</c:v>
                </c:pt>
                <c:pt idx="4365">
                  <c:v>50.3518454290289</c:v>
                </c:pt>
                <c:pt idx="4366">
                  <c:v>50.094708098565</c:v>
                </c:pt>
                <c:pt idx="4367">
                  <c:v>49.9425739529255</c:v>
                </c:pt>
                <c:pt idx="4368">
                  <c:v>49.8838456099121</c:v>
                </c:pt>
                <c:pt idx="4369">
                  <c:v>49.8427824460452</c:v>
                </c:pt>
                <c:pt idx="4370">
                  <c:v>49.6713319612554</c:v>
                </c:pt>
                <c:pt idx="4371">
                  <c:v>50.0280109930494</c:v>
                </c:pt>
                <c:pt idx="4372">
                  <c:v>50.169114299007</c:v>
                </c:pt>
                <c:pt idx="4373">
                  <c:v>50.6879403009123</c:v>
                </c:pt>
                <c:pt idx="4374">
                  <c:v>50.8981111277451</c:v>
                </c:pt>
                <c:pt idx="4375">
                  <c:v>50.7819057991653</c:v>
                </c:pt>
                <c:pt idx="4376">
                  <c:v>50.676510268593</c:v>
                </c:pt>
                <c:pt idx="4377">
                  <c:v>50.8098174013118</c:v>
                </c:pt>
                <c:pt idx="4378">
                  <c:v>50.9945627074989</c:v>
                </c:pt>
                <c:pt idx="4379">
                  <c:v>50.7791070782827</c:v>
                </c:pt>
                <c:pt idx="4380">
                  <c:v>50.7406433864579</c:v>
                </c:pt>
                <c:pt idx="4381">
                  <c:v>50.833394487027</c:v>
                </c:pt>
                <c:pt idx="4382">
                  <c:v>50.7954401027179</c:v>
                </c:pt>
                <c:pt idx="4383">
                  <c:v>50.6102404637263</c:v>
                </c:pt>
                <c:pt idx="4384">
                  <c:v>50.7891126002062</c:v>
                </c:pt>
                <c:pt idx="4385">
                  <c:v>50.7795820406368</c:v>
                </c:pt>
                <c:pt idx="4386">
                  <c:v>50.5869401738562</c:v>
                </c:pt>
                <c:pt idx="4387">
                  <c:v>50.7309630271587</c:v>
                </c:pt>
                <c:pt idx="4388">
                  <c:v>50.5256661256706</c:v>
                </c:pt>
                <c:pt idx="4389">
                  <c:v>50.740158019795</c:v>
                </c:pt>
                <c:pt idx="4390">
                  <c:v>50.3595820428915</c:v>
                </c:pt>
                <c:pt idx="4391">
                  <c:v>49.9198080525393</c:v>
                </c:pt>
                <c:pt idx="4392">
                  <c:v>50.3195200965431</c:v>
                </c:pt>
                <c:pt idx="4393">
                  <c:v>50.1925129028933</c:v>
                </c:pt>
                <c:pt idx="4394">
                  <c:v>50.1676655814209</c:v>
                </c:pt>
                <c:pt idx="4395">
                  <c:v>50.5617019684398</c:v>
                </c:pt>
                <c:pt idx="4396">
                  <c:v>50.4381034715204</c:v>
                </c:pt>
                <c:pt idx="4397">
                  <c:v>50.359066850343</c:v>
                </c:pt>
                <c:pt idx="4398">
                  <c:v>50.0369163373014</c:v>
                </c:pt>
                <c:pt idx="4399">
                  <c:v>49.9789771093321</c:v>
                </c:pt>
                <c:pt idx="4400">
                  <c:v>49.9142766125132</c:v>
                </c:pt>
                <c:pt idx="4401">
                  <c:v>50.1467998093917</c:v>
                </c:pt>
                <c:pt idx="4402">
                  <c:v>50.1006932237044</c:v>
                </c:pt>
                <c:pt idx="4403">
                  <c:v>49.966651108166</c:v>
                </c:pt>
                <c:pt idx="4404">
                  <c:v>49.9384374542298</c:v>
                </c:pt>
                <c:pt idx="4405">
                  <c:v>49.4791809409696</c:v>
                </c:pt>
                <c:pt idx="4406">
                  <c:v>49.8954832150063</c:v>
                </c:pt>
                <c:pt idx="4407">
                  <c:v>49.7706169212639</c:v>
                </c:pt>
                <c:pt idx="4408">
                  <c:v>49.6275684902475</c:v>
                </c:pt>
                <c:pt idx="4409">
                  <c:v>49.4431078905667</c:v>
                </c:pt>
                <c:pt idx="4410">
                  <c:v>49.3432190606149</c:v>
                </c:pt>
                <c:pt idx="4411">
                  <c:v>49.263416896974</c:v>
                </c:pt>
                <c:pt idx="4412">
                  <c:v>48.8298959979901</c:v>
                </c:pt>
                <c:pt idx="4413">
                  <c:v>49.1291961911966</c:v>
                </c:pt>
                <c:pt idx="4414">
                  <c:v>49.1381936577426</c:v>
                </c:pt>
                <c:pt idx="4415">
                  <c:v>49.7520724103045</c:v>
                </c:pt>
                <c:pt idx="4416">
                  <c:v>50.3278028372474</c:v>
                </c:pt>
                <c:pt idx="4417">
                  <c:v>50.4818150115884</c:v>
                </c:pt>
                <c:pt idx="4418">
                  <c:v>50.1555288992028</c:v>
                </c:pt>
                <c:pt idx="4419">
                  <c:v>49.7275544699547</c:v>
                </c:pt>
                <c:pt idx="4420">
                  <c:v>49.2458567227364</c:v>
                </c:pt>
                <c:pt idx="4421">
                  <c:v>48.6846088594144</c:v>
                </c:pt>
                <c:pt idx="4422">
                  <c:v>48.5913368574647</c:v>
                </c:pt>
                <c:pt idx="4423">
                  <c:v>48.354596351215</c:v>
                </c:pt>
                <c:pt idx="4424">
                  <c:v>48.3806534648985</c:v>
                </c:pt>
                <c:pt idx="4425">
                  <c:v>48.6661216384378</c:v>
                </c:pt>
                <c:pt idx="4426">
                  <c:v>48.7853418572088</c:v>
                </c:pt>
                <c:pt idx="4427">
                  <c:v>48.9100055141123</c:v>
                </c:pt>
                <c:pt idx="4428">
                  <c:v>48.9801009346547</c:v>
                </c:pt>
                <c:pt idx="4429">
                  <c:v>48.8824313766869</c:v>
                </c:pt>
                <c:pt idx="4430">
                  <c:v>49.155307376718</c:v>
                </c:pt>
                <c:pt idx="4431">
                  <c:v>49.362714671333</c:v>
                </c:pt>
                <c:pt idx="4432">
                  <c:v>49.1531814851653</c:v>
                </c:pt>
                <c:pt idx="4433">
                  <c:v>49.2157099536383</c:v>
                </c:pt>
                <c:pt idx="4434">
                  <c:v>49.0154099660365</c:v>
                </c:pt>
                <c:pt idx="4435">
                  <c:v>49.3582368193247</c:v>
                </c:pt>
                <c:pt idx="4436">
                  <c:v>49.4883448862287</c:v>
                </c:pt>
                <c:pt idx="4437">
                  <c:v>50.0166141226707</c:v>
                </c:pt>
                <c:pt idx="4438">
                  <c:v>49.9507245615362</c:v>
                </c:pt>
                <c:pt idx="4439">
                  <c:v>49.7264732228664</c:v>
                </c:pt>
                <c:pt idx="4440">
                  <c:v>50.2315119472822</c:v>
                </c:pt>
                <c:pt idx="4441">
                  <c:v>50.4505058546063</c:v>
                </c:pt>
                <c:pt idx="4442">
                  <c:v>50.9184431053991</c:v>
                </c:pt>
                <c:pt idx="4443">
                  <c:v>51.0405097466552</c:v>
                </c:pt>
                <c:pt idx="4444">
                  <c:v>50.8460199234494</c:v>
                </c:pt>
                <c:pt idx="4445">
                  <c:v>50.8460199234494</c:v>
                </c:pt>
                <c:pt idx="4446">
                  <c:v>51.1230432568135</c:v>
                </c:pt>
                <c:pt idx="4447">
                  <c:v>51.1368152026297</c:v>
                </c:pt>
                <c:pt idx="4448">
                  <c:v>50.8680590665714</c:v>
                </c:pt>
                <c:pt idx="4449">
                  <c:v>50.8941699764238</c:v>
                </c:pt>
                <c:pt idx="4450">
                  <c:v>51.4520803765445</c:v>
                </c:pt>
                <c:pt idx="4451">
                  <c:v>51.7126446491778</c:v>
                </c:pt>
                <c:pt idx="4452">
                  <c:v>51.9992384683036</c:v>
                </c:pt>
                <c:pt idx="4453">
                  <c:v>51.9759418001864</c:v>
                </c:pt>
                <c:pt idx="4454">
                  <c:v>52.0394252208056</c:v>
                </c:pt>
                <c:pt idx="4455">
                  <c:v>52.0940827883112</c:v>
                </c:pt>
                <c:pt idx="4456">
                  <c:v>51.7197160435128</c:v>
                </c:pt>
                <c:pt idx="4457">
                  <c:v>51.6048214119686</c:v>
                </c:pt>
                <c:pt idx="4458">
                  <c:v>51.7565400709302</c:v>
                </c:pt>
                <c:pt idx="4459">
                  <c:v>51.4921959043958</c:v>
                </c:pt>
                <c:pt idx="4460">
                  <c:v>51.6395798716086</c:v>
                </c:pt>
                <c:pt idx="4461">
                  <c:v>51.3490106782231</c:v>
                </c:pt>
                <c:pt idx="4462">
                  <c:v>51.5915204353824</c:v>
                </c:pt>
                <c:pt idx="4463">
                  <c:v>51.8349042285168</c:v>
                </c:pt>
                <c:pt idx="4464">
                  <c:v>51.4829392463911</c:v>
                </c:pt>
                <c:pt idx="4465">
                  <c:v>51.4261874646078</c:v>
                </c:pt>
                <c:pt idx="4466">
                  <c:v>51.3451039147357</c:v>
                </c:pt>
                <c:pt idx="4467">
                  <c:v>51.1413596354091</c:v>
                </c:pt>
                <c:pt idx="4468">
                  <c:v>51.0396467365458</c:v>
                </c:pt>
                <c:pt idx="4469">
                  <c:v>50.6308973399999</c:v>
                </c:pt>
                <c:pt idx="4470">
                  <c:v>50.7067343863536</c:v>
                </c:pt>
                <c:pt idx="4471">
                  <c:v>50.6521686643494</c:v>
                </c:pt>
                <c:pt idx="4472">
                  <c:v>50.5658696855769</c:v>
                </c:pt>
                <c:pt idx="4473">
                  <c:v>50.5995995924616</c:v>
                </c:pt>
                <c:pt idx="4474">
                  <c:v>50.4026499633124</c:v>
                </c:pt>
                <c:pt idx="4475">
                  <c:v>50.3926323984242</c:v>
                </c:pt>
                <c:pt idx="4476">
                  <c:v>50.4055227631045</c:v>
                </c:pt>
                <c:pt idx="4477">
                  <c:v>50.2960914059566</c:v>
                </c:pt>
                <c:pt idx="4478">
                  <c:v>50.4728896905753</c:v>
                </c:pt>
                <c:pt idx="4479">
                  <c:v>50.4859013683919</c:v>
                </c:pt>
                <c:pt idx="4480">
                  <c:v>50.3559958187617</c:v>
                </c:pt>
                <c:pt idx="4481">
                  <c:v>50.4238331257902</c:v>
                </c:pt>
                <c:pt idx="4482">
                  <c:v>50.360498998803</c:v>
                </c:pt>
                <c:pt idx="4483">
                  <c:v>50.3039425332245</c:v>
                </c:pt>
                <c:pt idx="4484">
                  <c:v>50.4978150733349</c:v>
                </c:pt>
                <c:pt idx="4485">
                  <c:v>49.7822550561733</c:v>
                </c:pt>
                <c:pt idx="4486">
                  <c:v>49.7958690378105</c:v>
                </c:pt>
                <c:pt idx="4487">
                  <c:v>49.6816003773767</c:v>
                </c:pt>
                <c:pt idx="4488">
                  <c:v>49.3816674451997</c:v>
                </c:pt>
                <c:pt idx="4489">
                  <c:v>49.1611132307256</c:v>
                </c:pt>
                <c:pt idx="4490">
                  <c:v>48.8827761665618</c:v>
                </c:pt>
                <c:pt idx="4491">
                  <c:v>48.8973271074709</c:v>
                </c:pt>
                <c:pt idx="4492">
                  <c:v>48.9866573769831</c:v>
                </c:pt>
                <c:pt idx="4493">
                  <c:v>48.8200204002074</c:v>
                </c:pt>
                <c:pt idx="4494">
                  <c:v>48.8200204002074</c:v>
                </c:pt>
                <c:pt idx="4495">
                  <c:v>48.8855196217427</c:v>
                </c:pt>
                <c:pt idx="4496">
                  <c:v>48.8818513942654</c:v>
                </c:pt>
                <c:pt idx="4497">
                  <c:v>48.7904342196051</c:v>
                </c:pt>
                <c:pt idx="4498">
                  <c:v>48.9324355898213</c:v>
                </c:pt>
                <c:pt idx="4499">
                  <c:v>48.9979426899232</c:v>
                </c:pt>
                <c:pt idx="4500">
                  <c:v>48.8171489045417</c:v>
                </c:pt>
                <c:pt idx="4501">
                  <c:v>49.1558999253535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8643279"/>
        <c:axId val="11674355"/>
      </c:lineChart>
      <c:catAx>
        <c:axId val="68643279"/>
        <c:scaling>
          <c:orientation val="minMax"/>
        </c:scaling>
        <c:delete val="0"/>
        <c:axPos val="b"/>
        <c:numFmt formatCode="dd\-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674355"/>
        <c:crosses val="autoZero"/>
        <c:auto val="1"/>
        <c:lblAlgn val="ctr"/>
        <c:lblOffset val="100"/>
        <c:noMultiLvlLbl val="0"/>
      </c:catAx>
      <c:valAx>
        <c:axId val="116743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Equity (x)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6432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1</xdr:row>
      <xdr:rowOff>0</xdr:rowOff>
    </xdr:from>
    <xdr:to>
      <xdr:col>24</xdr:col>
      <xdr:colOff>473040</xdr:colOff>
      <xdr:row>16</xdr:row>
      <xdr:rowOff>21960</xdr:rowOff>
    </xdr:to>
    <xdr:graphicFrame>
      <xdr:nvGraphicFramePr>
        <xdr:cNvPr id="0" name="Chart 1"/>
        <xdr:cNvGraphicFramePr/>
      </xdr:nvGraphicFramePr>
      <xdr:xfrm>
        <a:off x="9281160" y="19044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5"/>
    <col collapsed="false" customWidth="true" hidden="false" outlineLevel="0" max="3" min="3" style="0" width="4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</row>
    <row r="5" customFormat="false" ht="15" hidden="false" customHeight="false" outlineLevel="0" collapsed="false">
      <c r="A5" s="5" t="s">
        <v>3</v>
      </c>
      <c r="B5" s="6" t="n">
        <f aca="false">'Equity Curve'!A2</f>
        <v>39342</v>
      </c>
    </row>
    <row r="6" customFormat="false" ht="15" hidden="false" customHeight="false" outlineLevel="0" collapsed="false">
      <c r="A6" s="5" t="s">
        <v>4</v>
      </c>
      <c r="B6" s="6" t="n">
        <f aca="false">'Equity Curve'!A4503</f>
        <v>46022</v>
      </c>
    </row>
    <row r="7" customFormat="false" ht="15" hidden="false" customHeight="false" outlineLevel="0" collapsed="false">
      <c r="A7" s="5" t="s">
        <v>5</v>
      </c>
      <c r="B7" s="7" t="n">
        <f aca="false">COUNT('Equity Curve'!$F$2:$F$4503)</f>
        <v>4502</v>
      </c>
    </row>
    <row r="8" customFormat="false" ht="15" hidden="false" customHeight="false" outlineLevel="0" collapsed="false">
      <c r="A8" s="5" t="s">
        <v>6</v>
      </c>
      <c r="B8" s="8" t="n">
        <f aca="false">('Equity Curve'!A4503-'Equity Curve'!A2)/365.25</f>
        <v>18.2888432580424</v>
      </c>
    </row>
    <row r="9" customFormat="false" ht="15" hidden="false" customHeight="false" outlineLevel="0" collapsed="false">
      <c r="A9" s="5" t="s">
        <v>7</v>
      </c>
      <c r="B9" s="7" t="n">
        <f aca="false">COUNT('Trade Log'!$L$2:$L$1468)</f>
        <v>1467</v>
      </c>
    </row>
    <row r="10" customFormat="false" ht="15" hidden="false" customHeight="false" outlineLevel="0" collapsed="false">
      <c r="A10" s="5" t="s">
        <v>8</v>
      </c>
      <c r="B10" s="7" t="n">
        <f aca="false">COUNTIF('Trade Log'!$B$2:$B$1468,"Long")</f>
        <v>746</v>
      </c>
    </row>
    <row r="11" customFormat="false" ht="15" hidden="false" customHeight="false" outlineLevel="0" collapsed="false">
      <c r="A11" s="5" t="s">
        <v>9</v>
      </c>
      <c r="B11" s="7" t="n">
        <f aca="false">COUNTIF('Trade Log'!$B$2:$B$1468,"Short")</f>
        <v>721</v>
      </c>
    </row>
    <row r="12" customFormat="false" ht="15" hidden="false" customHeight="false" outlineLevel="0" collapsed="false">
      <c r="A12" s="5" t="s">
        <v>10</v>
      </c>
      <c r="B12" s="7" t="n">
        <f aca="false">COUNTIF('Trade Log'!$V$2:$V$1468,"Yes")</f>
        <v>661</v>
      </c>
    </row>
    <row r="13" customFormat="false" ht="15" hidden="false" customHeight="false" outlineLevel="0" collapsed="false">
      <c r="A13" s="5" t="s">
        <v>11</v>
      </c>
      <c r="B13" s="9" t="n">
        <f aca="false">COUNTIF('Equity Curve'!$B$2:$B$4503,"&lt;&gt;0")/COUNT('Equity Curve'!$F$2:$F$4503)</f>
        <v>0.953131941359396</v>
      </c>
    </row>
    <row r="14" customFormat="false" ht="15" hidden="false" customHeight="false" outlineLevel="0" collapsed="false">
      <c r="A14" s="5" t="s">
        <v>12</v>
      </c>
      <c r="B14" s="8" t="n">
        <f aca="false">AVERAGE('Trade Log'!$I$2:$I$1468)</f>
        <v>2.37559645535106</v>
      </c>
    </row>
    <row r="15" customFormat="false" ht="15" hidden="false" customHeight="false" outlineLevel="0" collapsed="false">
      <c r="A15" s="5" t="s">
        <v>13</v>
      </c>
      <c r="B15" s="7" t="n">
        <f aca="false">MAX('Trade Log'!$I$2:$I$1468)</f>
        <v>12</v>
      </c>
    </row>
    <row r="17" customFormat="false" ht="15" hidden="false" customHeight="false" outlineLevel="0" collapsed="false">
      <c r="A17" s="3" t="s">
        <v>14</v>
      </c>
      <c r="B17" s="4"/>
      <c r="C17" s="4"/>
    </row>
    <row r="18" customFormat="false" ht="15" hidden="false" customHeight="false" outlineLevel="0" collapsed="false">
      <c r="A18" s="5" t="s">
        <v>15</v>
      </c>
      <c r="B18" s="7" t="n">
        <f aca="false">SUM('Trade Log'!$L$2:$L$1468)</f>
        <v>59528.75</v>
      </c>
    </row>
    <row r="19" customFormat="false" ht="15" hidden="false" customHeight="false" outlineLevel="0" collapsed="false">
      <c r="A19" s="5" t="s">
        <v>16</v>
      </c>
      <c r="B19" s="10" t="n">
        <f aca="false">'Equity Curve'!$G$4503</f>
        <v>49.1558999253535</v>
      </c>
    </row>
    <row r="20" customFormat="false" ht="15" hidden="false" customHeight="false" outlineLevel="0" collapsed="false">
      <c r="A20" s="5" t="s">
        <v>17</v>
      </c>
      <c r="B20" s="9" t="n">
        <f aca="false">'Equity Curve'!$G$4503^(252/COUNT('Equity Curve'!$F$2:$F$4503))-1</f>
        <v>0.243615578573718</v>
      </c>
    </row>
    <row r="21" customFormat="false" ht="15" hidden="false" customHeight="false" outlineLevel="0" collapsed="false">
      <c r="A21" s="5" t="s">
        <v>18</v>
      </c>
      <c r="B21" s="11" t="n">
        <f aca="false">AVERAGE('Trade Log'!$L$2:$L$1468)</f>
        <v>40.5785616905249</v>
      </c>
    </row>
    <row r="22" customFormat="false" ht="15" hidden="false" customHeight="false" outlineLevel="0" collapsed="false">
      <c r="A22" s="5" t="s">
        <v>19</v>
      </c>
      <c r="B22" s="12" t="n">
        <f aca="false">AVERAGE('Trade Log'!$M$2:$M$1468)</f>
        <v>0.00304912348943481</v>
      </c>
    </row>
    <row r="24" customFormat="false" ht="15" hidden="false" customHeight="false" outlineLevel="0" collapsed="false">
      <c r="A24" s="3" t="s">
        <v>20</v>
      </c>
      <c r="B24" s="4"/>
      <c r="C24" s="4"/>
    </row>
    <row r="25" customFormat="false" ht="15" hidden="false" customHeight="false" outlineLevel="0" collapsed="false">
      <c r="A25" s="5" t="s">
        <v>21</v>
      </c>
      <c r="B25" s="9" t="n">
        <f aca="false">COUNTIF('Trade Log'!$L$2:$L$1468,"&gt;0")/COUNT('Trade Log'!$L$2:$L$1468)</f>
        <v>0.404907975460123</v>
      </c>
    </row>
    <row r="26" customFormat="false" ht="15" hidden="false" customHeight="false" outlineLevel="0" collapsed="false">
      <c r="A26" s="5" t="s">
        <v>22</v>
      </c>
      <c r="B26" s="7" t="n">
        <f aca="false">COUNTIF('Trade Log'!$L$2:$L$1468,"&gt;0")</f>
        <v>594</v>
      </c>
    </row>
    <row r="27" customFormat="false" ht="15" hidden="false" customHeight="false" outlineLevel="0" collapsed="false">
      <c r="A27" s="5" t="s">
        <v>23</v>
      </c>
      <c r="B27" s="7" t="n">
        <f aca="false">COUNTIF('Trade Log'!$L$2:$L$1468,"&lt;0")</f>
        <v>870</v>
      </c>
    </row>
    <row r="28" customFormat="false" ht="15" hidden="false" customHeight="false" outlineLevel="0" collapsed="false">
      <c r="A28" s="5" t="s">
        <v>24</v>
      </c>
      <c r="B28" s="7" t="n">
        <f aca="false">SUMIF('Trade Log'!$L$2:$L$1468,"&gt;0")</f>
        <v>270678.8</v>
      </c>
    </row>
    <row r="29" customFormat="false" ht="15" hidden="false" customHeight="false" outlineLevel="0" collapsed="false">
      <c r="A29" s="5" t="s">
        <v>25</v>
      </c>
      <c r="B29" s="13" t="n">
        <f aca="false">SUMIF('Trade Log'!$L$2:$L$1468,"&lt;0")</f>
        <v>-211150.05</v>
      </c>
    </row>
    <row r="30" customFormat="false" ht="15" hidden="false" customHeight="false" outlineLevel="0" collapsed="false">
      <c r="A30" s="5" t="s">
        <v>26</v>
      </c>
      <c r="B30" s="14" t="n">
        <f aca="false">SUMIF('Trade Log'!$L$2:$L$1468,"&gt;0")/-SUMIF('Trade Log'!$L$2:$L$1468,"&lt;0")</f>
        <v>1.28192628891161</v>
      </c>
    </row>
    <row r="31" customFormat="false" ht="15" hidden="false" customHeight="false" outlineLevel="0" collapsed="false">
      <c r="A31" s="5" t="s">
        <v>27</v>
      </c>
      <c r="B31" s="11" t="n">
        <f aca="false">AVERAGEIF('Trade Log'!$L$2:$L$1468,"&gt;0")</f>
        <v>455.688215488216</v>
      </c>
    </row>
    <row r="32" customFormat="false" ht="15" hidden="false" customHeight="false" outlineLevel="0" collapsed="false">
      <c r="A32" s="5" t="s">
        <v>28</v>
      </c>
      <c r="B32" s="15" t="n">
        <f aca="false">AVERAGEIF('Trade Log'!$L$2:$L$1468,"&lt;0")</f>
        <v>-242.701206896552</v>
      </c>
    </row>
    <row r="33" customFormat="false" ht="15" hidden="false" customHeight="false" outlineLevel="0" collapsed="false">
      <c r="A33" s="5" t="s">
        <v>29</v>
      </c>
      <c r="B33" s="14" t="n">
        <f aca="false">AVERAGEIF('Trade Log'!$L$2:$L$1468,"&gt;0")/-AVERAGEIF('Trade Log'!$L$2:$L$1468,"&lt;0")</f>
        <v>1.87756880699175</v>
      </c>
    </row>
    <row r="34" customFormat="false" ht="15" hidden="false" customHeight="false" outlineLevel="0" collapsed="false">
      <c r="A34" s="5" t="s">
        <v>30</v>
      </c>
      <c r="B34" s="7" t="n">
        <f aca="false">MAX('Trade Log'!$L$2:$L$1468)</f>
        <v>4760.3</v>
      </c>
    </row>
    <row r="35" customFormat="false" ht="15" hidden="false" customHeight="false" outlineLevel="0" collapsed="false">
      <c r="A35" s="5" t="s">
        <v>31</v>
      </c>
      <c r="B35" s="13" t="n">
        <f aca="false">MIN('Trade Log'!$L$2:$L$1468)</f>
        <v>-2375.5</v>
      </c>
    </row>
    <row r="36" customFormat="false" ht="15" hidden="false" customHeight="false" outlineLevel="0" collapsed="false">
      <c r="A36" s="5" t="s">
        <v>32</v>
      </c>
      <c r="B36" s="7" t="n">
        <f aca="false">MAX('Trade Log'!$T$2:$T$1468)</f>
        <v>6</v>
      </c>
    </row>
    <row r="37" customFormat="false" ht="15" hidden="false" customHeight="false" outlineLevel="0" collapsed="false">
      <c r="A37" s="5" t="s">
        <v>33</v>
      </c>
      <c r="B37" s="7" t="n">
        <f aca="false">MAX('Trade Log'!$U$2:$U$1468)</f>
        <v>9</v>
      </c>
    </row>
    <row r="39" customFormat="false" ht="15" hidden="false" customHeight="false" outlineLevel="0" collapsed="false">
      <c r="A39" s="3" t="s">
        <v>34</v>
      </c>
      <c r="B39" s="4"/>
      <c r="C39" s="4"/>
    </row>
    <row r="40" customFormat="false" ht="15" hidden="false" customHeight="false" outlineLevel="0" collapsed="false">
      <c r="A40" s="5" t="s">
        <v>35</v>
      </c>
      <c r="B40" s="14" t="n">
        <f aca="false">AVERAGE('Equity Curve'!$F$2:$F$4503)/STDEV('Equity Curve'!$F$2:$F$4503)*SQRT(252)</f>
        <v>1.03004922950336</v>
      </c>
    </row>
    <row r="41" customFormat="false" ht="15" hidden="false" customHeight="false" outlineLevel="0" collapsed="false">
      <c r="A41" s="5" t="s">
        <v>36</v>
      </c>
      <c r="B41" s="14" t="n">
        <f aca="false">AVERAGE('Equity Curve'!$F$2:$F$4503)/SQRT(SUM('Equity Curve'!$J$2:$J$4503)/COUNT('Equity Curve'!$F$2:$F$4503))*SQRT(252)</f>
        <v>1.64596477045027</v>
      </c>
    </row>
    <row r="42" customFormat="false" ht="15" hidden="false" customHeight="false" outlineLevel="0" collapsed="false">
      <c r="A42" s="5" t="s">
        <v>37</v>
      </c>
      <c r="B42" s="9" t="n">
        <f aca="false">STDEV('Equity Curve'!$F$2:$F$4503)*SQRT(252)</f>
        <v>0.239321166038422</v>
      </c>
    </row>
    <row r="43" customFormat="false" ht="15" hidden="false" customHeight="false" outlineLevel="0" collapsed="false">
      <c r="A43" s="5" t="s">
        <v>38</v>
      </c>
      <c r="B43" s="9" t="n">
        <f aca="false">MIN('Equity Curve'!$I$2:$I$4503)</f>
        <v>-0.337176246824125</v>
      </c>
    </row>
    <row r="44" customFormat="false" ht="15" hidden="false" customHeight="false" outlineLevel="0" collapsed="false">
      <c r="A44" s="5" t="s">
        <v>39</v>
      </c>
      <c r="B44" s="13" t="n">
        <f aca="false">MIN('Equity Curve'!$L$2:$L$4503)</f>
        <v>-11562.35</v>
      </c>
    </row>
    <row r="45" customFormat="false" ht="15" hidden="false" customHeight="false" outlineLevel="0" collapsed="false">
      <c r="A45" s="5" t="s">
        <v>40</v>
      </c>
      <c r="B45" s="9" t="n">
        <f aca="false">MAX('Equity Curve'!$F$2:$F$4503)</f>
        <v>0.188145845953942</v>
      </c>
    </row>
    <row r="46" customFormat="false" ht="15" hidden="false" customHeight="false" outlineLevel="0" collapsed="false">
      <c r="A46" s="5" t="s">
        <v>41</v>
      </c>
      <c r="B46" s="9" t="n">
        <f aca="false">MIN('Equity Curve'!$F$2:$F$4503)</f>
        <v>-0.127033249917952</v>
      </c>
    </row>
    <row r="47" customFormat="false" ht="15" hidden="false" customHeight="false" outlineLevel="0" collapsed="false">
      <c r="A47" s="5" t="s">
        <v>42</v>
      </c>
      <c r="B47" s="14" t="n">
        <f aca="false">('Equity Curve'!$G$4503^(252/COUNT('Equity Curve'!$F$2:$F$4503))-1)/-MIN('Equity Curve'!$I$2:$I$4503)</f>
        <v>0.722517024459289</v>
      </c>
    </row>
    <row r="49" customFormat="false" ht="15" hidden="false" customHeight="false" outlineLevel="0" collapsed="false">
      <c r="A49" s="3" t="s">
        <v>43</v>
      </c>
      <c r="B49" s="4"/>
      <c r="C49" s="4"/>
    </row>
    <row r="50" customFormat="false" ht="15" hidden="false" customHeight="false" outlineLevel="0" collapsed="false">
      <c r="A50" s="5" t="s">
        <v>44</v>
      </c>
      <c r="B50" s="11" t="n">
        <f aca="false">AVERAGE('Trade Log'!$J$2:$J$1468)</f>
        <v>421.016905248807</v>
      </c>
    </row>
    <row r="51" customFormat="false" ht="15" hidden="false" customHeight="false" outlineLevel="0" collapsed="false">
      <c r="A51" s="5" t="s">
        <v>45</v>
      </c>
      <c r="B51" s="11" t="n">
        <f aca="false">AVERAGE('Trade Log'!$K$2:$K$1468)</f>
        <v>273.344308111793</v>
      </c>
    </row>
    <row r="53" customFormat="false" ht="15" hidden="false" customHeight="false" outlineLevel="0" collapsed="false">
      <c r="A53" s="3" t="s">
        <v>46</v>
      </c>
      <c r="B53" s="4"/>
      <c r="C53" s="4"/>
    </row>
    <row r="54" customFormat="false" ht="15" hidden="false" customHeight="false" outlineLevel="0" collapsed="false">
      <c r="A54" s="16" t="s">
        <v>47</v>
      </c>
      <c r="B54" s="17" t="n">
        <f aca="false">SUM('Trade Log'!$O$2:$O$1468)</f>
        <v>104963.170425</v>
      </c>
      <c r="C54" s="18"/>
    </row>
    <row r="55" customFormat="false" ht="15" hidden="false" customHeight="false" outlineLevel="0" collapsed="false">
      <c r="A55" s="16" t="s">
        <v>48</v>
      </c>
      <c r="B55" s="17" t="n">
        <f aca="false">SUM('Trade Log'!$P$2:$P$1468)</f>
        <v>-45434.420425</v>
      </c>
      <c r="C55" s="18"/>
    </row>
    <row r="56" customFormat="false" ht="15" hidden="false" customHeight="false" outlineLevel="0" collapsed="false">
      <c r="A56" s="16" t="s">
        <v>49</v>
      </c>
      <c r="B56" s="19" t="n">
        <f aca="false">SUMIF('Trade Log'!$P$2:$P$1468,"&gt;0")/-SUMIF('Trade Log'!$P$2:$P$1468,"&lt;0")</f>
        <v>0.83741808575022</v>
      </c>
      <c r="C56" s="18"/>
    </row>
    <row r="57" customFormat="false" ht="15" hidden="false" customHeight="false" outlineLevel="0" collapsed="false">
      <c r="A57" s="16" t="s">
        <v>50</v>
      </c>
      <c r="B57" s="20" t="n">
        <f aca="false">COUNTIF('Trade Log'!$P$2:$P$1468,"&gt;0")/COUNT('Trade Log'!$P$2:$P$1468)</f>
        <v>0.349011588275392</v>
      </c>
      <c r="C57" s="18"/>
    </row>
    <row r="58" customFormat="false" ht="15" hidden="false" customHeight="false" outlineLevel="0" collapsed="false">
      <c r="A58" s="16" t="s">
        <v>51</v>
      </c>
      <c r="B58" s="21" t="n">
        <f aca="false">AVERAGE('Trade Log'!$P$2:$P$1468)</f>
        <v>-30.9709750681663</v>
      </c>
      <c r="C58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2"/>
    <col collapsed="false" customWidth="true" hidden="false" outlineLevel="0" max="3" min="3" style="0" width="42"/>
  </cols>
  <sheetData>
    <row r="1" customFormat="false" ht="17.35" hidden="false" customHeight="false" outlineLevel="0" collapsed="false">
      <c r="A1" s="1" t="s">
        <v>52</v>
      </c>
    </row>
    <row r="2" customFormat="false" ht="15" hidden="false" customHeight="false" outlineLevel="0" collapsed="false">
      <c r="A2" s="2" t="s">
        <v>53</v>
      </c>
    </row>
    <row r="4" customFormat="false" ht="15" hidden="false" customHeight="true" outlineLevel="0" collapsed="false">
      <c r="A4" s="22" t="s">
        <v>54</v>
      </c>
    </row>
    <row r="5" customFormat="false" ht="15" hidden="false" customHeight="true" outlineLevel="0" collapsed="false">
      <c r="A5" s="5" t="s">
        <v>55</v>
      </c>
      <c r="B5" s="23" t="s">
        <v>56</v>
      </c>
    </row>
    <row r="6" customFormat="false" ht="15" hidden="false" customHeight="true" outlineLevel="0" collapsed="false">
      <c r="A6" s="5" t="s">
        <v>57</v>
      </c>
      <c r="B6" s="23" t="s">
        <v>58</v>
      </c>
    </row>
    <row r="7" customFormat="false" ht="15" hidden="false" customHeight="true" outlineLevel="0" collapsed="false">
      <c r="A7" s="5" t="s">
        <v>59</v>
      </c>
      <c r="B7" s="23" t="s">
        <v>60</v>
      </c>
    </row>
    <row r="8" customFormat="false" ht="15" hidden="false" customHeight="true" outlineLevel="0" collapsed="false">
      <c r="A8" s="5" t="s">
        <v>61</v>
      </c>
      <c r="B8" s="23" t="s">
        <v>62</v>
      </c>
    </row>
    <row r="9" customFormat="false" ht="15" hidden="false" customHeight="true" outlineLevel="0" collapsed="false">
      <c r="A9" s="5" t="s">
        <v>63</v>
      </c>
      <c r="B9" s="23" t="s">
        <v>64</v>
      </c>
    </row>
    <row r="10" customFormat="false" ht="15" hidden="false" customHeight="true" outlineLevel="0" collapsed="false">
      <c r="A10" s="5" t="s">
        <v>65</v>
      </c>
      <c r="B10" s="23" t="s">
        <v>66</v>
      </c>
    </row>
    <row r="11" customFormat="false" ht="15" hidden="false" customHeight="true" outlineLevel="0" collapsed="false">
      <c r="A11" s="5" t="s">
        <v>67</v>
      </c>
      <c r="B11" s="23" t="s">
        <v>68</v>
      </c>
    </row>
    <row r="12" customFormat="false" ht="15" hidden="false" customHeight="true" outlineLevel="0" collapsed="false">
      <c r="A12" s="5" t="s">
        <v>69</v>
      </c>
      <c r="B12" s="23" t="s">
        <v>70</v>
      </c>
    </row>
    <row r="13" customFormat="false" ht="15" hidden="false" customHeight="true" outlineLevel="0" collapsed="false">
      <c r="A13" s="5"/>
      <c r="B13" s="23"/>
    </row>
    <row r="14" customFormat="false" ht="15" hidden="false" customHeight="true" outlineLevel="0" collapsed="false">
      <c r="A14" s="22" t="s">
        <v>71</v>
      </c>
    </row>
    <row r="15" customFormat="false" ht="15" hidden="false" customHeight="true" outlineLevel="0" collapsed="false">
      <c r="A15" s="5" t="s">
        <v>72</v>
      </c>
      <c r="B15" s="23" t="s">
        <v>73</v>
      </c>
    </row>
    <row r="16" customFormat="false" ht="30" hidden="false" customHeight="true" outlineLevel="0" collapsed="false">
      <c r="A16" s="5" t="s">
        <v>74</v>
      </c>
      <c r="B16" s="23" t="s">
        <v>75</v>
      </c>
    </row>
    <row r="17" customFormat="false" ht="15" hidden="false" customHeight="true" outlineLevel="0" collapsed="false">
      <c r="A17" s="5" t="s">
        <v>76</v>
      </c>
      <c r="B17" s="23" t="s">
        <v>77</v>
      </c>
    </row>
    <row r="18" customFormat="false" ht="15" hidden="false" customHeight="true" outlineLevel="0" collapsed="false">
      <c r="A18" s="5" t="s">
        <v>78</v>
      </c>
      <c r="B18" s="23" t="s">
        <v>79</v>
      </c>
    </row>
    <row r="19" customFormat="false" ht="15" hidden="false" customHeight="true" outlineLevel="0" collapsed="false">
      <c r="A19" s="5" t="s">
        <v>80</v>
      </c>
      <c r="B19" s="23" t="s">
        <v>81</v>
      </c>
    </row>
    <row r="20" customFormat="false" ht="15" hidden="false" customHeight="true" outlineLevel="0" collapsed="false">
      <c r="A20" s="5" t="s">
        <v>82</v>
      </c>
      <c r="B20" s="23" t="s">
        <v>83</v>
      </c>
    </row>
    <row r="21" customFormat="false" ht="15" hidden="false" customHeight="true" outlineLevel="0" collapsed="false">
      <c r="A21" s="5" t="s">
        <v>84</v>
      </c>
      <c r="B21" s="23" t="s">
        <v>85</v>
      </c>
    </row>
    <row r="22" customFormat="false" ht="15" hidden="false" customHeight="true" outlineLevel="0" collapsed="false">
      <c r="A22" s="5"/>
      <c r="B22" s="23"/>
    </row>
    <row r="23" customFormat="false" ht="15" hidden="false" customHeight="true" outlineLevel="0" collapsed="false">
      <c r="A23" s="5" t="s">
        <v>86</v>
      </c>
      <c r="B23" s="23"/>
    </row>
    <row r="24" customFormat="false" ht="15" hidden="false" customHeight="true" outlineLevel="0" collapsed="false">
      <c r="A24" s="5" t="s">
        <v>87</v>
      </c>
      <c r="B24" s="24" t="n">
        <v>0.0015</v>
      </c>
      <c r="C24" s="2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4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5" min="3" style="0" width="11"/>
    <col collapsed="false" customWidth="true" hidden="false" outlineLevel="0" max="6" min="6" style="0" width="10"/>
    <col collapsed="false" customWidth="true" hidden="false" outlineLevel="0" max="8" min="7" style="0" width="11"/>
    <col collapsed="false" customWidth="true" hidden="false" outlineLevel="0" max="9" min="9" style="0" width="7"/>
    <col collapsed="false" customWidth="true" hidden="false" outlineLevel="0" max="11" min="10" style="0" width="9"/>
    <col collapsed="false" customWidth="true" hidden="false" outlineLevel="0" max="12" min="12" style="0" width="12"/>
    <col collapsed="false" customWidth="true" hidden="false" outlineLevel="0" max="13" min="13" style="0" width="8"/>
    <col collapsed="false" customWidth="true" hidden="false" outlineLevel="0" max="15" min="14" style="0" width="9"/>
    <col collapsed="false" customWidth="true" hidden="false" outlineLevel="0" max="16" min="16" style="0" width="12"/>
    <col collapsed="false" customWidth="true" hidden="false" outlineLevel="0" max="18" min="17" style="0" width="11"/>
    <col collapsed="false" customWidth="true" hidden="false" outlineLevel="0" max="19" min="19" style="0" width="5"/>
    <col collapsed="false" customWidth="true" hidden="false" outlineLevel="0" max="21" min="20" style="0" width="7"/>
    <col collapsed="false" customWidth="true" hidden="false" outlineLevel="0" max="22" min="22" style="0" width="6"/>
  </cols>
  <sheetData>
    <row r="1" customFormat="false" ht="15" hidden="false" customHeight="false" outlineLevel="0" collapsed="false">
      <c r="A1" s="25" t="s">
        <v>89</v>
      </c>
      <c r="B1" s="25" t="s">
        <v>90</v>
      </c>
      <c r="C1" s="25" t="s">
        <v>91</v>
      </c>
      <c r="D1" s="25" t="s">
        <v>92</v>
      </c>
      <c r="E1" s="25" t="s">
        <v>93</v>
      </c>
      <c r="F1" s="25" t="s">
        <v>94</v>
      </c>
      <c r="G1" s="25" t="s">
        <v>95</v>
      </c>
      <c r="H1" s="25" t="s">
        <v>96</v>
      </c>
      <c r="I1" s="25" t="s">
        <v>97</v>
      </c>
      <c r="J1" s="25" t="s">
        <v>98</v>
      </c>
      <c r="K1" s="25" t="s">
        <v>99</v>
      </c>
      <c r="L1" s="25" t="s">
        <v>100</v>
      </c>
      <c r="M1" s="25" t="s">
        <v>101</v>
      </c>
      <c r="N1" s="25" t="s">
        <v>102</v>
      </c>
      <c r="O1" s="25" t="s">
        <v>103</v>
      </c>
      <c r="P1" s="25" t="s">
        <v>104</v>
      </c>
      <c r="Q1" s="25" t="s">
        <v>105</v>
      </c>
      <c r="R1" s="25" t="s">
        <v>106</v>
      </c>
      <c r="S1" s="25" t="s">
        <v>107</v>
      </c>
      <c r="T1" s="25" t="s">
        <v>108</v>
      </c>
      <c r="U1" s="25" t="s">
        <v>109</v>
      </c>
      <c r="V1" s="25" t="s">
        <v>110</v>
      </c>
    </row>
    <row r="2" customFormat="false" ht="15" hidden="false" customHeight="false" outlineLevel="0" collapsed="false">
      <c r="A2" s="26" t="n">
        <v>1</v>
      </c>
      <c r="B2" s="26" t="s">
        <v>111</v>
      </c>
      <c r="C2" s="27" t="n">
        <v>39344</v>
      </c>
      <c r="D2" s="27" t="n">
        <v>39350</v>
      </c>
      <c r="E2" s="28" t="n">
        <v>7111</v>
      </c>
      <c r="F2" s="28" t="n">
        <v>6883.6</v>
      </c>
      <c r="G2" s="28" t="n">
        <v>7514.4</v>
      </c>
      <c r="H2" s="26" t="s">
        <v>112</v>
      </c>
      <c r="I2" s="26" t="n">
        <v>4</v>
      </c>
      <c r="J2" s="29" t="n">
        <v>583.2</v>
      </c>
      <c r="K2" s="29" t="n">
        <v>0</v>
      </c>
      <c r="L2" s="30" t="n">
        <f aca="false">IF(B2="Long",G2-E2,E2-G2)</f>
        <v>403.4</v>
      </c>
      <c r="M2" s="31" t="n">
        <f aca="false">L2/E2</f>
        <v>0.0567290113908029</v>
      </c>
      <c r="N2" s="32" t="n">
        <f aca="false">E2+G2</f>
        <v>14625.4</v>
      </c>
      <c r="O2" s="29" t="n">
        <f aca="false">N2*Assumptions!$B$24</f>
        <v>21.9381</v>
      </c>
      <c r="P2" s="30" t="n">
        <f aca="false">L2-O2</f>
        <v>381.4619</v>
      </c>
      <c r="Q2" s="32" t="n">
        <f aca="false">L2</f>
        <v>403.4</v>
      </c>
      <c r="R2" s="32" t="n">
        <f aca="false">P2</f>
        <v>381.4619</v>
      </c>
      <c r="S2" s="33" t="n">
        <f aca="false">IF(L2&gt;0,1,0)</f>
        <v>1</v>
      </c>
      <c r="T2" s="33" t="n">
        <f aca="false">IF(S2=1,1,0)</f>
        <v>1</v>
      </c>
      <c r="U2" s="33" t="n">
        <f aca="false">IF(S2=0,1,0)</f>
        <v>0</v>
      </c>
      <c r="V2" s="34"/>
    </row>
    <row r="3" customFormat="false" ht="15" hidden="false" customHeight="false" outlineLevel="0" collapsed="false">
      <c r="A3" s="35" t="n">
        <v>2</v>
      </c>
      <c r="B3" s="35" t="s">
        <v>111</v>
      </c>
      <c r="C3" s="36" t="n">
        <v>39351</v>
      </c>
      <c r="D3" s="36" t="n">
        <v>39358</v>
      </c>
      <c r="E3" s="37" t="n">
        <v>7694.25</v>
      </c>
      <c r="F3" s="37" t="n">
        <v>7490.2</v>
      </c>
      <c r="G3" s="37" t="n">
        <v>7913.3</v>
      </c>
      <c r="H3" s="35" t="s">
        <v>112</v>
      </c>
      <c r="I3" s="35" t="n">
        <v>4</v>
      </c>
      <c r="J3" s="38" t="n">
        <v>541.5</v>
      </c>
      <c r="K3" s="38" t="n">
        <v>0</v>
      </c>
      <c r="L3" s="39" t="n">
        <f aca="false">IF(B3="Long",G3-E3,E3-G3)</f>
        <v>219.05</v>
      </c>
      <c r="M3" s="40" t="n">
        <f aca="false">L3/E3</f>
        <v>0.0284693114988466</v>
      </c>
      <c r="N3" s="41" t="n">
        <f aca="false">E3+G3</f>
        <v>15607.55</v>
      </c>
      <c r="O3" s="38" t="n">
        <f aca="false">N3*Assumptions!$B$24</f>
        <v>23.411325</v>
      </c>
      <c r="P3" s="39" t="n">
        <f aca="false">L3-O3</f>
        <v>195.638675</v>
      </c>
      <c r="Q3" s="41" t="n">
        <f aca="false">Q2+L3</f>
        <v>622.45</v>
      </c>
      <c r="R3" s="41" t="n">
        <f aca="false">R2+P3</f>
        <v>577.100575</v>
      </c>
      <c r="S3" s="33" t="n">
        <f aca="false">IF(L3&gt;0,1,0)</f>
        <v>1</v>
      </c>
      <c r="T3" s="33" t="n">
        <f aca="false">IF(S3=1,T2+1,0)</f>
        <v>2</v>
      </c>
      <c r="U3" s="33" t="n">
        <f aca="false">IF(S3=0,U2+1,0)</f>
        <v>0</v>
      </c>
      <c r="V3" s="34" t="str">
        <f aca="false">IF(C3=D2,"Yes","")</f>
        <v/>
      </c>
    </row>
    <row r="4" customFormat="false" ht="15" hidden="false" customHeight="false" outlineLevel="0" collapsed="false">
      <c r="A4" s="26" t="n">
        <v>3</v>
      </c>
      <c r="B4" s="26" t="s">
        <v>113</v>
      </c>
      <c r="C4" s="27" t="n">
        <v>39358</v>
      </c>
      <c r="D4" s="27" t="n">
        <v>39359</v>
      </c>
      <c r="E4" s="28" t="n">
        <v>7836.05</v>
      </c>
      <c r="F4" s="28" t="n">
        <v>8085.15</v>
      </c>
      <c r="G4" s="28" t="n">
        <v>8085.15</v>
      </c>
      <c r="H4" s="26" t="s">
        <v>114</v>
      </c>
      <c r="I4" s="26" t="n">
        <v>1</v>
      </c>
      <c r="J4" s="29" t="n">
        <v>7.4</v>
      </c>
      <c r="K4" s="29" t="n">
        <v>250.6</v>
      </c>
      <c r="L4" s="30" t="n">
        <f aca="false">IF(B4="Long",G4-E4,E4-G4)</f>
        <v>-249.099999999999</v>
      </c>
      <c r="M4" s="31" t="n">
        <f aca="false">L4/E4</f>
        <v>-0.031788975312817</v>
      </c>
      <c r="N4" s="32" t="n">
        <f aca="false">E4+G4</f>
        <v>15921.2</v>
      </c>
      <c r="O4" s="29" t="n">
        <f aca="false">N4*Assumptions!$B$24</f>
        <v>23.8818</v>
      </c>
      <c r="P4" s="30" t="n">
        <f aca="false">L4-O4</f>
        <v>-272.981799999999</v>
      </c>
      <c r="Q4" s="32" t="n">
        <f aca="false">Q3+L4</f>
        <v>373.35</v>
      </c>
      <c r="R4" s="32" t="n">
        <f aca="false">R3+P4</f>
        <v>304.118775</v>
      </c>
      <c r="S4" s="33" t="n">
        <f aca="false">IF(L4&gt;0,1,0)</f>
        <v>0</v>
      </c>
      <c r="T4" s="33" t="n">
        <f aca="false">IF(S4=1,T3+1,0)</f>
        <v>0</v>
      </c>
      <c r="U4" s="33" t="n">
        <f aca="false">IF(S4=0,U3+1,0)</f>
        <v>1</v>
      </c>
      <c r="V4" s="34" t="str">
        <f aca="false">IF(C4=D3,"Yes","")</f>
        <v>Yes</v>
      </c>
    </row>
    <row r="5" customFormat="false" ht="15" hidden="false" customHeight="false" outlineLevel="0" collapsed="false">
      <c r="A5" s="35" t="n">
        <v>4</v>
      </c>
      <c r="B5" s="35" t="s">
        <v>113</v>
      </c>
      <c r="C5" s="36" t="n">
        <v>39360</v>
      </c>
      <c r="D5" s="36" t="n">
        <v>39365</v>
      </c>
      <c r="E5" s="37" t="n">
        <v>7820.25</v>
      </c>
      <c r="F5" s="37" t="n">
        <v>8086.7</v>
      </c>
      <c r="G5" s="37" t="n">
        <v>7960.65</v>
      </c>
      <c r="H5" s="35" t="s">
        <v>112</v>
      </c>
      <c r="I5" s="35" t="n">
        <v>3</v>
      </c>
      <c r="J5" s="38" t="n">
        <v>303.8</v>
      </c>
      <c r="K5" s="38" t="n">
        <v>260.8</v>
      </c>
      <c r="L5" s="39" t="n">
        <f aca="false">IF(B5="Long",G5-E5,E5-G5)</f>
        <v>-140.4</v>
      </c>
      <c r="M5" s="40" t="n">
        <f aca="false">L5/E5</f>
        <v>-0.017953390236885</v>
      </c>
      <c r="N5" s="41" t="n">
        <f aca="false">E5+G5</f>
        <v>15780.9</v>
      </c>
      <c r="O5" s="38" t="n">
        <f aca="false">N5*Assumptions!$B$24</f>
        <v>23.67135</v>
      </c>
      <c r="P5" s="39" t="n">
        <f aca="false">L5-O5</f>
        <v>-164.07135</v>
      </c>
      <c r="Q5" s="41" t="n">
        <f aca="false">Q4+L5</f>
        <v>232.950000000001</v>
      </c>
      <c r="R5" s="41" t="n">
        <f aca="false">R4+P5</f>
        <v>140.047425000001</v>
      </c>
      <c r="S5" s="33" t="n">
        <f aca="false">IF(L5&gt;0,1,0)</f>
        <v>0</v>
      </c>
      <c r="T5" s="33" t="n">
        <f aca="false">IF(S5=1,T4+1,0)</f>
        <v>0</v>
      </c>
      <c r="U5" s="33" t="n">
        <f aca="false">IF(S5=0,U4+1,0)</f>
        <v>2</v>
      </c>
      <c r="V5" s="34" t="str">
        <f aca="false">IF(C5=D4,"Yes","")</f>
        <v/>
      </c>
    </row>
    <row r="6" customFormat="false" ht="15" hidden="false" customHeight="false" outlineLevel="0" collapsed="false">
      <c r="A6" s="26" t="n">
        <v>5</v>
      </c>
      <c r="B6" s="26" t="s">
        <v>111</v>
      </c>
      <c r="C6" s="27" t="n">
        <v>39365</v>
      </c>
      <c r="D6" s="27" t="n">
        <v>39367</v>
      </c>
      <c r="E6" s="28" t="n">
        <v>7960.65</v>
      </c>
      <c r="F6" s="28" t="n">
        <v>7535.05</v>
      </c>
      <c r="G6" s="28" t="n">
        <v>8005.5</v>
      </c>
      <c r="H6" s="26" t="s">
        <v>112</v>
      </c>
      <c r="I6" s="26" t="n">
        <v>2</v>
      </c>
      <c r="J6" s="29" t="n">
        <v>217.1</v>
      </c>
      <c r="K6" s="29" t="n">
        <v>70.8</v>
      </c>
      <c r="L6" s="30" t="n">
        <f aca="false">IF(B6="Long",G6-E6,E6-G6)</f>
        <v>44.8500000000004</v>
      </c>
      <c r="M6" s="31" t="n">
        <f aca="false">L6/E6</f>
        <v>0.0056339620508376</v>
      </c>
      <c r="N6" s="32" t="n">
        <f aca="false">E6+G6</f>
        <v>15966.15</v>
      </c>
      <c r="O6" s="29" t="n">
        <f aca="false">N6*Assumptions!$B$24</f>
        <v>23.949225</v>
      </c>
      <c r="P6" s="30" t="n">
        <f aca="false">L6-O6</f>
        <v>20.9007750000004</v>
      </c>
      <c r="Q6" s="32" t="n">
        <f aca="false">Q5+L6</f>
        <v>277.800000000001</v>
      </c>
      <c r="R6" s="32" t="n">
        <f aca="false">R5+P6</f>
        <v>160.948200000001</v>
      </c>
      <c r="S6" s="33" t="n">
        <f aca="false">IF(L6&gt;0,1,0)</f>
        <v>1</v>
      </c>
      <c r="T6" s="33" t="n">
        <f aca="false">IF(S6=1,T5+1,0)</f>
        <v>1</v>
      </c>
      <c r="U6" s="33" t="n">
        <f aca="false">IF(S6=0,U5+1,0)</f>
        <v>0</v>
      </c>
      <c r="V6" s="34" t="str">
        <f aca="false">IF(C6=D5,"Yes","")</f>
        <v>Yes</v>
      </c>
    </row>
    <row r="7" customFormat="false" ht="15" hidden="false" customHeight="false" outlineLevel="0" collapsed="false">
      <c r="A7" s="35" t="n">
        <v>6</v>
      </c>
      <c r="B7" s="35" t="s">
        <v>113</v>
      </c>
      <c r="C7" s="36" t="n">
        <v>39367</v>
      </c>
      <c r="D7" s="36" t="n">
        <v>39370</v>
      </c>
      <c r="E7" s="37" t="n">
        <v>7907.35</v>
      </c>
      <c r="F7" s="37" t="n">
        <v>8177.75</v>
      </c>
      <c r="G7" s="37" t="n">
        <v>8132.1</v>
      </c>
      <c r="H7" s="35" t="s">
        <v>112</v>
      </c>
      <c r="I7" s="35" t="n">
        <v>1</v>
      </c>
      <c r="J7" s="38" t="n">
        <v>0</v>
      </c>
      <c r="K7" s="38" t="n">
        <v>399</v>
      </c>
      <c r="L7" s="39" t="n">
        <f aca="false">IF(B7="Long",G7-E7,E7-G7)</f>
        <v>-224.75</v>
      </c>
      <c r="M7" s="40" t="n">
        <f aca="false">L7/E7</f>
        <v>-0.0284229229767242</v>
      </c>
      <c r="N7" s="41" t="n">
        <f aca="false">E7+G7</f>
        <v>16039.45</v>
      </c>
      <c r="O7" s="38" t="n">
        <f aca="false">N7*Assumptions!$B$24</f>
        <v>24.059175</v>
      </c>
      <c r="P7" s="39" t="n">
        <f aca="false">L7-O7</f>
        <v>-248.809175</v>
      </c>
      <c r="Q7" s="41" t="n">
        <f aca="false">Q6+L7</f>
        <v>53.0500000000011</v>
      </c>
      <c r="R7" s="41" t="n">
        <f aca="false">R6+P7</f>
        <v>-87.8609749999989</v>
      </c>
      <c r="S7" s="33" t="n">
        <f aca="false">IF(L7&gt;0,1,0)</f>
        <v>0</v>
      </c>
      <c r="T7" s="33" t="n">
        <f aca="false">IF(S7=1,T6+1,0)</f>
        <v>0</v>
      </c>
      <c r="U7" s="33" t="n">
        <f aca="false">IF(S7=0,U6+1,0)</f>
        <v>1</v>
      </c>
      <c r="V7" s="34" t="str">
        <f aca="false">IF(C7=D6,"Yes","")</f>
        <v>Yes</v>
      </c>
    </row>
    <row r="8" customFormat="false" ht="15" hidden="false" customHeight="false" outlineLevel="0" collapsed="false">
      <c r="A8" s="26" t="n">
        <v>7</v>
      </c>
      <c r="B8" s="26" t="s">
        <v>111</v>
      </c>
      <c r="C8" s="27" t="n">
        <v>39370</v>
      </c>
      <c r="D8" s="27" t="n">
        <v>39372</v>
      </c>
      <c r="E8" s="28" t="n">
        <v>8177.75</v>
      </c>
      <c r="F8" s="28" t="n">
        <v>7889.8</v>
      </c>
      <c r="G8" s="28" t="n">
        <v>8071.55</v>
      </c>
      <c r="H8" s="26" t="s">
        <v>112</v>
      </c>
      <c r="I8" s="26" t="n">
        <v>2</v>
      </c>
      <c r="J8" s="29" t="n">
        <v>313.9</v>
      </c>
      <c r="K8" s="29" t="n">
        <v>536.2</v>
      </c>
      <c r="L8" s="30" t="n">
        <f aca="false">IF(B8="Long",G8-E8,E8-G8)</f>
        <v>-106.2</v>
      </c>
      <c r="M8" s="31" t="n">
        <f aca="false">L8/E8</f>
        <v>-0.0129864571550854</v>
      </c>
      <c r="N8" s="32" t="n">
        <f aca="false">E8+G8</f>
        <v>16249.3</v>
      </c>
      <c r="O8" s="29" t="n">
        <f aca="false">N8*Assumptions!$B$24</f>
        <v>24.37395</v>
      </c>
      <c r="P8" s="30" t="n">
        <f aca="false">L8-O8</f>
        <v>-130.57395</v>
      </c>
      <c r="Q8" s="32" t="n">
        <f aca="false">Q7+L8</f>
        <v>-53.1499999999987</v>
      </c>
      <c r="R8" s="32" t="n">
        <f aca="false">R7+P8</f>
        <v>-218.434924999999</v>
      </c>
      <c r="S8" s="33" t="n">
        <f aca="false">IF(L8&gt;0,1,0)</f>
        <v>0</v>
      </c>
      <c r="T8" s="33" t="n">
        <f aca="false">IF(S8=1,T7+1,0)</f>
        <v>0</v>
      </c>
      <c r="U8" s="33" t="n">
        <f aca="false">IF(S8=0,U7+1,0)</f>
        <v>2</v>
      </c>
      <c r="V8" s="34" t="str">
        <f aca="false">IF(C8=D7,"Yes","")</f>
        <v>Yes</v>
      </c>
    </row>
    <row r="9" customFormat="false" ht="15" hidden="false" customHeight="false" outlineLevel="0" collapsed="false">
      <c r="A9" s="35" t="n">
        <v>8</v>
      </c>
      <c r="B9" s="35" t="s">
        <v>113</v>
      </c>
      <c r="C9" s="36" t="n">
        <v>39372</v>
      </c>
      <c r="D9" s="36" t="n">
        <v>39378</v>
      </c>
      <c r="E9" s="37" t="n">
        <v>7962.55</v>
      </c>
      <c r="F9" s="37" t="n">
        <v>8491.65</v>
      </c>
      <c r="G9" s="37" t="n">
        <v>7621.65</v>
      </c>
      <c r="H9" s="35" t="s">
        <v>112</v>
      </c>
      <c r="I9" s="35" t="n">
        <v>4</v>
      </c>
      <c r="J9" s="38" t="n">
        <v>683.2</v>
      </c>
      <c r="K9" s="38" t="n">
        <v>229.9</v>
      </c>
      <c r="L9" s="39" t="n">
        <f aca="false">IF(B9="Long",G9-E9,E9-G9)</f>
        <v>340.900000000001</v>
      </c>
      <c r="M9" s="40" t="n">
        <f aca="false">L9/E9</f>
        <v>0.0428129179722577</v>
      </c>
      <c r="N9" s="41" t="n">
        <f aca="false">E9+G9</f>
        <v>15584.2</v>
      </c>
      <c r="O9" s="38" t="n">
        <f aca="false">N9*Assumptions!$B$24</f>
        <v>23.3763</v>
      </c>
      <c r="P9" s="39" t="n">
        <f aca="false">L9-O9</f>
        <v>317.523700000001</v>
      </c>
      <c r="Q9" s="41" t="n">
        <f aca="false">Q8+L9</f>
        <v>287.750000000002</v>
      </c>
      <c r="R9" s="41" t="n">
        <f aca="false">R8+P9</f>
        <v>99.0887750000018</v>
      </c>
      <c r="S9" s="33" t="n">
        <f aca="false">IF(L9&gt;0,1,0)</f>
        <v>1</v>
      </c>
      <c r="T9" s="33" t="n">
        <f aca="false">IF(S9=1,T8+1,0)</f>
        <v>1</v>
      </c>
      <c r="U9" s="33" t="n">
        <f aca="false">IF(S9=0,U8+1,0)</f>
        <v>0</v>
      </c>
      <c r="V9" s="34" t="str">
        <f aca="false">IF(C9=D8,"Yes","")</f>
        <v>Yes</v>
      </c>
    </row>
    <row r="10" customFormat="false" ht="15" hidden="false" customHeight="false" outlineLevel="0" collapsed="false">
      <c r="A10" s="26" t="n">
        <v>9</v>
      </c>
      <c r="B10" s="26" t="s">
        <v>111</v>
      </c>
      <c r="C10" s="27" t="n">
        <v>39378</v>
      </c>
      <c r="D10" s="27" t="n">
        <v>39385</v>
      </c>
      <c r="E10" s="28" t="n">
        <v>7718.9</v>
      </c>
      <c r="F10" s="28" t="n">
        <v>7289.2</v>
      </c>
      <c r="G10" s="28" t="n">
        <v>8865.65</v>
      </c>
      <c r="H10" s="26" t="s">
        <v>112</v>
      </c>
      <c r="I10" s="26" t="n">
        <v>5</v>
      </c>
      <c r="J10" s="29" t="n">
        <v>1518.9</v>
      </c>
      <c r="K10" s="29" t="n">
        <v>0</v>
      </c>
      <c r="L10" s="30" t="n">
        <f aca="false">IF(B10="Long",G10-E10,E10-G10)</f>
        <v>1146.75</v>
      </c>
      <c r="M10" s="31" t="n">
        <f aca="false">L10/E10</f>
        <v>0.14856391454741</v>
      </c>
      <c r="N10" s="32" t="n">
        <f aca="false">E10+G10</f>
        <v>16584.55</v>
      </c>
      <c r="O10" s="29" t="n">
        <f aca="false">N10*Assumptions!$B$24</f>
        <v>24.876825</v>
      </c>
      <c r="P10" s="30" t="n">
        <f aca="false">L10-O10</f>
        <v>1121.873175</v>
      </c>
      <c r="Q10" s="32" t="n">
        <f aca="false">Q9+L10</f>
        <v>1434.5</v>
      </c>
      <c r="R10" s="32" t="n">
        <f aca="false">R9+P10</f>
        <v>1220.96195</v>
      </c>
      <c r="S10" s="33" t="n">
        <f aca="false">IF(L10&gt;0,1,0)</f>
        <v>1</v>
      </c>
      <c r="T10" s="33" t="n">
        <f aca="false">IF(S10=1,T9+1,0)</f>
        <v>2</v>
      </c>
      <c r="U10" s="33" t="n">
        <f aca="false">IF(S10=0,U9+1,0)</f>
        <v>0</v>
      </c>
      <c r="V10" s="34" t="str">
        <f aca="false">IF(C10=D9,"Yes","")</f>
        <v>Yes</v>
      </c>
    </row>
    <row r="11" customFormat="false" ht="15" hidden="false" customHeight="false" outlineLevel="0" collapsed="false">
      <c r="A11" s="35" t="n">
        <v>10</v>
      </c>
      <c r="B11" s="35" t="s">
        <v>111</v>
      </c>
      <c r="C11" s="36" t="n">
        <v>39387</v>
      </c>
      <c r="D11" s="36" t="n">
        <v>39388</v>
      </c>
      <c r="E11" s="37" t="n">
        <v>9237.8</v>
      </c>
      <c r="F11" s="37" t="n">
        <v>8839.4</v>
      </c>
      <c r="G11" s="37" t="n">
        <v>8953.4</v>
      </c>
      <c r="H11" s="35" t="s">
        <v>112</v>
      </c>
      <c r="I11" s="35" t="n">
        <v>1</v>
      </c>
      <c r="J11" s="38" t="n">
        <v>372.9</v>
      </c>
      <c r="K11" s="38" t="n">
        <v>339.6</v>
      </c>
      <c r="L11" s="39" t="n">
        <f aca="false">IF(B11="Long",G11-E11,E11-G11)</f>
        <v>-284.4</v>
      </c>
      <c r="M11" s="40" t="n">
        <f aca="false">L11/E11</f>
        <v>-0.0307865509103899</v>
      </c>
      <c r="N11" s="41" t="n">
        <f aca="false">E11+G11</f>
        <v>18191.2</v>
      </c>
      <c r="O11" s="38" t="n">
        <f aca="false">N11*Assumptions!$B$24</f>
        <v>27.2868</v>
      </c>
      <c r="P11" s="39" t="n">
        <f aca="false">L11-O11</f>
        <v>-311.6868</v>
      </c>
      <c r="Q11" s="41" t="n">
        <f aca="false">Q10+L11</f>
        <v>1150.1</v>
      </c>
      <c r="R11" s="41" t="n">
        <f aca="false">R10+P11</f>
        <v>909.275150000002</v>
      </c>
      <c r="S11" s="33" t="n">
        <f aca="false">IF(L11&gt;0,1,0)</f>
        <v>0</v>
      </c>
      <c r="T11" s="33" t="n">
        <f aca="false">IF(S11=1,T10+1,0)</f>
        <v>0</v>
      </c>
      <c r="U11" s="33" t="n">
        <f aca="false">IF(S11=0,U10+1,0)</f>
        <v>1</v>
      </c>
      <c r="V11" s="34" t="str">
        <f aca="false">IF(C11=D10,"Yes","")</f>
        <v/>
      </c>
    </row>
    <row r="12" customFormat="false" ht="15" hidden="false" customHeight="false" outlineLevel="0" collapsed="false">
      <c r="A12" s="26" t="n">
        <v>11</v>
      </c>
      <c r="B12" s="26" t="s">
        <v>111</v>
      </c>
      <c r="C12" s="27" t="n">
        <v>39391</v>
      </c>
      <c r="D12" s="27" t="n">
        <v>39392</v>
      </c>
      <c r="E12" s="28" t="n">
        <v>9610.7</v>
      </c>
      <c r="F12" s="28" t="n">
        <v>8898.2</v>
      </c>
      <c r="G12" s="28" t="n">
        <v>9346.25</v>
      </c>
      <c r="H12" s="26" t="s">
        <v>112</v>
      </c>
      <c r="I12" s="26" t="n">
        <v>1</v>
      </c>
      <c r="J12" s="29" t="n">
        <v>0</v>
      </c>
      <c r="K12" s="29" t="n">
        <v>480.9</v>
      </c>
      <c r="L12" s="30" t="n">
        <f aca="false">IF(B12="Long",G12-E12,E12-G12)</f>
        <v>-264.450000000001</v>
      </c>
      <c r="M12" s="31" t="n">
        <f aca="false">L12/E12</f>
        <v>-0.0275162058955124</v>
      </c>
      <c r="N12" s="32" t="n">
        <f aca="false">E12+G12</f>
        <v>18956.95</v>
      </c>
      <c r="O12" s="29" t="n">
        <f aca="false">N12*Assumptions!$B$24</f>
        <v>28.435425</v>
      </c>
      <c r="P12" s="30" t="n">
        <f aca="false">L12-O12</f>
        <v>-292.885425000001</v>
      </c>
      <c r="Q12" s="32" t="n">
        <f aca="false">Q11+L12</f>
        <v>885.650000000002</v>
      </c>
      <c r="R12" s="32" t="n">
        <f aca="false">R11+P12</f>
        <v>616.389725000001</v>
      </c>
      <c r="S12" s="33" t="n">
        <f aca="false">IF(L12&gt;0,1,0)</f>
        <v>0</v>
      </c>
      <c r="T12" s="33" t="n">
        <f aca="false">IF(S12=1,T11+1,0)</f>
        <v>0</v>
      </c>
      <c r="U12" s="33" t="n">
        <f aca="false">IF(S12=0,U11+1,0)</f>
        <v>2</v>
      </c>
      <c r="V12" s="34" t="str">
        <f aca="false">IF(C12=D11,"Yes","")</f>
        <v/>
      </c>
    </row>
    <row r="13" customFormat="false" ht="15" hidden="false" customHeight="false" outlineLevel="0" collapsed="false">
      <c r="A13" s="35" t="n">
        <v>12</v>
      </c>
      <c r="B13" s="35" t="s">
        <v>113</v>
      </c>
      <c r="C13" s="36" t="n">
        <v>39393</v>
      </c>
      <c r="D13" s="36" t="n">
        <v>39399</v>
      </c>
      <c r="E13" s="37" t="n">
        <v>9129.85</v>
      </c>
      <c r="F13" s="37" t="n">
        <v>9550.65</v>
      </c>
      <c r="G13" s="37" t="n">
        <v>8819.9</v>
      </c>
      <c r="H13" s="35" t="s">
        <v>112</v>
      </c>
      <c r="I13" s="35" t="n">
        <v>3</v>
      </c>
      <c r="J13" s="38" t="n">
        <v>700.5</v>
      </c>
      <c r="K13" s="38" t="n">
        <v>19.1</v>
      </c>
      <c r="L13" s="39" t="n">
        <f aca="false">IF(B13="Long",G13-E13,E13-G13)</f>
        <v>309.950000000001</v>
      </c>
      <c r="M13" s="40" t="n">
        <f aca="false">L13/E13</f>
        <v>0.0339490791195913</v>
      </c>
      <c r="N13" s="41" t="n">
        <f aca="false">E13+G13</f>
        <v>17949.75</v>
      </c>
      <c r="O13" s="38" t="n">
        <f aca="false">N13*Assumptions!$B$24</f>
        <v>26.924625</v>
      </c>
      <c r="P13" s="39" t="n">
        <f aca="false">L13-O13</f>
        <v>283.025375000001</v>
      </c>
      <c r="Q13" s="41" t="n">
        <f aca="false">Q12+L13</f>
        <v>1195.6</v>
      </c>
      <c r="R13" s="41" t="n">
        <f aca="false">R12+P13</f>
        <v>899.415100000002</v>
      </c>
      <c r="S13" s="33" t="n">
        <f aca="false">IF(L13&gt;0,1,0)</f>
        <v>1</v>
      </c>
      <c r="T13" s="33" t="n">
        <f aca="false">IF(S13=1,T12+1,0)</f>
        <v>1</v>
      </c>
      <c r="U13" s="33" t="n">
        <f aca="false">IF(S13=0,U12+1,0)</f>
        <v>0</v>
      </c>
      <c r="V13" s="34" t="str">
        <f aca="false">IF(C13=D12,"Yes","")</f>
        <v/>
      </c>
    </row>
    <row r="14" customFormat="false" ht="15" hidden="false" customHeight="false" outlineLevel="0" collapsed="false">
      <c r="A14" s="26" t="n">
        <v>13</v>
      </c>
      <c r="B14" s="26" t="s">
        <v>111</v>
      </c>
      <c r="C14" s="27" t="n">
        <v>39399</v>
      </c>
      <c r="D14" s="27" t="n">
        <v>39402</v>
      </c>
      <c r="E14" s="28" t="n">
        <v>9090.8</v>
      </c>
      <c r="F14" s="28" t="n">
        <v>8429.35</v>
      </c>
      <c r="G14" s="28" t="n">
        <v>9422.35</v>
      </c>
      <c r="H14" s="26" t="s">
        <v>112</v>
      </c>
      <c r="I14" s="26" t="n">
        <v>3</v>
      </c>
      <c r="J14" s="29" t="n">
        <v>561.1</v>
      </c>
      <c r="K14" s="29" t="n">
        <v>0</v>
      </c>
      <c r="L14" s="30" t="n">
        <f aca="false">IF(B14="Long",G14-E14,E14-G14)</f>
        <v>331.550000000001</v>
      </c>
      <c r="M14" s="31" t="n">
        <f aca="false">L14/E14</f>
        <v>0.0364709376512519</v>
      </c>
      <c r="N14" s="32" t="n">
        <f aca="false">E14+G14</f>
        <v>18513.15</v>
      </c>
      <c r="O14" s="29" t="n">
        <f aca="false">N14*Assumptions!$B$24</f>
        <v>27.769725</v>
      </c>
      <c r="P14" s="30" t="n">
        <f aca="false">L14-O14</f>
        <v>303.780275000001</v>
      </c>
      <c r="Q14" s="32" t="n">
        <f aca="false">Q13+L14</f>
        <v>1527.15</v>
      </c>
      <c r="R14" s="32" t="n">
        <f aca="false">R13+P14</f>
        <v>1203.195375</v>
      </c>
      <c r="S14" s="33" t="n">
        <f aca="false">IF(L14&gt;0,1,0)</f>
        <v>1</v>
      </c>
      <c r="T14" s="33" t="n">
        <f aca="false">IF(S14=1,T13+1,0)</f>
        <v>2</v>
      </c>
      <c r="U14" s="33" t="n">
        <f aca="false">IF(S14=0,U13+1,0)</f>
        <v>0</v>
      </c>
      <c r="V14" s="34" t="str">
        <f aca="false">IF(C14=D13,"Yes","")</f>
        <v>Yes</v>
      </c>
    </row>
    <row r="15" customFormat="false" ht="15" hidden="false" customHeight="false" outlineLevel="0" collapsed="false">
      <c r="A15" s="35" t="n">
        <v>14</v>
      </c>
      <c r="B15" s="35" t="s">
        <v>113</v>
      </c>
      <c r="C15" s="36" t="n">
        <v>39406</v>
      </c>
      <c r="D15" s="36" t="n">
        <v>39409</v>
      </c>
      <c r="E15" s="37" t="n">
        <v>9272.35</v>
      </c>
      <c r="F15" s="37" t="n">
        <v>9595.45</v>
      </c>
      <c r="G15" s="37" t="n">
        <v>9084.2</v>
      </c>
      <c r="H15" s="35" t="s">
        <v>112</v>
      </c>
      <c r="I15" s="35" t="n">
        <v>3</v>
      </c>
      <c r="J15" s="38" t="n">
        <v>622.4</v>
      </c>
      <c r="K15" s="38" t="n">
        <v>19.3</v>
      </c>
      <c r="L15" s="39" t="n">
        <f aca="false">IF(B15="Long",G15-E15,E15-G15)</f>
        <v>188.15</v>
      </c>
      <c r="M15" s="40" t="n">
        <f aca="false">L15/E15</f>
        <v>0.0202915118605315</v>
      </c>
      <c r="N15" s="41" t="n">
        <f aca="false">E15+G15</f>
        <v>18356.55</v>
      </c>
      <c r="O15" s="38" t="n">
        <f aca="false">N15*Assumptions!$B$24</f>
        <v>27.534825</v>
      </c>
      <c r="P15" s="39" t="n">
        <f aca="false">L15-O15</f>
        <v>160.615175</v>
      </c>
      <c r="Q15" s="41" t="n">
        <f aca="false">Q14+L15</f>
        <v>1715.3</v>
      </c>
      <c r="R15" s="41" t="n">
        <f aca="false">R14+P15</f>
        <v>1363.81055</v>
      </c>
      <c r="S15" s="33" t="n">
        <f aca="false">IF(L15&gt;0,1,0)</f>
        <v>1</v>
      </c>
      <c r="T15" s="33" t="n">
        <f aca="false">IF(S15=1,T14+1,0)</f>
        <v>3</v>
      </c>
      <c r="U15" s="33" t="n">
        <f aca="false">IF(S15=0,U14+1,0)</f>
        <v>0</v>
      </c>
      <c r="V15" s="34" t="str">
        <f aca="false">IF(C15=D14,"Yes","")</f>
        <v/>
      </c>
    </row>
    <row r="16" customFormat="false" ht="15" hidden="false" customHeight="false" outlineLevel="0" collapsed="false">
      <c r="A16" s="26" t="n">
        <v>15</v>
      </c>
      <c r="B16" s="26" t="s">
        <v>111</v>
      </c>
      <c r="C16" s="27" t="n">
        <v>39412</v>
      </c>
      <c r="D16" s="27" t="n">
        <v>39413</v>
      </c>
      <c r="E16" s="28" t="n">
        <v>9136.05</v>
      </c>
      <c r="F16" s="28" t="n">
        <v>8821.15</v>
      </c>
      <c r="G16" s="28" t="n">
        <v>9087.6</v>
      </c>
      <c r="H16" s="26" t="s">
        <v>112</v>
      </c>
      <c r="I16" s="26" t="n">
        <v>1</v>
      </c>
      <c r="J16" s="29" t="n">
        <v>0</v>
      </c>
      <c r="K16" s="29" t="n">
        <v>158.1</v>
      </c>
      <c r="L16" s="30" t="n">
        <f aca="false">IF(B16="Long",G16-E16,E16-G16)</f>
        <v>-48.4499999999989</v>
      </c>
      <c r="M16" s="31" t="n">
        <f aca="false">L16/E16</f>
        <v>-0.00530316712364741</v>
      </c>
      <c r="N16" s="32" t="n">
        <f aca="false">E16+G16</f>
        <v>18223.65</v>
      </c>
      <c r="O16" s="29" t="n">
        <f aca="false">N16*Assumptions!$B$24</f>
        <v>27.335475</v>
      </c>
      <c r="P16" s="30" t="n">
        <f aca="false">L16-O16</f>
        <v>-75.7854749999989</v>
      </c>
      <c r="Q16" s="32" t="n">
        <f aca="false">Q15+L16</f>
        <v>1666.85</v>
      </c>
      <c r="R16" s="32" t="n">
        <f aca="false">R15+P16</f>
        <v>1288.025075</v>
      </c>
      <c r="S16" s="33" t="n">
        <f aca="false">IF(L16&gt;0,1,0)</f>
        <v>0</v>
      </c>
      <c r="T16" s="33" t="n">
        <f aca="false">IF(S16=1,T15+1,0)</f>
        <v>0</v>
      </c>
      <c r="U16" s="33" t="n">
        <f aca="false">IF(S16=0,U15+1,0)</f>
        <v>1</v>
      </c>
      <c r="V16" s="34" t="str">
        <f aca="false">IF(C16=D15,"Yes","")</f>
        <v/>
      </c>
    </row>
    <row r="17" customFormat="false" ht="15" hidden="false" customHeight="false" outlineLevel="0" collapsed="false">
      <c r="A17" s="35" t="n">
        <v>16</v>
      </c>
      <c r="B17" s="35" t="s">
        <v>113</v>
      </c>
      <c r="C17" s="36" t="n">
        <v>39414</v>
      </c>
      <c r="D17" s="36" t="n">
        <v>39415</v>
      </c>
      <c r="E17" s="37" t="n">
        <v>8977.95</v>
      </c>
      <c r="F17" s="37" t="n">
        <v>9098.95</v>
      </c>
      <c r="G17" s="37" t="n">
        <v>9124.8</v>
      </c>
      <c r="H17" s="35" t="s">
        <v>114</v>
      </c>
      <c r="I17" s="35" t="n">
        <v>1</v>
      </c>
      <c r="J17" s="38" t="n">
        <v>0</v>
      </c>
      <c r="K17" s="38" t="n">
        <v>295.3</v>
      </c>
      <c r="L17" s="39" t="n">
        <f aca="false">IF(B17="Long",G17-E17,E17-G17)</f>
        <v>-146.849999999999</v>
      </c>
      <c r="M17" s="40" t="n">
        <f aca="false">L17/E17</f>
        <v>-0.0163567406813358</v>
      </c>
      <c r="N17" s="41" t="n">
        <f aca="false">E17+G17</f>
        <v>18102.75</v>
      </c>
      <c r="O17" s="38" t="n">
        <f aca="false">N17*Assumptions!$B$24</f>
        <v>27.154125</v>
      </c>
      <c r="P17" s="39" t="n">
        <f aca="false">L17-O17</f>
        <v>-174.004124999999</v>
      </c>
      <c r="Q17" s="41" t="n">
        <f aca="false">Q16+L17</f>
        <v>1520.00000000001</v>
      </c>
      <c r="R17" s="41" t="n">
        <f aca="false">R16+P17</f>
        <v>1114.02095000001</v>
      </c>
      <c r="S17" s="33" t="n">
        <f aca="false">IF(L17&gt;0,1,0)</f>
        <v>0</v>
      </c>
      <c r="T17" s="33" t="n">
        <f aca="false">IF(S17=1,T16+1,0)</f>
        <v>0</v>
      </c>
      <c r="U17" s="33" t="n">
        <f aca="false">IF(S17=0,U16+1,0)</f>
        <v>2</v>
      </c>
      <c r="V17" s="34" t="str">
        <f aca="false">IF(C17=D16,"Yes","")</f>
        <v/>
      </c>
    </row>
    <row r="18" customFormat="false" ht="15" hidden="false" customHeight="false" outlineLevel="0" collapsed="false">
      <c r="A18" s="26" t="n">
        <v>17</v>
      </c>
      <c r="B18" s="26" t="s">
        <v>111</v>
      </c>
      <c r="C18" s="27" t="n">
        <v>39415</v>
      </c>
      <c r="D18" s="27" t="n">
        <v>39420</v>
      </c>
      <c r="E18" s="28" t="n">
        <v>9216.15</v>
      </c>
      <c r="F18" s="28" t="n">
        <v>8938.1</v>
      </c>
      <c r="G18" s="28" t="n">
        <v>9384.35</v>
      </c>
      <c r="H18" s="26" t="s">
        <v>112</v>
      </c>
      <c r="I18" s="26" t="n">
        <v>3</v>
      </c>
      <c r="J18" s="29" t="n">
        <v>250.1</v>
      </c>
      <c r="K18" s="29" t="n">
        <v>31.1</v>
      </c>
      <c r="L18" s="30" t="n">
        <f aca="false">IF(B18="Long",G18-E18,E18-G18)</f>
        <v>168.200000000001</v>
      </c>
      <c r="M18" s="31" t="n">
        <f aca="false">L18/E18</f>
        <v>0.0182505710085015</v>
      </c>
      <c r="N18" s="32" t="n">
        <f aca="false">E18+G18</f>
        <v>18600.5</v>
      </c>
      <c r="O18" s="29" t="n">
        <f aca="false">N18*Assumptions!$B$24</f>
        <v>27.90075</v>
      </c>
      <c r="P18" s="30" t="n">
        <f aca="false">L18-O18</f>
        <v>140.299250000001</v>
      </c>
      <c r="Q18" s="32" t="n">
        <f aca="false">Q17+L18</f>
        <v>1688.20000000001</v>
      </c>
      <c r="R18" s="32" t="n">
        <f aca="false">R17+P18</f>
        <v>1254.32020000001</v>
      </c>
      <c r="S18" s="33" t="n">
        <f aca="false">IF(L18&gt;0,1,0)</f>
        <v>1</v>
      </c>
      <c r="T18" s="33" t="n">
        <f aca="false">IF(S18=1,T17+1,0)</f>
        <v>1</v>
      </c>
      <c r="U18" s="33" t="n">
        <f aca="false">IF(S18=0,U17+1,0)</f>
        <v>0</v>
      </c>
      <c r="V18" s="34" t="str">
        <f aca="false">IF(C18=D17,"Yes","")</f>
        <v>Yes</v>
      </c>
    </row>
    <row r="19" customFormat="false" ht="15" hidden="false" customHeight="false" outlineLevel="0" collapsed="false">
      <c r="A19" s="35" t="n">
        <v>18</v>
      </c>
      <c r="B19" s="35" t="s">
        <v>111</v>
      </c>
      <c r="C19" s="36" t="n">
        <v>39421</v>
      </c>
      <c r="D19" s="36" t="n">
        <v>39428</v>
      </c>
      <c r="E19" s="37" t="n">
        <v>9466.2</v>
      </c>
      <c r="F19" s="37" t="n">
        <v>9341.05</v>
      </c>
      <c r="G19" s="37" t="n">
        <v>9899.95</v>
      </c>
      <c r="H19" s="35" t="s">
        <v>112</v>
      </c>
      <c r="I19" s="35" t="n">
        <v>5</v>
      </c>
      <c r="J19" s="38" t="n">
        <v>658.5</v>
      </c>
      <c r="K19" s="38" t="n">
        <v>0</v>
      </c>
      <c r="L19" s="39" t="n">
        <f aca="false">IF(B19="Long",G19-E19,E19-G19)</f>
        <v>433.75</v>
      </c>
      <c r="M19" s="40" t="n">
        <f aca="false">L19/E19</f>
        <v>0.0458209207496144</v>
      </c>
      <c r="N19" s="41" t="n">
        <f aca="false">E19+G19</f>
        <v>19366.15</v>
      </c>
      <c r="O19" s="38" t="n">
        <f aca="false">N19*Assumptions!$B$24</f>
        <v>29.049225</v>
      </c>
      <c r="P19" s="39" t="n">
        <f aca="false">L19-O19</f>
        <v>404.700775</v>
      </c>
      <c r="Q19" s="41" t="n">
        <f aca="false">Q18+L19</f>
        <v>2121.95000000001</v>
      </c>
      <c r="R19" s="41" t="n">
        <f aca="false">R18+P19</f>
        <v>1659.02097500001</v>
      </c>
      <c r="S19" s="33" t="n">
        <f aca="false">IF(L19&gt;0,1,0)</f>
        <v>1</v>
      </c>
      <c r="T19" s="33" t="n">
        <f aca="false">IF(S19=1,T18+1,0)</f>
        <v>2</v>
      </c>
      <c r="U19" s="33" t="n">
        <f aca="false">IF(S19=0,U18+1,0)</f>
        <v>0</v>
      </c>
      <c r="V19" s="34" t="str">
        <f aca="false">IF(C19=D18,"Yes","")</f>
        <v/>
      </c>
    </row>
    <row r="20" customFormat="false" ht="15" hidden="false" customHeight="false" outlineLevel="0" collapsed="false">
      <c r="A20" s="26" t="n">
        <v>19</v>
      </c>
      <c r="B20" s="26" t="s">
        <v>113</v>
      </c>
      <c r="C20" s="27" t="n">
        <v>39430</v>
      </c>
      <c r="D20" s="27" t="n">
        <v>39440</v>
      </c>
      <c r="E20" s="28" t="n">
        <v>9886.85</v>
      </c>
      <c r="F20" s="28" t="n">
        <v>10123.2</v>
      </c>
      <c r="G20" s="28" t="n">
        <v>9332.85</v>
      </c>
      <c r="H20" s="26" t="s">
        <v>112</v>
      </c>
      <c r="I20" s="26" t="n">
        <v>5</v>
      </c>
      <c r="J20" s="29" t="n">
        <v>761.4</v>
      </c>
      <c r="K20" s="29" t="n">
        <v>0</v>
      </c>
      <c r="L20" s="30" t="n">
        <f aca="false">IF(B20="Long",G20-E20,E20-G20)</f>
        <v>554</v>
      </c>
      <c r="M20" s="31" t="n">
        <f aca="false">L20/E20</f>
        <v>0.0560340249927935</v>
      </c>
      <c r="N20" s="32" t="n">
        <f aca="false">E20+G20</f>
        <v>19219.7</v>
      </c>
      <c r="O20" s="29" t="n">
        <f aca="false">N20*Assumptions!$B$24</f>
        <v>28.82955</v>
      </c>
      <c r="P20" s="30" t="n">
        <f aca="false">L20-O20</f>
        <v>525.17045</v>
      </c>
      <c r="Q20" s="32" t="n">
        <f aca="false">Q19+L20</f>
        <v>2675.95000000001</v>
      </c>
      <c r="R20" s="32" t="n">
        <f aca="false">R19+P20</f>
        <v>2184.19142500001</v>
      </c>
      <c r="S20" s="33" t="n">
        <f aca="false">IF(L20&gt;0,1,0)</f>
        <v>1</v>
      </c>
      <c r="T20" s="33" t="n">
        <f aca="false">IF(S20=1,T19+1,0)</f>
        <v>3</v>
      </c>
      <c r="U20" s="33" t="n">
        <f aca="false">IF(S20=0,U19+1,0)</f>
        <v>0</v>
      </c>
      <c r="V20" s="34" t="str">
        <f aca="false">IF(C20=D19,"Yes","")</f>
        <v/>
      </c>
    </row>
    <row r="21" customFormat="false" ht="15" hidden="false" customHeight="false" outlineLevel="0" collapsed="false">
      <c r="A21" s="35" t="n">
        <v>20</v>
      </c>
      <c r="B21" s="35" t="s">
        <v>111</v>
      </c>
      <c r="C21" s="36" t="n">
        <v>39440</v>
      </c>
      <c r="D21" s="36" t="n">
        <v>39444</v>
      </c>
      <c r="E21" s="37" t="n">
        <v>9446</v>
      </c>
      <c r="F21" s="37" t="n">
        <v>9205.35</v>
      </c>
      <c r="G21" s="37" t="n">
        <v>9742.05</v>
      </c>
      <c r="H21" s="35" t="s">
        <v>112</v>
      </c>
      <c r="I21" s="35" t="n">
        <v>3</v>
      </c>
      <c r="J21" s="38" t="n">
        <v>396.6</v>
      </c>
      <c r="K21" s="38" t="n">
        <v>0</v>
      </c>
      <c r="L21" s="39" t="n">
        <f aca="false">IF(B21="Long",G21-E21,E21-G21)</f>
        <v>296.049999999999</v>
      </c>
      <c r="M21" s="40" t="n">
        <f aca="false">L21/E21</f>
        <v>0.0313413084903662</v>
      </c>
      <c r="N21" s="41" t="n">
        <f aca="false">E21+G21</f>
        <v>19188.05</v>
      </c>
      <c r="O21" s="38" t="n">
        <f aca="false">N21*Assumptions!$B$24</f>
        <v>28.782075</v>
      </c>
      <c r="P21" s="39" t="n">
        <f aca="false">L21-O21</f>
        <v>267.267924999999</v>
      </c>
      <c r="Q21" s="41" t="n">
        <f aca="false">Q20+L21</f>
        <v>2972.00000000001</v>
      </c>
      <c r="R21" s="41" t="n">
        <f aca="false">R20+P21</f>
        <v>2451.45935000001</v>
      </c>
      <c r="S21" s="33" t="n">
        <f aca="false">IF(L21&gt;0,1,0)</f>
        <v>1</v>
      </c>
      <c r="T21" s="33" t="n">
        <f aca="false">IF(S21=1,T20+1,0)</f>
        <v>4</v>
      </c>
      <c r="U21" s="33" t="n">
        <f aca="false">IF(S21=0,U20+1,0)</f>
        <v>0</v>
      </c>
      <c r="V21" s="34" t="str">
        <f aca="false">IF(C21=D20,"Yes","")</f>
        <v>Yes</v>
      </c>
    </row>
    <row r="22" customFormat="false" ht="15" hidden="false" customHeight="false" outlineLevel="0" collapsed="false">
      <c r="A22" s="26" t="n">
        <v>21</v>
      </c>
      <c r="B22" s="26" t="s">
        <v>111</v>
      </c>
      <c r="C22" s="27" t="n">
        <v>39447</v>
      </c>
      <c r="D22" s="27" t="n">
        <v>39454</v>
      </c>
      <c r="E22" s="28" t="n">
        <v>9861.7</v>
      </c>
      <c r="F22" s="28" t="n">
        <v>9625.3</v>
      </c>
      <c r="G22" s="28" t="n">
        <v>9983.1</v>
      </c>
      <c r="H22" s="26" t="s">
        <v>112</v>
      </c>
      <c r="I22" s="26" t="n">
        <v>5</v>
      </c>
      <c r="J22" s="29" t="n">
        <v>620.7</v>
      </c>
      <c r="K22" s="29" t="n">
        <v>47.8</v>
      </c>
      <c r="L22" s="30" t="n">
        <f aca="false">IF(B22="Long",G22-E22,E22-G22)</f>
        <v>121.4</v>
      </c>
      <c r="M22" s="31" t="n">
        <f aca="false">L22/E22</f>
        <v>0.0123102507681231</v>
      </c>
      <c r="N22" s="32" t="n">
        <f aca="false">E22+G22</f>
        <v>19844.8</v>
      </c>
      <c r="O22" s="29" t="n">
        <f aca="false">N22*Assumptions!$B$24</f>
        <v>29.7672</v>
      </c>
      <c r="P22" s="30" t="n">
        <f aca="false">L22-O22</f>
        <v>91.6327999999996</v>
      </c>
      <c r="Q22" s="32" t="n">
        <f aca="false">Q21+L22</f>
        <v>3093.40000000001</v>
      </c>
      <c r="R22" s="32" t="n">
        <f aca="false">R21+P22</f>
        <v>2543.09215000001</v>
      </c>
      <c r="S22" s="33" t="n">
        <f aca="false">IF(L22&gt;0,1,0)</f>
        <v>1</v>
      </c>
      <c r="T22" s="33" t="n">
        <f aca="false">IF(S22=1,T21+1,0)</f>
        <v>5</v>
      </c>
      <c r="U22" s="33" t="n">
        <f aca="false">IF(S22=0,U21+1,0)</f>
        <v>0</v>
      </c>
      <c r="V22" s="34" t="str">
        <f aca="false">IF(C22=D21,"Yes","")</f>
        <v/>
      </c>
    </row>
    <row r="23" customFormat="false" ht="15" hidden="false" customHeight="false" outlineLevel="0" collapsed="false">
      <c r="A23" s="35" t="n">
        <v>22</v>
      </c>
      <c r="B23" s="35" t="s">
        <v>113</v>
      </c>
      <c r="C23" s="36" t="n">
        <v>39454</v>
      </c>
      <c r="D23" s="36" t="n">
        <v>39455</v>
      </c>
      <c r="E23" s="37" t="n">
        <v>9983.1</v>
      </c>
      <c r="F23" s="37" t="n">
        <v>10326.25</v>
      </c>
      <c r="G23" s="37" t="n">
        <v>10463.85</v>
      </c>
      <c r="H23" s="35" t="s">
        <v>114</v>
      </c>
      <c r="I23" s="35" t="n">
        <v>1</v>
      </c>
      <c r="J23" s="38" t="n">
        <v>0</v>
      </c>
      <c r="K23" s="38" t="n">
        <v>575.2</v>
      </c>
      <c r="L23" s="39" t="n">
        <f aca="false">IF(B23="Long",G23-E23,E23-G23)</f>
        <v>-480.75</v>
      </c>
      <c r="M23" s="40" t="n">
        <f aca="false">L23/E23</f>
        <v>-0.0481563842894492</v>
      </c>
      <c r="N23" s="41" t="n">
        <f aca="false">E23+G23</f>
        <v>20446.95</v>
      </c>
      <c r="O23" s="38" t="n">
        <f aca="false">N23*Assumptions!$B$24</f>
        <v>30.670425</v>
      </c>
      <c r="P23" s="39" t="n">
        <f aca="false">L23-O23</f>
        <v>-511.420425</v>
      </c>
      <c r="Q23" s="41" t="n">
        <f aca="false">Q22+L23</f>
        <v>2612.65000000001</v>
      </c>
      <c r="R23" s="41" t="n">
        <f aca="false">R22+P23</f>
        <v>2031.67172500001</v>
      </c>
      <c r="S23" s="33" t="n">
        <f aca="false">IF(L23&gt;0,1,0)</f>
        <v>0</v>
      </c>
      <c r="T23" s="33" t="n">
        <f aca="false">IF(S23=1,T22+1,0)</f>
        <v>0</v>
      </c>
      <c r="U23" s="33" t="n">
        <f aca="false">IF(S23=0,U22+1,0)</f>
        <v>1</v>
      </c>
      <c r="V23" s="34" t="str">
        <f aca="false">IF(C23=D22,"Yes","")</f>
        <v>Yes</v>
      </c>
    </row>
    <row r="24" customFormat="false" ht="15" hidden="false" customHeight="false" outlineLevel="0" collapsed="false">
      <c r="A24" s="26" t="n">
        <v>23</v>
      </c>
      <c r="B24" s="26" t="s">
        <v>111</v>
      </c>
      <c r="C24" s="27" t="n">
        <v>39455</v>
      </c>
      <c r="D24" s="27" t="n">
        <v>39456</v>
      </c>
      <c r="E24" s="28" t="n">
        <v>10482.4</v>
      </c>
      <c r="F24" s="28" t="n">
        <v>9948.35</v>
      </c>
      <c r="G24" s="28" t="n">
        <v>10244.9</v>
      </c>
      <c r="H24" s="26" t="s">
        <v>112</v>
      </c>
      <c r="I24" s="26" t="n">
        <v>1</v>
      </c>
      <c r="J24" s="29" t="n">
        <v>12.9</v>
      </c>
      <c r="K24" s="29" t="n">
        <v>249.9</v>
      </c>
      <c r="L24" s="30" t="n">
        <f aca="false">IF(B24="Long",G24-E24,E24-G24)</f>
        <v>-237.5</v>
      </c>
      <c r="M24" s="31" t="n">
        <f aca="false">L24/E24</f>
        <v>-0.0226570251087537</v>
      </c>
      <c r="N24" s="32" t="n">
        <f aca="false">E24+G24</f>
        <v>20727.3</v>
      </c>
      <c r="O24" s="29" t="n">
        <f aca="false">N24*Assumptions!$B$24</f>
        <v>31.09095</v>
      </c>
      <c r="P24" s="30" t="n">
        <f aca="false">L24-O24</f>
        <v>-268.59095</v>
      </c>
      <c r="Q24" s="32" t="n">
        <f aca="false">Q23+L24</f>
        <v>2375.15000000001</v>
      </c>
      <c r="R24" s="32" t="n">
        <f aca="false">R23+P24</f>
        <v>1763.08077500001</v>
      </c>
      <c r="S24" s="33" t="n">
        <f aca="false">IF(L24&gt;0,1,0)</f>
        <v>0</v>
      </c>
      <c r="T24" s="33" t="n">
        <f aca="false">IF(S24=1,T23+1,0)</f>
        <v>0</v>
      </c>
      <c r="U24" s="33" t="n">
        <f aca="false">IF(S24=0,U23+1,0)</f>
        <v>2</v>
      </c>
      <c r="V24" s="34" t="str">
        <f aca="false">IF(C24=D23,"Yes","")</f>
        <v>Yes</v>
      </c>
    </row>
    <row r="25" customFormat="false" ht="15" hidden="false" customHeight="false" outlineLevel="0" collapsed="false">
      <c r="A25" s="35" t="n">
        <v>24</v>
      </c>
      <c r="B25" s="35" t="s">
        <v>111</v>
      </c>
      <c r="C25" s="36" t="n">
        <v>39457</v>
      </c>
      <c r="D25" s="36" t="n">
        <v>39462</v>
      </c>
      <c r="E25" s="37" t="n">
        <v>10558.3</v>
      </c>
      <c r="F25" s="37" t="n">
        <v>10232.55</v>
      </c>
      <c r="G25" s="37" t="n">
        <v>10525.7</v>
      </c>
      <c r="H25" s="35" t="s">
        <v>112</v>
      </c>
      <c r="I25" s="35" t="n">
        <v>3</v>
      </c>
      <c r="J25" s="38" t="n">
        <v>215.9</v>
      </c>
      <c r="K25" s="38" t="n">
        <v>262.6</v>
      </c>
      <c r="L25" s="39" t="n">
        <f aca="false">IF(B25="Long",G25-E25,E25-G25)</f>
        <v>-32.5999999999985</v>
      </c>
      <c r="M25" s="40" t="n">
        <f aca="false">L25/E25</f>
        <v>-0.00308761827188075</v>
      </c>
      <c r="N25" s="41" t="n">
        <f aca="false">E25+G25</f>
        <v>21084</v>
      </c>
      <c r="O25" s="38" t="n">
        <f aca="false">N25*Assumptions!$B$24</f>
        <v>31.626</v>
      </c>
      <c r="P25" s="39" t="n">
        <f aca="false">L25-O25</f>
        <v>-64.2259999999986</v>
      </c>
      <c r="Q25" s="41" t="n">
        <f aca="false">Q24+L25</f>
        <v>2342.55000000001</v>
      </c>
      <c r="R25" s="41" t="n">
        <f aca="false">R24+P25</f>
        <v>1698.85477500001</v>
      </c>
      <c r="S25" s="33" t="n">
        <f aca="false">IF(L25&gt;0,1,0)</f>
        <v>0</v>
      </c>
      <c r="T25" s="33" t="n">
        <f aca="false">IF(S25=1,T24+1,0)</f>
        <v>0</v>
      </c>
      <c r="U25" s="33" t="n">
        <f aca="false">IF(S25=0,U24+1,0)</f>
        <v>3</v>
      </c>
      <c r="V25" s="34" t="str">
        <f aca="false">IF(C25=D24,"Yes","")</f>
        <v/>
      </c>
    </row>
    <row r="26" customFormat="false" ht="15" hidden="false" customHeight="false" outlineLevel="0" collapsed="false">
      <c r="A26" s="26" t="n">
        <v>25</v>
      </c>
      <c r="B26" s="26" t="s">
        <v>113</v>
      </c>
      <c r="C26" s="27" t="n">
        <v>39463</v>
      </c>
      <c r="D26" s="27" t="n">
        <v>39464</v>
      </c>
      <c r="E26" s="28" t="n">
        <v>10390.45</v>
      </c>
      <c r="F26" s="28" t="n">
        <v>10755.7</v>
      </c>
      <c r="G26" s="28" t="n">
        <v>10404.7</v>
      </c>
      <c r="H26" s="26" t="s">
        <v>112</v>
      </c>
      <c r="I26" s="26" t="n">
        <v>1</v>
      </c>
      <c r="J26" s="29" t="n">
        <v>266.8</v>
      </c>
      <c r="K26" s="29" t="n">
        <v>29.8</v>
      </c>
      <c r="L26" s="30" t="n">
        <f aca="false">IF(B26="Long",G26-E26,E26-G26)</f>
        <v>-14.25</v>
      </c>
      <c r="M26" s="31" t="n">
        <f aca="false">L26/E26</f>
        <v>-0.00137145166956195</v>
      </c>
      <c r="N26" s="32" t="n">
        <f aca="false">E26+G26</f>
        <v>20795.15</v>
      </c>
      <c r="O26" s="29" t="n">
        <f aca="false">N26*Assumptions!$B$24</f>
        <v>31.192725</v>
      </c>
      <c r="P26" s="30" t="n">
        <f aca="false">L26-O26</f>
        <v>-45.442725</v>
      </c>
      <c r="Q26" s="32" t="n">
        <f aca="false">Q25+L26</f>
        <v>2328.30000000001</v>
      </c>
      <c r="R26" s="32" t="n">
        <f aca="false">R25+P26</f>
        <v>1653.41205000001</v>
      </c>
      <c r="S26" s="33" t="n">
        <f aca="false">IF(L26&gt;0,1,0)</f>
        <v>0</v>
      </c>
      <c r="T26" s="33" t="n">
        <f aca="false">IF(S26=1,T25+1,0)</f>
        <v>0</v>
      </c>
      <c r="U26" s="33" t="n">
        <f aca="false">IF(S26=0,U25+1,0)</f>
        <v>4</v>
      </c>
      <c r="V26" s="34" t="str">
        <f aca="false">IF(C26=D25,"Yes","")</f>
        <v/>
      </c>
    </row>
    <row r="27" customFormat="false" ht="15" hidden="false" customHeight="false" outlineLevel="0" collapsed="false">
      <c r="A27" s="35" t="n">
        <v>26</v>
      </c>
      <c r="B27" s="35" t="s">
        <v>113</v>
      </c>
      <c r="C27" s="36" t="n">
        <v>39465</v>
      </c>
      <c r="D27" s="36" t="n">
        <v>39470</v>
      </c>
      <c r="E27" s="37" t="n">
        <v>10038.95</v>
      </c>
      <c r="F27" s="37" t="n">
        <v>10420.25</v>
      </c>
      <c r="G27" s="37" t="n">
        <v>9021.5</v>
      </c>
      <c r="H27" s="35" t="s">
        <v>112</v>
      </c>
      <c r="I27" s="35" t="n">
        <v>3</v>
      </c>
      <c r="J27" s="38" t="n">
        <v>2080</v>
      </c>
      <c r="K27" s="38" t="n">
        <v>0</v>
      </c>
      <c r="L27" s="39" t="n">
        <f aca="false">IF(B27="Long",G27-E27,E27-G27)</f>
        <v>1017.45</v>
      </c>
      <c r="M27" s="40" t="n">
        <f aca="false">L27/E27</f>
        <v>0.101350240812037</v>
      </c>
      <c r="N27" s="41" t="n">
        <f aca="false">E27+G27</f>
        <v>19060.45</v>
      </c>
      <c r="O27" s="38" t="n">
        <f aca="false">N27*Assumptions!$B$24</f>
        <v>28.590675</v>
      </c>
      <c r="P27" s="39" t="n">
        <f aca="false">L27-O27</f>
        <v>988.859325000001</v>
      </c>
      <c r="Q27" s="41" t="n">
        <f aca="false">Q26+L27</f>
        <v>3345.75000000001</v>
      </c>
      <c r="R27" s="41" t="n">
        <f aca="false">R26+P27</f>
        <v>2642.27137500001</v>
      </c>
      <c r="S27" s="33" t="n">
        <f aca="false">IF(L27&gt;0,1,0)</f>
        <v>1</v>
      </c>
      <c r="T27" s="33" t="n">
        <f aca="false">IF(S27=1,T26+1,0)</f>
        <v>1</v>
      </c>
      <c r="U27" s="33" t="n">
        <f aca="false">IF(S27=0,U26+1,0)</f>
        <v>0</v>
      </c>
      <c r="V27" s="34" t="str">
        <f aca="false">IF(C27=D26,"Yes","")</f>
        <v/>
      </c>
    </row>
    <row r="28" customFormat="false" ht="15" hidden="false" customHeight="false" outlineLevel="0" collapsed="false">
      <c r="A28" s="26" t="n">
        <v>27</v>
      </c>
      <c r="B28" s="26" t="s">
        <v>111</v>
      </c>
      <c r="C28" s="27" t="n">
        <v>39471</v>
      </c>
      <c r="D28" s="27" t="n">
        <v>39477</v>
      </c>
      <c r="E28" s="28" t="n">
        <v>9501.55</v>
      </c>
      <c r="F28" s="28" t="n">
        <v>8889.6</v>
      </c>
      <c r="G28" s="28" t="n">
        <v>9420.75</v>
      </c>
      <c r="H28" s="26" t="s">
        <v>112</v>
      </c>
      <c r="I28" s="26" t="n">
        <v>4</v>
      </c>
      <c r="J28" s="29" t="n">
        <v>611.8</v>
      </c>
      <c r="K28" s="29" t="n">
        <v>331.2</v>
      </c>
      <c r="L28" s="30" t="n">
        <f aca="false">IF(B28="Long",G28-E28,E28-G28)</f>
        <v>-80.7999999999993</v>
      </c>
      <c r="M28" s="31" t="n">
        <f aca="false">L28/E28</f>
        <v>-0.00850387568344105</v>
      </c>
      <c r="N28" s="32" t="n">
        <f aca="false">E28+G28</f>
        <v>18922.3</v>
      </c>
      <c r="O28" s="29" t="n">
        <f aca="false">N28*Assumptions!$B$24</f>
        <v>28.38345</v>
      </c>
      <c r="P28" s="30" t="n">
        <f aca="false">L28-O28</f>
        <v>-109.183449999999</v>
      </c>
      <c r="Q28" s="32" t="n">
        <f aca="false">Q27+L28</f>
        <v>3264.95000000001</v>
      </c>
      <c r="R28" s="32" t="n">
        <f aca="false">R27+P28</f>
        <v>2533.08792500001</v>
      </c>
      <c r="S28" s="33" t="n">
        <f aca="false">IF(L28&gt;0,1,0)</f>
        <v>0</v>
      </c>
      <c r="T28" s="33" t="n">
        <f aca="false">IF(S28=1,T27+1,0)</f>
        <v>0</v>
      </c>
      <c r="U28" s="33" t="n">
        <f aca="false">IF(S28=0,U27+1,0)</f>
        <v>1</v>
      </c>
      <c r="V28" s="34" t="str">
        <f aca="false">IF(C28=D27,"Yes","")</f>
        <v/>
      </c>
    </row>
    <row r="29" customFormat="false" ht="15" hidden="false" customHeight="false" outlineLevel="0" collapsed="false">
      <c r="A29" s="35" t="n">
        <v>28</v>
      </c>
      <c r="B29" s="35" t="s">
        <v>113</v>
      </c>
      <c r="C29" s="36" t="n">
        <v>39477</v>
      </c>
      <c r="D29" s="36" t="n">
        <v>39482</v>
      </c>
      <c r="E29" s="37" t="n">
        <v>9313.6</v>
      </c>
      <c r="F29" s="37" t="n">
        <v>10113.35</v>
      </c>
      <c r="G29" s="37" t="n">
        <v>9444.4</v>
      </c>
      <c r="H29" s="35" t="s">
        <v>112</v>
      </c>
      <c r="I29" s="35" t="n">
        <v>3</v>
      </c>
      <c r="J29" s="38" t="n">
        <v>311.4</v>
      </c>
      <c r="K29" s="38" t="n">
        <v>395</v>
      </c>
      <c r="L29" s="39" t="n">
        <f aca="false">IF(B29="Long",G29-E29,E29-G29)</f>
        <v>-130.799999999999</v>
      </c>
      <c r="M29" s="40" t="n">
        <f aca="false">L29/E29</f>
        <v>-0.0140439786978182</v>
      </c>
      <c r="N29" s="41" t="n">
        <f aca="false">E29+G29</f>
        <v>18758</v>
      </c>
      <c r="O29" s="38" t="n">
        <f aca="false">N29*Assumptions!$B$24</f>
        <v>28.137</v>
      </c>
      <c r="P29" s="39" t="n">
        <f aca="false">L29-O29</f>
        <v>-158.936999999999</v>
      </c>
      <c r="Q29" s="41" t="n">
        <f aca="false">Q28+L29</f>
        <v>3134.15000000001</v>
      </c>
      <c r="R29" s="41" t="n">
        <f aca="false">R28+P29</f>
        <v>2374.15092500001</v>
      </c>
      <c r="S29" s="33" t="n">
        <f aca="false">IF(L29&gt;0,1,0)</f>
        <v>0</v>
      </c>
      <c r="T29" s="33" t="n">
        <f aca="false">IF(S29=1,T28+1,0)</f>
        <v>0</v>
      </c>
      <c r="U29" s="33" t="n">
        <f aca="false">IF(S29=0,U28+1,0)</f>
        <v>2</v>
      </c>
      <c r="V29" s="34" t="str">
        <f aca="false">IF(C29=D28,"Yes","")</f>
        <v>Yes</v>
      </c>
    </row>
    <row r="30" customFormat="false" ht="15" hidden="false" customHeight="false" outlineLevel="0" collapsed="false">
      <c r="A30" s="26" t="n">
        <v>29</v>
      </c>
      <c r="B30" s="26" t="s">
        <v>111</v>
      </c>
      <c r="C30" s="27" t="n">
        <v>39482</v>
      </c>
      <c r="D30" s="27" t="n">
        <v>39483</v>
      </c>
      <c r="E30" s="28" t="n">
        <v>9505.35</v>
      </c>
      <c r="F30" s="28" t="n">
        <v>9002.2</v>
      </c>
      <c r="G30" s="28" t="n">
        <v>9424.2</v>
      </c>
      <c r="H30" s="26" t="s">
        <v>112</v>
      </c>
      <c r="I30" s="26" t="n">
        <v>1</v>
      </c>
      <c r="J30" s="29" t="n">
        <v>71.9</v>
      </c>
      <c r="K30" s="29" t="n">
        <v>142</v>
      </c>
      <c r="L30" s="30" t="n">
        <f aca="false">IF(B30="Long",G30-E30,E30-G30)</f>
        <v>-81.1499999999996</v>
      </c>
      <c r="M30" s="31" t="n">
        <f aca="false">L30/E30</f>
        <v>-0.00853729741671792</v>
      </c>
      <c r="N30" s="32" t="n">
        <f aca="false">E30+G30</f>
        <v>18929.55</v>
      </c>
      <c r="O30" s="29" t="n">
        <f aca="false">N30*Assumptions!$B$24</f>
        <v>28.394325</v>
      </c>
      <c r="P30" s="30" t="n">
        <f aca="false">L30-O30</f>
        <v>-109.544325</v>
      </c>
      <c r="Q30" s="32" t="n">
        <f aca="false">Q29+L30</f>
        <v>3053.00000000001</v>
      </c>
      <c r="R30" s="32" t="n">
        <f aca="false">R29+P30</f>
        <v>2264.60660000001</v>
      </c>
      <c r="S30" s="33" t="n">
        <f aca="false">IF(L30&gt;0,1,0)</f>
        <v>0</v>
      </c>
      <c r="T30" s="33" t="n">
        <f aca="false">IF(S30=1,T29+1,0)</f>
        <v>0</v>
      </c>
      <c r="U30" s="33" t="n">
        <f aca="false">IF(S30=0,U29+1,0)</f>
        <v>3</v>
      </c>
      <c r="V30" s="34" t="str">
        <f aca="false">IF(C30=D29,"Yes","")</f>
        <v>Yes</v>
      </c>
    </row>
    <row r="31" customFormat="false" ht="15" hidden="false" customHeight="false" outlineLevel="0" collapsed="false">
      <c r="A31" s="35" t="n">
        <v>30</v>
      </c>
      <c r="B31" s="35" t="s">
        <v>113</v>
      </c>
      <c r="C31" s="36" t="n">
        <v>39484</v>
      </c>
      <c r="D31" s="36" t="n">
        <v>39485</v>
      </c>
      <c r="E31" s="37" t="n">
        <v>9169.55</v>
      </c>
      <c r="F31" s="37" t="n">
        <v>9577.3</v>
      </c>
      <c r="G31" s="37" t="n">
        <v>9256.05</v>
      </c>
      <c r="H31" s="35" t="s">
        <v>112</v>
      </c>
      <c r="I31" s="35" t="n">
        <v>1</v>
      </c>
      <c r="J31" s="38" t="n">
        <v>243.6</v>
      </c>
      <c r="K31" s="38" t="n">
        <v>113.8</v>
      </c>
      <c r="L31" s="39" t="n">
        <f aca="false">IF(B31="Long",G31-E31,E31-G31)</f>
        <v>-86.5</v>
      </c>
      <c r="M31" s="40" t="n">
        <f aca="false">L31/E31</f>
        <v>-0.00943339640440371</v>
      </c>
      <c r="N31" s="41" t="n">
        <f aca="false">E31+G31</f>
        <v>18425.6</v>
      </c>
      <c r="O31" s="38" t="n">
        <f aca="false">N31*Assumptions!$B$24</f>
        <v>27.6384</v>
      </c>
      <c r="P31" s="39" t="n">
        <f aca="false">L31-O31</f>
        <v>-114.1384</v>
      </c>
      <c r="Q31" s="41" t="n">
        <f aca="false">Q30+L31</f>
        <v>2966.50000000001</v>
      </c>
      <c r="R31" s="41" t="n">
        <f aca="false">R30+P31</f>
        <v>2150.46820000001</v>
      </c>
      <c r="S31" s="33" t="n">
        <f aca="false">IF(L31&gt;0,1,0)</f>
        <v>0</v>
      </c>
      <c r="T31" s="33" t="n">
        <f aca="false">IF(S31=1,T30+1,0)</f>
        <v>0</v>
      </c>
      <c r="U31" s="33" t="n">
        <f aca="false">IF(S31=0,U30+1,0)</f>
        <v>4</v>
      </c>
      <c r="V31" s="34" t="str">
        <f aca="false">IF(C31=D30,"Yes","")</f>
        <v/>
      </c>
    </row>
    <row r="32" customFormat="false" ht="15" hidden="false" customHeight="false" outlineLevel="0" collapsed="false">
      <c r="A32" s="26" t="n">
        <v>31</v>
      </c>
      <c r="B32" s="26" t="s">
        <v>113</v>
      </c>
      <c r="C32" s="27" t="n">
        <v>39486</v>
      </c>
      <c r="D32" s="27" t="n">
        <v>39491</v>
      </c>
      <c r="E32" s="28" t="n">
        <v>8925.9</v>
      </c>
      <c r="F32" s="28" t="n">
        <v>9283.35</v>
      </c>
      <c r="G32" s="28" t="n">
        <v>8637.9</v>
      </c>
      <c r="H32" s="26" t="s">
        <v>112</v>
      </c>
      <c r="I32" s="26" t="n">
        <v>3</v>
      </c>
      <c r="J32" s="29" t="n">
        <v>709</v>
      </c>
      <c r="K32" s="29" t="n">
        <v>0</v>
      </c>
      <c r="L32" s="30" t="n">
        <f aca="false">IF(B32="Long",G32-E32,E32-G32)</f>
        <v>288</v>
      </c>
      <c r="M32" s="31" t="n">
        <f aca="false">L32/E32</f>
        <v>0.032265653883642</v>
      </c>
      <c r="N32" s="32" t="n">
        <f aca="false">E32+G32</f>
        <v>17563.8</v>
      </c>
      <c r="O32" s="29" t="n">
        <f aca="false">N32*Assumptions!$B$24</f>
        <v>26.3457</v>
      </c>
      <c r="P32" s="30" t="n">
        <f aca="false">L32-O32</f>
        <v>261.6543</v>
      </c>
      <c r="Q32" s="32" t="n">
        <f aca="false">Q31+L32</f>
        <v>3254.50000000001</v>
      </c>
      <c r="R32" s="32" t="n">
        <f aca="false">R31+P32</f>
        <v>2412.12250000001</v>
      </c>
      <c r="S32" s="33" t="n">
        <f aca="false">IF(L32&gt;0,1,0)</f>
        <v>1</v>
      </c>
      <c r="T32" s="33" t="n">
        <f aca="false">IF(S32=1,T31+1,0)</f>
        <v>1</v>
      </c>
      <c r="U32" s="33" t="n">
        <f aca="false">IF(S32=0,U31+1,0)</f>
        <v>0</v>
      </c>
      <c r="V32" s="34" t="str">
        <f aca="false">IF(C32=D31,"Yes","")</f>
        <v/>
      </c>
    </row>
    <row r="33" customFormat="false" ht="15" hidden="false" customHeight="false" outlineLevel="0" collapsed="false">
      <c r="A33" s="35" t="n">
        <v>32</v>
      </c>
      <c r="B33" s="35" t="s">
        <v>111</v>
      </c>
      <c r="C33" s="36" t="n">
        <v>39492</v>
      </c>
      <c r="D33" s="36" t="n">
        <v>39498</v>
      </c>
      <c r="E33" s="37" t="n">
        <v>8911.6</v>
      </c>
      <c r="F33" s="37" t="n">
        <v>8564.65</v>
      </c>
      <c r="G33" s="37" t="n">
        <v>9215.45</v>
      </c>
      <c r="H33" s="35" t="s">
        <v>112</v>
      </c>
      <c r="I33" s="35" t="n">
        <v>4</v>
      </c>
      <c r="J33" s="38" t="n">
        <v>627.1</v>
      </c>
      <c r="K33" s="38" t="n">
        <v>0</v>
      </c>
      <c r="L33" s="39" t="n">
        <f aca="false">IF(B33="Long",G33-E33,E33-G33)</f>
        <v>303.85</v>
      </c>
      <c r="M33" s="40" t="n">
        <f aca="false">L33/E33</f>
        <v>0.0340960096952287</v>
      </c>
      <c r="N33" s="41" t="n">
        <f aca="false">E33+G33</f>
        <v>18127.05</v>
      </c>
      <c r="O33" s="38" t="n">
        <f aca="false">N33*Assumptions!$B$24</f>
        <v>27.190575</v>
      </c>
      <c r="P33" s="39" t="n">
        <f aca="false">L33-O33</f>
        <v>276.659425</v>
      </c>
      <c r="Q33" s="41" t="n">
        <f aca="false">Q32+L33</f>
        <v>3558.35000000001</v>
      </c>
      <c r="R33" s="41" t="n">
        <f aca="false">R32+P33</f>
        <v>2688.78192500001</v>
      </c>
      <c r="S33" s="33" t="n">
        <f aca="false">IF(L33&gt;0,1,0)</f>
        <v>1</v>
      </c>
      <c r="T33" s="33" t="n">
        <f aca="false">IF(S33=1,T32+1,0)</f>
        <v>2</v>
      </c>
      <c r="U33" s="33" t="n">
        <f aca="false">IF(S33=0,U32+1,0)</f>
        <v>0</v>
      </c>
      <c r="V33" s="34" t="str">
        <f aca="false">IF(C33=D32,"Yes","")</f>
        <v/>
      </c>
    </row>
    <row r="34" customFormat="false" ht="15" hidden="false" customHeight="false" outlineLevel="0" collapsed="false">
      <c r="A34" s="26" t="n">
        <v>33</v>
      </c>
      <c r="B34" s="26" t="s">
        <v>113</v>
      </c>
      <c r="C34" s="27" t="n">
        <v>39498</v>
      </c>
      <c r="D34" s="27" t="n">
        <v>39504</v>
      </c>
      <c r="E34" s="28" t="n">
        <v>9215.45</v>
      </c>
      <c r="F34" s="28" t="n">
        <v>9538.7</v>
      </c>
      <c r="G34" s="28" t="n">
        <v>8756</v>
      </c>
      <c r="H34" s="26" t="s">
        <v>112</v>
      </c>
      <c r="I34" s="26" t="n">
        <v>4</v>
      </c>
      <c r="J34" s="29" t="n">
        <v>816.2</v>
      </c>
      <c r="K34" s="29" t="n">
        <v>44.6</v>
      </c>
      <c r="L34" s="30" t="n">
        <f aca="false">IF(B34="Long",G34-E34,E34-G34)</f>
        <v>459.450000000001</v>
      </c>
      <c r="M34" s="31" t="n">
        <f aca="false">L34/E34</f>
        <v>0.0498564910015247</v>
      </c>
      <c r="N34" s="32" t="n">
        <f aca="false">E34+G34</f>
        <v>17971.45</v>
      </c>
      <c r="O34" s="29" t="n">
        <f aca="false">N34*Assumptions!$B$24</f>
        <v>26.957175</v>
      </c>
      <c r="P34" s="30" t="n">
        <f aca="false">L34-O34</f>
        <v>432.492825000001</v>
      </c>
      <c r="Q34" s="32" t="n">
        <f aca="false">Q33+L34</f>
        <v>4017.80000000001</v>
      </c>
      <c r="R34" s="32" t="n">
        <f aca="false">R33+P34</f>
        <v>3121.27475000001</v>
      </c>
      <c r="S34" s="33" t="n">
        <f aca="false">IF(L34&gt;0,1,0)</f>
        <v>1</v>
      </c>
      <c r="T34" s="33" t="n">
        <f aca="false">IF(S34=1,T33+1,0)</f>
        <v>3</v>
      </c>
      <c r="U34" s="33" t="n">
        <f aca="false">IF(S34=0,U33+1,0)</f>
        <v>0</v>
      </c>
      <c r="V34" s="34" t="str">
        <f aca="false">IF(C34=D33,"Yes","")</f>
        <v>Yes</v>
      </c>
    </row>
    <row r="35" customFormat="false" ht="15" hidden="false" customHeight="false" outlineLevel="0" collapsed="false">
      <c r="A35" s="35" t="n">
        <v>34</v>
      </c>
      <c r="B35" s="35" t="s">
        <v>111</v>
      </c>
      <c r="C35" s="36" t="n">
        <v>39505</v>
      </c>
      <c r="D35" s="36" t="n">
        <v>39506</v>
      </c>
      <c r="E35" s="37" t="n">
        <v>8810.15</v>
      </c>
      <c r="F35" s="37" t="n">
        <v>8691.1</v>
      </c>
      <c r="G35" s="37" t="n">
        <v>8683.85</v>
      </c>
      <c r="H35" s="35" t="s">
        <v>114</v>
      </c>
      <c r="I35" s="35" t="n">
        <v>1</v>
      </c>
      <c r="J35" s="38" t="n">
        <v>0</v>
      </c>
      <c r="K35" s="38" t="n">
        <v>313.4</v>
      </c>
      <c r="L35" s="39" t="n">
        <f aca="false">IF(B35="Long",G35-E35,E35-G35)</f>
        <v>-126.299999999999</v>
      </c>
      <c r="M35" s="40" t="n">
        <f aca="false">L35/E35</f>
        <v>-0.0143357377570188</v>
      </c>
      <c r="N35" s="41" t="n">
        <f aca="false">E35+G35</f>
        <v>17494</v>
      </c>
      <c r="O35" s="38" t="n">
        <f aca="false">N35*Assumptions!$B$24</f>
        <v>26.241</v>
      </c>
      <c r="P35" s="39" t="n">
        <f aca="false">L35-O35</f>
        <v>-152.540999999999</v>
      </c>
      <c r="Q35" s="41" t="n">
        <f aca="false">Q34+L35</f>
        <v>3891.50000000001</v>
      </c>
      <c r="R35" s="41" t="n">
        <f aca="false">R34+P35</f>
        <v>2968.73375000001</v>
      </c>
      <c r="S35" s="33" t="n">
        <f aca="false">IF(L35&gt;0,1,0)</f>
        <v>0</v>
      </c>
      <c r="T35" s="33" t="n">
        <f aca="false">IF(S35=1,T34+1,0)</f>
        <v>0</v>
      </c>
      <c r="U35" s="33" t="n">
        <f aca="false">IF(S35=0,U34+1,0)</f>
        <v>1</v>
      </c>
      <c r="V35" s="34" t="str">
        <f aca="false">IF(C35=D34,"Yes","")</f>
        <v/>
      </c>
    </row>
    <row r="36" customFormat="false" ht="15" hidden="false" customHeight="false" outlineLevel="0" collapsed="false">
      <c r="A36" s="26" t="n">
        <v>35</v>
      </c>
      <c r="B36" s="26" t="s">
        <v>113</v>
      </c>
      <c r="C36" s="27" t="n">
        <v>39506</v>
      </c>
      <c r="D36" s="27" t="n">
        <v>39507</v>
      </c>
      <c r="E36" s="28" t="n">
        <v>8676</v>
      </c>
      <c r="F36" s="28" t="n">
        <v>8903.45</v>
      </c>
      <c r="G36" s="28" t="n">
        <v>8757.15</v>
      </c>
      <c r="H36" s="26" t="s">
        <v>112</v>
      </c>
      <c r="I36" s="26" t="n">
        <v>1</v>
      </c>
      <c r="J36" s="29" t="n">
        <v>427.2</v>
      </c>
      <c r="K36" s="29" t="n">
        <v>82.5</v>
      </c>
      <c r="L36" s="30" t="n">
        <f aca="false">IF(B36="Long",G36-E36,E36-G36)</f>
        <v>-81.1499999999996</v>
      </c>
      <c r="M36" s="31" t="n">
        <f aca="false">L36/E36</f>
        <v>-0.00935338865836787</v>
      </c>
      <c r="N36" s="32" t="n">
        <f aca="false">E36+G36</f>
        <v>17433.15</v>
      </c>
      <c r="O36" s="29" t="n">
        <f aca="false">N36*Assumptions!$B$24</f>
        <v>26.149725</v>
      </c>
      <c r="P36" s="30" t="n">
        <f aca="false">L36-O36</f>
        <v>-107.299725</v>
      </c>
      <c r="Q36" s="32" t="n">
        <f aca="false">Q35+L36</f>
        <v>3810.35000000001</v>
      </c>
      <c r="R36" s="32" t="n">
        <f aca="false">R35+P36</f>
        <v>2861.43402500001</v>
      </c>
      <c r="S36" s="33" t="n">
        <f aca="false">IF(L36&gt;0,1,0)</f>
        <v>0</v>
      </c>
      <c r="T36" s="33" t="n">
        <f aca="false">IF(S36=1,T35+1,0)</f>
        <v>0</v>
      </c>
      <c r="U36" s="33" t="n">
        <f aca="false">IF(S36=0,U35+1,0)</f>
        <v>2</v>
      </c>
      <c r="V36" s="34" t="str">
        <f aca="false">IF(C36=D35,"Yes","")</f>
        <v>Yes</v>
      </c>
    </row>
    <row r="37" customFormat="false" ht="15" hidden="false" customHeight="false" outlineLevel="0" collapsed="false">
      <c r="A37" s="35" t="n">
        <v>36</v>
      </c>
      <c r="B37" s="35" t="s">
        <v>113</v>
      </c>
      <c r="C37" s="36" t="n">
        <v>39510</v>
      </c>
      <c r="D37" s="36" t="n">
        <v>39518</v>
      </c>
      <c r="E37" s="37" t="n">
        <v>8248.75</v>
      </c>
      <c r="F37" s="37" t="n">
        <v>8758.55</v>
      </c>
      <c r="G37" s="37" t="n">
        <v>7375.2</v>
      </c>
      <c r="H37" s="35" t="s">
        <v>112</v>
      </c>
      <c r="I37" s="35" t="n">
        <v>5</v>
      </c>
      <c r="J37" s="38" t="n">
        <v>1303.2</v>
      </c>
      <c r="K37" s="38" t="n">
        <v>0</v>
      </c>
      <c r="L37" s="39" t="n">
        <f aca="false">IF(B37="Long",G37-E37,E37-G37)</f>
        <v>873.55</v>
      </c>
      <c r="M37" s="40" t="n">
        <f aca="false">L37/E37</f>
        <v>0.10590089407486</v>
      </c>
      <c r="N37" s="41" t="n">
        <f aca="false">E37+G37</f>
        <v>15623.95</v>
      </c>
      <c r="O37" s="38" t="n">
        <f aca="false">N37*Assumptions!$B$24</f>
        <v>23.435925</v>
      </c>
      <c r="P37" s="39" t="n">
        <f aca="false">L37-O37</f>
        <v>850.114075</v>
      </c>
      <c r="Q37" s="41" t="n">
        <f aca="false">Q36+L37</f>
        <v>4683.90000000001</v>
      </c>
      <c r="R37" s="41" t="n">
        <f aca="false">R36+P37</f>
        <v>3711.54810000001</v>
      </c>
      <c r="S37" s="33" t="n">
        <f aca="false">IF(L37&gt;0,1,0)</f>
        <v>1</v>
      </c>
      <c r="T37" s="33" t="n">
        <f aca="false">IF(S37=1,T36+1,0)</f>
        <v>1</v>
      </c>
      <c r="U37" s="33" t="n">
        <f aca="false">IF(S37=0,U36+1,0)</f>
        <v>0</v>
      </c>
      <c r="V37" s="34" t="str">
        <f aca="false">IF(C37=D36,"Yes","")</f>
        <v/>
      </c>
    </row>
    <row r="38" customFormat="false" ht="15" hidden="false" customHeight="false" outlineLevel="0" collapsed="false">
      <c r="A38" s="26" t="n">
        <v>37</v>
      </c>
      <c r="B38" s="26" t="s">
        <v>111</v>
      </c>
      <c r="C38" s="27" t="n">
        <v>39518</v>
      </c>
      <c r="D38" s="27" t="n">
        <v>39520</v>
      </c>
      <c r="E38" s="28" t="n">
        <v>7474.3</v>
      </c>
      <c r="F38" s="28" t="n">
        <v>6945.5</v>
      </c>
      <c r="G38" s="28" t="n">
        <v>7226.8</v>
      </c>
      <c r="H38" s="26" t="s">
        <v>112</v>
      </c>
      <c r="I38" s="26" t="n">
        <v>2</v>
      </c>
      <c r="J38" s="29" t="n">
        <v>231.3</v>
      </c>
      <c r="K38" s="29" t="n">
        <v>633.7</v>
      </c>
      <c r="L38" s="30" t="n">
        <f aca="false">IF(B38="Long",G38-E38,E38-G38)</f>
        <v>-247.5</v>
      </c>
      <c r="M38" s="31" t="n">
        <f aca="false">L38/E38</f>
        <v>-0.0331134688198226</v>
      </c>
      <c r="N38" s="32" t="n">
        <f aca="false">E38+G38</f>
        <v>14701.1</v>
      </c>
      <c r="O38" s="29" t="n">
        <f aca="false">N38*Assumptions!$B$24</f>
        <v>22.05165</v>
      </c>
      <c r="P38" s="30" t="n">
        <f aca="false">L38-O38</f>
        <v>-269.55165</v>
      </c>
      <c r="Q38" s="32" t="n">
        <f aca="false">Q37+L38</f>
        <v>4436.40000000001</v>
      </c>
      <c r="R38" s="32" t="n">
        <f aca="false">R37+P38</f>
        <v>3441.99645000001</v>
      </c>
      <c r="S38" s="33" t="n">
        <f aca="false">IF(L38&gt;0,1,0)</f>
        <v>0</v>
      </c>
      <c r="T38" s="33" t="n">
        <f aca="false">IF(S38=1,T37+1,0)</f>
        <v>0</v>
      </c>
      <c r="U38" s="33" t="n">
        <f aca="false">IF(S38=0,U37+1,0)</f>
        <v>1</v>
      </c>
      <c r="V38" s="34" t="str">
        <f aca="false">IF(C38=D37,"Yes","")</f>
        <v>Yes</v>
      </c>
    </row>
    <row r="39" customFormat="false" ht="15" hidden="false" customHeight="false" outlineLevel="0" collapsed="false">
      <c r="A39" s="35" t="n">
        <v>38</v>
      </c>
      <c r="B39" s="35" t="s">
        <v>113</v>
      </c>
      <c r="C39" s="36" t="n">
        <v>39520</v>
      </c>
      <c r="D39" s="36" t="n">
        <v>39526</v>
      </c>
      <c r="E39" s="37" t="n">
        <v>7124.6</v>
      </c>
      <c r="F39" s="37" t="n">
        <v>7705.65</v>
      </c>
      <c r="G39" s="37" t="n">
        <v>6718.3</v>
      </c>
      <c r="H39" s="35" t="s">
        <v>112</v>
      </c>
      <c r="I39" s="35" t="n">
        <v>4</v>
      </c>
      <c r="J39" s="38" t="n">
        <v>789.6</v>
      </c>
      <c r="K39" s="38" t="n">
        <v>0.3</v>
      </c>
      <c r="L39" s="39" t="n">
        <f aca="false">IF(B39="Long",G39-E39,E39-G39)</f>
        <v>406.3</v>
      </c>
      <c r="M39" s="40" t="n">
        <f aca="false">L39/E39</f>
        <v>0.0570277629621312</v>
      </c>
      <c r="N39" s="41" t="n">
        <f aca="false">E39+G39</f>
        <v>13842.9</v>
      </c>
      <c r="O39" s="38" t="n">
        <f aca="false">N39*Assumptions!$B$24</f>
        <v>20.76435</v>
      </c>
      <c r="P39" s="39" t="n">
        <f aca="false">L39-O39</f>
        <v>385.53565</v>
      </c>
      <c r="Q39" s="41" t="n">
        <f aca="false">Q38+L39</f>
        <v>4842.70000000001</v>
      </c>
      <c r="R39" s="41" t="n">
        <f aca="false">R38+P39</f>
        <v>3827.53210000001</v>
      </c>
      <c r="S39" s="33" t="n">
        <f aca="false">IF(L39&gt;0,1,0)</f>
        <v>1</v>
      </c>
      <c r="T39" s="33" t="n">
        <f aca="false">IF(S39=1,T38+1,0)</f>
        <v>1</v>
      </c>
      <c r="U39" s="33" t="n">
        <f aca="false">IF(S39=0,U38+1,0)</f>
        <v>0</v>
      </c>
      <c r="V39" s="34" t="str">
        <f aca="false">IF(C39=D38,"Yes","")</f>
        <v>Yes</v>
      </c>
    </row>
    <row r="40" customFormat="false" ht="15" hidden="false" customHeight="false" outlineLevel="0" collapsed="false">
      <c r="A40" s="26" t="n">
        <v>39</v>
      </c>
      <c r="B40" s="26" t="s">
        <v>111</v>
      </c>
      <c r="C40" s="27" t="n">
        <v>39532</v>
      </c>
      <c r="D40" s="27" t="n">
        <v>39534</v>
      </c>
      <c r="E40" s="28" t="n">
        <v>6849.9</v>
      </c>
      <c r="F40" s="28" t="n">
        <v>6456.8</v>
      </c>
      <c r="G40" s="28" t="n">
        <v>7075.9</v>
      </c>
      <c r="H40" s="26" t="s">
        <v>112</v>
      </c>
      <c r="I40" s="26" t="n">
        <v>2</v>
      </c>
      <c r="J40" s="29" t="n">
        <v>380.9</v>
      </c>
      <c r="K40" s="29" t="n">
        <v>0</v>
      </c>
      <c r="L40" s="30" t="n">
        <f aca="false">IF(B40="Long",G40-E40,E40-G40)</f>
        <v>226</v>
      </c>
      <c r="M40" s="31" t="n">
        <f aca="false">L40/E40</f>
        <v>0.0329931823822246</v>
      </c>
      <c r="N40" s="32" t="n">
        <f aca="false">E40+G40</f>
        <v>13925.8</v>
      </c>
      <c r="O40" s="29" t="n">
        <f aca="false">N40*Assumptions!$B$24</f>
        <v>20.8887</v>
      </c>
      <c r="P40" s="30" t="n">
        <f aca="false">L40-O40</f>
        <v>205.1113</v>
      </c>
      <c r="Q40" s="32" t="n">
        <f aca="false">Q39+L40</f>
        <v>5068.70000000001</v>
      </c>
      <c r="R40" s="32" t="n">
        <f aca="false">R39+P40</f>
        <v>4032.64340000001</v>
      </c>
      <c r="S40" s="33" t="n">
        <f aca="false">IF(L40&gt;0,1,0)</f>
        <v>1</v>
      </c>
      <c r="T40" s="33" t="n">
        <f aca="false">IF(S40=1,T39+1,0)</f>
        <v>2</v>
      </c>
      <c r="U40" s="33" t="n">
        <f aca="false">IF(S40=0,U39+1,0)</f>
        <v>0</v>
      </c>
      <c r="V40" s="34" t="str">
        <f aca="false">IF(C40=D39,"Yes","")</f>
        <v/>
      </c>
    </row>
    <row r="41" customFormat="false" ht="15" hidden="false" customHeight="false" outlineLevel="0" collapsed="false">
      <c r="A41" s="35" t="n">
        <v>40</v>
      </c>
      <c r="B41" s="35" t="s">
        <v>113</v>
      </c>
      <c r="C41" s="36" t="n">
        <v>39535</v>
      </c>
      <c r="D41" s="36" t="n">
        <v>39540</v>
      </c>
      <c r="E41" s="37" t="n">
        <v>6941.05</v>
      </c>
      <c r="F41" s="37" t="n">
        <v>7105.7</v>
      </c>
      <c r="G41" s="37" t="n">
        <v>6727.25</v>
      </c>
      <c r="H41" s="35" t="s">
        <v>112</v>
      </c>
      <c r="I41" s="35" t="n">
        <v>3</v>
      </c>
      <c r="J41" s="38" t="n">
        <v>494.4</v>
      </c>
      <c r="K41" s="38" t="n">
        <v>29.5</v>
      </c>
      <c r="L41" s="39" t="n">
        <f aca="false">IF(B41="Long",G41-E41,E41-G41)</f>
        <v>213.8</v>
      </c>
      <c r="M41" s="40" t="n">
        <f aca="false">L41/E41</f>
        <v>0.0308022561428026</v>
      </c>
      <c r="N41" s="41" t="n">
        <f aca="false">E41+G41</f>
        <v>13668.3</v>
      </c>
      <c r="O41" s="38" t="n">
        <f aca="false">N41*Assumptions!$B$24</f>
        <v>20.50245</v>
      </c>
      <c r="P41" s="39" t="n">
        <f aca="false">L41-O41</f>
        <v>193.29755</v>
      </c>
      <c r="Q41" s="41" t="n">
        <f aca="false">Q40+L41</f>
        <v>5282.50000000001</v>
      </c>
      <c r="R41" s="41" t="n">
        <f aca="false">R40+P41</f>
        <v>4225.94095000001</v>
      </c>
      <c r="S41" s="33" t="n">
        <f aca="false">IF(L41&gt;0,1,0)</f>
        <v>1</v>
      </c>
      <c r="T41" s="33" t="n">
        <f aca="false">IF(S41=1,T40+1,0)</f>
        <v>3</v>
      </c>
      <c r="U41" s="33" t="n">
        <f aca="false">IF(S41=0,U40+1,0)</f>
        <v>0</v>
      </c>
      <c r="V41" s="34" t="str">
        <f aca="false">IF(C41=D40,"Yes","")</f>
        <v/>
      </c>
    </row>
    <row r="42" customFormat="false" ht="15" hidden="false" customHeight="false" outlineLevel="0" collapsed="false">
      <c r="A42" s="26" t="n">
        <v>41</v>
      </c>
      <c r="B42" s="26" t="s">
        <v>113</v>
      </c>
      <c r="C42" s="27" t="n">
        <v>39542</v>
      </c>
      <c r="D42" s="27" t="n">
        <v>39545</v>
      </c>
      <c r="E42" s="28" t="n">
        <v>6690.8</v>
      </c>
      <c r="F42" s="28" t="n">
        <v>6836.1</v>
      </c>
      <c r="G42" s="28" t="n">
        <v>6766.3</v>
      </c>
      <c r="H42" s="26" t="s">
        <v>112</v>
      </c>
      <c r="I42" s="26" t="n">
        <v>1</v>
      </c>
      <c r="J42" s="29" t="n">
        <v>205.4</v>
      </c>
      <c r="K42" s="29" t="n">
        <v>166.8</v>
      </c>
      <c r="L42" s="30" t="n">
        <f aca="false">IF(B42="Long",G42-E42,E42-G42)</f>
        <v>-75.5</v>
      </c>
      <c r="M42" s="31" t="n">
        <f aca="false">L42/E42</f>
        <v>-0.0112841513720332</v>
      </c>
      <c r="N42" s="32" t="n">
        <f aca="false">E42+G42</f>
        <v>13457.1</v>
      </c>
      <c r="O42" s="29" t="n">
        <f aca="false">N42*Assumptions!$B$24</f>
        <v>20.18565</v>
      </c>
      <c r="P42" s="30" t="n">
        <f aca="false">L42-O42</f>
        <v>-95.68565</v>
      </c>
      <c r="Q42" s="32" t="n">
        <f aca="false">Q41+L42</f>
        <v>5207.00000000001</v>
      </c>
      <c r="R42" s="32" t="n">
        <f aca="false">R41+P42</f>
        <v>4130.25530000001</v>
      </c>
      <c r="S42" s="33" t="n">
        <f aca="false">IF(L42&gt;0,1,0)</f>
        <v>0</v>
      </c>
      <c r="T42" s="33" t="n">
        <f aca="false">IF(S42=1,T41+1,0)</f>
        <v>0</v>
      </c>
      <c r="U42" s="33" t="n">
        <f aca="false">IF(S42=0,U41+1,0)</f>
        <v>1</v>
      </c>
      <c r="V42" s="34" t="str">
        <f aca="false">IF(C42=D41,"Yes","")</f>
        <v/>
      </c>
    </row>
    <row r="43" customFormat="false" ht="15" hidden="false" customHeight="false" outlineLevel="0" collapsed="false">
      <c r="A43" s="35" t="n">
        <v>42</v>
      </c>
      <c r="B43" s="35" t="s">
        <v>111</v>
      </c>
      <c r="C43" s="36" t="n">
        <v>39545</v>
      </c>
      <c r="D43" s="36" t="n">
        <v>39549</v>
      </c>
      <c r="E43" s="37" t="n">
        <v>6836.1</v>
      </c>
      <c r="F43" s="37" t="n">
        <v>6502</v>
      </c>
      <c r="G43" s="37" t="n">
        <v>6853.5</v>
      </c>
      <c r="H43" s="35" t="s">
        <v>112</v>
      </c>
      <c r="I43" s="35" t="n">
        <v>4</v>
      </c>
      <c r="J43" s="38" t="n">
        <v>258.8</v>
      </c>
      <c r="K43" s="38" t="n">
        <v>85.7</v>
      </c>
      <c r="L43" s="39" t="n">
        <f aca="false">IF(B43="Long",G43-E43,E43-G43)</f>
        <v>17.3999999999996</v>
      </c>
      <c r="M43" s="40" t="n">
        <f aca="false">L43/E43</f>
        <v>0.00254531092289458</v>
      </c>
      <c r="N43" s="41" t="n">
        <f aca="false">E43+G43</f>
        <v>13689.6</v>
      </c>
      <c r="O43" s="38" t="n">
        <f aca="false">N43*Assumptions!$B$24</f>
        <v>20.5344</v>
      </c>
      <c r="P43" s="39" t="n">
        <f aca="false">L43-O43</f>
        <v>-3.13440000000037</v>
      </c>
      <c r="Q43" s="41" t="n">
        <f aca="false">Q42+L43</f>
        <v>5224.40000000001</v>
      </c>
      <c r="R43" s="41" t="n">
        <f aca="false">R42+P43</f>
        <v>4127.12090000001</v>
      </c>
      <c r="S43" s="33" t="n">
        <f aca="false">IF(L43&gt;0,1,0)</f>
        <v>1</v>
      </c>
      <c r="T43" s="33" t="n">
        <f aca="false">IF(S43=1,T42+1,0)</f>
        <v>1</v>
      </c>
      <c r="U43" s="33" t="n">
        <f aca="false">IF(S43=0,U42+1,0)</f>
        <v>0</v>
      </c>
      <c r="V43" s="34" t="str">
        <f aca="false">IF(C43=D42,"Yes","")</f>
        <v>Yes</v>
      </c>
    </row>
    <row r="44" customFormat="false" ht="15" hidden="false" customHeight="false" outlineLevel="0" collapsed="false">
      <c r="A44" s="26" t="n">
        <v>43</v>
      </c>
      <c r="B44" s="26" t="s">
        <v>113</v>
      </c>
      <c r="C44" s="27" t="n">
        <v>39553</v>
      </c>
      <c r="D44" s="27" t="n">
        <v>39554</v>
      </c>
      <c r="E44" s="28" t="n">
        <v>6773.3</v>
      </c>
      <c r="F44" s="28" t="n">
        <v>6960.2</v>
      </c>
      <c r="G44" s="28" t="n">
        <v>6979.85</v>
      </c>
      <c r="H44" s="26" t="s">
        <v>114</v>
      </c>
      <c r="I44" s="26" t="n">
        <v>1</v>
      </c>
      <c r="J44" s="29" t="n">
        <v>0</v>
      </c>
      <c r="K44" s="29" t="n">
        <v>279.3</v>
      </c>
      <c r="L44" s="30" t="n">
        <f aca="false">IF(B44="Long",G44-E44,E44-G44)</f>
        <v>-206.55</v>
      </c>
      <c r="M44" s="31" t="n">
        <f aca="false">L44/E44</f>
        <v>-0.0304947366866963</v>
      </c>
      <c r="N44" s="32" t="n">
        <f aca="false">E44+G44</f>
        <v>13753.15</v>
      </c>
      <c r="O44" s="29" t="n">
        <f aca="false">N44*Assumptions!$B$24</f>
        <v>20.629725</v>
      </c>
      <c r="P44" s="30" t="n">
        <f aca="false">L44-O44</f>
        <v>-227.179725</v>
      </c>
      <c r="Q44" s="32" t="n">
        <f aca="false">Q43+L44</f>
        <v>5017.85000000001</v>
      </c>
      <c r="R44" s="32" t="n">
        <f aca="false">R43+P44</f>
        <v>3899.94117500001</v>
      </c>
      <c r="S44" s="33" t="n">
        <f aca="false">IF(L44&gt;0,1,0)</f>
        <v>0</v>
      </c>
      <c r="T44" s="33" t="n">
        <f aca="false">IF(S44=1,T43+1,0)</f>
        <v>0</v>
      </c>
      <c r="U44" s="33" t="n">
        <f aca="false">IF(S44=0,U43+1,0)</f>
        <v>1</v>
      </c>
      <c r="V44" s="34" t="str">
        <f aca="false">IF(C44=D43,"Yes","")</f>
        <v/>
      </c>
    </row>
    <row r="45" customFormat="false" ht="15" hidden="false" customHeight="false" outlineLevel="0" collapsed="false">
      <c r="A45" s="35" t="n">
        <v>44</v>
      </c>
      <c r="B45" s="35" t="s">
        <v>111</v>
      </c>
      <c r="C45" s="36" t="n">
        <v>39554</v>
      </c>
      <c r="D45" s="36" t="n">
        <v>39561</v>
      </c>
      <c r="E45" s="37" t="n">
        <v>6979.85</v>
      </c>
      <c r="F45" s="37" t="n">
        <v>6687.9</v>
      </c>
      <c r="G45" s="37" t="n">
        <v>7383.7</v>
      </c>
      <c r="H45" s="35" t="s">
        <v>112</v>
      </c>
      <c r="I45" s="35" t="n">
        <v>4</v>
      </c>
      <c r="J45" s="38" t="n">
        <v>562.4</v>
      </c>
      <c r="K45" s="38" t="n">
        <v>0</v>
      </c>
      <c r="L45" s="39" t="n">
        <f aca="false">IF(B45="Long",G45-E45,E45-G45)</f>
        <v>403.849999999999</v>
      </c>
      <c r="M45" s="40" t="n">
        <f aca="false">L45/E45</f>
        <v>0.0578594095861658</v>
      </c>
      <c r="N45" s="41" t="n">
        <f aca="false">E45+G45</f>
        <v>14363.55</v>
      </c>
      <c r="O45" s="38" t="n">
        <f aca="false">N45*Assumptions!$B$24</f>
        <v>21.545325</v>
      </c>
      <c r="P45" s="39" t="n">
        <f aca="false">L45-O45</f>
        <v>382.304674999999</v>
      </c>
      <c r="Q45" s="41" t="n">
        <f aca="false">Q44+L45</f>
        <v>5421.70000000001</v>
      </c>
      <c r="R45" s="41" t="n">
        <f aca="false">R44+P45</f>
        <v>4282.24585000001</v>
      </c>
      <c r="S45" s="33" t="n">
        <f aca="false">IF(L45&gt;0,1,0)</f>
        <v>1</v>
      </c>
      <c r="T45" s="33" t="n">
        <f aca="false">IF(S45=1,T44+1,0)</f>
        <v>1</v>
      </c>
      <c r="U45" s="33" t="n">
        <f aca="false">IF(S45=0,U44+1,0)</f>
        <v>0</v>
      </c>
      <c r="V45" s="34" t="str">
        <f aca="false">IF(C45=D44,"Yes","")</f>
        <v>Yes</v>
      </c>
    </row>
    <row r="46" customFormat="false" ht="15" hidden="false" customHeight="false" outlineLevel="0" collapsed="false">
      <c r="A46" s="26" t="n">
        <v>45</v>
      </c>
      <c r="B46" s="26" t="s">
        <v>111</v>
      </c>
      <c r="C46" s="27" t="n">
        <v>39563</v>
      </c>
      <c r="D46" s="27" t="n">
        <v>39574</v>
      </c>
      <c r="E46" s="28" t="n">
        <v>7532.45</v>
      </c>
      <c r="F46" s="28" t="n">
        <v>7362.6</v>
      </c>
      <c r="G46" s="28" t="n">
        <v>7819.9</v>
      </c>
      <c r="H46" s="26" t="s">
        <v>112</v>
      </c>
      <c r="I46" s="26" t="n">
        <v>6</v>
      </c>
      <c r="J46" s="29" t="n">
        <v>458</v>
      </c>
      <c r="K46" s="29" t="n">
        <v>0</v>
      </c>
      <c r="L46" s="30" t="n">
        <f aca="false">IF(B46="Long",G46-E46,E46-G46)</f>
        <v>287.45</v>
      </c>
      <c r="M46" s="31" t="n">
        <f aca="false">L46/E46</f>
        <v>0.0381615543415489</v>
      </c>
      <c r="N46" s="32" t="n">
        <f aca="false">E46+G46</f>
        <v>15352.35</v>
      </c>
      <c r="O46" s="29" t="n">
        <f aca="false">N46*Assumptions!$B$24</f>
        <v>23.028525</v>
      </c>
      <c r="P46" s="30" t="n">
        <f aca="false">L46-O46</f>
        <v>264.421475</v>
      </c>
      <c r="Q46" s="32" t="n">
        <f aca="false">Q45+L46</f>
        <v>5709.15000000001</v>
      </c>
      <c r="R46" s="32" t="n">
        <f aca="false">R45+P46</f>
        <v>4546.66732500001</v>
      </c>
      <c r="S46" s="33" t="n">
        <f aca="false">IF(L46&gt;0,1,0)</f>
        <v>1</v>
      </c>
      <c r="T46" s="33" t="n">
        <f aca="false">IF(S46=1,T45+1,0)</f>
        <v>2</v>
      </c>
      <c r="U46" s="33" t="n">
        <f aca="false">IF(S46=0,U45+1,0)</f>
        <v>0</v>
      </c>
      <c r="V46" s="34" t="str">
        <f aca="false">IF(C46=D45,"Yes","")</f>
        <v/>
      </c>
    </row>
    <row r="47" customFormat="false" ht="15" hidden="false" customHeight="false" outlineLevel="0" collapsed="false">
      <c r="A47" s="35" t="n">
        <v>46</v>
      </c>
      <c r="B47" s="35" t="s">
        <v>113</v>
      </c>
      <c r="C47" s="36" t="n">
        <v>39574</v>
      </c>
      <c r="D47" s="36" t="n">
        <v>39581</v>
      </c>
      <c r="E47" s="37" t="n">
        <v>7774.1</v>
      </c>
      <c r="F47" s="37" t="n">
        <v>7990.45</v>
      </c>
      <c r="G47" s="37" t="n">
        <v>7384.8</v>
      </c>
      <c r="H47" s="35" t="s">
        <v>112</v>
      </c>
      <c r="I47" s="35" t="n">
        <v>5</v>
      </c>
      <c r="J47" s="38" t="n">
        <v>634</v>
      </c>
      <c r="K47" s="38" t="n">
        <v>28.1</v>
      </c>
      <c r="L47" s="39" t="n">
        <f aca="false">IF(B47="Long",G47-E47,E47-G47)</f>
        <v>389.3</v>
      </c>
      <c r="M47" s="40" t="n">
        <f aca="false">L47/E47</f>
        <v>0.0500765361906845</v>
      </c>
      <c r="N47" s="41" t="n">
        <f aca="false">E47+G47</f>
        <v>15158.9</v>
      </c>
      <c r="O47" s="38" t="n">
        <f aca="false">N47*Assumptions!$B$24</f>
        <v>22.73835</v>
      </c>
      <c r="P47" s="39" t="n">
        <f aca="false">L47-O47</f>
        <v>366.56165</v>
      </c>
      <c r="Q47" s="41" t="n">
        <f aca="false">Q46+L47</f>
        <v>6098.45000000001</v>
      </c>
      <c r="R47" s="41" t="n">
        <f aca="false">R46+P47</f>
        <v>4913.22897500001</v>
      </c>
      <c r="S47" s="33" t="n">
        <f aca="false">IF(L47&gt;0,1,0)</f>
        <v>1</v>
      </c>
      <c r="T47" s="33" t="n">
        <f aca="false">IF(S47=1,T46+1,0)</f>
        <v>3</v>
      </c>
      <c r="U47" s="33" t="n">
        <f aca="false">IF(S47=0,U46+1,0)</f>
        <v>0</v>
      </c>
      <c r="V47" s="34" t="str">
        <f aca="false">IF(C47=D46,"Yes","")</f>
        <v>Yes</v>
      </c>
    </row>
    <row r="48" customFormat="false" ht="15" hidden="false" customHeight="false" outlineLevel="0" collapsed="false">
      <c r="A48" s="26" t="n">
        <v>47</v>
      </c>
      <c r="B48" s="26" t="s">
        <v>111</v>
      </c>
      <c r="C48" s="27" t="n">
        <v>39583</v>
      </c>
      <c r="D48" s="27" t="n">
        <v>39588</v>
      </c>
      <c r="E48" s="28" t="n">
        <v>7471.45</v>
      </c>
      <c r="F48" s="28" t="n">
        <v>7276.5</v>
      </c>
      <c r="G48" s="28" t="n">
        <v>7559.15</v>
      </c>
      <c r="H48" s="26" t="s">
        <v>112</v>
      </c>
      <c r="I48" s="26" t="n">
        <v>2</v>
      </c>
      <c r="J48" s="29" t="n">
        <v>195.4</v>
      </c>
      <c r="K48" s="29" t="n">
        <v>65.9</v>
      </c>
      <c r="L48" s="30" t="n">
        <f aca="false">IF(B48="Long",G48-E48,E48-G48)</f>
        <v>87.6999999999998</v>
      </c>
      <c r="M48" s="31" t="n">
        <f aca="false">L48/E48</f>
        <v>0.0117380160477551</v>
      </c>
      <c r="N48" s="32" t="n">
        <f aca="false">E48+G48</f>
        <v>15030.6</v>
      </c>
      <c r="O48" s="29" t="n">
        <f aca="false">N48*Assumptions!$B$24</f>
        <v>22.5459</v>
      </c>
      <c r="P48" s="30" t="n">
        <f aca="false">L48-O48</f>
        <v>65.1540999999998</v>
      </c>
      <c r="Q48" s="32" t="n">
        <f aca="false">Q47+L48</f>
        <v>6186.15000000001</v>
      </c>
      <c r="R48" s="32" t="n">
        <f aca="false">R47+P48</f>
        <v>4978.38307500001</v>
      </c>
      <c r="S48" s="33" t="n">
        <f aca="false">IF(L48&gt;0,1,0)</f>
        <v>1</v>
      </c>
      <c r="T48" s="33" t="n">
        <f aca="false">IF(S48=1,T47+1,0)</f>
        <v>4</v>
      </c>
      <c r="U48" s="33" t="n">
        <f aca="false">IF(S48=0,U47+1,0)</f>
        <v>0</v>
      </c>
      <c r="V48" s="34" t="str">
        <f aca="false">IF(C48=D47,"Yes","")</f>
        <v/>
      </c>
    </row>
    <row r="49" customFormat="false" ht="15" hidden="false" customHeight="false" outlineLevel="0" collapsed="false">
      <c r="A49" s="35" t="n">
        <v>48</v>
      </c>
      <c r="B49" s="35" t="s">
        <v>113</v>
      </c>
      <c r="C49" s="36" t="n">
        <v>39589</v>
      </c>
      <c r="D49" s="36" t="n">
        <v>39597</v>
      </c>
      <c r="E49" s="37" t="n">
        <v>7405.5</v>
      </c>
      <c r="F49" s="37" t="n">
        <v>7616.85</v>
      </c>
      <c r="G49" s="37" t="n">
        <v>6837.4</v>
      </c>
      <c r="H49" s="35" t="s">
        <v>112</v>
      </c>
      <c r="I49" s="35" t="n">
        <v>6</v>
      </c>
      <c r="J49" s="38" t="n">
        <v>879</v>
      </c>
      <c r="K49" s="38" t="n">
        <v>0</v>
      </c>
      <c r="L49" s="39" t="n">
        <f aca="false">IF(B49="Long",G49-E49,E49-G49)</f>
        <v>568.1</v>
      </c>
      <c r="M49" s="40" t="n">
        <f aca="false">L49/E49</f>
        <v>0.0767132536628182</v>
      </c>
      <c r="N49" s="41" t="n">
        <f aca="false">E49+G49</f>
        <v>14242.9</v>
      </c>
      <c r="O49" s="38" t="n">
        <f aca="false">N49*Assumptions!$B$24</f>
        <v>21.36435</v>
      </c>
      <c r="P49" s="39" t="n">
        <f aca="false">L49-O49</f>
        <v>546.73565</v>
      </c>
      <c r="Q49" s="41" t="n">
        <f aca="false">Q48+L49</f>
        <v>6754.25000000001</v>
      </c>
      <c r="R49" s="41" t="n">
        <f aca="false">R48+P49</f>
        <v>5525.11872500001</v>
      </c>
      <c r="S49" s="33" t="n">
        <f aca="false">IF(L49&gt;0,1,0)</f>
        <v>1</v>
      </c>
      <c r="T49" s="33" t="n">
        <f aca="false">IF(S49=1,T48+1,0)</f>
        <v>5</v>
      </c>
      <c r="U49" s="33" t="n">
        <f aca="false">IF(S49=0,U48+1,0)</f>
        <v>0</v>
      </c>
      <c r="V49" s="34" t="str">
        <f aca="false">IF(C49=D48,"Yes","")</f>
        <v/>
      </c>
    </row>
    <row r="50" customFormat="false" ht="15" hidden="false" customHeight="false" outlineLevel="0" collapsed="false">
      <c r="A50" s="26" t="n">
        <v>49</v>
      </c>
      <c r="B50" s="26" t="s">
        <v>113</v>
      </c>
      <c r="C50" s="27" t="n">
        <v>39598</v>
      </c>
      <c r="D50" s="27" t="n">
        <v>39601</v>
      </c>
      <c r="E50" s="28" t="n">
        <v>6526.5</v>
      </c>
      <c r="F50" s="28" t="n">
        <v>6847.9</v>
      </c>
      <c r="G50" s="28" t="n">
        <v>6651.5</v>
      </c>
      <c r="H50" s="26" t="s">
        <v>112</v>
      </c>
      <c r="I50" s="26" t="n">
        <v>1</v>
      </c>
      <c r="J50" s="29" t="n">
        <v>220.2</v>
      </c>
      <c r="K50" s="29" t="n">
        <v>150.6</v>
      </c>
      <c r="L50" s="30" t="n">
        <f aca="false">IF(B50="Long",G50-E50,E50-G50)</f>
        <v>-125</v>
      </c>
      <c r="M50" s="31" t="n">
        <f aca="false">L50/E50</f>
        <v>-0.0191526852064659</v>
      </c>
      <c r="N50" s="32" t="n">
        <f aca="false">E50+G50</f>
        <v>13178</v>
      </c>
      <c r="O50" s="29" t="n">
        <f aca="false">N50*Assumptions!$B$24</f>
        <v>19.767</v>
      </c>
      <c r="P50" s="30" t="n">
        <f aca="false">L50-O50</f>
        <v>-144.767</v>
      </c>
      <c r="Q50" s="32" t="n">
        <f aca="false">Q49+L50</f>
        <v>6629.25000000001</v>
      </c>
      <c r="R50" s="32" t="n">
        <f aca="false">R49+P50</f>
        <v>5380.35172500001</v>
      </c>
      <c r="S50" s="33" t="n">
        <f aca="false">IF(L50&gt;0,1,0)</f>
        <v>0</v>
      </c>
      <c r="T50" s="33" t="n">
        <f aca="false">IF(S50=1,T49+1,0)</f>
        <v>0</v>
      </c>
      <c r="U50" s="33" t="n">
        <f aca="false">IF(S50=0,U49+1,0)</f>
        <v>1</v>
      </c>
      <c r="V50" s="34" t="str">
        <f aca="false">IF(C50=D49,"Yes","")</f>
        <v/>
      </c>
    </row>
    <row r="51" customFormat="false" ht="15" hidden="false" customHeight="false" outlineLevel="0" collapsed="false">
      <c r="A51" s="35" t="n">
        <v>50</v>
      </c>
      <c r="B51" s="35" t="s">
        <v>113</v>
      </c>
      <c r="C51" s="36" t="n">
        <v>39602</v>
      </c>
      <c r="D51" s="36" t="n">
        <v>39603</v>
      </c>
      <c r="E51" s="37" t="n">
        <v>6265.65</v>
      </c>
      <c r="F51" s="37" t="n">
        <v>6677.15</v>
      </c>
      <c r="G51" s="37" t="n">
        <v>6338.5</v>
      </c>
      <c r="H51" s="35" t="s">
        <v>112</v>
      </c>
      <c r="I51" s="35" t="n">
        <v>1</v>
      </c>
      <c r="J51" s="38" t="n">
        <v>190.6</v>
      </c>
      <c r="K51" s="38" t="n">
        <v>85.3</v>
      </c>
      <c r="L51" s="39" t="n">
        <f aca="false">IF(B51="Long",G51-E51,E51-G51)</f>
        <v>-72.8500000000004</v>
      </c>
      <c r="M51" s="40" t="n">
        <f aca="false">L51/E51</f>
        <v>-0.011626886276763</v>
      </c>
      <c r="N51" s="41" t="n">
        <f aca="false">E51+G51</f>
        <v>12604.15</v>
      </c>
      <c r="O51" s="38" t="n">
        <f aca="false">N51*Assumptions!$B$24</f>
        <v>18.906225</v>
      </c>
      <c r="P51" s="39" t="n">
        <f aca="false">L51-O51</f>
        <v>-91.7562250000004</v>
      </c>
      <c r="Q51" s="41" t="n">
        <f aca="false">Q50+L51</f>
        <v>6556.40000000001</v>
      </c>
      <c r="R51" s="41" t="n">
        <f aca="false">R50+P51</f>
        <v>5288.59550000001</v>
      </c>
      <c r="S51" s="33" t="n">
        <f aca="false">IF(L51&gt;0,1,0)</f>
        <v>0</v>
      </c>
      <c r="T51" s="33" t="n">
        <f aca="false">IF(S51=1,T50+1,0)</f>
        <v>0</v>
      </c>
      <c r="U51" s="33" t="n">
        <f aca="false">IF(S51=0,U50+1,0)</f>
        <v>2</v>
      </c>
      <c r="V51" s="34" t="str">
        <f aca="false">IF(C51=D50,"Yes","")</f>
        <v/>
      </c>
    </row>
    <row r="52" customFormat="false" ht="15" hidden="false" customHeight="false" outlineLevel="0" collapsed="false">
      <c r="A52" s="26" t="n">
        <v>51</v>
      </c>
      <c r="B52" s="26" t="s">
        <v>113</v>
      </c>
      <c r="C52" s="27" t="n">
        <v>39604</v>
      </c>
      <c r="D52" s="27" t="n">
        <v>39605</v>
      </c>
      <c r="E52" s="28" t="n">
        <v>6075.05</v>
      </c>
      <c r="F52" s="28" t="n">
        <v>6350.95</v>
      </c>
      <c r="G52" s="28" t="n">
        <v>6238.8</v>
      </c>
      <c r="H52" s="26" t="s">
        <v>112</v>
      </c>
      <c r="I52" s="26" t="n">
        <v>1</v>
      </c>
      <c r="J52" s="29" t="n">
        <v>0</v>
      </c>
      <c r="K52" s="29" t="n">
        <v>233.6</v>
      </c>
      <c r="L52" s="30" t="n">
        <f aca="false">IF(B52="Long",G52-E52,E52-G52)</f>
        <v>-163.75</v>
      </c>
      <c r="M52" s="31" t="n">
        <f aca="false">L52/E52</f>
        <v>-0.0269545106624637</v>
      </c>
      <c r="N52" s="32" t="n">
        <f aca="false">E52+G52</f>
        <v>12313.85</v>
      </c>
      <c r="O52" s="29" t="n">
        <f aca="false">N52*Assumptions!$B$24</f>
        <v>18.470775</v>
      </c>
      <c r="P52" s="30" t="n">
        <f aca="false">L52-O52</f>
        <v>-182.220775</v>
      </c>
      <c r="Q52" s="32" t="n">
        <f aca="false">Q51+L52</f>
        <v>6392.65000000001</v>
      </c>
      <c r="R52" s="32" t="n">
        <f aca="false">R51+P52</f>
        <v>5106.37472500001</v>
      </c>
      <c r="S52" s="33" t="n">
        <f aca="false">IF(L52&gt;0,1,0)</f>
        <v>0</v>
      </c>
      <c r="T52" s="33" t="n">
        <f aca="false">IF(S52=1,T51+1,0)</f>
        <v>0</v>
      </c>
      <c r="U52" s="33" t="n">
        <f aca="false">IF(S52=0,U51+1,0)</f>
        <v>3</v>
      </c>
      <c r="V52" s="34" t="str">
        <f aca="false">IF(C52=D51,"Yes","")</f>
        <v/>
      </c>
    </row>
    <row r="53" customFormat="false" ht="15" hidden="false" customHeight="false" outlineLevel="0" collapsed="false">
      <c r="A53" s="35" t="n">
        <v>52</v>
      </c>
      <c r="B53" s="35" t="s">
        <v>113</v>
      </c>
      <c r="C53" s="36" t="n">
        <v>39608</v>
      </c>
      <c r="D53" s="36" t="n">
        <v>39610</v>
      </c>
      <c r="E53" s="37" t="n">
        <v>5960.9</v>
      </c>
      <c r="F53" s="37" t="n">
        <v>6308.7</v>
      </c>
      <c r="G53" s="37" t="n">
        <v>5949.6</v>
      </c>
      <c r="H53" s="35" t="s">
        <v>112</v>
      </c>
      <c r="I53" s="35" t="n">
        <v>2</v>
      </c>
      <c r="J53" s="38" t="n">
        <v>258.4</v>
      </c>
      <c r="K53" s="38" t="n">
        <v>27.7</v>
      </c>
      <c r="L53" s="39" t="n">
        <f aca="false">IF(B53="Long",G53-E53,E53-G53)</f>
        <v>11.2999999999993</v>
      </c>
      <c r="M53" s="40" t="n">
        <f aca="false">L53/E53</f>
        <v>0.00189568689291873</v>
      </c>
      <c r="N53" s="41" t="n">
        <f aca="false">E53+G53</f>
        <v>11910.5</v>
      </c>
      <c r="O53" s="38" t="n">
        <f aca="false">N53*Assumptions!$B$24</f>
        <v>17.86575</v>
      </c>
      <c r="P53" s="39" t="n">
        <f aca="false">L53-O53</f>
        <v>-6.56575000000073</v>
      </c>
      <c r="Q53" s="41" t="n">
        <f aca="false">Q52+L53</f>
        <v>6403.95000000001</v>
      </c>
      <c r="R53" s="41" t="n">
        <f aca="false">R52+P53</f>
        <v>5099.80897500001</v>
      </c>
      <c r="S53" s="33" t="n">
        <f aca="false">IF(L53&gt;0,1,0)</f>
        <v>1</v>
      </c>
      <c r="T53" s="33" t="n">
        <f aca="false">IF(S53=1,T52+1,0)</f>
        <v>1</v>
      </c>
      <c r="U53" s="33" t="n">
        <f aca="false">IF(S53=0,U52+1,0)</f>
        <v>0</v>
      </c>
      <c r="V53" s="34" t="str">
        <f aca="false">IF(C53=D52,"Yes","")</f>
        <v/>
      </c>
    </row>
    <row r="54" customFormat="false" ht="15" hidden="false" customHeight="false" outlineLevel="0" collapsed="false">
      <c r="A54" s="26" t="n">
        <v>53</v>
      </c>
      <c r="B54" s="26" t="s">
        <v>111</v>
      </c>
      <c r="C54" s="27" t="n">
        <v>39610</v>
      </c>
      <c r="D54" s="27" t="n">
        <v>39611</v>
      </c>
      <c r="E54" s="28" t="n">
        <v>5987.75</v>
      </c>
      <c r="F54" s="28" t="n">
        <v>5702.5</v>
      </c>
      <c r="G54" s="28" t="n">
        <v>5796.65</v>
      </c>
      <c r="H54" s="26" t="s">
        <v>112</v>
      </c>
      <c r="I54" s="26" t="n">
        <v>1</v>
      </c>
      <c r="J54" s="29" t="n">
        <v>36.4</v>
      </c>
      <c r="K54" s="29" t="n">
        <v>284.6</v>
      </c>
      <c r="L54" s="30" t="n">
        <f aca="false">IF(B54="Long",G54-E54,E54-G54)</f>
        <v>-191.1</v>
      </c>
      <c r="M54" s="31" t="n">
        <f aca="false">L54/E54</f>
        <v>-0.0319151601185755</v>
      </c>
      <c r="N54" s="32" t="n">
        <f aca="false">E54+G54</f>
        <v>11784.4</v>
      </c>
      <c r="O54" s="29" t="n">
        <f aca="false">N54*Assumptions!$B$24</f>
        <v>17.6766</v>
      </c>
      <c r="P54" s="30" t="n">
        <f aca="false">L54-O54</f>
        <v>-208.7766</v>
      </c>
      <c r="Q54" s="32" t="n">
        <f aca="false">Q53+L54</f>
        <v>6212.85000000001</v>
      </c>
      <c r="R54" s="32" t="n">
        <f aca="false">R53+P54</f>
        <v>4891.03237500001</v>
      </c>
      <c r="S54" s="33" t="n">
        <f aca="false">IF(L54&gt;0,1,0)</f>
        <v>0</v>
      </c>
      <c r="T54" s="33" t="n">
        <f aca="false">IF(S54=1,T53+1,0)</f>
        <v>0</v>
      </c>
      <c r="U54" s="33" t="n">
        <f aca="false">IF(S54=0,U53+1,0)</f>
        <v>1</v>
      </c>
      <c r="V54" s="34" t="str">
        <f aca="false">IF(C54=D53,"Yes","")</f>
        <v>Yes</v>
      </c>
    </row>
    <row r="55" customFormat="false" ht="15" hidden="false" customHeight="false" outlineLevel="0" collapsed="false">
      <c r="A55" s="35" t="n">
        <v>54</v>
      </c>
      <c r="B55" s="35" t="s">
        <v>111</v>
      </c>
      <c r="C55" s="36" t="n">
        <v>39612</v>
      </c>
      <c r="D55" s="36" t="n">
        <v>39618</v>
      </c>
      <c r="E55" s="37" t="n">
        <v>6024.1</v>
      </c>
      <c r="F55" s="37" t="n">
        <v>5703.1</v>
      </c>
      <c r="G55" s="37" t="n">
        <v>6159.35</v>
      </c>
      <c r="H55" s="35" t="s">
        <v>112</v>
      </c>
      <c r="I55" s="35" t="n">
        <v>4</v>
      </c>
      <c r="J55" s="38" t="n">
        <v>431.1</v>
      </c>
      <c r="K55" s="38" t="n">
        <v>90.2</v>
      </c>
      <c r="L55" s="39" t="n">
        <f aca="false">IF(B55="Long",G55-E55,E55-G55)</f>
        <v>135.25</v>
      </c>
      <c r="M55" s="40" t="n">
        <f aca="false">L55/E55</f>
        <v>0.0224514865291081</v>
      </c>
      <c r="N55" s="41" t="n">
        <f aca="false">E55+G55</f>
        <v>12183.45</v>
      </c>
      <c r="O55" s="38" t="n">
        <f aca="false">N55*Assumptions!$B$24</f>
        <v>18.275175</v>
      </c>
      <c r="P55" s="39" t="n">
        <f aca="false">L55-O55</f>
        <v>116.974825</v>
      </c>
      <c r="Q55" s="41" t="n">
        <f aca="false">Q54+L55</f>
        <v>6348.10000000001</v>
      </c>
      <c r="R55" s="41" t="n">
        <f aca="false">R54+P55</f>
        <v>5008.00720000001</v>
      </c>
      <c r="S55" s="33" t="n">
        <f aca="false">IF(L55&gt;0,1,0)</f>
        <v>1</v>
      </c>
      <c r="T55" s="33" t="n">
        <f aca="false">IF(S55=1,T54+1,0)</f>
        <v>1</v>
      </c>
      <c r="U55" s="33" t="n">
        <f aca="false">IF(S55=0,U54+1,0)</f>
        <v>0</v>
      </c>
      <c r="V55" s="34" t="str">
        <f aca="false">IF(C55=D54,"Yes","")</f>
        <v/>
      </c>
    </row>
    <row r="56" customFormat="false" ht="15" hidden="false" customHeight="false" outlineLevel="0" collapsed="false">
      <c r="A56" s="26" t="n">
        <v>55</v>
      </c>
      <c r="B56" s="26" t="s">
        <v>113</v>
      </c>
      <c r="C56" s="27" t="n">
        <v>39618</v>
      </c>
      <c r="D56" s="27" t="n">
        <v>39625</v>
      </c>
      <c r="E56" s="28" t="n">
        <v>6119.3</v>
      </c>
      <c r="F56" s="28" t="n">
        <v>6455.2</v>
      </c>
      <c r="G56" s="28" t="n">
        <v>5536.15</v>
      </c>
      <c r="H56" s="26" t="s">
        <v>112</v>
      </c>
      <c r="I56" s="26" t="n">
        <v>5</v>
      </c>
      <c r="J56" s="29" t="n">
        <v>836.4</v>
      </c>
      <c r="K56" s="29" t="n">
        <v>0</v>
      </c>
      <c r="L56" s="30" t="n">
        <f aca="false">IF(B56="Long",G56-E56,E56-G56)</f>
        <v>583.150000000001</v>
      </c>
      <c r="M56" s="31" t="n">
        <f aca="false">L56/E56</f>
        <v>0.0952968476786561</v>
      </c>
      <c r="N56" s="32" t="n">
        <f aca="false">E56+G56</f>
        <v>11655.45</v>
      </c>
      <c r="O56" s="29" t="n">
        <f aca="false">N56*Assumptions!$B$24</f>
        <v>17.483175</v>
      </c>
      <c r="P56" s="30" t="n">
        <f aca="false">L56-O56</f>
        <v>565.666825000001</v>
      </c>
      <c r="Q56" s="32" t="n">
        <f aca="false">Q55+L56</f>
        <v>6931.25000000001</v>
      </c>
      <c r="R56" s="32" t="n">
        <f aca="false">R55+P56</f>
        <v>5573.67402500001</v>
      </c>
      <c r="S56" s="33" t="n">
        <f aca="false">IF(L56&gt;0,1,0)</f>
        <v>1</v>
      </c>
      <c r="T56" s="33" t="n">
        <f aca="false">IF(S56=1,T55+1,0)</f>
        <v>2</v>
      </c>
      <c r="U56" s="33" t="n">
        <f aca="false">IF(S56=0,U55+1,0)</f>
        <v>0</v>
      </c>
      <c r="V56" s="34" t="str">
        <f aca="false">IF(C56=D55,"Yes","")</f>
        <v>Yes</v>
      </c>
    </row>
    <row r="57" customFormat="false" ht="15" hidden="false" customHeight="false" outlineLevel="0" collapsed="false">
      <c r="A57" s="35" t="n">
        <v>56</v>
      </c>
      <c r="B57" s="35" t="s">
        <v>113</v>
      </c>
      <c r="C57" s="36" t="n">
        <v>39626</v>
      </c>
      <c r="D57" s="36" t="n">
        <v>39631</v>
      </c>
      <c r="E57" s="37" t="n">
        <v>5282.85</v>
      </c>
      <c r="F57" s="37" t="n">
        <v>5600.3</v>
      </c>
      <c r="G57" s="37" t="n">
        <v>5063.2</v>
      </c>
      <c r="H57" s="35" t="s">
        <v>112</v>
      </c>
      <c r="I57" s="35" t="n">
        <v>3</v>
      </c>
      <c r="J57" s="38" t="n">
        <v>648.9</v>
      </c>
      <c r="K57" s="38" t="n">
        <v>0</v>
      </c>
      <c r="L57" s="39" t="n">
        <f aca="false">IF(B57="Long",G57-E57,E57-G57)</f>
        <v>219.650000000001</v>
      </c>
      <c r="M57" s="40" t="n">
        <f aca="false">L57/E57</f>
        <v>0.0415779361518878</v>
      </c>
      <c r="N57" s="41" t="n">
        <f aca="false">E57+G57</f>
        <v>10346.05</v>
      </c>
      <c r="O57" s="38" t="n">
        <f aca="false">N57*Assumptions!$B$24</f>
        <v>15.519075</v>
      </c>
      <c r="P57" s="39" t="n">
        <f aca="false">L57-O57</f>
        <v>204.130925000001</v>
      </c>
      <c r="Q57" s="41" t="n">
        <f aca="false">Q56+L57</f>
        <v>7150.90000000001</v>
      </c>
      <c r="R57" s="41" t="n">
        <f aca="false">R56+P57</f>
        <v>5777.80495000001</v>
      </c>
      <c r="S57" s="33" t="n">
        <f aca="false">IF(L57&gt;0,1,0)</f>
        <v>1</v>
      </c>
      <c r="T57" s="33" t="n">
        <f aca="false">IF(S57=1,T56+1,0)</f>
        <v>3</v>
      </c>
      <c r="U57" s="33" t="n">
        <f aca="false">IF(S57=0,U56+1,0)</f>
        <v>0</v>
      </c>
      <c r="V57" s="34" t="str">
        <f aca="false">IF(C57=D56,"Yes","")</f>
        <v/>
      </c>
    </row>
    <row r="58" customFormat="false" ht="15" hidden="false" customHeight="false" outlineLevel="0" collapsed="false">
      <c r="A58" s="26" t="n">
        <v>57</v>
      </c>
      <c r="B58" s="26" t="s">
        <v>111</v>
      </c>
      <c r="C58" s="27" t="n">
        <v>39636</v>
      </c>
      <c r="D58" s="27" t="n">
        <v>39637</v>
      </c>
      <c r="E58" s="28" t="n">
        <v>5037.1</v>
      </c>
      <c r="F58" s="28" t="n">
        <v>4796.3</v>
      </c>
      <c r="G58" s="28" t="n">
        <v>4951.55</v>
      </c>
      <c r="H58" s="26" t="s">
        <v>112</v>
      </c>
      <c r="I58" s="26" t="n">
        <v>1</v>
      </c>
      <c r="J58" s="29" t="n">
        <v>137.3</v>
      </c>
      <c r="K58" s="29" t="n">
        <v>193.5</v>
      </c>
      <c r="L58" s="30" t="n">
        <f aca="false">IF(B58="Long",G58-E58,E58-G58)</f>
        <v>-85.5500000000002</v>
      </c>
      <c r="M58" s="31" t="n">
        <f aca="false">L58/E58</f>
        <v>-0.0169839788767347</v>
      </c>
      <c r="N58" s="32" t="n">
        <f aca="false">E58+G58</f>
        <v>9988.65</v>
      </c>
      <c r="O58" s="29" t="n">
        <f aca="false">N58*Assumptions!$B$24</f>
        <v>14.982975</v>
      </c>
      <c r="P58" s="30" t="n">
        <f aca="false">L58-O58</f>
        <v>-100.532975</v>
      </c>
      <c r="Q58" s="32" t="n">
        <f aca="false">Q57+L58</f>
        <v>7065.35000000001</v>
      </c>
      <c r="R58" s="32" t="n">
        <f aca="false">R57+P58</f>
        <v>5677.27197500001</v>
      </c>
      <c r="S58" s="33" t="n">
        <f aca="false">IF(L58&gt;0,1,0)</f>
        <v>0</v>
      </c>
      <c r="T58" s="33" t="n">
        <f aca="false">IF(S58=1,T57+1,0)</f>
        <v>0</v>
      </c>
      <c r="U58" s="33" t="n">
        <f aca="false">IF(S58=0,U57+1,0)</f>
        <v>1</v>
      </c>
      <c r="V58" s="34" t="str">
        <f aca="false">IF(C58=D57,"Yes","")</f>
        <v/>
      </c>
    </row>
    <row r="59" customFormat="false" ht="15" hidden="false" customHeight="false" outlineLevel="0" collapsed="false">
      <c r="A59" s="35" t="n">
        <v>58</v>
      </c>
      <c r="B59" s="35" t="s">
        <v>111</v>
      </c>
      <c r="C59" s="36" t="n">
        <v>39638</v>
      </c>
      <c r="D59" s="36" t="n">
        <v>39639</v>
      </c>
      <c r="E59" s="37" t="n">
        <v>5241.4</v>
      </c>
      <c r="F59" s="37" t="n">
        <v>4843.6</v>
      </c>
      <c r="G59" s="37" t="n">
        <v>5214.6</v>
      </c>
      <c r="H59" s="35" t="s">
        <v>112</v>
      </c>
      <c r="I59" s="35" t="n">
        <v>1</v>
      </c>
      <c r="J59" s="38" t="n">
        <v>122.2</v>
      </c>
      <c r="K59" s="38" t="n">
        <v>31.3</v>
      </c>
      <c r="L59" s="39" t="n">
        <f aca="false">IF(B59="Long",G59-E59,E59-G59)</f>
        <v>-26.7999999999993</v>
      </c>
      <c r="M59" s="40" t="n">
        <f aca="false">L59/E59</f>
        <v>-0.00511313771129837</v>
      </c>
      <c r="N59" s="41" t="n">
        <f aca="false">E59+G59</f>
        <v>10456</v>
      </c>
      <c r="O59" s="38" t="n">
        <f aca="false">N59*Assumptions!$B$24</f>
        <v>15.684</v>
      </c>
      <c r="P59" s="39" t="n">
        <f aca="false">L59-O59</f>
        <v>-42.4839999999993</v>
      </c>
      <c r="Q59" s="41" t="n">
        <f aca="false">Q58+L59</f>
        <v>7038.55000000001</v>
      </c>
      <c r="R59" s="41" t="n">
        <f aca="false">R58+P59</f>
        <v>5634.78797500001</v>
      </c>
      <c r="S59" s="33" t="n">
        <f aca="false">IF(L59&gt;0,1,0)</f>
        <v>0</v>
      </c>
      <c r="T59" s="33" t="n">
        <f aca="false">IF(S59=1,T58+1,0)</f>
        <v>0</v>
      </c>
      <c r="U59" s="33" t="n">
        <f aca="false">IF(S59=0,U58+1,0)</f>
        <v>2</v>
      </c>
      <c r="V59" s="34" t="str">
        <f aca="false">IF(C59=D58,"Yes","")</f>
        <v/>
      </c>
    </row>
    <row r="60" customFormat="false" ht="15" hidden="false" customHeight="false" outlineLevel="0" collapsed="false">
      <c r="A60" s="26" t="n">
        <v>59</v>
      </c>
      <c r="B60" s="26" t="s">
        <v>113</v>
      </c>
      <c r="C60" s="27" t="n">
        <v>39640</v>
      </c>
      <c r="D60" s="27" t="n">
        <v>39646</v>
      </c>
      <c r="E60" s="28" t="n">
        <v>5210.05</v>
      </c>
      <c r="F60" s="28" t="n">
        <v>5363.55</v>
      </c>
      <c r="G60" s="28" t="n">
        <v>4928.35</v>
      </c>
      <c r="H60" s="26" t="s">
        <v>112</v>
      </c>
      <c r="I60" s="26" t="n">
        <v>4</v>
      </c>
      <c r="J60" s="29" t="n">
        <v>533.6</v>
      </c>
      <c r="K60" s="29" t="n">
        <v>112.1</v>
      </c>
      <c r="L60" s="30" t="n">
        <f aca="false">IF(B60="Long",G60-E60,E60-G60)</f>
        <v>281.7</v>
      </c>
      <c r="M60" s="31" t="n">
        <f aca="false">L60/E60</f>
        <v>0.0540685789963628</v>
      </c>
      <c r="N60" s="32" t="n">
        <f aca="false">E60+G60</f>
        <v>10138.4</v>
      </c>
      <c r="O60" s="29" t="n">
        <f aca="false">N60*Assumptions!$B$24</f>
        <v>15.2076</v>
      </c>
      <c r="P60" s="30" t="n">
        <f aca="false">L60-O60</f>
        <v>266.4924</v>
      </c>
      <c r="Q60" s="32" t="n">
        <f aca="false">Q59+L60</f>
        <v>7320.25000000001</v>
      </c>
      <c r="R60" s="32" t="n">
        <f aca="false">R59+P60</f>
        <v>5901.28037500001</v>
      </c>
      <c r="S60" s="33" t="n">
        <f aca="false">IF(L60&gt;0,1,0)</f>
        <v>1</v>
      </c>
      <c r="T60" s="33" t="n">
        <f aca="false">IF(S60=1,T59+1,0)</f>
        <v>1</v>
      </c>
      <c r="U60" s="33" t="n">
        <f aca="false">IF(S60=0,U59+1,0)</f>
        <v>0</v>
      </c>
      <c r="V60" s="34" t="str">
        <f aca="false">IF(C60=D59,"Yes","")</f>
        <v/>
      </c>
    </row>
    <row r="61" customFormat="false" ht="15" hidden="false" customHeight="false" outlineLevel="0" collapsed="false">
      <c r="A61" s="35" t="n">
        <v>60</v>
      </c>
      <c r="B61" s="35" t="s">
        <v>111</v>
      </c>
      <c r="C61" s="36" t="n">
        <v>39647</v>
      </c>
      <c r="D61" s="36" t="n">
        <v>39654</v>
      </c>
      <c r="E61" s="37" t="n">
        <v>5109.3</v>
      </c>
      <c r="F61" s="37" t="n">
        <v>4872.45</v>
      </c>
      <c r="G61" s="37" t="n">
        <v>6044.6</v>
      </c>
      <c r="H61" s="35" t="s">
        <v>112</v>
      </c>
      <c r="I61" s="35" t="n">
        <v>5</v>
      </c>
      <c r="J61" s="38" t="n">
        <v>1359.1</v>
      </c>
      <c r="K61" s="38" t="n">
        <v>0</v>
      </c>
      <c r="L61" s="39" t="n">
        <f aca="false">IF(B61="Long",G61-E61,E61-G61)</f>
        <v>935.3</v>
      </c>
      <c r="M61" s="40" t="n">
        <f aca="false">L61/E61</f>
        <v>0.183058344587321</v>
      </c>
      <c r="N61" s="41" t="n">
        <f aca="false">E61+G61</f>
        <v>11153.9</v>
      </c>
      <c r="O61" s="38" t="n">
        <f aca="false">N61*Assumptions!$B$24</f>
        <v>16.73085</v>
      </c>
      <c r="P61" s="39" t="n">
        <f aca="false">L61-O61</f>
        <v>918.56915</v>
      </c>
      <c r="Q61" s="41" t="n">
        <f aca="false">Q60+L61</f>
        <v>8255.55000000001</v>
      </c>
      <c r="R61" s="41" t="n">
        <f aca="false">R60+P61</f>
        <v>6819.84952500001</v>
      </c>
      <c r="S61" s="33" t="n">
        <f aca="false">IF(L61&gt;0,1,0)</f>
        <v>1</v>
      </c>
      <c r="T61" s="33" t="n">
        <f aca="false">IF(S61=1,T60+1,0)</f>
        <v>2</v>
      </c>
      <c r="U61" s="33" t="n">
        <f aca="false">IF(S61=0,U60+1,0)</f>
        <v>0</v>
      </c>
      <c r="V61" s="34" t="str">
        <f aca="false">IF(C61=D60,"Yes","")</f>
        <v/>
      </c>
    </row>
    <row r="62" customFormat="false" ht="15" hidden="false" customHeight="false" outlineLevel="0" collapsed="false">
      <c r="A62" s="26" t="n">
        <v>61</v>
      </c>
      <c r="B62" s="26" t="s">
        <v>113</v>
      </c>
      <c r="C62" s="27" t="n">
        <v>39654</v>
      </c>
      <c r="D62" s="27" t="n">
        <v>39660</v>
      </c>
      <c r="E62" s="28" t="n">
        <v>6033.05</v>
      </c>
      <c r="F62" s="28" t="n">
        <v>6468.4</v>
      </c>
      <c r="G62" s="28" t="n">
        <v>5762.4</v>
      </c>
      <c r="H62" s="26" t="s">
        <v>112</v>
      </c>
      <c r="I62" s="26" t="n">
        <v>4</v>
      </c>
      <c r="J62" s="29" t="n">
        <v>638.1</v>
      </c>
      <c r="K62" s="29" t="n">
        <v>0</v>
      </c>
      <c r="L62" s="30" t="n">
        <f aca="false">IF(B62="Long",G62-E62,E62-G62)</f>
        <v>270.650000000001</v>
      </c>
      <c r="M62" s="31" t="n">
        <f aca="false">L62/E62</f>
        <v>0.0448612227646051</v>
      </c>
      <c r="N62" s="32" t="n">
        <f aca="false">E62+G62</f>
        <v>11795.45</v>
      </c>
      <c r="O62" s="29" t="n">
        <f aca="false">N62*Assumptions!$B$24</f>
        <v>17.693175</v>
      </c>
      <c r="P62" s="30" t="n">
        <f aca="false">L62-O62</f>
        <v>252.956825000001</v>
      </c>
      <c r="Q62" s="32" t="n">
        <f aca="false">Q61+L62</f>
        <v>8526.20000000001</v>
      </c>
      <c r="R62" s="32" t="n">
        <f aca="false">R61+P62</f>
        <v>7072.80635000001</v>
      </c>
      <c r="S62" s="33" t="n">
        <f aca="false">IF(L62&gt;0,1,0)</f>
        <v>1</v>
      </c>
      <c r="T62" s="33" t="n">
        <f aca="false">IF(S62=1,T61+1,0)</f>
        <v>3</v>
      </c>
      <c r="U62" s="33" t="n">
        <f aca="false">IF(S62=0,U61+1,0)</f>
        <v>0</v>
      </c>
      <c r="V62" s="34" t="str">
        <f aca="false">IF(C62=D61,"Yes","")</f>
        <v>Yes</v>
      </c>
    </row>
    <row r="63" customFormat="false" ht="15" hidden="false" customHeight="false" outlineLevel="0" collapsed="false">
      <c r="A63" s="35" t="n">
        <v>62</v>
      </c>
      <c r="B63" s="35" t="s">
        <v>111</v>
      </c>
      <c r="C63" s="36" t="n">
        <v>39661</v>
      </c>
      <c r="D63" s="36" t="n">
        <v>39665</v>
      </c>
      <c r="E63" s="37" t="n">
        <v>5762.4</v>
      </c>
      <c r="F63" s="37" t="n">
        <v>5573.6</v>
      </c>
      <c r="G63" s="37" t="n">
        <v>5888.85</v>
      </c>
      <c r="H63" s="35" t="s">
        <v>112</v>
      </c>
      <c r="I63" s="35" t="n">
        <v>2</v>
      </c>
      <c r="J63" s="38" t="n">
        <v>649.8</v>
      </c>
      <c r="K63" s="38" t="n">
        <v>0</v>
      </c>
      <c r="L63" s="39" t="n">
        <f aca="false">IF(B63="Long",G63-E63,E63-G63)</f>
        <v>126.450000000001</v>
      </c>
      <c r="M63" s="40" t="n">
        <f aca="false">L63/E63</f>
        <v>0.0219439816743025</v>
      </c>
      <c r="N63" s="41" t="n">
        <f aca="false">E63+G63</f>
        <v>11651.25</v>
      </c>
      <c r="O63" s="38" t="n">
        <f aca="false">N63*Assumptions!$B$24</f>
        <v>17.476875</v>
      </c>
      <c r="P63" s="39" t="n">
        <f aca="false">L63-O63</f>
        <v>108.973125000001</v>
      </c>
      <c r="Q63" s="41" t="n">
        <f aca="false">Q62+L63</f>
        <v>8652.65000000001</v>
      </c>
      <c r="R63" s="41" t="n">
        <f aca="false">R62+P63</f>
        <v>7181.77947500001</v>
      </c>
      <c r="S63" s="33" t="n">
        <f aca="false">IF(L63&gt;0,1,0)</f>
        <v>1</v>
      </c>
      <c r="T63" s="33" t="n">
        <f aca="false">IF(S63=1,T62+1,0)</f>
        <v>4</v>
      </c>
      <c r="U63" s="33" t="n">
        <f aca="false">IF(S63=0,U62+1,0)</f>
        <v>0</v>
      </c>
      <c r="V63" s="34" t="str">
        <f aca="false">IF(C63=D62,"Yes","")</f>
        <v/>
      </c>
    </row>
    <row r="64" customFormat="false" ht="15" hidden="false" customHeight="false" outlineLevel="0" collapsed="false">
      <c r="A64" s="26" t="n">
        <v>63</v>
      </c>
      <c r="B64" s="26" t="s">
        <v>111</v>
      </c>
      <c r="C64" s="27" t="n">
        <v>39666</v>
      </c>
      <c r="D64" s="27" t="n">
        <v>39667</v>
      </c>
      <c r="E64" s="28" t="n">
        <v>6544.75</v>
      </c>
      <c r="F64" s="28" t="n">
        <v>5888.85</v>
      </c>
      <c r="G64" s="28" t="n">
        <v>6281.5</v>
      </c>
      <c r="H64" s="26" t="s">
        <v>112</v>
      </c>
      <c r="I64" s="26" t="n">
        <v>1</v>
      </c>
      <c r="J64" s="29" t="n">
        <v>0</v>
      </c>
      <c r="K64" s="29" t="n">
        <v>263.2</v>
      </c>
      <c r="L64" s="30" t="n">
        <f aca="false">IF(B64="Long",G64-E64,E64-G64)</f>
        <v>-263.25</v>
      </c>
      <c r="M64" s="31" t="n">
        <f aca="false">L64/E64</f>
        <v>-0.0402230795675923</v>
      </c>
      <c r="N64" s="32" t="n">
        <f aca="false">E64+G64</f>
        <v>12826.25</v>
      </c>
      <c r="O64" s="29" t="n">
        <f aca="false">N64*Assumptions!$B$24</f>
        <v>19.239375</v>
      </c>
      <c r="P64" s="30" t="n">
        <f aca="false">L64-O64</f>
        <v>-282.489375</v>
      </c>
      <c r="Q64" s="32" t="n">
        <f aca="false">Q63+L64</f>
        <v>8389.40000000001</v>
      </c>
      <c r="R64" s="32" t="n">
        <f aca="false">R63+P64</f>
        <v>6899.29010000001</v>
      </c>
      <c r="S64" s="33" t="n">
        <f aca="false">IF(L64&gt;0,1,0)</f>
        <v>0</v>
      </c>
      <c r="T64" s="33" t="n">
        <f aca="false">IF(S64=1,T63+1,0)</f>
        <v>0</v>
      </c>
      <c r="U64" s="33" t="n">
        <f aca="false">IF(S64=0,U63+1,0)</f>
        <v>1</v>
      </c>
      <c r="V64" s="34" t="str">
        <f aca="false">IF(C64=D63,"Yes","")</f>
        <v/>
      </c>
    </row>
    <row r="65" customFormat="false" ht="15" hidden="false" customHeight="false" outlineLevel="0" collapsed="false">
      <c r="A65" s="35" t="n">
        <v>64</v>
      </c>
      <c r="B65" s="35" t="s">
        <v>113</v>
      </c>
      <c r="C65" s="36" t="n">
        <v>39668</v>
      </c>
      <c r="D65" s="36" t="n">
        <v>39671</v>
      </c>
      <c r="E65" s="37" t="n">
        <v>6281.5</v>
      </c>
      <c r="F65" s="37" t="n">
        <v>6442.55</v>
      </c>
      <c r="G65" s="37" t="n">
        <v>6574.5</v>
      </c>
      <c r="H65" s="35" t="s">
        <v>114</v>
      </c>
      <c r="I65" s="35" t="n">
        <v>1</v>
      </c>
      <c r="J65" s="38" t="n">
        <v>0</v>
      </c>
      <c r="K65" s="38" t="n">
        <v>462.1</v>
      </c>
      <c r="L65" s="39" t="n">
        <f aca="false">IF(B65="Long",G65-E65,E65-G65)</f>
        <v>-293</v>
      </c>
      <c r="M65" s="40" t="n">
        <f aca="false">L65/E65</f>
        <v>-0.0466449096553371</v>
      </c>
      <c r="N65" s="41" t="n">
        <f aca="false">E65+G65</f>
        <v>12856</v>
      </c>
      <c r="O65" s="38" t="n">
        <f aca="false">N65*Assumptions!$B$24</f>
        <v>19.284</v>
      </c>
      <c r="P65" s="39" t="n">
        <f aca="false">L65-O65</f>
        <v>-312.284</v>
      </c>
      <c r="Q65" s="41" t="n">
        <f aca="false">Q64+L65</f>
        <v>8096.40000000001</v>
      </c>
      <c r="R65" s="41" t="n">
        <f aca="false">R64+P65</f>
        <v>6587.00610000001</v>
      </c>
      <c r="S65" s="33" t="n">
        <f aca="false">IF(L65&gt;0,1,0)</f>
        <v>0</v>
      </c>
      <c r="T65" s="33" t="n">
        <f aca="false">IF(S65=1,T64+1,0)</f>
        <v>0</v>
      </c>
      <c r="U65" s="33" t="n">
        <f aca="false">IF(S65=0,U64+1,0)</f>
        <v>2</v>
      </c>
      <c r="V65" s="34" t="str">
        <f aca="false">IF(C65=D64,"Yes","")</f>
        <v/>
      </c>
    </row>
    <row r="66" customFormat="false" ht="15" hidden="false" customHeight="false" outlineLevel="0" collapsed="false">
      <c r="A66" s="26" t="n">
        <v>65</v>
      </c>
      <c r="B66" s="26" t="s">
        <v>111</v>
      </c>
      <c r="C66" s="27" t="n">
        <v>39671</v>
      </c>
      <c r="D66" s="27" t="n">
        <v>39672</v>
      </c>
      <c r="E66" s="28" t="n">
        <v>6574.5</v>
      </c>
      <c r="F66" s="28" t="n">
        <v>6179.05</v>
      </c>
      <c r="G66" s="28" t="n">
        <v>6574.5</v>
      </c>
      <c r="H66" s="26" t="s">
        <v>112</v>
      </c>
      <c r="I66" s="26" t="n">
        <v>1</v>
      </c>
      <c r="J66" s="29" t="n">
        <v>179.9</v>
      </c>
      <c r="K66" s="29" t="n">
        <v>140.7</v>
      </c>
      <c r="L66" s="30" t="n">
        <f aca="false">IF(B66="Long",G66-E66,E66-G66)</f>
        <v>0</v>
      </c>
      <c r="M66" s="31" t="n">
        <f aca="false">L66/E66</f>
        <v>0</v>
      </c>
      <c r="N66" s="32" t="n">
        <f aca="false">E66+G66</f>
        <v>13149</v>
      </c>
      <c r="O66" s="29" t="n">
        <f aca="false">N66*Assumptions!$B$24</f>
        <v>19.7235</v>
      </c>
      <c r="P66" s="30" t="n">
        <f aca="false">L66-O66</f>
        <v>-19.7235</v>
      </c>
      <c r="Q66" s="32" t="n">
        <f aca="false">Q65+L66</f>
        <v>8096.40000000001</v>
      </c>
      <c r="R66" s="32" t="n">
        <f aca="false">R65+P66</f>
        <v>6567.28260000001</v>
      </c>
      <c r="S66" s="33" t="n">
        <f aca="false">IF(L66&gt;0,1,0)</f>
        <v>0</v>
      </c>
      <c r="T66" s="33" t="n">
        <f aca="false">IF(S66=1,T65+1,0)</f>
        <v>0</v>
      </c>
      <c r="U66" s="33" t="n">
        <f aca="false">IF(S66=0,U65+1,0)</f>
        <v>3</v>
      </c>
      <c r="V66" s="34" t="str">
        <f aca="false">IF(C66=D65,"Yes","")</f>
        <v>Yes</v>
      </c>
    </row>
    <row r="67" customFormat="false" ht="15" hidden="false" customHeight="false" outlineLevel="0" collapsed="false">
      <c r="A67" s="35" t="n">
        <v>66</v>
      </c>
      <c r="B67" s="35" t="s">
        <v>113</v>
      </c>
      <c r="C67" s="36" t="n">
        <v>39673</v>
      </c>
      <c r="D67" s="36" t="n">
        <v>39680</v>
      </c>
      <c r="E67" s="37" t="n">
        <v>6403.85</v>
      </c>
      <c r="F67" s="37" t="n">
        <v>6754.45</v>
      </c>
      <c r="G67" s="37" t="n">
        <v>6039.9</v>
      </c>
      <c r="H67" s="35" t="s">
        <v>112</v>
      </c>
      <c r="I67" s="35" t="n">
        <v>4</v>
      </c>
      <c r="J67" s="38" t="n">
        <v>529.8</v>
      </c>
      <c r="K67" s="38" t="n">
        <v>0</v>
      </c>
      <c r="L67" s="39" t="n">
        <f aca="false">IF(B67="Long",G67-E67,E67-G67)</f>
        <v>363.950000000001</v>
      </c>
      <c r="M67" s="40" t="n">
        <f aca="false">L67/E67</f>
        <v>0.0568329988990999</v>
      </c>
      <c r="N67" s="41" t="n">
        <f aca="false">E67+G67</f>
        <v>12443.75</v>
      </c>
      <c r="O67" s="38" t="n">
        <f aca="false">N67*Assumptions!$B$24</f>
        <v>18.665625</v>
      </c>
      <c r="P67" s="39" t="n">
        <f aca="false">L67-O67</f>
        <v>345.284375000001</v>
      </c>
      <c r="Q67" s="41" t="n">
        <f aca="false">Q66+L67</f>
        <v>8460.35000000001</v>
      </c>
      <c r="R67" s="41" t="n">
        <f aca="false">R66+P67</f>
        <v>6912.56697500001</v>
      </c>
      <c r="S67" s="33" t="n">
        <f aca="false">IF(L67&gt;0,1,0)</f>
        <v>1</v>
      </c>
      <c r="T67" s="33" t="n">
        <f aca="false">IF(S67=1,T66+1,0)</f>
        <v>1</v>
      </c>
      <c r="U67" s="33" t="n">
        <f aca="false">IF(S67=0,U66+1,0)</f>
        <v>0</v>
      </c>
      <c r="V67" s="34" t="str">
        <f aca="false">IF(C67=D66,"Yes","")</f>
        <v/>
      </c>
    </row>
    <row r="68" customFormat="false" ht="15" hidden="false" customHeight="false" outlineLevel="0" collapsed="false">
      <c r="A68" s="26" t="n">
        <v>67</v>
      </c>
      <c r="B68" s="26" t="s">
        <v>113</v>
      </c>
      <c r="C68" s="27" t="n">
        <v>39681</v>
      </c>
      <c r="D68" s="27" t="n">
        <v>39685</v>
      </c>
      <c r="E68" s="28" t="n">
        <v>5874.1</v>
      </c>
      <c r="F68" s="28" t="n">
        <v>6090.65</v>
      </c>
      <c r="G68" s="28" t="n">
        <v>5897.2</v>
      </c>
      <c r="H68" s="26" t="s">
        <v>112</v>
      </c>
      <c r="I68" s="26" t="n">
        <v>2</v>
      </c>
      <c r="J68" s="29" t="n">
        <v>224.2</v>
      </c>
      <c r="K68" s="29" t="n">
        <v>121.5</v>
      </c>
      <c r="L68" s="30" t="n">
        <f aca="false">IF(B68="Long",G68-E68,E68-G68)</f>
        <v>-23.0999999999995</v>
      </c>
      <c r="M68" s="31" t="n">
        <f aca="false">L68/E68</f>
        <v>-0.0039325173218024</v>
      </c>
      <c r="N68" s="32" t="n">
        <f aca="false">E68+G68</f>
        <v>11771.3</v>
      </c>
      <c r="O68" s="29" t="n">
        <f aca="false">N68*Assumptions!$B$24</f>
        <v>17.65695</v>
      </c>
      <c r="P68" s="30" t="n">
        <f aca="false">L68-O68</f>
        <v>-40.7569499999995</v>
      </c>
      <c r="Q68" s="32" t="n">
        <f aca="false">Q67+L68</f>
        <v>8437.25000000002</v>
      </c>
      <c r="R68" s="32" t="n">
        <f aca="false">R67+P68</f>
        <v>6871.81002500002</v>
      </c>
      <c r="S68" s="33" t="n">
        <f aca="false">IF(L68&gt;0,1,0)</f>
        <v>0</v>
      </c>
      <c r="T68" s="33" t="n">
        <f aca="false">IF(S68=1,T67+1,0)</f>
        <v>0</v>
      </c>
      <c r="U68" s="33" t="n">
        <f aca="false">IF(S68=0,U67+1,0)</f>
        <v>1</v>
      </c>
      <c r="V68" s="34" t="str">
        <f aca="false">IF(C68=D67,"Yes","")</f>
        <v/>
      </c>
    </row>
    <row r="69" customFormat="false" ht="15" hidden="false" customHeight="false" outlineLevel="0" collapsed="false">
      <c r="A69" s="35" t="n">
        <v>68</v>
      </c>
      <c r="B69" s="35" t="s">
        <v>113</v>
      </c>
      <c r="C69" s="36" t="n">
        <v>39688</v>
      </c>
      <c r="D69" s="36" t="n">
        <v>39689</v>
      </c>
      <c r="E69" s="37" t="n">
        <v>5770.9</v>
      </c>
      <c r="F69" s="37" t="n">
        <v>5987.35</v>
      </c>
      <c r="G69" s="37" t="n">
        <v>5848.5</v>
      </c>
      <c r="H69" s="35" t="s">
        <v>112</v>
      </c>
      <c r="I69" s="35" t="n">
        <v>1</v>
      </c>
      <c r="J69" s="38" t="n">
        <v>0</v>
      </c>
      <c r="K69" s="38" t="n">
        <v>341.4</v>
      </c>
      <c r="L69" s="39" t="n">
        <f aca="false">IF(B69="Long",G69-E69,E69-G69)</f>
        <v>-77.6000000000004</v>
      </c>
      <c r="M69" s="40" t="n">
        <f aca="false">L69/E69</f>
        <v>-0.0134467760661249</v>
      </c>
      <c r="N69" s="41" t="n">
        <f aca="false">E69+G69</f>
        <v>11619.4</v>
      </c>
      <c r="O69" s="38" t="n">
        <f aca="false">N69*Assumptions!$B$24</f>
        <v>17.4291</v>
      </c>
      <c r="P69" s="39" t="n">
        <f aca="false">L69-O69</f>
        <v>-95.0291000000004</v>
      </c>
      <c r="Q69" s="41" t="n">
        <f aca="false">Q68+L69</f>
        <v>8359.65000000001</v>
      </c>
      <c r="R69" s="41" t="n">
        <f aca="false">R68+P69</f>
        <v>6776.78092500002</v>
      </c>
      <c r="S69" s="33" t="n">
        <f aca="false">IF(L69&gt;0,1,0)</f>
        <v>0</v>
      </c>
      <c r="T69" s="33" t="n">
        <f aca="false">IF(S69=1,T68+1,0)</f>
        <v>0</v>
      </c>
      <c r="U69" s="33" t="n">
        <f aca="false">IF(S69=0,U68+1,0)</f>
        <v>2</v>
      </c>
      <c r="V69" s="34" t="str">
        <f aca="false">IF(C69=D68,"Yes","")</f>
        <v/>
      </c>
    </row>
    <row r="70" customFormat="false" ht="15" hidden="false" customHeight="false" outlineLevel="0" collapsed="false">
      <c r="A70" s="26" t="n">
        <v>69</v>
      </c>
      <c r="B70" s="26" t="s">
        <v>111</v>
      </c>
      <c r="C70" s="27" t="n">
        <v>39689</v>
      </c>
      <c r="D70" s="27" t="n">
        <v>39696</v>
      </c>
      <c r="E70" s="28" t="n">
        <v>5987.35</v>
      </c>
      <c r="F70" s="28" t="n">
        <v>5686.6</v>
      </c>
      <c r="G70" s="28" t="n">
        <v>6318.25</v>
      </c>
      <c r="H70" s="26" t="s">
        <v>112</v>
      </c>
      <c r="I70" s="26" t="n">
        <v>4</v>
      </c>
      <c r="J70" s="29" t="n">
        <v>636.6</v>
      </c>
      <c r="K70" s="29" t="n">
        <v>45.9</v>
      </c>
      <c r="L70" s="30" t="n">
        <f aca="false">IF(B70="Long",G70-E70,E70-G70)</f>
        <v>330.9</v>
      </c>
      <c r="M70" s="31" t="n">
        <f aca="false">L70/E70</f>
        <v>0.0552665202468537</v>
      </c>
      <c r="N70" s="32" t="n">
        <f aca="false">E70+G70</f>
        <v>12305.6</v>
      </c>
      <c r="O70" s="29" t="n">
        <f aca="false">N70*Assumptions!$B$24</f>
        <v>18.4584</v>
      </c>
      <c r="P70" s="30" t="n">
        <f aca="false">L70-O70</f>
        <v>312.4416</v>
      </c>
      <c r="Q70" s="32" t="n">
        <f aca="false">Q69+L70</f>
        <v>8690.55000000001</v>
      </c>
      <c r="R70" s="32" t="n">
        <f aca="false">R69+P70</f>
        <v>7089.22252500001</v>
      </c>
      <c r="S70" s="33" t="n">
        <f aca="false">IF(L70&gt;0,1,0)</f>
        <v>1</v>
      </c>
      <c r="T70" s="33" t="n">
        <f aca="false">IF(S70=1,T69+1,0)</f>
        <v>1</v>
      </c>
      <c r="U70" s="33" t="n">
        <f aca="false">IF(S70=0,U69+1,0)</f>
        <v>0</v>
      </c>
      <c r="V70" s="34" t="str">
        <f aca="false">IF(C70=D69,"Yes","")</f>
        <v>Yes</v>
      </c>
    </row>
    <row r="71" customFormat="false" ht="15" hidden="false" customHeight="false" outlineLevel="0" collapsed="false">
      <c r="A71" s="35" t="n">
        <v>70</v>
      </c>
      <c r="B71" s="35" t="s">
        <v>111</v>
      </c>
      <c r="C71" s="36" t="n">
        <v>39699</v>
      </c>
      <c r="D71" s="36" t="n">
        <v>39700</v>
      </c>
      <c r="E71" s="37" t="n">
        <v>6608</v>
      </c>
      <c r="F71" s="37" t="n">
        <v>6259.15</v>
      </c>
      <c r="G71" s="37" t="n">
        <v>6469.95</v>
      </c>
      <c r="H71" s="35" t="s">
        <v>112</v>
      </c>
      <c r="I71" s="35" t="n">
        <v>1</v>
      </c>
      <c r="J71" s="38" t="n">
        <v>0</v>
      </c>
      <c r="K71" s="38" t="n">
        <v>207.9</v>
      </c>
      <c r="L71" s="39" t="n">
        <f aca="false">IF(B71="Long",G71-E71,E71-G71)</f>
        <v>-138.05</v>
      </c>
      <c r="M71" s="40" t="n">
        <f aca="false">L71/E71</f>
        <v>-0.0208913438256659</v>
      </c>
      <c r="N71" s="41" t="n">
        <f aca="false">E71+G71</f>
        <v>13077.95</v>
      </c>
      <c r="O71" s="38" t="n">
        <f aca="false">N71*Assumptions!$B$24</f>
        <v>19.616925</v>
      </c>
      <c r="P71" s="39" t="n">
        <f aca="false">L71-O71</f>
        <v>-157.666925</v>
      </c>
      <c r="Q71" s="41" t="n">
        <f aca="false">Q70+L71</f>
        <v>8552.50000000002</v>
      </c>
      <c r="R71" s="41" t="n">
        <f aca="false">R70+P71</f>
        <v>6931.55560000001</v>
      </c>
      <c r="S71" s="33" t="n">
        <f aca="false">IF(L71&gt;0,1,0)</f>
        <v>0</v>
      </c>
      <c r="T71" s="33" t="n">
        <f aca="false">IF(S71=1,T70+1,0)</f>
        <v>0</v>
      </c>
      <c r="U71" s="33" t="n">
        <f aca="false">IF(S71=0,U70+1,0)</f>
        <v>1</v>
      </c>
      <c r="V71" s="34" t="str">
        <f aca="false">IF(C71=D70,"Yes","")</f>
        <v/>
      </c>
    </row>
    <row r="72" customFormat="false" ht="15" hidden="false" customHeight="false" outlineLevel="0" collapsed="false">
      <c r="A72" s="26" t="n">
        <v>71</v>
      </c>
      <c r="B72" s="26" t="s">
        <v>113</v>
      </c>
      <c r="C72" s="27" t="n">
        <v>39701</v>
      </c>
      <c r="D72" s="27" t="n">
        <v>39707</v>
      </c>
      <c r="E72" s="28" t="n">
        <v>6400.15</v>
      </c>
      <c r="F72" s="28" t="n">
        <v>6506.35</v>
      </c>
      <c r="G72" s="28" t="n">
        <v>6031.4</v>
      </c>
      <c r="H72" s="26" t="s">
        <v>112</v>
      </c>
      <c r="I72" s="26" t="n">
        <v>4</v>
      </c>
      <c r="J72" s="29" t="n">
        <v>645.8</v>
      </c>
      <c r="K72" s="29" t="n">
        <v>31.8</v>
      </c>
      <c r="L72" s="30" t="n">
        <f aca="false">IF(B72="Long",G72-E72,E72-G72)</f>
        <v>368.75</v>
      </c>
      <c r="M72" s="31" t="n">
        <f aca="false">L72/E72</f>
        <v>0.0576158371288173</v>
      </c>
      <c r="N72" s="32" t="n">
        <f aca="false">E72+G72</f>
        <v>12431.55</v>
      </c>
      <c r="O72" s="29" t="n">
        <f aca="false">N72*Assumptions!$B$24</f>
        <v>18.647325</v>
      </c>
      <c r="P72" s="30" t="n">
        <f aca="false">L72-O72</f>
        <v>350.102675</v>
      </c>
      <c r="Q72" s="32" t="n">
        <f aca="false">Q71+L72</f>
        <v>8921.25000000002</v>
      </c>
      <c r="R72" s="32" t="n">
        <f aca="false">R71+P72</f>
        <v>7281.65827500001</v>
      </c>
      <c r="S72" s="33" t="n">
        <f aca="false">IF(L72&gt;0,1,0)</f>
        <v>1</v>
      </c>
      <c r="T72" s="33" t="n">
        <f aca="false">IF(S72=1,T71+1,0)</f>
        <v>1</v>
      </c>
      <c r="U72" s="33" t="n">
        <f aca="false">IF(S72=0,U71+1,0)</f>
        <v>0</v>
      </c>
      <c r="V72" s="34" t="str">
        <f aca="false">IF(C72=D71,"Yes","")</f>
        <v/>
      </c>
    </row>
    <row r="73" customFormat="false" ht="15" hidden="false" customHeight="false" outlineLevel="0" collapsed="false">
      <c r="A73" s="35" t="n">
        <v>72</v>
      </c>
      <c r="B73" s="35" t="s">
        <v>111</v>
      </c>
      <c r="C73" s="36" t="n">
        <v>39708</v>
      </c>
      <c r="D73" s="36" t="n">
        <v>39709</v>
      </c>
      <c r="E73" s="37" t="n">
        <v>6169.95</v>
      </c>
      <c r="F73" s="37" t="n">
        <v>5754.35</v>
      </c>
      <c r="G73" s="37" t="n">
        <v>5692.65</v>
      </c>
      <c r="H73" s="35" t="s">
        <v>112</v>
      </c>
      <c r="I73" s="35" t="n">
        <v>1</v>
      </c>
      <c r="J73" s="38" t="n">
        <v>0</v>
      </c>
      <c r="K73" s="38" t="n">
        <v>618.2</v>
      </c>
      <c r="L73" s="39" t="n">
        <f aca="false">IF(B73="Long",G73-E73,E73-G73)</f>
        <v>-477.3</v>
      </c>
      <c r="M73" s="40" t="n">
        <f aca="false">L73/E73</f>
        <v>-0.077358811659738</v>
      </c>
      <c r="N73" s="41" t="n">
        <f aca="false">E73+G73</f>
        <v>11862.6</v>
      </c>
      <c r="O73" s="38" t="n">
        <f aca="false">N73*Assumptions!$B$24</f>
        <v>17.7939</v>
      </c>
      <c r="P73" s="39" t="n">
        <f aca="false">L73-O73</f>
        <v>-495.0939</v>
      </c>
      <c r="Q73" s="41" t="n">
        <f aca="false">Q72+L73</f>
        <v>8443.95000000002</v>
      </c>
      <c r="R73" s="41" t="n">
        <f aca="false">R72+P73</f>
        <v>6786.56437500001</v>
      </c>
      <c r="S73" s="33" t="n">
        <f aca="false">IF(L73&gt;0,1,0)</f>
        <v>0</v>
      </c>
      <c r="T73" s="33" t="n">
        <f aca="false">IF(S73=1,T72+1,0)</f>
        <v>0</v>
      </c>
      <c r="U73" s="33" t="n">
        <f aca="false">IF(S73=0,U72+1,0)</f>
        <v>1</v>
      </c>
      <c r="V73" s="34" t="str">
        <f aca="false">IF(C73=D72,"Yes","")</f>
        <v/>
      </c>
    </row>
    <row r="74" customFormat="false" ht="15" hidden="false" customHeight="false" outlineLevel="0" collapsed="false">
      <c r="A74" s="26" t="n">
        <v>73</v>
      </c>
      <c r="B74" s="26" t="s">
        <v>113</v>
      </c>
      <c r="C74" s="27" t="n">
        <v>39709</v>
      </c>
      <c r="D74" s="27" t="n">
        <v>39710</v>
      </c>
      <c r="E74" s="28" t="n">
        <v>5692.65</v>
      </c>
      <c r="F74" s="28" t="n">
        <v>6169.95</v>
      </c>
      <c r="G74" s="28" t="n">
        <v>6281.55</v>
      </c>
      <c r="H74" s="26" t="s">
        <v>112</v>
      </c>
      <c r="I74" s="26" t="n">
        <v>1</v>
      </c>
      <c r="J74" s="29" t="n">
        <v>0</v>
      </c>
      <c r="K74" s="29" t="n">
        <v>664.6</v>
      </c>
      <c r="L74" s="30" t="n">
        <f aca="false">IF(B74="Long",G74-E74,E74-G74)</f>
        <v>-588.900000000001</v>
      </c>
      <c r="M74" s="31" t="n">
        <f aca="false">L74/E74</f>
        <v>-0.103449184474718</v>
      </c>
      <c r="N74" s="32" t="n">
        <f aca="false">E74+G74</f>
        <v>11974.2</v>
      </c>
      <c r="O74" s="29" t="n">
        <f aca="false">N74*Assumptions!$B$24</f>
        <v>17.9613</v>
      </c>
      <c r="P74" s="30" t="n">
        <f aca="false">L74-O74</f>
        <v>-606.861300000001</v>
      </c>
      <c r="Q74" s="32" t="n">
        <f aca="false">Q73+L74</f>
        <v>7855.05000000002</v>
      </c>
      <c r="R74" s="32" t="n">
        <f aca="false">R73+P74</f>
        <v>6179.70307500001</v>
      </c>
      <c r="S74" s="33" t="n">
        <f aca="false">IF(L74&gt;0,1,0)</f>
        <v>0</v>
      </c>
      <c r="T74" s="33" t="n">
        <f aca="false">IF(S74=1,T73+1,0)</f>
        <v>0</v>
      </c>
      <c r="U74" s="33" t="n">
        <f aca="false">IF(S74=0,U73+1,0)</f>
        <v>2</v>
      </c>
      <c r="V74" s="34" t="str">
        <f aca="false">IF(C74=D73,"Yes","")</f>
        <v>Yes</v>
      </c>
    </row>
    <row r="75" customFormat="false" ht="15" hidden="false" customHeight="false" outlineLevel="0" collapsed="false">
      <c r="A75" s="35" t="n">
        <v>74</v>
      </c>
      <c r="B75" s="35" t="s">
        <v>111</v>
      </c>
      <c r="C75" s="36" t="n">
        <v>39710</v>
      </c>
      <c r="D75" s="36" t="n">
        <v>39714</v>
      </c>
      <c r="E75" s="37" t="n">
        <v>6281.55</v>
      </c>
      <c r="F75" s="37" t="n">
        <v>5551.7</v>
      </c>
      <c r="G75" s="37" t="n">
        <v>6147.5</v>
      </c>
      <c r="H75" s="35" t="s">
        <v>112</v>
      </c>
      <c r="I75" s="35" t="n">
        <v>2</v>
      </c>
      <c r="J75" s="38" t="n">
        <v>114.6</v>
      </c>
      <c r="K75" s="38" t="n">
        <v>272.4</v>
      </c>
      <c r="L75" s="39" t="n">
        <f aca="false">IF(B75="Long",G75-E75,E75-G75)</f>
        <v>-134.05</v>
      </c>
      <c r="M75" s="40" t="n">
        <f aca="false">L75/E75</f>
        <v>-0.0213402742953571</v>
      </c>
      <c r="N75" s="41" t="n">
        <f aca="false">E75+G75</f>
        <v>12429.05</v>
      </c>
      <c r="O75" s="38" t="n">
        <f aca="false">N75*Assumptions!$B$24</f>
        <v>18.643575</v>
      </c>
      <c r="P75" s="39" t="n">
        <f aca="false">L75-O75</f>
        <v>-152.693575</v>
      </c>
      <c r="Q75" s="41" t="n">
        <f aca="false">Q74+L75</f>
        <v>7721.00000000002</v>
      </c>
      <c r="R75" s="41" t="n">
        <f aca="false">R74+P75</f>
        <v>6027.00950000001</v>
      </c>
      <c r="S75" s="33" t="n">
        <f aca="false">IF(L75&gt;0,1,0)</f>
        <v>0</v>
      </c>
      <c r="T75" s="33" t="n">
        <f aca="false">IF(S75=1,T74+1,0)</f>
        <v>0</v>
      </c>
      <c r="U75" s="33" t="n">
        <f aca="false">IF(S75=0,U74+1,0)</f>
        <v>3</v>
      </c>
      <c r="V75" s="34" t="str">
        <f aca="false">IF(C75=D74,"Yes","")</f>
        <v>Yes</v>
      </c>
    </row>
    <row r="76" customFormat="false" ht="15" hidden="false" customHeight="false" outlineLevel="0" collapsed="false">
      <c r="A76" s="26" t="n">
        <v>75</v>
      </c>
      <c r="B76" s="26" t="s">
        <v>113</v>
      </c>
      <c r="C76" s="27" t="n">
        <v>39714</v>
      </c>
      <c r="D76" s="27" t="n">
        <v>39721</v>
      </c>
      <c r="E76" s="28" t="n">
        <v>6141.45</v>
      </c>
      <c r="F76" s="28" t="n">
        <v>6396.2</v>
      </c>
      <c r="G76" s="28" t="n">
        <v>5863.05</v>
      </c>
      <c r="H76" s="26" t="s">
        <v>112</v>
      </c>
      <c r="I76" s="26" t="n">
        <v>5</v>
      </c>
      <c r="J76" s="29" t="n">
        <v>844.8</v>
      </c>
      <c r="K76" s="29" t="n">
        <v>61.8</v>
      </c>
      <c r="L76" s="30" t="n">
        <f aca="false">IF(B76="Long",G76-E76,E76-G76)</f>
        <v>278.4</v>
      </c>
      <c r="M76" s="31" t="n">
        <f aca="false">L76/E76</f>
        <v>0.0453313142661749</v>
      </c>
      <c r="N76" s="32" t="n">
        <f aca="false">E76+G76</f>
        <v>12004.5</v>
      </c>
      <c r="O76" s="29" t="n">
        <f aca="false">N76*Assumptions!$B$24</f>
        <v>18.00675</v>
      </c>
      <c r="P76" s="30" t="n">
        <f aca="false">L76-O76</f>
        <v>260.39325</v>
      </c>
      <c r="Q76" s="32" t="n">
        <f aca="false">Q75+L76</f>
        <v>7999.40000000001</v>
      </c>
      <c r="R76" s="32" t="n">
        <f aca="false">R75+P76</f>
        <v>6287.40275000001</v>
      </c>
      <c r="S76" s="33" t="n">
        <f aca="false">IF(L76&gt;0,1,0)</f>
        <v>1</v>
      </c>
      <c r="T76" s="33" t="n">
        <f aca="false">IF(S76=1,T75+1,0)</f>
        <v>1</v>
      </c>
      <c r="U76" s="33" t="n">
        <f aca="false">IF(S76=0,U75+1,0)</f>
        <v>0</v>
      </c>
      <c r="V76" s="34" t="str">
        <f aca="false">IF(C76=D75,"Yes","")</f>
        <v>Yes</v>
      </c>
    </row>
    <row r="77" customFormat="false" ht="15" hidden="false" customHeight="false" outlineLevel="0" collapsed="false">
      <c r="A77" s="35" t="n">
        <v>76</v>
      </c>
      <c r="B77" s="35" t="s">
        <v>111</v>
      </c>
      <c r="C77" s="36" t="n">
        <v>39722</v>
      </c>
      <c r="D77" s="36" t="n">
        <v>39727</v>
      </c>
      <c r="E77" s="37" t="n">
        <v>5875.55</v>
      </c>
      <c r="F77" s="37" t="n">
        <v>5296.6</v>
      </c>
      <c r="G77" s="37" t="n">
        <v>5702.85</v>
      </c>
      <c r="H77" s="35" t="s">
        <v>112</v>
      </c>
      <c r="I77" s="35" t="n">
        <v>2</v>
      </c>
      <c r="J77" s="38" t="n">
        <v>141.8</v>
      </c>
      <c r="K77" s="38" t="n">
        <v>352.7</v>
      </c>
      <c r="L77" s="39" t="n">
        <f aca="false">IF(B77="Long",G77-E77,E77-G77)</f>
        <v>-172.7</v>
      </c>
      <c r="M77" s="40" t="n">
        <f aca="false">L77/E77</f>
        <v>-0.0293929929964003</v>
      </c>
      <c r="N77" s="41" t="n">
        <f aca="false">E77+G77</f>
        <v>11578.4</v>
      </c>
      <c r="O77" s="38" t="n">
        <f aca="false">N77*Assumptions!$B$24</f>
        <v>17.3676</v>
      </c>
      <c r="P77" s="39" t="n">
        <f aca="false">L77-O77</f>
        <v>-190.0676</v>
      </c>
      <c r="Q77" s="41" t="n">
        <f aca="false">Q76+L77</f>
        <v>7826.70000000001</v>
      </c>
      <c r="R77" s="41" t="n">
        <f aca="false">R76+P77</f>
        <v>6097.33515000001</v>
      </c>
      <c r="S77" s="33" t="n">
        <f aca="false">IF(L77&gt;0,1,0)</f>
        <v>0</v>
      </c>
      <c r="T77" s="33" t="n">
        <f aca="false">IF(S77=1,T76+1,0)</f>
        <v>0</v>
      </c>
      <c r="U77" s="33" t="n">
        <f aca="false">IF(S77=0,U76+1,0)</f>
        <v>1</v>
      </c>
      <c r="V77" s="34" t="str">
        <f aca="false">IF(C77=D76,"Yes","")</f>
        <v/>
      </c>
    </row>
    <row r="78" customFormat="false" ht="15" hidden="false" customHeight="false" outlineLevel="0" collapsed="false">
      <c r="A78" s="26" t="n">
        <v>77</v>
      </c>
      <c r="B78" s="26" t="s">
        <v>113</v>
      </c>
      <c r="C78" s="27" t="n">
        <v>39727</v>
      </c>
      <c r="D78" s="27" t="n">
        <v>39728</v>
      </c>
      <c r="E78" s="28" t="n">
        <v>5671.7</v>
      </c>
      <c r="F78" s="28" t="n">
        <v>6017.3</v>
      </c>
      <c r="G78" s="28" t="n">
        <v>5713.25</v>
      </c>
      <c r="H78" s="26" t="s">
        <v>112</v>
      </c>
      <c r="I78" s="26" t="n">
        <v>1</v>
      </c>
      <c r="J78" s="29" t="n">
        <v>295.6</v>
      </c>
      <c r="K78" s="29" t="n">
        <v>127.2</v>
      </c>
      <c r="L78" s="30" t="n">
        <f aca="false">IF(B78="Long",G78-E78,E78-G78)</f>
        <v>-41.5500000000002</v>
      </c>
      <c r="M78" s="31" t="n">
        <f aca="false">L78/E78</f>
        <v>-0.00732584586631877</v>
      </c>
      <c r="N78" s="32" t="n">
        <f aca="false">E78+G78</f>
        <v>11384.95</v>
      </c>
      <c r="O78" s="29" t="n">
        <f aca="false">N78*Assumptions!$B$24</f>
        <v>17.077425</v>
      </c>
      <c r="P78" s="30" t="n">
        <f aca="false">L78-O78</f>
        <v>-58.6274250000002</v>
      </c>
      <c r="Q78" s="32" t="n">
        <f aca="false">Q77+L78</f>
        <v>7785.15000000001</v>
      </c>
      <c r="R78" s="32" t="n">
        <f aca="false">R77+P78</f>
        <v>6038.70772500001</v>
      </c>
      <c r="S78" s="33" t="n">
        <f aca="false">IF(L78&gt;0,1,0)</f>
        <v>0</v>
      </c>
      <c r="T78" s="33" t="n">
        <f aca="false">IF(S78=1,T77+1,0)</f>
        <v>0</v>
      </c>
      <c r="U78" s="33" t="n">
        <f aca="false">IF(S78=0,U77+1,0)</f>
        <v>2</v>
      </c>
      <c r="V78" s="34" t="str">
        <f aca="false">IF(C78=D77,"Yes","")</f>
        <v>Yes</v>
      </c>
    </row>
    <row r="79" customFormat="false" ht="15" hidden="false" customHeight="false" outlineLevel="0" collapsed="false">
      <c r="A79" s="35" t="n">
        <v>78</v>
      </c>
      <c r="B79" s="35" t="s">
        <v>113</v>
      </c>
      <c r="C79" s="36" t="n">
        <v>39729</v>
      </c>
      <c r="D79" s="36" t="n">
        <v>39734</v>
      </c>
      <c r="E79" s="37" t="n">
        <v>5336</v>
      </c>
      <c r="F79" s="37" t="n">
        <v>5798.9</v>
      </c>
      <c r="G79" s="37" t="n">
        <v>5112.25</v>
      </c>
      <c r="H79" s="35" t="s">
        <v>112</v>
      </c>
      <c r="I79" s="35" t="n">
        <v>2</v>
      </c>
      <c r="J79" s="38" t="n">
        <v>673.8</v>
      </c>
      <c r="K79" s="38" t="n">
        <v>221.1</v>
      </c>
      <c r="L79" s="39" t="n">
        <f aca="false">IF(B79="Long",G79-E79,E79-G79)</f>
        <v>223.75</v>
      </c>
      <c r="M79" s="40" t="n">
        <f aca="false">L79/E79</f>
        <v>0.0419321589205397</v>
      </c>
      <c r="N79" s="41" t="n">
        <f aca="false">E79+G79</f>
        <v>10448.25</v>
      </c>
      <c r="O79" s="38" t="n">
        <f aca="false">N79*Assumptions!$B$24</f>
        <v>15.672375</v>
      </c>
      <c r="P79" s="39" t="n">
        <f aca="false">L79-O79</f>
        <v>208.077625</v>
      </c>
      <c r="Q79" s="41" t="n">
        <f aca="false">Q78+L79</f>
        <v>8008.90000000001</v>
      </c>
      <c r="R79" s="41" t="n">
        <f aca="false">R78+P79</f>
        <v>6246.78535000001</v>
      </c>
      <c r="S79" s="33" t="n">
        <f aca="false">IF(L79&gt;0,1,0)</f>
        <v>1</v>
      </c>
      <c r="T79" s="33" t="n">
        <f aca="false">IF(S79=1,T78+1,0)</f>
        <v>1</v>
      </c>
      <c r="U79" s="33" t="n">
        <f aca="false">IF(S79=0,U78+1,0)</f>
        <v>0</v>
      </c>
      <c r="V79" s="34" t="str">
        <f aca="false">IF(C79=D78,"Yes","")</f>
        <v/>
      </c>
    </row>
    <row r="80" customFormat="false" ht="15" hidden="false" customHeight="false" outlineLevel="0" collapsed="false">
      <c r="A80" s="26" t="n">
        <v>79</v>
      </c>
      <c r="B80" s="26" t="s">
        <v>111</v>
      </c>
      <c r="C80" s="27" t="n">
        <v>39734</v>
      </c>
      <c r="D80" s="27" t="n">
        <v>39736</v>
      </c>
      <c r="E80" s="28" t="n">
        <v>5336</v>
      </c>
      <c r="F80" s="28" t="n">
        <v>4662.2</v>
      </c>
      <c r="G80" s="28" t="n">
        <v>5452.45</v>
      </c>
      <c r="H80" s="26" t="s">
        <v>112</v>
      </c>
      <c r="I80" s="26" t="n">
        <v>2</v>
      </c>
      <c r="J80" s="29" t="n">
        <v>463</v>
      </c>
      <c r="K80" s="29" t="n">
        <v>0</v>
      </c>
      <c r="L80" s="30" t="n">
        <f aca="false">IF(B80="Long",G80-E80,E80-G80)</f>
        <v>116.45</v>
      </c>
      <c r="M80" s="31" t="n">
        <f aca="false">L80/E80</f>
        <v>0.0218234632683658</v>
      </c>
      <c r="N80" s="32" t="n">
        <f aca="false">E80+G80</f>
        <v>10788.45</v>
      </c>
      <c r="O80" s="29" t="n">
        <f aca="false">N80*Assumptions!$B$24</f>
        <v>16.182675</v>
      </c>
      <c r="P80" s="30" t="n">
        <f aca="false">L80-O80</f>
        <v>100.267325</v>
      </c>
      <c r="Q80" s="32" t="n">
        <f aca="false">Q79+L80</f>
        <v>8125.35000000001</v>
      </c>
      <c r="R80" s="32" t="n">
        <f aca="false">R79+P80</f>
        <v>6347.05267500001</v>
      </c>
      <c r="S80" s="33" t="n">
        <f aca="false">IF(L80&gt;0,1,0)</f>
        <v>1</v>
      </c>
      <c r="T80" s="33" t="n">
        <f aca="false">IF(S80=1,T79+1,0)</f>
        <v>2</v>
      </c>
      <c r="U80" s="33" t="n">
        <f aca="false">IF(S80=0,U79+1,0)</f>
        <v>0</v>
      </c>
      <c r="V80" s="34" t="str">
        <f aca="false">IF(C80=D79,"Yes","")</f>
        <v>Yes</v>
      </c>
    </row>
    <row r="81" customFormat="false" ht="15" hidden="false" customHeight="false" outlineLevel="0" collapsed="false">
      <c r="A81" s="35" t="n">
        <v>80</v>
      </c>
      <c r="B81" s="35" t="s">
        <v>113</v>
      </c>
      <c r="C81" s="36" t="n">
        <v>39737</v>
      </c>
      <c r="D81" s="36" t="n">
        <v>39738</v>
      </c>
      <c r="E81" s="37" t="n">
        <v>5222</v>
      </c>
      <c r="F81" s="37" t="n">
        <v>5551.2</v>
      </c>
      <c r="G81" s="37" t="n">
        <v>5557.95</v>
      </c>
      <c r="H81" s="35" t="s">
        <v>114</v>
      </c>
      <c r="I81" s="35" t="n">
        <v>1</v>
      </c>
      <c r="J81" s="38" t="n">
        <v>108.6</v>
      </c>
      <c r="K81" s="38" t="n">
        <v>369.4</v>
      </c>
      <c r="L81" s="39" t="n">
        <f aca="false">IF(B81="Long",G81-E81,E81-G81)</f>
        <v>-335.95</v>
      </c>
      <c r="M81" s="40" t="n">
        <f aca="false">L81/E81</f>
        <v>-0.0643335886633474</v>
      </c>
      <c r="N81" s="41" t="n">
        <f aca="false">E81+G81</f>
        <v>10779.95</v>
      </c>
      <c r="O81" s="38" t="n">
        <f aca="false">N81*Assumptions!$B$24</f>
        <v>16.169925</v>
      </c>
      <c r="P81" s="39" t="n">
        <f aca="false">L81-O81</f>
        <v>-352.119925</v>
      </c>
      <c r="Q81" s="41" t="n">
        <f aca="false">Q80+L81</f>
        <v>7789.40000000001</v>
      </c>
      <c r="R81" s="41" t="n">
        <f aca="false">R80+P81</f>
        <v>5994.93275000001</v>
      </c>
      <c r="S81" s="33" t="n">
        <f aca="false">IF(L81&gt;0,1,0)</f>
        <v>0</v>
      </c>
      <c r="T81" s="33" t="n">
        <f aca="false">IF(S81=1,T80+1,0)</f>
        <v>0</v>
      </c>
      <c r="U81" s="33" t="n">
        <f aca="false">IF(S81=0,U80+1,0)</f>
        <v>1</v>
      </c>
      <c r="V81" s="34" t="str">
        <f aca="false">IF(C81=D80,"Yes","")</f>
        <v/>
      </c>
    </row>
    <row r="82" customFormat="false" ht="15" hidden="false" customHeight="false" outlineLevel="0" collapsed="false">
      <c r="A82" s="26" t="n">
        <v>81</v>
      </c>
      <c r="B82" s="26" t="s">
        <v>111</v>
      </c>
      <c r="C82" s="27" t="n">
        <v>39738</v>
      </c>
      <c r="D82" s="27" t="n">
        <v>39741</v>
      </c>
      <c r="E82" s="28" t="n">
        <v>5565.35</v>
      </c>
      <c r="F82" s="28" t="n">
        <v>5145.8</v>
      </c>
      <c r="G82" s="28" t="n">
        <v>5145.8</v>
      </c>
      <c r="H82" s="26" t="s">
        <v>114</v>
      </c>
      <c r="I82" s="26" t="n">
        <v>1</v>
      </c>
      <c r="J82" s="29" t="n">
        <v>0</v>
      </c>
      <c r="K82" s="29" t="n">
        <v>452.2</v>
      </c>
      <c r="L82" s="30" t="n">
        <f aca="false">IF(B82="Long",G82-E82,E82-G82)</f>
        <v>-419.55</v>
      </c>
      <c r="M82" s="31" t="n">
        <f aca="false">L82/E82</f>
        <v>-0.0753860943157214</v>
      </c>
      <c r="N82" s="32" t="n">
        <f aca="false">E82+G82</f>
        <v>10711.15</v>
      </c>
      <c r="O82" s="29" t="n">
        <f aca="false">N82*Assumptions!$B$24</f>
        <v>16.066725</v>
      </c>
      <c r="P82" s="30" t="n">
        <f aca="false">L82-O82</f>
        <v>-435.616725</v>
      </c>
      <c r="Q82" s="32" t="n">
        <f aca="false">Q81+L82</f>
        <v>7369.85000000001</v>
      </c>
      <c r="R82" s="32" t="n">
        <f aca="false">R81+P82</f>
        <v>5559.31602500001</v>
      </c>
      <c r="S82" s="33" t="n">
        <f aca="false">IF(L82&gt;0,1,0)</f>
        <v>0</v>
      </c>
      <c r="T82" s="33" t="n">
        <f aca="false">IF(S82=1,T81+1,0)</f>
        <v>0</v>
      </c>
      <c r="U82" s="33" t="n">
        <f aca="false">IF(S82=0,U81+1,0)</f>
        <v>2</v>
      </c>
      <c r="V82" s="34" t="str">
        <f aca="false">IF(C82=D81,"Yes","")</f>
        <v>Yes</v>
      </c>
    </row>
    <row r="83" customFormat="false" ht="15" hidden="false" customHeight="false" outlineLevel="0" collapsed="false">
      <c r="A83" s="35" t="n">
        <v>82</v>
      </c>
      <c r="B83" s="35" t="s">
        <v>113</v>
      </c>
      <c r="C83" s="36" t="n">
        <v>39741</v>
      </c>
      <c r="D83" s="36" t="n">
        <v>39742</v>
      </c>
      <c r="E83" s="37" t="n">
        <v>5113.45</v>
      </c>
      <c r="F83" s="37" t="n">
        <v>5591.4</v>
      </c>
      <c r="G83" s="37" t="n">
        <v>5477.45</v>
      </c>
      <c r="H83" s="35" t="s">
        <v>112</v>
      </c>
      <c r="I83" s="35" t="n">
        <v>1</v>
      </c>
      <c r="J83" s="38" t="n">
        <v>0</v>
      </c>
      <c r="K83" s="38" t="n">
        <v>364.9</v>
      </c>
      <c r="L83" s="39" t="n">
        <f aca="false">IF(B83="Long",G83-E83,E83-G83)</f>
        <v>-364</v>
      </c>
      <c r="M83" s="40" t="n">
        <f aca="false">L83/E83</f>
        <v>-0.0711848165133129</v>
      </c>
      <c r="N83" s="41" t="n">
        <f aca="false">E83+G83</f>
        <v>10590.9</v>
      </c>
      <c r="O83" s="38" t="n">
        <f aca="false">N83*Assumptions!$B$24</f>
        <v>15.88635</v>
      </c>
      <c r="P83" s="39" t="n">
        <f aca="false">L83-O83</f>
        <v>-379.88635</v>
      </c>
      <c r="Q83" s="41" t="n">
        <f aca="false">Q82+L83</f>
        <v>7005.85000000001</v>
      </c>
      <c r="R83" s="41" t="n">
        <f aca="false">R82+P83</f>
        <v>5179.42967500001</v>
      </c>
      <c r="S83" s="33" t="n">
        <f aca="false">IF(L83&gt;0,1,0)</f>
        <v>0</v>
      </c>
      <c r="T83" s="33" t="n">
        <f aca="false">IF(S83=1,T82+1,0)</f>
        <v>0</v>
      </c>
      <c r="U83" s="33" t="n">
        <f aca="false">IF(S83=0,U82+1,0)</f>
        <v>3</v>
      </c>
      <c r="V83" s="34" t="str">
        <f aca="false">IF(C83=D82,"Yes","")</f>
        <v>Yes</v>
      </c>
    </row>
    <row r="84" customFormat="false" ht="15" hidden="false" customHeight="false" outlineLevel="0" collapsed="false">
      <c r="A84" s="26" t="n">
        <v>83</v>
      </c>
      <c r="B84" s="26" t="s">
        <v>113</v>
      </c>
      <c r="C84" s="27" t="n">
        <v>39743</v>
      </c>
      <c r="D84" s="27" t="n">
        <v>39750</v>
      </c>
      <c r="E84" s="28" t="n">
        <v>5113.15</v>
      </c>
      <c r="F84" s="28" t="n">
        <v>5478.4</v>
      </c>
      <c r="G84" s="28" t="n">
        <v>4451.7</v>
      </c>
      <c r="H84" s="26" t="s">
        <v>112</v>
      </c>
      <c r="I84" s="26" t="n">
        <v>4</v>
      </c>
      <c r="J84" s="29" t="n">
        <v>1313.8</v>
      </c>
      <c r="K84" s="29" t="n">
        <v>76.8</v>
      </c>
      <c r="L84" s="30" t="n">
        <f aca="false">IF(B84="Long",G84-E84,E84-G84)</f>
        <v>661.45</v>
      </c>
      <c r="M84" s="31" t="n">
        <f aca="false">L84/E84</f>
        <v>0.12936252603581</v>
      </c>
      <c r="N84" s="32" t="n">
        <f aca="false">E84+G84</f>
        <v>9564.85</v>
      </c>
      <c r="O84" s="29" t="n">
        <f aca="false">N84*Assumptions!$B$24</f>
        <v>14.347275</v>
      </c>
      <c r="P84" s="30" t="n">
        <f aca="false">L84-O84</f>
        <v>647.102725</v>
      </c>
      <c r="Q84" s="32" t="n">
        <f aca="false">Q83+L84</f>
        <v>7667.30000000001</v>
      </c>
      <c r="R84" s="32" t="n">
        <f aca="false">R83+P84</f>
        <v>5826.53240000001</v>
      </c>
      <c r="S84" s="33" t="n">
        <f aca="false">IF(L84&gt;0,1,0)</f>
        <v>1</v>
      </c>
      <c r="T84" s="33" t="n">
        <f aca="false">IF(S84=1,T83+1,0)</f>
        <v>1</v>
      </c>
      <c r="U84" s="33" t="n">
        <f aca="false">IF(S84=0,U83+1,0)</f>
        <v>0</v>
      </c>
      <c r="V84" s="34" t="str">
        <f aca="false">IF(C84=D83,"Yes","")</f>
        <v/>
      </c>
    </row>
    <row r="85" customFormat="false" ht="15" hidden="false" customHeight="false" outlineLevel="0" collapsed="false">
      <c r="A85" s="35" t="n">
        <v>84</v>
      </c>
      <c r="B85" s="35" t="s">
        <v>111</v>
      </c>
      <c r="C85" s="36" t="n">
        <v>39752</v>
      </c>
      <c r="D85" s="36" t="n">
        <v>39758</v>
      </c>
      <c r="E85" s="37" t="n">
        <v>4459.4</v>
      </c>
      <c r="F85" s="37" t="n">
        <v>4236</v>
      </c>
      <c r="G85" s="37" t="n">
        <v>4949.75</v>
      </c>
      <c r="H85" s="35" t="s">
        <v>112</v>
      </c>
      <c r="I85" s="35" t="n">
        <v>4</v>
      </c>
      <c r="J85" s="38" t="n">
        <v>972.5</v>
      </c>
      <c r="K85" s="38" t="n">
        <v>0</v>
      </c>
      <c r="L85" s="39" t="n">
        <f aca="false">IF(B85="Long",G85-E85,E85-G85)</f>
        <v>490.35</v>
      </c>
      <c r="M85" s="40" t="n">
        <f aca="false">L85/E85</f>
        <v>0.109958738843791</v>
      </c>
      <c r="N85" s="41" t="n">
        <f aca="false">E85+G85</f>
        <v>9409.15</v>
      </c>
      <c r="O85" s="38" t="n">
        <f aca="false">N85*Assumptions!$B$24</f>
        <v>14.113725</v>
      </c>
      <c r="P85" s="39" t="n">
        <f aca="false">L85-O85</f>
        <v>476.236275</v>
      </c>
      <c r="Q85" s="41" t="n">
        <f aca="false">Q84+L85</f>
        <v>8157.65000000001</v>
      </c>
      <c r="R85" s="41" t="n">
        <f aca="false">R84+P85</f>
        <v>6302.76867500001</v>
      </c>
      <c r="S85" s="33" t="n">
        <f aca="false">IF(L85&gt;0,1,0)</f>
        <v>1</v>
      </c>
      <c r="T85" s="33" t="n">
        <f aca="false">IF(S85=1,T84+1,0)</f>
        <v>2</v>
      </c>
      <c r="U85" s="33" t="n">
        <f aca="false">IF(S85=0,U84+1,0)</f>
        <v>0</v>
      </c>
      <c r="V85" s="34" t="str">
        <f aca="false">IF(C85=D84,"Yes","")</f>
        <v/>
      </c>
    </row>
    <row r="86" customFormat="false" ht="15" hidden="false" customHeight="false" outlineLevel="0" collapsed="false">
      <c r="A86" s="26" t="n">
        <v>85</v>
      </c>
      <c r="B86" s="26" t="s">
        <v>113</v>
      </c>
      <c r="C86" s="27" t="n">
        <v>39759</v>
      </c>
      <c r="D86" s="27" t="n">
        <v>39762</v>
      </c>
      <c r="E86" s="28" t="n">
        <v>4873.45</v>
      </c>
      <c r="F86" s="28" t="n">
        <v>5137.4</v>
      </c>
      <c r="G86" s="28" t="n">
        <v>5097.85</v>
      </c>
      <c r="H86" s="26" t="s">
        <v>112</v>
      </c>
      <c r="I86" s="26" t="n">
        <v>1</v>
      </c>
      <c r="J86" s="29" t="n">
        <v>0</v>
      </c>
      <c r="K86" s="29" t="n">
        <v>401.4</v>
      </c>
      <c r="L86" s="30" t="n">
        <f aca="false">IF(B86="Long",G86-E86,E86-G86)</f>
        <v>-224.400000000001</v>
      </c>
      <c r="M86" s="31" t="n">
        <f aca="false">L86/E86</f>
        <v>-0.0460454093096268</v>
      </c>
      <c r="N86" s="32" t="n">
        <f aca="false">E86+G86</f>
        <v>9971.3</v>
      </c>
      <c r="O86" s="29" t="n">
        <f aca="false">N86*Assumptions!$B$24</f>
        <v>14.95695</v>
      </c>
      <c r="P86" s="30" t="n">
        <f aca="false">L86-O86</f>
        <v>-239.356950000001</v>
      </c>
      <c r="Q86" s="32" t="n">
        <f aca="false">Q85+L86</f>
        <v>7933.25000000001</v>
      </c>
      <c r="R86" s="32" t="n">
        <f aca="false">R85+P86</f>
        <v>6063.41172500001</v>
      </c>
      <c r="S86" s="33" t="n">
        <f aca="false">IF(L86&gt;0,1,0)</f>
        <v>0</v>
      </c>
      <c r="T86" s="33" t="n">
        <f aca="false">IF(S86=1,T85+1,0)</f>
        <v>0</v>
      </c>
      <c r="U86" s="33" t="n">
        <f aca="false">IF(S86=0,U85+1,0)</f>
        <v>1</v>
      </c>
      <c r="V86" s="34" t="str">
        <f aca="false">IF(C86=D85,"Yes","")</f>
        <v/>
      </c>
    </row>
    <row r="87" customFormat="false" ht="15" hidden="false" customHeight="false" outlineLevel="0" collapsed="false">
      <c r="A87" s="35" t="n">
        <v>86</v>
      </c>
      <c r="B87" s="35" t="s">
        <v>111</v>
      </c>
      <c r="C87" s="36" t="n">
        <v>39762</v>
      </c>
      <c r="D87" s="36" t="n">
        <v>39763</v>
      </c>
      <c r="E87" s="37" t="n">
        <v>5137.4</v>
      </c>
      <c r="F87" s="37" t="n">
        <v>4804.5</v>
      </c>
      <c r="G87" s="37" t="n">
        <v>5086.05</v>
      </c>
      <c r="H87" s="35" t="s">
        <v>112</v>
      </c>
      <c r="I87" s="35" t="n">
        <v>1</v>
      </c>
      <c r="J87" s="38" t="n">
        <v>70.4</v>
      </c>
      <c r="K87" s="38" t="n">
        <v>215.4</v>
      </c>
      <c r="L87" s="39" t="n">
        <f aca="false">IF(B87="Long",G87-E87,E87-G87)</f>
        <v>-51.3499999999995</v>
      </c>
      <c r="M87" s="40" t="n">
        <f aca="false">L87/E87</f>
        <v>-0.00999532837622133</v>
      </c>
      <c r="N87" s="41" t="n">
        <f aca="false">E87+G87</f>
        <v>10223.45</v>
      </c>
      <c r="O87" s="38" t="n">
        <f aca="false">N87*Assumptions!$B$24</f>
        <v>15.335175</v>
      </c>
      <c r="P87" s="39" t="n">
        <f aca="false">L87-O87</f>
        <v>-66.6851749999995</v>
      </c>
      <c r="Q87" s="41" t="n">
        <f aca="false">Q86+L87</f>
        <v>7881.90000000001</v>
      </c>
      <c r="R87" s="41" t="n">
        <f aca="false">R86+P87</f>
        <v>5996.72655000001</v>
      </c>
      <c r="S87" s="33" t="n">
        <f aca="false">IF(L87&gt;0,1,0)</f>
        <v>0</v>
      </c>
      <c r="T87" s="33" t="n">
        <f aca="false">IF(S87=1,T86+1,0)</f>
        <v>0</v>
      </c>
      <c r="U87" s="33" t="n">
        <f aca="false">IF(S87=0,U86+1,0)</f>
        <v>2</v>
      </c>
      <c r="V87" s="34" t="str">
        <f aca="false">IF(C87=D86,"Yes","")</f>
        <v>Yes</v>
      </c>
    </row>
    <row r="88" customFormat="false" ht="15" hidden="false" customHeight="false" outlineLevel="0" collapsed="false">
      <c r="A88" s="26" t="n">
        <v>87</v>
      </c>
      <c r="B88" s="26" t="s">
        <v>113</v>
      </c>
      <c r="C88" s="27" t="n">
        <v>39764</v>
      </c>
      <c r="D88" s="27" t="n">
        <v>39771</v>
      </c>
      <c r="E88" s="28" t="n">
        <v>4875.1</v>
      </c>
      <c r="F88" s="28" t="n">
        <v>5207.8</v>
      </c>
      <c r="G88" s="28" t="n">
        <v>4474.5</v>
      </c>
      <c r="H88" s="26" t="s">
        <v>112</v>
      </c>
      <c r="I88" s="26" t="n">
        <v>4</v>
      </c>
      <c r="J88" s="29" t="n">
        <v>661.6</v>
      </c>
      <c r="K88" s="29" t="n">
        <v>51.3</v>
      </c>
      <c r="L88" s="30" t="n">
        <f aca="false">IF(B88="Long",G88-E88,E88-G88)</f>
        <v>400.6</v>
      </c>
      <c r="M88" s="31" t="n">
        <f aca="false">L88/E88</f>
        <v>0.0821726733810589</v>
      </c>
      <c r="N88" s="32" t="n">
        <f aca="false">E88+G88</f>
        <v>9349.6</v>
      </c>
      <c r="O88" s="29" t="n">
        <f aca="false">N88*Assumptions!$B$24</f>
        <v>14.0244</v>
      </c>
      <c r="P88" s="30" t="n">
        <f aca="false">L88-O88</f>
        <v>386.5756</v>
      </c>
      <c r="Q88" s="32" t="n">
        <f aca="false">Q87+L88</f>
        <v>8282.50000000002</v>
      </c>
      <c r="R88" s="32" t="n">
        <f aca="false">R87+P88</f>
        <v>6383.30215000001</v>
      </c>
      <c r="S88" s="33" t="n">
        <f aca="false">IF(L88&gt;0,1,0)</f>
        <v>1</v>
      </c>
      <c r="T88" s="33" t="n">
        <f aca="false">IF(S88=1,T87+1,0)</f>
        <v>1</v>
      </c>
      <c r="U88" s="33" t="n">
        <f aca="false">IF(S88=0,U87+1,0)</f>
        <v>0</v>
      </c>
      <c r="V88" s="34" t="str">
        <f aca="false">IF(C88=D87,"Yes","")</f>
        <v/>
      </c>
    </row>
    <row r="89" customFormat="false" ht="15" hidden="false" customHeight="false" outlineLevel="0" collapsed="false">
      <c r="A89" s="35" t="n">
        <v>88</v>
      </c>
      <c r="B89" s="35" t="s">
        <v>113</v>
      </c>
      <c r="C89" s="36" t="n">
        <v>39772</v>
      </c>
      <c r="D89" s="36" t="n">
        <v>39773</v>
      </c>
      <c r="E89" s="37" t="n">
        <v>4078.1</v>
      </c>
      <c r="F89" s="37" t="n">
        <v>4520.65</v>
      </c>
      <c r="G89" s="37" t="n">
        <v>4181.7</v>
      </c>
      <c r="H89" s="35" t="s">
        <v>112</v>
      </c>
      <c r="I89" s="35" t="n">
        <v>1</v>
      </c>
      <c r="J89" s="38" t="n">
        <v>26</v>
      </c>
      <c r="K89" s="38" t="n">
        <v>298.8</v>
      </c>
      <c r="L89" s="39" t="n">
        <f aca="false">IF(B89="Long",G89-E89,E89-G89)</f>
        <v>-103.6</v>
      </c>
      <c r="M89" s="40" t="n">
        <f aca="false">L89/E89</f>
        <v>-0.0254039871508791</v>
      </c>
      <c r="N89" s="41" t="n">
        <f aca="false">E89+G89</f>
        <v>8259.8</v>
      </c>
      <c r="O89" s="38" t="n">
        <f aca="false">N89*Assumptions!$B$24</f>
        <v>12.3897</v>
      </c>
      <c r="P89" s="39" t="n">
        <f aca="false">L89-O89</f>
        <v>-115.9897</v>
      </c>
      <c r="Q89" s="41" t="n">
        <f aca="false">Q88+L89</f>
        <v>8178.90000000001</v>
      </c>
      <c r="R89" s="41" t="n">
        <f aca="false">R88+P89</f>
        <v>6267.31245000001</v>
      </c>
      <c r="S89" s="33" t="n">
        <f aca="false">IF(L89&gt;0,1,0)</f>
        <v>0</v>
      </c>
      <c r="T89" s="33" t="n">
        <f aca="false">IF(S89=1,T88+1,0)</f>
        <v>0</v>
      </c>
      <c r="U89" s="33" t="n">
        <f aca="false">IF(S89=0,U88+1,0)</f>
        <v>1</v>
      </c>
      <c r="V89" s="34" t="str">
        <f aca="false">IF(C89=D88,"Yes","")</f>
        <v/>
      </c>
    </row>
    <row r="90" customFormat="false" ht="15" hidden="false" customHeight="false" outlineLevel="0" collapsed="false">
      <c r="A90" s="26" t="n">
        <v>89</v>
      </c>
      <c r="B90" s="26" t="s">
        <v>113</v>
      </c>
      <c r="C90" s="27" t="n">
        <v>39777</v>
      </c>
      <c r="D90" s="27" t="n">
        <v>39780</v>
      </c>
      <c r="E90" s="28" t="n">
        <v>4052.1</v>
      </c>
      <c r="F90" s="28" t="n">
        <v>4355.6</v>
      </c>
      <c r="G90" s="28" t="n">
        <v>4298.35</v>
      </c>
      <c r="H90" s="26" t="s">
        <v>112</v>
      </c>
      <c r="I90" s="26" t="n">
        <v>2</v>
      </c>
      <c r="J90" s="29" t="n">
        <v>46.8</v>
      </c>
      <c r="K90" s="29" t="n">
        <v>261.2</v>
      </c>
      <c r="L90" s="30" t="n">
        <f aca="false">IF(B90="Long",G90-E90,E90-G90)</f>
        <v>-246.25</v>
      </c>
      <c r="M90" s="31" t="n">
        <f aca="false">L90/E90</f>
        <v>-0.0607709582685522</v>
      </c>
      <c r="N90" s="32" t="n">
        <f aca="false">E90+G90</f>
        <v>8350.45</v>
      </c>
      <c r="O90" s="29" t="n">
        <f aca="false">N90*Assumptions!$B$24</f>
        <v>12.525675</v>
      </c>
      <c r="P90" s="30" t="n">
        <f aca="false">L90-O90</f>
        <v>-258.775675</v>
      </c>
      <c r="Q90" s="32" t="n">
        <f aca="false">Q89+L90</f>
        <v>7932.65000000001</v>
      </c>
      <c r="R90" s="32" t="n">
        <f aca="false">R89+P90</f>
        <v>6008.53677500001</v>
      </c>
      <c r="S90" s="33" t="n">
        <f aca="false">IF(L90&gt;0,1,0)</f>
        <v>0</v>
      </c>
      <c r="T90" s="33" t="n">
        <f aca="false">IF(S90=1,T89+1,0)</f>
        <v>0</v>
      </c>
      <c r="U90" s="33" t="n">
        <f aca="false">IF(S90=0,U89+1,0)</f>
        <v>2</v>
      </c>
      <c r="V90" s="34" t="str">
        <f aca="false">IF(C90=D89,"Yes","")</f>
        <v/>
      </c>
    </row>
    <row r="91" customFormat="false" ht="15" hidden="false" customHeight="false" outlineLevel="0" collapsed="false">
      <c r="A91" s="35" t="n">
        <v>90</v>
      </c>
      <c r="B91" s="35" t="s">
        <v>111</v>
      </c>
      <c r="C91" s="36" t="n">
        <v>39783</v>
      </c>
      <c r="D91" s="36" t="n">
        <v>39784</v>
      </c>
      <c r="E91" s="37" t="n">
        <v>4317.8</v>
      </c>
      <c r="F91" s="37" t="n">
        <v>4148.75</v>
      </c>
      <c r="G91" s="37" t="n">
        <v>3989</v>
      </c>
      <c r="H91" s="35" t="s">
        <v>114</v>
      </c>
      <c r="I91" s="35" t="n">
        <v>1</v>
      </c>
      <c r="J91" s="38" t="n">
        <v>0</v>
      </c>
      <c r="K91" s="38" t="n">
        <v>398.8</v>
      </c>
      <c r="L91" s="39" t="n">
        <f aca="false">IF(B91="Long",G91-E91,E91-G91)</f>
        <v>-328.8</v>
      </c>
      <c r="M91" s="40" t="n">
        <f aca="false">L91/E91</f>
        <v>-0.07614989114827</v>
      </c>
      <c r="N91" s="41" t="n">
        <f aca="false">E91+G91</f>
        <v>8306.8</v>
      </c>
      <c r="O91" s="38" t="n">
        <f aca="false">N91*Assumptions!$B$24</f>
        <v>12.4602</v>
      </c>
      <c r="P91" s="39" t="n">
        <f aca="false">L91-O91</f>
        <v>-341.2602</v>
      </c>
      <c r="Q91" s="41" t="n">
        <f aca="false">Q90+L91</f>
        <v>7603.85000000001</v>
      </c>
      <c r="R91" s="41" t="n">
        <f aca="false">R90+P91</f>
        <v>5667.27657500001</v>
      </c>
      <c r="S91" s="33" t="n">
        <f aca="false">IF(L91&gt;0,1,0)</f>
        <v>0</v>
      </c>
      <c r="T91" s="33" t="n">
        <f aca="false">IF(S91=1,T90+1,0)</f>
        <v>0</v>
      </c>
      <c r="U91" s="33" t="n">
        <f aca="false">IF(S91=0,U90+1,0)</f>
        <v>3</v>
      </c>
      <c r="V91" s="34" t="str">
        <f aca="false">IF(C91=D90,"Yes","")</f>
        <v/>
      </c>
    </row>
    <row r="92" customFormat="false" ht="15" hidden="false" customHeight="false" outlineLevel="0" collapsed="false">
      <c r="A92" s="26" t="n">
        <v>91</v>
      </c>
      <c r="B92" s="26" t="s">
        <v>113</v>
      </c>
      <c r="C92" s="27" t="n">
        <v>39784</v>
      </c>
      <c r="D92" s="27" t="n">
        <v>39785</v>
      </c>
      <c r="E92" s="28" t="n">
        <v>3989</v>
      </c>
      <c r="F92" s="28" t="n">
        <v>4441.2</v>
      </c>
      <c r="G92" s="28" t="n">
        <v>4161.95</v>
      </c>
      <c r="H92" s="26" t="s">
        <v>112</v>
      </c>
      <c r="I92" s="26" t="n">
        <v>1</v>
      </c>
      <c r="J92" s="29" t="n">
        <v>0</v>
      </c>
      <c r="K92" s="29" t="n">
        <v>256.5</v>
      </c>
      <c r="L92" s="30" t="n">
        <f aca="false">IF(B92="Long",G92-E92,E92-G92)</f>
        <v>-172.95</v>
      </c>
      <c r="M92" s="31" t="n">
        <f aca="false">L92/E92</f>
        <v>-0.0433567310102782</v>
      </c>
      <c r="N92" s="32" t="n">
        <f aca="false">E92+G92</f>
        <v>8150.95</v>
      </c>
      <c r="O92" s="29" t="n">
        <f aca="false">N92*Assumptions!$B$24</f>
        <v>12.226425</v>
      </c>
      <c r="P92" s="30" t="n">
        <f aca="false">L92-O92</f>
        <v>-185.176425</v>
      </c>
      <c r="Q92" s="32" t="n">
        <f aca="false">Q91+L92</f>
        <v>7430.90000000001</v>
      </c>
      <c r="R92" s="32" t="n">
        <f aca="false">R91+P92</f>
        <v>5482.10015000001</v>
      </c>
      <c r="S92" s="33" t="n">
        <f aca="false">IF(L92&gt;0,1,0)</f>
        <v>0</v>
      </c>
      <c r="T92" s="33" t="n">
        <f aca="false">IF(S92=1,T91+1,0)</f>
        <v>0</v>
      </c>
      <c r="U92" s="33" t="n">
        <f aca="false">IF(S92=0,U91+1,0)</f>
        <v>4</v>
      </c>
      <c r="V92" s="34" t="str">
        <f aca="false">IF(C92=D91,"Yes","")</f>
        <v>Yes</v>
      </c>
    </row>
    <row r="93" customFormat="false" ht="15" hidden="false" customHeight="false" outlineLevel="0" collapsed="false">
      <c r="A93" s="35" t="n">
        <v>92</v>
      </c>
      <c r="B93" s="35" t="s">
        <v>111</v>
      </c>
      <c r="C93" s="36" t="n">
        <v>39786</v>
      </c>
      <c r="D93" s="36" t="n">
        <v>39794</v>
      </c>
      <c r="E93" s="37" t="n">
        <v>4245.5</v>
      </c>
      <c r="F93" s="37" t="n">
        <v>4068.3</v>
      </c>
      <c r="G93" s="37" t="n">
        <v>4485.2</v>
      </c>
      <c r="H93" s="35" t="s">
        <v>112</v>
      </c>
      <c r="I93" s="35" t="n">
        <v>5</v>
      </c>
      <c r="J93" s="38" t="n">
        <v>442</v>
      </c>
      <c r="K93" s="38" t="n">
        <v>0</v>
      </c>
      <c r="L93" s="39" t="n">
        <f aca="false">IF(B93="Long",G93-E93,E93-G93)</f>
        <v>239.7</v>
      </c>
      <c r="M93" s="40" t="n">
        <f aca="false">L93/E93</f>
        <v>0.0564597809445295</v>
      </c>
      <c r="N93" s="41" t="n">
        <f aca="false">E93+G93</f>
        <v>8730.7</v>
      </c>
      <c r="O93" s="38" t="n">
        <f aca="false">N93*Assumptions!$B$24</f>
        <v>13.09605</v>
      </c>
      <c r="P93" s="39" t="n">
        <f aca="false">L93-O93</f>
        <v>226.60395</v>
      </c>
      <c r="Q93" s="41" t="n">
        <f aca="false">Q92+L93</f>
        <v>7670.60000000001</v>
      </c>
      <c r="R93" s="41" t="n">
        <f aca="false">R92+P93</f>
        <v>5708.70410000001</v>
      </c>
      <c r="S93" s="33" t="n">
        <f aca="false">IF(L93&gt;0,1,0)</f>
        <v>1</v>
      </c>
      <c r="T93" s="33" t="n">
        <f aca="false">IF(S93=1,T92+1,0)</f>
        <v>1</v>
      </c>
      <c r="U93" s="33" t="n">
        <f aca="false">IF(S93=0,U92+1,0)</f>
        <v>0</v>
      </c>
      <c r="V93" s="34" t="str">
        <f aca="false">IF(C93=D92,"Yes","")</f>
        <v/>
      </c>
    </row>
    <row r="94" customFormat="false" ht="15" hidden="false" customHeight="false" outlineLevel="0" collapsed="false">
      <c r="A94" s="26" t="n">
        <v>93</v>
      </c>
      <c r="B94" s="26" t="s">
        <v>113</v>
      </c>
      <c r="C94" s="27" t="n">
        <v>39794</v>
      </c>
      <c r="D94" s="27" t="n">
        <v>39797</v>
      </c>
      <c r="E94" s="28" t="n">
        <v>4423.45</v>
      </c>
      <c r="F94" s="28" t="n">
        <v>4681.1</v>
      </c>
      <c r="G94" s="28" t="n">
        <v>4714.95</v>
      </c>
      <c r="H94" s="26" t="s">
        <v>114</v>
      </c>
      <c r="I94" s="26" t="n">
        <v>1</v>
      </c>
      <c r="J94" s="29" t="n">
        <v>0</v>
      </c>
      <c r="K94" s="29" t="n">
        <v>409.2</v>
      </c>
      <c r="L94" s="30" t="n">
        <f aca="false">IF(B94="Long",G94-E94,E94-G94)</f>
        <v>-291.5</v>
      </c>
      <c r="M94" s="31" t="n">
        <f aca="false">L94/E94</f>
        <v>-0.0658987894064588</v>
      </c>
      <c r="N94" s="32" t="n">
        <f aca="false">E94+G94</f>
        <v>9138.4</v>
      </c>
      <c r="O94" s="29" t="n">
        <f aca="false">N94*Assumptions!$B$24</f>
        <v>13.7076</v>
      </c>
      <c r="P94" s="30" t="n">
        <f aca="false">L94-O94</f>
        <v>-305.2076</v>
      </c>
      <c r="Q94" s="32" t="n">
        <f aca="false">Q93+L94</f>
        <v>7379.10000000001</v>
      </c>
      <c r="R94" s="32" t="n">
        <f aca="false">R93+P94</f>
        <v>5403.49650000001</v>
      </c>
      <c r="S94" s="33" t="n">
        <f aca="false">IF(L94&gt;0,1,0)</f>
        <v>0</v>
      </c>
      <c r="T94" s="33" t="n">
        <f aca="false">IF(S94=1,T93+1,0)</f>
        <v>0</v>
      </c>
      <c r="U94" s="33" t="n">
        <f aca="false">IF(S94=0,U93+1,0)</f>
        <v>1</v>
      </c>
      <c r="V94" s="34" t="str">
        <f aca="false">IF(C94=D93,"Yes","")</f>
        <v>Yes</v>
      </c>
    </row>
    <row r="95" customFormat="false" ht="15" hidden="false" customHeight="false" outlineLevel="0" collapsed="false">
      <c r="A95" s="35" t="n">
        <v>94</v>
      </c>
      <c r="B95" s="35" t="s">
        <v>111</v>
      </c>
      <c r="C95" s="36" t="n">
        <v>39797</v>
      </c>
      <c r="D95" s="36" t="n">
        <v>39798</v>
      </c>
      <c r="E95" s="37" t="n">
        <v>4714.95</v>
      </c>
      <c r="F95" s="37" t="n">
        <v>4411.6</v>
      </c>
      <c r="G95" s="37" t="n">
        <v>4685.4</v>
      </c>
      <c r="H95" s="35" t="s">
        <v>112</v>
      </c>
      <c r="I95" s="35" t="n">
        <v>1</v>
      </c>
      <c r="J95" s="38" t="n">
        <v>121.6</v>
      </c>
      <c r="K95" s="38" t="n">
        <v>37.6</v>
      </c>
      <c r="L95" s="39" t="n">
        <f aca="false">IF(B95="Long",G95-E95,E95-G95)</f>
        <v>-29.5500000000002</v>
      </c>
      <c r="M95" s="40" t="n">
        <f aca="false">L95/E95</f>
        <v>-0.00626729869881975</v>
      </c>
      <c r="N95" s="41" t="n">
        <f aca="false">E95+G95</f>
        <v>9400.35</v>
      </c>
      <c r="O95" s="38" t="n">
        <f aca="false">N95*Assumptions!$B$24</f>
        <v>14.100525</v>
      </c>
      <c r="P95" s="39" t="n">
        <f aca="false">L95-O95</f>
        <v>-43.6505250000002</v>
      </c>
      <c r="Q95" s="41" t="n">
        <f aca="false">Q94+L95</f>
        <v>7349.55000000001</v>
      </c>
      <c r="R95" s="41" t="n">
        <f aca="false">R94+P95</f>
        <v>5359.84597500001</v>
      </c>
      <c r="S95" s="33" t="n">
        <f aca="false">IF(L95&gt;0,1,0)</f>
        <v>0</v>
      </c>
      <c r="T95" s="33" t="n">
        <f aca="false">IF(S95=1,T94+1,0)</f>
        <v>0</v>
      </c>
      <c r="U95" s="33" t="n">
        <f aca="false">IF(S95=0,U94+1,0)</f>
        <v>2</v>
      </c>
      <c r="V95" s="34" t="str">
        <f aca="false">IF(C95=D94,"Yes","")</f>
        <v>Yes</v>
      </c>
    </row>
    <row r="96" customFormat="false" ht="15" hidden="false" customHeight="false" outlineLevel="0" collapsed="false">
      <c r="A96" s="26" t="n">
        <v>95</v>
      </c>
      <c r="B96" s="26" t="s">
        <v>111</v>
      </c>
      <c r="C96" s="27" t="n">
        <v>39799</v>
      </c>
      <c r="D96" s="27" t="n">
        <v>39804</v>
      </c>
      <c r="E96" s="28" t="n">
        <v>4868.5</v>
      </c>
      <c r="F96" s="28" t="n">
        <v>4677.3</v>
      </c>
      <c r="G96" s="28" t="n">
        <v>5069.55</v>
      </c>
      <c r="H96" s="26" t="s">
        <v>112</v>
      </c>
      <c r="I96" s="26" t="n">
        <v>3</v>
      </c>
      <c r="J96" s="29" t="n">
        <v>358.4</v>
      </c>
      <c r="K96" s="29" t="n">
        <v>85.9</v>
      </c>
      <c r="L96" s="30" t="n">
        <f aca="false">IF(B96="Long",G96-E96,E96-G96)</f>
        <v>201.05</v>
      </c>
      <c r="M96" s="31" t="n">
        <f aca="false">L96/E96</f>
        <v>0.0412960870904797</v>
      </c>
      <c r="N96" s="32" t="n">
        <f aca="false">E96+G96</f>
        <v>9938.05</v>
      </c>
      <c r="O96" s="29" t="n">
        <f aca="false">N96*Assumptions!$B$24</f>
        <v>14.907075</v>
      </c>
      <c r="P96" s="30" t="n">
        <f aca="false">L96-O96</f>
        <v>186.142925</v>
      </c>
      <c r="Q96" s="32" t="n">
        <f aca="false">Q95+L96</f>
        <v>7550.60000000001</v>
      </c>
      <c r="R96" s="32" t="n">
        <f aca="false">R95+P96</f>
        <v>5545.98890000001</v>
      </c>
      <c r="S96" s="33" t="n">
        <f aca="false">IF(L96&gt;0,1,0)</f>
        <v>1</v>
      </c>
      <c r="T96" s="33" t="n">
        <f aca="false">IF(S96=1,T95+1,0)</f>
        <v>1</v>
      </c>
      <c r="U96" s="33" t="n">
        <f aca="false">IF(S96=0,U95+1,0)</f>
        <v>0</v>
      </c>
      <c r="V96" s="34" t="str">
        <f aca="false">IF(C96=D95,"Yes","")</f>
        <v/>
      </c>
    </row>
    <row r="97" customFormat="false" ht="15" hidden="false" customHeight="false" outlineLevel="0" collapsed="false">
      <c r="A97" s="35" t="n">
        <v>96</v>
      </c>
      <c r="B97" s="35" t="s">
        <v>113</v>
      </c>
      <c r="C97" s="36" t="n">
        <v>39805</v>
      </c>
      <c r="D97" s="36" t="n">
        <v>39808</v>
      </c>
      <c r="E97" s="37" t="n">
        <v>4986.55</v>
      </c>
      <c r="F97" s="37" t="n">
        <v>5213.3</v>
      </c>
      <c r="G97" s="37" t="n">
        <v>4964.35</v>
      </c>
      <c r="H97" s="35" t="s">
        <v>112</v>
      </c>
      <c r="I97" s="35" t="n">
        <v>2</v>
      </c>
      <c r="J97" s="38" t="n">
        <v>216.4</v>
      </c>
      <c r="K97" s="38" t="n">
        <v>54.4</v>
      </c>
      <c r="L97" s="39" t="n">
        <f aca="false">IF(B97="Long",G97-E97,E97-G97)</f>
        <v>22.1999999999998</v>
      </c>
      <c r="M97" s="40" t="n">
        <f aca="false">L97/E97</f>
        <v>0.00445197581494216</v>
      </c>
      <c r="N97" s="41" t="n">
        <f aca="false">E97+G97</f>
        <v>9950.9</v>
      </c>
      <c r="O97" s="38" t="n">
        <f aca="false">N97*Assumptions!$B$24</f>
        <v>14.92635</v>
      </c>
      <c r="P97" s="39" t="n">
        <f aca="false">L97-O97</f>
        <v>7.27364999999982</v>
      </c>
      <c r="Q97" s="41" t="n">
        <f aca="false">Q96+L97</f>
        <v>7572.80000000001</v>
      </c>
      <c r="R97" s="41" t="n">
        <f aca="false">R96+P97</f>
        <v>5553.26255000001</v>
      </c>
      <c r="S97" s="33" t="n">
        <f aca="false">IF(L97&gt;0,1,0)</f>
        <v>1</v>
      </c>
      <c r="T97" s="33" t="n">
        <f aca="false">IF(S97=1,T96+1,0)</f>
        <v>2</v>
      </c>
      <c r="U97" s="33" t="n">
        <f aca="false">IF(S97=0,U96+1,0)</f>
        <v>0</v>
      </c>
      <c r="V97" s="34" t="str">
        <f aca="false">IF(C97=D96,"Yes","")</f>
        <v/>
      </c>
    </row>
    <row r="98" customFormat="false" ht="15" hidden="false" customHeight="false" outlineLevel="0" collapsed="false">
      <c r="A98" s="26" t="n">
        <v>97</v>
      </c>
      <c r="B98" s="26" t="s">
        <v>111</v>
      </c>
      <c r="C98" s="27" t="n">
        <v>39808</v>
      </c>
      <c r="D98" s="27" t="n">
        <v>39811</v>
      </c>
      <c r="E98" s="28" t="n">
        <v>5019</v>
      </c>
      <c r="F98" s="28" t="n">
        <v>4793.7</v>
      </c>
      <c r="G98" s="28" t="n">
        <v>4774.7</v>
      </c>
      <c r="H98" s="26" t="s">
        <v>114</v>
      </c>
      <c r="I98" s="26" t="n">
        <v>1</v>
      </c>
      <c r="J98" s="29" t="n">
        <v>0</v>
      </c>
      <c r="K98" s="29" t="n">
        <v>334.2</v>
      </c>
      <c r="L98" s="30" t="n">
        <f aca="false">IF(B98="Long",G98-E98,E98-G98)</f>
        <v>-244.3</v>
      </c>
      <c r="M98" s="31" t="n">
        <f aca="false">L98/E98</f>
        <v>-0.0486750348675035</v>
      </c>
      <c r="N98" s="32" t="n">
        <f aca="false">E98+G98</f>
        <v>9793.7</v>
      </c>
      <c r="O98" s="29" t="n">
        <f aca="false">N98*Assumptions!$B$24</f>
        <v>14.69055</v>
      </c>
      <c r="P98" s="30" t="n">
        <f aca="false">L98-O98</f>
        <v>-258.99055</v>
      </c>
      <c r="Q98" s="32" t="n">
        <f aca="false">Q97+L98</f>
        <v>7328.50000000001</v>
      </c>
      <c r="R98" s="32" t="n">
        <f aca="false">R97+P98</f>
        <v>5294.27200000001</v>
      </c>
      <c r="S98" s="33" t="n">
        <f aca="false">IF(L98&gt;0,1,0)</f>
        <v>0</v>
      </c>
      <c r="T98" s="33" t="n">
        <f aca="false">IF(S98=1,T97+1,0)</f>
        <v>0</v>
      </c>
      <c r="U98" s="33" t="n">
        <f aca="false">IF(S98=0,U97+1,0)</f>
        <v>1</v>
      </c>
      <c r="V98" s="34" t="str">
        <f aca="false">IF(C98=D97,"Yes","")</f>
        <v>Yes</v>
      </c>
    </row>
    <row r="99" customFormat="false" ht="15" hidden="false" customHeight="false" outlineLevel="0" collapsed="false">
      <c r="A99" s="35" t="n">
        <v>98</v>
      </c>
      <c r="B99" s="35" t="s">
        <v>113</v>
      </c>
      <c r="C99" s="36" t="n">
        <v>39811</v>
      </c>
      <c r="D99" s="36" t="n">
        <v>39812</v>
      </c>
      <c r="E99" s="37" t="n">
        <v>4770.2</v>
      </c>
      <c r="F99" s="37" t="n">
        <v>5041</v>
      </c>
      <c r="G99" s="37" t="n">
        <v>4988.4</v>
      </c>
      <c r="H99" s="35" t="s">
        <v>112</v>
      </c>
      <c r="I99" s="35" t="n">
        <v>1</v>
      </c>
      <c r="J99" s="38" t="n">
        <v>0</v>
      </c>
      <c r="K99" s="38" t="n">
        <v>342.8</v>
      </c>
      <c r="L99" s="39" t="n">
        <f aca="false">IF(B99="Long",G99-E99,E99-G99)</f>
        <v>-218.2</v>
      </c>
      <c r="M99" s="40" t="n">
        <f aca="false">L99/E99</f>
        <v>-0.0457423168839881</v>
      </c>
      <c r="N99" s="41" t="n">
        <f aca="false">E99+G99</f>
        <v>9758.6</v>
      </c>
      <c r="O99" s="38" t="n">
        <f aca="false">N99*Assumptions!$B$24</f>
        <v>14.6379</v>
      </c>
      <c r="P99" s="39" t="n">
        <f aca="false">L99-O99</f>
        <v>-232.8379</v>
      </c>
      <c r="Q99" s="41" t="n">
        <f aca="false">Q98+L99</f>
        <v>7110.30000000001</v>
      </c>
      <c r="R99" s="41" t="n">
        <f aca="false">R98+P99</f>
        <v>5061.43410000001</v>
      </c>
      <c r="S99" s="33" t="n">
        <f aca="false">IF(L99&gt;0,1,0)</f>
        <v>0</v>
      </c>
      <c r="T99" s="33" t="n">
        <f aca="false">IF(S99=1,T98+1,0)</f>
        <v>0</v>
      </c>
      <c r="U99" s="33" t="n">
        <f aca="false">IF(S99=0,U98+1,0)</f>
        <v>2</v>
      </c>
      <c r="V99" s="34" t="str">
        <f aca="false">IF(C99=D98,"Yes","")</f>
        <v>Yes</v>
      </c>
    </row>
    <row r="100" customFormat="false" ht="15" hidden="false" customHeight="false" outlineLevel="0" collapsed="false">
      <c r="A100" s="26" t="n">
        <v>99</v>
      </c>
      <c r="B100" s="26" t="s">
        <v>111</v>
      </c>
      <c r="C100" s="27" t="n">
        <v>39812</v>
      </c>
      <c r="D100" s="27" t="n">
        <v>39820</v>
      </c>
      <c r="E100" s="28" t="n">
        <v>5041</v>
      </c>
      <c r="F100" s="28" t="n">
        <v>4684.8</v>
      </c>
      <c r="G100" s="28" t="n">
        <v>5276.4</v>
      </c>
      <c r="H100" s="26" t="s">
        <v>112</v>
      </c>
      <c r="I100" s="26" t="n">
        <v>5</v>
      </c>
      <c r="J100" s="29" t="n">
        <v>407.8</v>
      </c>
      <c r="K100" s="29" t="n">
        <v>87</v>
      </c>
      <c r="L100" s="30" t="n">
        <f aca="false">IF(B100="Long",G100-E100,E100-G100)</f>
        <v>235.4</v>
      </c>
      <c r="M100" s="31" t="n">
        <f aca="false">L100/E100</f>
        <v>0.0466970839119222</v>
      </c>
      <c r="N100" s="32" t="n">
        <f aca="false">E100+G100</f>
        <v>10317.4</v>
      </c>
      <c r="O100" s="29" t="n">
        <f aca="false">N100*Assumptions!$B$24</f>
        <v>15.4761</v>
      </c>
      <c r="P100" s="30" t="n">
        <f aca="false">L100-O100</f>
        <v>219.9239</v>
      </c>
      <c r="Q100" s="32" t="n">
        <f aca="false">Q99+L100</f>
        <v>7345.70000000001</v>
      </c>
      <c r="R100" s="32" t="n">
        <f aca="false">R99+P100</f>
        <v>5281.35800000001</v>
      </c>
      <c r="S100" s="33" t="n">
        <f aca="false">IF(L100&gt;0,1,0)</f>
        <v>1</v>
      </c>
      <c r="T100" s="33" t="n">
        <f aca="false">IF(S100=1,T99+1,0)</f>
        <v>1</v>
      </c>
      <c r="U100" s="33" t="n">
        <f aca="false">IF(S100=0,U99+1,0)</f>
        <v>0</v>
      </c>
      <c r="V100" s="34" t="str">
        <f aca="false">IF(C100=D99,"Yes","")</f>
        <v>Yes</v>
      </c>
    </row>
    <row r="101" customFormat="false" ht="15" hidden="false" customHeight="false" outlineLevel="0" collapsed="false">
      <c r="A101" s="35" t="n">
        <v>100</v>
      </c>
      <c r="B101" s="35" t="s">
        <v>113</v>
      </c>
      <c r="C101" s="36" t="n">
        <v>39820</v>
      </c>
      <c r="D101" s="36" t="n">
        <v>39827</v>
      </c>
      <c r="E101" s="37" t="n">
        <v>5273.45</v>
      </c>
      <c r="F101" s="37" t="n">
        <v>5448.8</v>
      </c>
      <c r="G101" s="37" t="n">
        <v>4764.15</v>
      </c>
      <c r="H101" s="35" t="s">
        <v>112</v>
      </c>
      <c r="I101" s="35" t="n">
        <v>4</v>
      </c>
      <c r="J101" s="38" t="n">
        <v>667.8</v>
      </c>
      <c r="K101" s="38" t="n">
        <v>0</v>
      </c>
      <c r="L101" s="39" t="n">
        <f aca="false">IF(B101="Long",G101-E101,E101-G101)</f>
        <v>509.3</v>
      </c>
      <c r="M101" s="40" t="n">
        <f aca="false">L101/E101</f>
        <v>0.0965781414444055</v>
      </c>
      <c r="N101" s="41" t="n">
        <f aca="false">E101+G101</f>
        <v>10037.6</v>
      </c>
      <c r="O101" s="38" t="n">
        <f aca="false">N101*Assumptions!$B$24</f>
        <v>15.0564</v>
      </c>
      <c r="P101" s="39" t="n">
        <f aca="false">L101-O101</f>
        <v>494.2436</v>
      </c>
      <c r="Q101" s="41" t="n">
        <f aca="false">Q100+L101</f>
        <v>7855.00000000001</v>
      </c>
      <c r="R101" s="41" t="n">
        <f aca="false">R100+P101</f>
        <v>5775.60160000001</v>
      </c>
      <c r="S101" s="33" t="n">
        <f aca="false">IF(L101&gt;0,1,0)</f>
        <v>1</v>
      </c>
      <c r="T101" s="33" t="n">
        <f aca="false">IF(S101=1,T100+1,0)</f>
        <v>2</v>
      </c>
      <c r="U101" s="33" t="n">
        <f aca="false">IF(S101=0,U100+1,0)</f>
        <v>0</v>
      </c>
      <c r="V101" s="34" t="str">
        <f aca="false">IF(C101=D100,"Yes","")</f>
        <v>Yes</v>
      </c>
    </row>
    <row r="102" customFormat="false" ht="15" hidden="false" customHeight="false" outlineLevel="0" collapsed="false">
      <c r="A102" s="26" t="n">
        <v>101</v>
      </c>
      <c r="B102" s="26" t="s">
        <v>113</v>
      </c>
      <c r="C102" s="27" t="n">
        <v>39828</v>
      </c>
      <c r="D102" s="27" t="n">
        <v>39832</v>
      </c>
      <c r="E102" s="28" t="n">
        <v>4598.4</v>
      </c>
      <c r="F102" s="28" t="n">
        <v>4819.5</v>
      </c>
      <c r="G102" s="28" t="n">
        <v>4596.85</v>
      </c>
      <c r="H102" s="26" t="s">
        <v>112</v>
      </c>
      <c r="I102" s="26" t="n">
        <v>2</v>
      </c>
      <c r="J102" s="29" t="n">
        <v>78.5</v>
      </c>
      <c r="K102" s="29" t="n">
        <v>23.6</v>
      </c>
      <c r="L102" s="30" t="n">
        <f aca="false">IF(B102="Long",G102-E102,E102-G102)</f>
        <v>1.54999999999927</v>
      </c>
      <c r="M102" s="31" t="n">
        <f aca="false">L102/E102</f>
        <v>0.000337073764787594</v>
      </c>
      <c r="N102" s="32" t="n">
        <f aca="false">E102+G102</f>
        <v>9195.25</v>
      </c>
      <c r="O102" s="29" t="n">
        <f aca="false">N102*Assumptions!$B$24</f>
        <v>13.792875</v>
      </c>
      <c r="P102" s="30" t="n">
        <f aca="false">L102-O102</f>
        <v>-12.2428750000007</v>
      </c>
      <c r="Q102" s="32" t="n">
        <f aca="false">Q101+L102</f>
        <v>7856.55000000001</v>
      </c>
      <c r="R102" s="32" t="n">
        <f aca="false">R101+P102</f>
        <v>5763.35872500001</v>
      </c>
      <c r="S102" s="33" t="n">
        <f aca="false">IF(L102&gt;0,1,0)</f>
        <v>1</v>
      </c>
      <c r="T102" s="33" t="n">
        <f aca="false">IF(S102=1,T101+1,0)</f>
        <v>3</v>
      </c>
      <c r="U102" s="33" t="n">
        <f aca="false">IF(S102=0,U101+1,0)</f>
        <v>0</v>
      </c>
      <c r="V102" s="34" t="str">
        <f aca="false">IF(C102=D101,"Yes","")</f>
        <v/>
      </c>
    </row>
    <row r="103" customFormat="false" ht="15" hidden="false" customHeight="false" outlineLevel="0" collapsed="false">
      <c r="A103" s="35" t="n">
        <v>102</v>
      </c>
      <c r="B103" s="35" t="s">
        <v>111</v>
      </c>
      <c r="C103" s="36" t="n">
        <v>39832</v>
      </c>
      <c r="D103" s="36" t="n">
        <v>39833</v>
      </c>
      <c r="E103" s="37" t="n">
        <v>4598.4</v>
      </c>
      <c r="F103" s="37" t="n">
        <v>4520.9</v>
      </c>
      <c r="G103" s="37" t="n">
        <v>4495</v>
      </c>
      <c r="H103" s="35" t="s">
        <v>114</v>
      </c>
      <c r="I103" s="35" t="n">
        <v>1</v>
      </c>
      <c r="J103" s="38" t="n">
        <v>0</v>
      </c>
      <c r="K103" s="38" t="n">
        <v>234.4</v>
      </c>
      <c r="L103" s="39" t="n">
        <f aca="false">IF(B103="Long",G103-E103,E103-G103)</f>
        <v>-103.4</v>
      </c>
      <c r="M103" s="40" t="n">
        <f aca="false">L103/E103</f>
        <v>-0.0224860821155184</v>
      </c>
      <c r="N103" s="41" t="n">
        <f aca="false">E103+G103</f>
        <v>9093.4</v>
      </c>
      <c r="O103" s="38" t="n">
        <f aca="false">N103*Assumptions!$B$24</f>
        <v>13.6401</v>
      </c>
      <c r="P103" s="39" t="n">
        <f aca="false">L103-O103</f>
        <v>-117.0401</v>
      </c>
      <c r="Q103" s="41" t="n">
        <f aca="false">Q102+L103</f>
        <v>7753.15000000001</v>
      </c>
      <c r="R103" s="41" t="n">
        <f aca="false">R102+P103</f>
        <v>5646.31862500001</v>
      </c>
      <c r="S103" s="33" t="n">
        <f aca="false">IF(L103&gt;0,1,0)</f>
        <v>0</v>
      </c>
      <c r="T103" s="33" t="n">
        <f aca="false">IF(S103=1,T102+1,0)</f>
        <v>0</v>
      </c>
      <c r="U103" s="33" t="n">
        <f aca="false">IF(S103=0,U102+1,0)</f>
        <v>1</v>
      </c>
      <c r="V103" s="34" t="str">
        <f aca="false">IF(C103=D102,"Yes","")</f>
        <v>Yes</v>
      </c>
    </row>
    <row r="104" customFormat="false" ht="15" hidden="false" customHeight="false" outlineLevel="0" collapsed="false">
      <c r="A104" s="26" t="n">
        <v>103</v>
      </c>
      <c r="B104" s="26" t="s">
        <v>113</v>
      </c>
      <c r="C104" s="27" t="n">
        <v>39833</v>
      </c>
      <c r="D104" s="27" t="n">
        <v>39841</v>
      </c>
      <c r="E104" s="28" t="n">
        <v>4495</v>
      </c>
      <c r="F104" s="28" t="n">
        <v>4622</v>
      </c>
      <c r="G104" s="28" t="n">
        <v>4220.5</v>
      </c>
      <c r="H104" s="26" t="s">
        <v>112</v>
      </c>
      <c r="I104" s="26" t="n">
        <v>5</v>
      </c>
      <c r="J104" s="29" t="n">
        <v>445.1</v>
      </c>
      <c r="K104" s="29" t="n">
        <v>0</v>
      </c>
      <c r="L104" s="30" t="n">
        <f aca="false">IF(B104="Long",G104-E104,E104-G104)</f>
        <v>274.5</v>
      </c>
      <c r="M104" s="31" t="n">
        <f aca="false">L104/E104</f>
        <v>0.0610678531701891</v>
      </c>
      <c r="N104" s="32" t="n">
        <f aca="false">E104+G104</f>
        <v>8715.5</v>
      </c>
      <c r="O104" s="29" t="n">
        <f aca="false">N104*Assumptions!$B$24</f>
        <v>13.07325</v>
      </c>
      <c r="P104" s="30" t="n">
        <f aca="false">L104-O104</f>
        <v>261.42675</v>
      </c>
      <c r="Q104" s="32" t="n">
        <f aca="false">Q103+L104</f>
        <v>8027.65000000001</v>
      </c>
      <c r="R104" s="32" t="n">
        <f aca="false">R103+P104</f>
        <v>5907.74537500001</v>
      </c>
      <c r="S104" s="33" t="n">
        <f aca="false">IF(L104&gt;0,1,0)</f>
        <v>1</v>
      </c>
      <c r="T104" s="33" t="n">
        <f aca="false">IF(S104=1,T103+1,0)</f>
        <v>1</v>
      </c>
      <c r="U104" s="33" t="n">
        <f aca="false">IF(S104=0,U103+1,0)</f>
        <v>0</v>
      </c>
      <c r="V104" s="34" t="str">
        <f aca="false">IF(C104=D103,"Yes","")</f>
        <v>Yes</v>
      </c>
    </row>
    <row r="105" customFormat="false" ht="15" hidden="false" customHeight="false" outlineLevel="0" collapsed="false">
      <c r="A105" s="35" t="n">
        <v>104</v>
      </c>
      <c r="B105" s="35" t="s">
        <v>111</v>
      </c>
      <c r="C105" s="36" t="n">
        <v>39841</v>
      </c>
      <c r="D105" s="36" t="n">
        <v>39843</v>
      </c>
      <c r="E105" s="37" t="n">
        <v>4338.55</v>
      </c>
      <c r="F105" s="37" t="n">
        <v>4111.3</v>
      </c>
      <c r="G105" s="37" t="n">
        <v>4289.65</v>
      </c>
      <c r="H105" s="35" t="s">
        <v>112</v>
      </c>
      <c r="I105" s="35" t="n">
        <v>2</v>
      </c>
      <c r="J105" s="38" t="n">
        <v>149.3</v>
      </c>
      <c r="K105" s="38" t="n">
        <v>53.4</v>
      </c>
      <c r="L105" s="39" t="n">
        <f aca="false">IF(B105="Long",G105-E105,E105-G105)</f>
        <v>-48.9000000000005</v>
      </c>
      <c r="M105" s="40" t="n">
        <f aca="false">L105/E105</f>
        <v>-0.0112710467783016</v>
      </c>
      <c r="N105" s="41" t="n">
        <f aca="false">E105+G105</f>
        <v>8628.2</v>
      </c>
      <c r="O105" s="38" t="n">
        <f aca="false">N105*Assumptions!$B$24</f>
        <v>12.9423</v>
      </c>
      <c r="P105" s="39" t="n">
        <f aca="false">L105-O105</f>
        <v>-61.8423000000006</v>
      </c>
      <c r="Q105" s="41" t="n">
        <f aca="false">Q104+L105</f>
        <v>7978.75000000001</v>
      </c>
      <c r="R105" s="41" t="n">
        <f aca="false">R104+P105</f>
        <v>5845.90307500001</v>
      </c>
      <c r="S105" s="33" t="n">
        <f aca="false">IF(L105&gt;0,1,0)</f>
        <v>0</v>
      </c>
      <c r="T105" s="33" t="n">
        <f aca="false">IF(S105=1,T104+1,0)</f>
        <v>0</v>
      </c>
      <c r="U105" s="33" t="n">
        <f aca="false">IF(S105=0,U104+1,0)</f>
        <v>1</v>
      </c>
      <c r="V105" s="34" t="str">
        <f aca="false">IF(C105=D104,"Yes","")</f>
        <v>Yes</v>
      </c>
    </row>
    <row r="106" customFormat="false" ht="15" hidden="false" customHeight="false" outlineLevel="0" collapsed="false">
      <c r="A106" s="26" t="n">
        <v>105</v>
      </c>
      <c r="B106" s="26" t="s">
        <v>113</v>
      </c>
      <c r="C106" s="27" t="n">
        <v>39846</v>
      </c>
      <c r="D106" s="27" t="n">
        <v>39848</v>
      </c>
      <c r="E106" s="28" t="n">
        <v>4285.2</v>
      </c>
      <c r="F106" s="28" t="n">
        <v>4472.8</v>
      </c>
      <c r="G106" s="28" t="n">
        <v>4332.75</v>
      </c>
      <c r="H106" s="26" t="s">
        <v>112</v>
      </c>
      <c r="I106" s="26" t="n">
        <v>2</v>
      </c>
      <c r="J106" s="29" t="n">
        <v>94.1</v>
      </c>
      <c r="K106" s="29" t="n">
        <v>66.9</v>
      </c>
      <c r="L106" s="30" t="n">
        <f aca="false">IF(B106="Long",G106-E106,E106-G106)</f>
        <v>-47.5500000000002</v>
      </c>
      <c r="M106" s="31" t="n">
        <f aca="false">L106/E106</f>
        <v>-0.0110963315597872</v>
      </c>
      <c r="N106" s="32" t="n">
        <f aca="false">E106+G106</f>
        <v>8617.95</v>
      </c>
      <c r="O106" s="29" t="n">
        <f aca="false">N106*Assumptions!$B$24</f>
        <v>12.926925</v>
      </c>
      <c r="P106" s="30" t="n">
        <f aca="false">L106-O106</f>
        <v>-60.4769250000002</v>
      </c>
      <c r="Q106" s="32" t="n">
        <f aca="false">Q105+L106</f>
        <v>7931.20000000001</v>
      </c>
      <c r="R106" s="32" t="n">
        <f aca="false">R105+P106</f>
        <v>5785.42615000001</v>
      </c>
      <c r="S106" s="33" t="n">
        <f aca="false">IF(L106&gt;0,1,0)</f>
        <v>0</v>
      </c>
      <c r="T106" s="33" t="n">
        <f aca="false">IF(S106=1,T105+1,0)</f>
        <v>0</v>
      </c>
      <c r="U106" s="33" t="n">
        <f aca="false">IF(S106=0,U105+1,0)</f>
        <v>2</v>
      </c>
      <c r="V106" s="34" t="str">
        <f aca="false">IF(C106=D105,"Yes","")</f>
        <v/>
      </c>
    </row>
    <row r="107" customFormat="false" ht="15" hidden="false" customHeight="false" outlineLevel="0" collapsed="false">
      <c r="A107" s="35" t="n">
        <v>106</v>
      </c>
      <c r="B107" s="35" t="s">
        <v>111</v>
      </c>
      <c r="C107" s="36" t="n">
        <v>39853</v>
      </c>
      <c r="D107" s="36" t="n">
        <v>39855</v>
      </c>
      <c r="E107" s="37" t="n">
        <v>4365.55</v>
      </c>
      <c r="F107" s="37" t="n">
        <v>4275.65</v>
      </c>
      <c r="G107" s="37" t="n">
        <v>4425.3</v>
      </c>
      <c r="H107" s="35" t="s">
        <v>112</v>
      </c>
      <c r="I107" s="35" t="n">
        <v>2</v>
      </c>
      <c r="J107" s="38" t="n">
        <v>231.1</v>
      </c>
      <c r="K107" s="38" t="n">
        <v>0</v>
      </c>
      <c r="L107" s="39" t="n">
        <f aca="false">IF(B107="Long",G107-E107,E107-G107)</f>
        <v>59.75</v>
      </c>
      <c r="M107" s="40" t="n">
        <f aca="false">L107/E107</f>
        <v>0.0136867061424105</v>
      </c>
      <c r="N107" s="41" t="n">
        <f aca="false">E107+G107</f>
        <v>8790.85</v>
      </c>
      <c r="O107" s="38" t="n">
        <f aca="false">N107*Assumptions!$B$24</f>
        <v>13.186275</v>
      </c>
      <c r="P107" s="39" t="n">
        <f aca="false">L107-O107</f>
        <v>46.563725</v>
      </c>
      <c r="Q107" s="41" t="n">
        <f aca="false">Q106+L107</f>
        <v>7990.95000000001</v>
      </c>
      <c r="R107" s="41" t="n">
        <f aca="false">R106+P107</f>
        <v>5831.98987500001</v>
      </c>
      <c r="S107" s="33" t="n">
        <f aca="false">IF(L107&gt;0,1,0)</f>
        <v>1</v>
      </c>
      <c r="T107" s="33" t="n">
        <f aca="false">IF(S107=1,T106+1,0)</f>
        <v>1</v>
      </c>
      <c r="U107" s="33" t="n">
        <f aca="false">IF(S107=0,U106+1,0)</f>
        <v>0</v>
      </c>
      <c r="V107" s="34" t="str">
        <f aca="false">IF(C107=D106,"Yes","")</f>
        <v/>
      </c>
    </row>
    <row r="108" customFormat="false" ht="15" hidden="false" customHeight="false" outlineLevel="0" collapsed="false">
      <c r="A108" s="26" t="n">
        <v>107</v>
      </c>
      <c r="B108" s="26" t="s">
        <v>111</v>
      </c>
      <c r="C108" s="27" t="n">
        <v>39857</v>
      </c>
      <c r="D108" s="27" t="n">
        <v>39860</v>
      </c>
      <c r="E108" s="28" t="n">
        <v>4530</v>
      </c>
      <c r="F108" s="28" t="n">
        <v>4456.85</v>
      </c>
      <c r="G108" s="28" t="n">
        <v>4511.35</v>
      </c>
      <c r="H108" s="26" t="s">
        <v>112</v>
      </c>
      <c r="I108" s="26" t="n">
        <v>1</v>
      </c>
      <c r="J108" s="29" t="n">
        <v>21.8</v>
      </c>
      <c r="K108" s="29" t="n">
        <v>196.1</v>
      </c>
      <c r="L108" s="30" t="n">
        <f aca="false">IF(B108="Long",G108-E108,E108-G108)</f>
        <v>-18.6499999999996</v>
      </c>
      <c r="M108" s="31" t="n">
        <f aca="false">L108/E108</f>
        <v>-0.0041169977924944</v>
      </c>
      <c r="N108" s="32" t="n">
        <f aca="false">E108+G108</f>
        <v>9041.35</v>
      </c>
      <c r="O108" s="29" t="n">
        <f aca="false">N108*Assumptions!$B$24</f>
        <v>13.562025</v>
      </c>
      <c r="P108" s="30" t="n">
        <f aca="false">L108-O108</f>
        <v>-32.2120249999996</v>
      </c>
      <c r="Q108" s="32" t="n">
        <f aca="false">Q107+L108</f>
        <v>7972.30000000001</v>
      </c>
      <c r="R108" s="32" t="n">
        <f aca="false">R107+P108</f>
        <v>5799.77785000001</v>
      </c>
      <c r="S108" s="33" t="n">
        <f aca="false">IF(L108&gt;0,1,0)</f>
        <v>0</v>
      </c>
      <c r="T108" s="33" t="n">
        <f aca="false">IF(S108=1,T107+1,0)</f>
        <v>0</v>
      </c>
      <c r="U108" s="33" t="n">
        <f aca="false">IF(S108=0,U107+1,0)</f>
        <v>1</v>
      </c>
      <c r="V108" s="34" t="str">
        <f aca="false">IF(C108=D107,"Yes","")</f>
        <v/>
      </c>
    </row>
    <row r="109" customFormat="false" ht="15" hidden="false" customHeight="false" outlineLevel="0" collapsed="false">
      <c r="A109" s="35" t="n">
        <v>108</v>
      </c>
      <c r="B109" s="35" t="s">
        <v>113</v>
      </c>
      <c r="C109" s="36" t="n">
        <v>39860</v>
      </c>
      <c r="D109" s="36" t="n">
        <v>39869</v>
      </c>
      <c r="E109" s="37" t="n">
        <v>4456.85</v>
      </c>
      <c r="F109" s="37" t="n">
        <v>4602.15</v>
      </c>
      <c r="G109" s="37" t="n">
        <v>3929.85</v>
      </c>
      <c r="H109" s="35" t="s">
        <v>112</v>
      </c>
      <c r="I109" s="35" t="n">
        <v>6</v>
      </c>
      <c r="J109" s="38" t="n">
        <v>662</v>
      </c>
      <c r="K109" s="38" t="n">
        <v>0</v>
      </c>
      <c r="L109" s="39" t="n">
        <f aca="false">IF(B109="Long",G109-E109,E109-G109)</f>
        <v>527.000000000001</v>
      </c>
      <c r="M109" s="40" t="n">
        <f aca="false">L109/E109</f>
        <v>0.118244948786699</v>
      </c>
      <c r="N109" s="41" t="n">
        <f aca="false">E109+G109</f>
        <v>8386.7</v>
      </c>
      <c r="O109" s="38" t="n">
        <f aca="false">N109*Assumptions!$B$24</f>
        <v>12.58005</v>
      </c>
      <c r="P109" s="39" t="n">
        <f aca="false">L109-O109</f>
        <v>514.41995</v>
      </c>
      <c r="Q109" s="41" t="n">
        <f aca="false">Q108+L109</f>
        <v>8499.30000000001</v>
      </c>
      <c r="R109" s="41" t="n">
        <f aca="false">R108+P109</f>
        <v>6314.19780000001</v>
      </c>
      <c r="S109" s="33" t="n">
        <f aca="false">IF(L109&gt;0,1,0)</f>
        <v>1</v>
      </c>
      <c r="T109" s="33" t="n">
        <f aca="false">IF(S109=1,T108+1,0)</f>
        <v>1</v>
      </c>
      <c r="U109" s="33" t="n">
        <f aca="false">IF(S109=0,U108+1,0)</f>
        <v>0</v>
      </c>
      <c r="V109" s="34" t="str">
        <f aca="false">IF(C109=D108,"Yes","")</f>
        <v>Yes</v>
      </c>
    </row>
    <row r="110" customFormat="false" ht="15" hidden="false" customHeight="false" outlineLevel="0" collapsed="false">
      <c r="A110" s="26" t="n">
        <v>109</v>
      </c>
      <c r="B110" s="26" t="s">
        <v>113</v>
      </c>
      <c r="C110" s="27" t="n">
        <v>39870</v>
      </c>
      <c r="D110" s="27" t="n">
        <v>39884</v>
      </c>
      <c r="E110" s="28" t="n">
        <v>3794.9</v>
      </c>
      <c r="F110" s="28" t="n">
        <v>3976.05</v>
      </c>
      <c r="G110" s="28" t="n">
        <v>3446.75</v>
      </c>
      <c r="H110" s="26" t="s">
        <v>112</v>
      </c>
      <c r="I110" s="26" t="n">
        <v>8</v>
      </c>
      <c r="J110" s="29" t="n">
        <v>480.3</v>
      </c>
      <c r="K110" s="29" t="n">
        <v>110.5</v>
      </c>
      <c r="L110" s="30" t="n">
        <f aca="false">IF(B110="Long",G110-E110,E110-G110)</f>
        <v>348.15</v>
      </c>
      <c r="M110" s="31" t="n">
        <f aca="false">L110/E110</f>
        <v>0.091741547866874</v>
      </c>
      <c r="N110" s="32" t="n">
        <f aca="false">E110+G110</f>
        <v>7241.65</v>
      </c>
      <c r="O110" s="29" t="n">
        <f aca="false">N110*Assumptions!$B$24</f>
        <v>10.862475</v>
      </c>
      <c r="P110" s="30" t="n">
        <f aca="false">L110-O110</f>
        <v>337.287525</v>
      </c>
      <c r="Q110" s="32" t="n">
        <f aca="false">Q109+L110</f>
        <v>8847.45000000001</v>
      </c>
      <c r="R110" s="32" t="n">
        <f aca="false">R109+P110</f>
        <v>6651.48532500001</v>
      </c>
      <c r="S110" s="33" t="n">
        <f aca="false">IF(L110&gt;0,1,0)</f>
        <v>1</v>
      </c>
      <c r="T110" s="33" t="n">
        <f aca="false">IF(S110=1,T109+1,0)</f>
        <v>2</v>
      </c>
      <c r="U110" s="33" t="n">
        <f aca="false">IF(S110=0,U109+1,0)</f>
        <v>0</v>
      </c>
      <c r="V110" s="34" t="str">
        <f aca="false">IF(C110=D109,"Yes","")</f>
        <v/>
      </c>
    </row>
    <row r="111" customFormat="false" ht="15" hidden="false" customHeight="false" outlineLevel="0" collapsed="false">
      <c r="A111" s="35" t="n">
        <v>110</v>
      </c>
      <c r="B111" s="35" t="s">
        <v>111</v>
      </c>
      <c r="C111" s="36" t="n">
        <v>39885</v>
      </c>
      <c r="D111" s="36" t="n">
        <v>39889</v>
      </c>
      <c r="E111" s="37" t="n">
        <v>3498.1</v>
      </c>
      <c r="F111" s="37" t="n">
        <v>3380.7</v>
      </c>
      <c r="G111" s="37" t="n">
        <v>3645.15</v>
      </c>
      <c r="H111" s="35" t="s">
        <v>112</v>
      </c>
      <c r="I111" s="35" t="n">
        <v>2</v>
      </c>
      <c r="J111" s="38" t="n">
        <v>285.2</v>
      </c>
      <c r="K111" s="38" t="n">
        <v>0</v>
      </c>
      <c r="L111" s="39" t="n">
        <f aca="false">IF(B111="Long",G111-E111,E111-G111)</f>
        <v>147.05</v>
      </c>
      <c r="M111" s="40" t="n">
        <f aca="false">L111/E111</f>
        <v>0.0420371058574655</v>
      </c>
      <c r="N111" s="41" t="n">
        <f aca="false">E111+G111</f>
        <v>7143.25</v>
      </c>
      <c r="O111" s="38" t="n">
        <f aca="false">N111*Assumptions!$B$24</f>
        <v>10.714875</v>
      </c>
      <c r="P111" s="39" t="n">
        <f aca="false">L111-O111</f>
        <v>136.335125</v>
      </c>
      <c r="Q111" s="41" t="n">
        <f aca="false">Q110+L111</f>
        <v>8994.50000000002</v>
      </c>
      <c r="R111" s="41" t="n">
        <f aca="false">R110+P111</f>
        <v>6787.82045000001</v>
      </c>
      <c r="S111" s="33" t="n">
        <f aca="false">IF(L111&gt;0,1,0)</f>
        <v>1</v>
      </c>
      <c r="T111" s="33" t="n">
        <f aca="false">IF(S111=1,T110+1,0)</f>
        <v>3</v>
      </c>
      <c r="U111" s="33" t="n">
        <f aca="false">IF(S111=0,U110+1,0)</f>
        <v>0</v>
      </c>
      <c r="V111" s="34" t="str">
        <f aca="false">IF(C111=D110,"Yes","")</f>
        <v/>
      </c>
    </row>
    <row r="112" customFormat="false" ht="15" hidden="false" customHeight="false" outlineLevel="0" collapsed="false">
      <c r="A112" s="26" t="n">
        <v>111</v>
      </c>
      <c r="B112" s="26" t="s">
        <v>111</v>
      </c>
      <c r="C112" s="27" t="n">
        <v>39891</v>
      </c>
      <c r="D112" s="27" t="n">
        <v>39892</v>
      </c>
      <c r="E112" s="28" t="n">
        <v>3783.25</v>
      </c>
      <c r="F112" s="28" t="n">
        <v>3704</v>
      </c>
      <c r="G112" s="28" t="n">
        <v>3704</v>
      </c>
      <c r="H112" s="26" t="s">
        <v>114</v>
      </c>
      <c r="I112" s="26" t="n">
        <v>1</v>
      </c>
      <c r="J112" s="29" t="n">
        <v>0</v>
      </c>
      <c r="K112" s="29" t="n">
        <v>118.2</v>
      </c>
      <c r="L112" s="30" t="n">
        <f aca="false">IF(B112="Long",G112-E112,E112-G112)</f>
        <v>-79.25</v>
      </c>
      <c r="M112" s="31" t="n">
        <f aca="false">L112/E112</f>
        <v>-0.0209475979647129</v>
      </c>
      <c r="N112" s="32" t="n">
        <f aca="false">E112+G112</f>
        <v>7487.25</v>
      </c>
      <c r="O112" s="29" t="n">
        <f aca="false">N112*Assumptions!$B$24</f>
        <v>11.230875</v>
      </c>
      <c r="P112" s="30" t="n">
        <f aca="false">L112-O112</f>
        <v>-90.480875</v>
      </c>
      <c r="Q112" s="32" t="n">
        <f aca="false">Q111+L112</f>
        <v>8915.25000000002</v>
      </c>
      <c r="R112" s="32" t="n">
        <f aca="false">R111+P112</f>
        <v>6697.33957500001</v>
      </c>
      <c r="S112" s="33" t="n">
        <f aca="false">IF(L112&gt;0,1,0)</f>
        <v>0</v>
      </c>
      <c r="T112" s="33" t="n">
        <f aca="false">IF(S112=1,T111+1,0)</f>
        <v>0</v>
      </c>
      <c r="U112" s="33" t="n">
        <f aca="false">IF(S112=0,U111+1,0)</f>
        <v>1</v>
      </c>
      <c r="V112" s="34" t="str">
        <f aca="false">IF(C112=D111,"Yes","")</f>
        <v/>
      </c>
    </row>
    <row r="113" customFormat="false" ht="15" hidden="false" customHeight="false" outlineLevel="0" collapsed="false">
      <c r="A113" s="35" t="n">
        <v>112</v>
      </c>
      <c r="B113" s="35" t="s">
        <v>113</v>
      </c>
      <c r="C113" s="36" t="n">
        <v>39892</v>
      </c>
      <c r="D113" s="36" t="n">
        <v>39895</v>
      </c>
      <c r="E113" s="37" t="n">
        <v>3668.15</v>
      </c>
      <c r="F113" s="37" t="n">
        <v>3802.1</v>
      </c>
      <c r="G113" s="37" t="n">
        <v>3763.75</v>
      </c>
      <c r="H113" s="35" t="s">
        <v>112</v>
      </c>
      <c r="I113" s="35" t="n">
        <v>1</v>
      </c>
      <c r="J113" s="38" t="n">
        <v>0</v>
      </c>
      <c r="K113" s="38" t="n">
        <v>295.5</v>
      </c>
      <c r="L113" s="39" t="n">
        <f aca="false">IF(B113="Long",G113-E113,E113-G113)</f>
        <v>-95.5999999999999</v>
      </c>
      <c r="M113" s="40" t="n">
        <f aca="false">L113/E113</f>
        <v>-0.0260621839346809</v>
      </c>
      <c r="N113" s="41" t="n">
        <f aca="false">E113+G113</f>
        <v>7431.9</v>
      </c>
      <c r="O113" s="38" t="n">
        <f aca="false">N113*Assumptions!$B$24</f>
        <v>11.14785</v>
      </c>
      <c r="P113" s="39" t="n">
        <f aca="false">L113-O113</f>
        <v>-106.74785</v>
      </c>
      <c r="Q113" s="41" t="n">
        <f aca="false">Q112+L113</f>
        <v>8819.65000000001</v>
      </c>
      <c r="R113" s="41" t="n">
        <f aca="false">R112+P113</f>
        <v>6590.59172500001</v>
      </c>
      <c r="S113" s="33" t="n">
        <f aca="false">IF(L113&gt;0,1,0)</f>
        <v>0</v>
      </c>
      <c r="T113" s="33" t="n">
        <f aca="false">IF(S113=1,T112+1,0)</f>
        <v>0</v>
      </c>
      <c r="U113" s="33" t="n">
        <f aca="false">IF(S113=0,U112+1,0)</f>
        <v>2</v>
      </c>
      <c r="V113" s="34" t="str">
        <f aca="false">IF(C113=D112,"Yes","")</f>
        <v>Yes</v>
      </c>
    </row>
    <row r="114" customFormat="false" ht="15" hidden="false" customHeight="false" outlineLevel="0" collapsed="false">
      <c r="A114" s="26" t="n">
        <v>113</v>
      </c>
      <c r="B114" s="26" t="s">
        <v>111</v>
      </c>
      <c r="C114" s="27" t="n">
        <v>39895</v>
      </c>
      <c r="D114" s="27" t="n">
        <v>39902</v>
      </c>
      <c r="E114" s="28" t="n">
        <v>3802.1</v>
      </c>
      <c r="F114" s="28" t="n">
        <v>3665.1</v>
      </c>
      <c r="G114" s="28" t="n">
        <v>4262.95</v>
      </c>
      <c r="H114" s="26" t="s">
        <v>112</v>
      </c>
      <c r="I114" s="26" t="n">
        <v>5</v>
      </c>
      <c r="J114" s="29" t="n">
        <v>621.5</v>
      </c>
      <c r="K114" s="29" t="n">
        <v>0</v>
      </c>
      <c r="L114" s="30" t="n">
        <f aca="false">IF(B114="Long",G114-E114,E114-G114)</f>
        <v>460.85</v>
      </c>
      <c r="M114" s="31" t="n">
        <f aca="false">L114/E114</f>
        <v>0.121209331685121</v>
      </c>
      <c r="N114" s="32" t="n">
        <f aca="false">E114+G114</f>
        <v>8065.05</v>
      </c>
      <c r="O114" s="29" t="n">
        <f aca="false">N114*Assumptions!$B$24</f>
        <v>12.097575</v>
      </c>
      <c r="P114" s="30" t="n">
        <f aca="false">L114-O114</f>
        <v>448.752425</v>
      </c>
      <c r="Q114" s="32" t="n">
        <f aca="false">Q113+L114</f>
        <v>9280.50000000002</v>
      </c>
      <c r="R114" s="32" t="n">
        <f aca="false">R113+P114</f>
        <v>7039.34415000001</v>
      </c>
      <c r="S114" s="33" t="n">
        <f aca="false">IF(L114&gt;0,1,0)</f>
        <v>1</v>
      </c>
      <c r="T114" s="33" t="n">
        <f aca="false">IF(S114=1,T113+1,0)</f>
        <v>1</v>
      </c>
      <c r="U114" s="33" t="n">
        <f aca="false">IF(S114=0,U113+1,0)</f>
        <v>0</v>
      </c>
      <c r="V114" s="34" t="str">
        <f aca="false">IF(C114=D113,"Yes","")</f>
        <v>Yes</v>
      </c>
    </row>
    <row r="115" customFormat="false" ht="15" hidden="false" customHeight="false" outlineLevel="0" collapsed="false">
      <c r="A115" s="35" t="n">
        <v>114</v>
      </c>
      <c r="B115" s="35" t="s">
        <v>113</v>
      </c>
      <c r="C115" s="36" t="n">
        <v>39902</v>
      </c>
      <c r="D115" s="36" t="n">
        <v>39904</v>
      </c>
      <c r="E115" s="37" t="n">
        <v>4167.2</v>
      </c>
      <c r="F115" s="37" t="n">
        <v>4423.65</v>
      </c>
      <c r="G115" s="37" t="n">
        <v>4213.15</v>
      </c>
      <c r="H115" s="35" t="s">
        <v>112</v>
      </c>
      <c r="I115" s="35" t="n">
        <v>2</v>
      </c>
      <c r="J115" s="38" t="n">
        <v>295.8</v>
      </c>
      <c r="K115" s="38" t="n">
        <v>58.7</v>
      </c>
      <c r="L115" s="39" t="n">
        <f aca="false">IF(B115="Long",G115-E115,E115-G115)</f>
        <v>-45.9499999999998</v>
      </c>
      <c r="M115" s="40" t="n">
        <f aca="false">L115/E115</f>
        <v>-0.0110265885966596</v>
      </c>
      <c r="N115" s="41" t="n">
        <f aca="false">E115+G115</f>
        <v>8380.35</v>
      </c>
      <c r="O115" s="38" t="n">
        <f aca="false">N115*Assumptions!$B$24</f>
        <v>12.570525</v>
      </c>
      <c r="P115" s="39" t="n">
        <f aca="false">L115-O115</f>
        <v>-58.5205249999998</v>
      </c>
      <c r="Q115" s="41" t="n">
        <f aca="false">Q114+L115</f>
        <v>9234.55000000001</v>
      </c>
      <c r="R115" s="41" t="n">
        <f aca="false">R114+P115</f>
        <v>6980.82362500001</v>
      </c>
      <c r="S115" s="33" t="n">
        <f aca="false">IF(L115&gt;0,1,0)</f>
        <v>0</v>
      </c>
      <c r="T115" s="33" t="n">
        <f aca="false">IF(S115=1,T114+1,0)</f>
        <v>0</v>
      </c>
      <c r="U115" s="33" t="n">
        <f aca="false">IF(S115=0,U114+1,0)</f>
        <v>1</v>
      </c>
      <c r="V115" s="34" t="str">
        <f aca="false">IF(C115=D114,"Yes","")</f>
        <v>Yes</v>
      </c>
    </row>
    <row r="116" customFormat="false" ht="15" hidden="false" customHeight="false" outlineLevel="0" collapsed="false">
      <c r="A116" s="26" t="n">
        <v>115</v>
      </c>
      <c r="B116" s="26" t="s">
        <v>111</v>
      </c>
      <c r="C116" s="27" t="n">
        <v>39905</v>
      </c>
      <c r="D116" s="27" t="n">
        <v>39911</v>
      </c>
      <c r="E116" s="28" t="n">
        <v>4322.2</v>
      </c>
      <c r="F116" s="28" t="n">
        <v>4023.45</v>
      </c>
      <c r="G116" s="28" t="n">
        <v>4325.1</v>
      </c>
      <c r="H116" s="26" t="s">
        <v>112</v>
      </c>
      <c r="I116" s="26" t="n">
        <v>2</v>
      </c>
      <c r="J116" s="29" t="n">
        <v>288.4</v>
      </c>
      <c r="K116" s="29" t="n">
        <v>62.6</v>
      </c>
      <c r="L116" s="30" t="n">
        <f aca="false">IF(B116="Long",G116-E116,E116-G116)</f>
        <v>2.90000000000055</v>
      </c>
      <c r="M116" s="31" t="n">
        <f aca="false">L116/E116</f>
        <v>0.000670954606450545</v>
      </c>
      <c r="N116" s="32" t="n">
        <f aca="false">E116+G116</f>
        <v>8647.3</v>
      </c>
      <c r="O116" s="29" t="n">
        <f aca="false">N116*Assumptions!$B$24</f>
        <v>12.97095</v>
      </c>
      <c r="P116" s="30" t="n">
        <f aca="false">L116-O116</f>
        <v>-10.0709499999995</v>
      </c>
      <c r="Q116" s="32" t="n">
        <f aca="false">Q115+L116</f>
        <v>9237.45000000002</v>
      </c>
      <c r="R116" s="32" t="n">
        <f aca="false">R115+P116</f>
        <v>6970.75267500001</v>
      </c>
      <c r="S116" s="33" t="n">
        <f aca="false">IF(L116&gt;0,1,0)</f>
        <v>1</v>
      </c>
      <c r="T116" s="33" t="n">
        <f aca="false">IF(S116=1,T115+1,0)</f>
        <v>1</v>
      </c>
      <c r="U116" s="33" t="n">
        <f aca="false">IF(S116=0,U115+1,0)</f>
        <v>0</v>
      </c>
      <c r="V116" s="34" t="str">
        <f aca="false">IF(C116=D115,"Yes","")</f>
        <v/>
      </c>
    </row>
    <row r="117" customFormat="false" ht="15" hidden="false" customHeight="false" outlineLevel="0" collapsed="false">
      <c r="A117" s="35" t="n">
        <v>116</v>
      </c>
      <c r="B117" s="35" t="s">
        <v>113</v>
      </c>
      <c r="C117" s="36" t="n">
        <v>39911</v>
      </c>
      <c r="D117" s="36" t="n">
        <v>39912</v>
      </c>
      <c r="E117" s="37" t="n">
        <v>4322.2</v>
      </c>
      <c r="F117" s="37" t="n">
        <v>4610.65</v>
      </c>
      <c r="G117" s="37" t="n">
        <v>4566.7</v>
      </c>
      <c r="H117" s="35" t="s">
        <v>112</v>
      </c>
      <c r="I117" s="35" t="n">
        <v>1</v>
      </c>
      <c r="J117" s="38" t="n">
        <v>0</v>
      </c>
      <c r="K117" s="38" t="n">
        <v>317.3</v>
      </c>
      <c r="L117" s="39" t="n">
        <f aca="false">IF(B117="Long",G117-E117,E117-G117)</f>
        <v>-244.5</v>
      </c>
      <c r="M117" s="40" t="n">
        <f aca="false">L117/E117</f>
        <v>-0.0565684142334922</v>
      </c>
      <c r="N117" s="41" t="n">
        <f aca="false">E117+G117</f>
        <v>8888.9</v>
      </c>
      <c r="O117" s="38" t="n">
        <f aca="false">N117*Assumptions!$B$24</f>
        <v>13.33335</v>
      </c>
      <c r="P117" s="39" t="n">
        <f aca="false">L117-O117</f>
        <v>-257.83335</v>
      </c>
      <c r="Q117" s="41" t="n">
        <f aca="false">Q116+L117</f>
        <v>8992.95000000002</v>
      </c>
      <c r="R117" s="41" t="n">
        <f aca="false">R116+P117</f>
        <v>6712.91932500001</v>
      </c>
      <c r="S117" s="33" t="n">
        <f aca="false">IF(L117&gt;0,1,0)</f>
        <v>0</v>
      </c>
      <c r="T117" s="33" t="n">
        <f aca="false">IF(S117=1,T116+1,0)</f>
        <v>0</v>
      </c>
      <c r="U117" s="33" t="n">
        <f aca="false">IF(S117=0,U116+1,0)</f>
        <v>1</v>
      </c>
      <c r="V117" s="34" t="str">
        <f aca="false">IF(C117=D116,"Yes","")</f>
        <v>Yes</v>
      </c>
    </row>
    <row r="118" customFormat="false" ht="15" hidden="false" customHeight="false" outlineLevel="0" collapsed="false">
      <c r="A118" s="26" t="n">
        <v>117</v>
      </c>
      <c r="B118" s="26" t="s">
        <v>111</v>
      </c>
      <c r="C118" s="27" t="n">
        <v>39912</v>
      </c>
      <c r="D118" s="27" t="n">
        <v>39924</v>
      </c>
      <c r="E118" s="28" t="n">
        <v>4610.65</v>
      </c>
      <c r="F118" s="28" t="n">
        <v>4259.65</v>
      </c>
      <c r="G118" s="28" t="n">
        <v>4950.55</v>
      </c>
      <c r="H118" s="26" t="s">
        <v>112</v>
      </c>
      <c r="I118" s="26" t="n">
        <v>6</v>
      </c>
      <c r="J118" s="29" t="n">
        <v>591.2</v>
      </c>
      <c r="K118" s="29" t="n">
        <v>0</v>
      </c>
      <c r="L118" s="30" t="n">
        <f aca="false">IF(B118="Long",G118-E118,E118-G118)</f>
        <v>339.900000000001</v>
      </c>
      <c r="M118" s="31" t="n">
        <f aca="false">L118/E118</f>
        <v>0.0737206250745558</v>
      </c>
      <c r="N118" s="32" t="n">
        <f aca="false">E118+G118</f>
        <v>9561.2</v>
      </c>
      <c r="O118" s="29" t="n">
        <f aca="false">N118*Assumptions!$B$24</f>
        <v>14.3418</v>
      </c>
      <c r="P118" s="30" t="n">
        <f aca="false">L118-O118</f>
        <v>325.558200000001</v>
      </c>
      <c r="Q118" s="32" t="n">
        <f aca="false">Q117+L118</f>
        <v>9332.85000000002</v>
      </c>
      <c r="R118" s="32" t="n">
        <f aca="false">R117+P118</f>
        <v>7038.47752500001</v>
      </c>
      <c r="S118" s="33" t="n">
        <f aca="false">IF(L118&gt;0,1,0)</f>
        <v>1</v>
      </c>
      <c r="T118" s="33" t="n">
        <f aca="false">IF(S118=1,T117+1,0)</f>
        <v>1</v>
      </c>
      <c r="U118" s="33" t="n">
        <f aca="false">IF(S118=0,U117+1,0)</f>
        <v>0</v>
      </c>
      <c r="V118" s="34" t="str">
        <f aca="false">IF(C118=D117,"Yes","")</f>
        <v>Yes</v>
      </c>
    </row>
    <row r="119" customFormat="false" ht="15" hidden="false" customHeight="false" outlineLevel="0" collapsed="false">
      <c r="A119" s="35" t="n">
        <v>118</v>
      </c>
      <c r="B119" s="35" t="s">
        <v>113</v>
      </c>
      <c r="C119" s="36" t="n">
        <v>39924</v>
      </c>
      <c r="D119" s="36" t="n">
        <v>39925</v>
      </c>
      <c r="E119" s="37" t="n">
        <v>4939.65</v>
      </c>
      <c r="F119" s="37" t="n">
        <v>5201.9</v>
      </c>
      <c r="G119" s="37" t="n">
        <v>4960.65</v>
      </c>
      <c r="H119" s="35" t="s">
        <v>112</v>
      </c>
      <c r="I119" s="35" t="n">
        <v>1</v>
      </c>
      <c r="J119" s="38" t="n">
        <v>162.5</v>
      </c>
      <c r="K119" s="38" t="n">
        <v>25.1</v>
      </c>
      <c r="L119" s="39" t="n">
        <f aca="false">IF(B119="Long",G119-E119,E119-G119)</f>
        <v>-21</v>
      </c>
      <c r="M119" s="40" t="n">
        <f aca="false">L119/E119</f>
        <v>-0.00425131335216058</v>
      </c>
      <c r="N119" s="41" t="n">
        <f aca="false">E119+G119</f>
        <v>9900.3</v>
      </c>
      <c r="O119" s="38" t="n">
        <f aca="false">N119*Assumptions!$B$24</f>
        <v>14.85045</v>
      </c>
      <c r="P119" s="39" t="n">
        <f aca="false">L119-O119</f>
        <v>-35.85045</v>
      </c>
      <c r="Q119" s="41" t="n">
        <f aca="false">Q118+L119</f>
        <v>9311.85000000002</v>
      </c>
      <c r="R119" s="41" t="n">
        <f aca="false">R118+P119</f>
        <v>7002.62707500001</v>
      </c>
      <c r="S119" s="33" t="n">
        <f aca="false">IF(L119&gt;0,1,0)</f>
        <v>0</v>
      </c>
      <c r="T119" s="33" t="n">
        <f aca="false">IF(S119=1,T118+1,0)</f>
        <v>0</v>
      </c>
      <c r="U119" s="33" t="n">
        <f aca="false">IF(S119=0,U118+1,0)</f>
        <v>1</v>
      </c>
      <c r="V119" s="34" t="str">
        <f aca="false">IF(C119=D118,"Yes","")</f>
        <v>Yes</v>
      </c>
    </row>
    <row r="120" customFormat="false" ht="15" hidden="false" customHeight="false" outlineLevel="0" collapsed="false">
      <c r="A120" s="26" t="n">
        <v>119</v>
      </c>
      <c r="B120" s="26" t="s">
        <v>111</v>
      </c>
      <c r="C120" s="27" t="n">
        <v>39926</v>
      </c>
      <c r="D120" s="27" t="n">
        <v>39931</v>
      </c>
      <c r="E120" s="28" t="n">
        <v>4964.75</v>
      </c>
      <c r="F120" s="28" t="n">
        <v>4777.1</v>
      </c>
      <c r="G120" s="28" t="n">
        <v>5025.75</v>
      </c>
      <c r="H120" s="26" t="s">
        <v>112</v>
      </c>
      <c r="I120" s="26" t="n">
        <v>3</v>
      </c>
      <c r="J120" s="29" t="n">
        <v>323.9</v>
      </c>
      <c r="K120" s="29" t="n">
        <v>55.4</v>
      </c>
      <c r="L120" s="30" t="n">
        <f aca="false">IF(B120="Long",G120-E120,E120-G120)</f>
        <v>61</v>
      </c>
      <c r="M120" s="31" t="n">
        <f aca="false">L120/E120</f>
        <v>0.0122866206757641</v>
      </c>
      <c r="N120" s="32" t="n">
        <f aca="false">E120+G120</f>
        <v>9990.5</v>
      </c>
      <c r="O120" s="29" t="n">
        <f aca="false">N120*Assumptions!$B$24</f>
        <v>14.98575</v>
      </c>
      <c r="P120" s="30" t="n">
        <f aca="false">L120-O120</f>
        <v>46.01425</v>
      </c>
      <c r="Q120" s="32" t="n">
        <f aca="false">Q119+L120</f>
        <v>9372.85000000002</v>
      </c>
      <c r="R120" s="32" t="n">
        <f aca="false">R119+P120</f>
        <v>7048.64132500001</v>
      </c>
      <c r="S120" s="33" t="n">
        <f aca="false">IF(L120&gt;0,1,0)</f>
        <v>1</v>
      </c>
      <c r="T120" s="33" t="n">
        <f aca="false">IF(S120=1,T119+1,0)</f>
        <v>1</v>
      </c>
      <c r="U120" s="33" t="n">
        <f aca="false">IF(S120=0,U119+1,0)</f>
        <v>0</v>
      </c>
      <c r="V120" s="34" t="str">
        <f aca="false">IF(C120=D119,"Yes","")</f>
        <v/>
      </c>
    </row>
    <row r="121" customFormat="false" ht="15" hidden="false" customHeight="false" outlineLevel="0" collapsed="false">
      <c r="A121" s="35" t="n">
        <v>120</v>
      </c>
      <c r="B121" s="35" t="s">
        <v>113</v>
      </c>
      <c r="C121" s="36" t="n">
        <v>39931</v>
      </c>
      <c r="D121" s="36" t="n">
        <v>39937</v>
      </c>
      <c r="E121" s="37" t="n">
        <v>4963.2</v>
      </c>
      <c r="F121" s="37" t="n">
        <v>5288.7</v>
      </c>
      <c r="G121" s="37" t="n">
        <v>5291.25</v>
      </c>
      <c r="H121" s="35" t="s">
        <v>112</v>
      </c>
      <c r="I121" s="35" t="n">
        <v>2</v>
      </c>
      <c r="J121" s="38" t="n">
        <v>5.2</v>
      </c>
      <c r="K121" s="38" t="n">
        <v>551</v>
      </c>
      <c r="L121" s="39" t="n">
        <f aca="false">IF(B121="Long",G121-E121,E121-G121)</f>
        <v>-328.05</v>
      </c>
      <c r="M121" s="40" t="n">
        <f aca="false">L121/E121</f>
        <v>-0.0660964700193424</v>
      </c>
      <c r="N121" s="41" t="n">
        <f aca="false">E121+G121</f>
        <v>10254.45</v>
      </c>
      <c r="O121" s="38" t="n">
        <f aca="false">N121*Assumptions!$B$24</f>
        <v>15.381675</v>
      </c>
      <c r="P121" s="39" t="n">
        <f aca="false">L121-O121</f>
        <v>-343.431675</v>
      </c>
      <c r="Q121" s="41" t="n">
        <f aca="false">Q120+L121</f>
        <v>9044.80000000002</v>
      </c>
      <c r="R121" s="41" t="n">
        <f aca="false">R120+P121</f>
        <v>6705.20965000001</v>
      </c>
      <c r="S121" s="33" t="n">
        <f aca="false">IF(L121&gt;0,1,0)</f>
        <v>0</v>
      </c>
      <c r="T121" s="33" t="n">
        <f aca="false">IF(S121=1,T120+1,0)</f>
        <v>0</v>
      </c>
      <c r="U121" s="33" t="n">
        <f aca="false">IF(S121=0,U120+1,0)</f>
        <v>1</v>
      </c>
      <c r="V121" s="34" t="str">
        <f aca="false">IF(C121=D120,"Yes","")</f>
        <v>Yes</v>
      </c>
    </row>
    <row r="122" customFormat="false" ht="15" hidden="false" customHeight="false" outlineLevel="0" collapsed="false">
      <c r="A122" s="26" t="n">
        <v>121</v>
      </c>
      <c r="B122" s="26" t="s">
        <v>111</v>
      </c>
      <c r="C122" s="27" t="n">
        <v>39937</v>
      </c>
      <c r="D122" s="27" t="n">
        <v>39939</v>
      </c>
      <c r="E122" s="28" t="n">
        <v>5291.25</v>
      </c>
      <c r="F122" s="28" t="n">
        <v>4958</v>
      </c>
      <c r="G122" s="28" t="n">
        <v>5488.9</v>
      </c>
      <c r="H122" s="26" t="s">
        <v>112</v>
      </c>
      <c r="I122" s="26" t="n">
        <v>2</v>
      </c>
      <c r="J122" s="29" t="n">
        <v>358.1</v>
      </c>
      <c r="K122" s="29" t="n">
        <v>0</v>
      </c>
      <c r="L122" s="30" t="n">
        <f aca="false">IF(B122="Long",G122-E122,E122-G122)</f>
        <v>197.65</v>
      </c>
      <c r="M122" s="31" t="n">
        <f aca="false">L122/E122</f>
        <v>0.0373541223718402</v>
      </c>
      <c r="N122" s="32" t="n">
        <f aca="false">E122+G122</f>
        <v>10780.15</v>
      </c>
      <c r="O122" s="29" t="n">
        <f aca="false">N122*Assumptions!$B$24</f>
        <v>16.170225</v>
      </c>
      <c r="P122" s="30" t="n">
        <f aca="false">L122-O122</f>
        <v>181.479775</v>
      </c>
      <c r="Q122" s="32" t="n">
        <f aca="false">Q121+L122</f>
        <v>9242.45000000002</v>
      </c>
      <c r="R122" s="32" t="n">
        <f aca="false">R121+P122</f>
        <v>6886.68942500001</v>
      </c>
      <c r="S122" s="33" t="n">
        <f aca="false">IF(L122&gt;0,1,0)</f>
        <v>1</v>
      </c>
      <c r="T122" s="33" t="n">
        <f aca="false">IF(S122=1,T121+1,0)</f>
        <v>1</v>
      </c>
      <c r="U122" s="33" t="n">
        <f aca="false">IF(S122=0,U121+1,0)</f>
        <v>0</v>
      </c>
      <c r="V122" s="34" t="str">
        <f aca="false">IF(C122=D121,"Yes","")</f>
        <v>Yes</v>
      </c>
    </row>
    <row r="123" customFormat="false" ht="15" hidden="false" customHeight="false" outlineLevel="0" collapsed="false">
      <c r="A123" s="35" t="n">
        <v>122</v>
      </c>
      <c r="B123" s="35" t="s">
        <v>113</v>
      </c>
      <c r="C123" s="36" t="n">
        <v>39941</v>
      </c>
      <c r="D123" s="36" t="n">
        <v>39945</v>
      </c>
      <c r="E123" s="37" t="n">
        <v>5403.4</v>
      </c>
      <c r="F123" s="37" t="n">
        <v>5591.15</v>
      </c>
      <c r="G123" s="37" t="n">
        <v>5531.25</v>
      </c>
      <c r="H123" s="35" t="s">
        <v>112</v>
      </c>
      <c r="I123" s="35" t="n">
        <v>2</v>
      </c>
      <c r="J123" s="38" t="n">
        <v>90.2</v>
      </c>
      <c r="K123" s="38" t="n">
        <v>208.6</v>
      </c>
      <c r="L123" s="39" t="n">
        <f aca="false">IF(B123="Long",G123-E123,E123-G123)</f>
        <v>-127.85</v>
      </c>
      <c r="M123" s="40" t="n">
        <f aca="false">L123/E123</f>
        <v>-0.0236610282414777</v>
      </c>
      <c r="N123" s="41" t="n">
        <f aca="false">E123+G123</f>
        <v>10934.65</v>
      </c>
      <c r="O123" s="38" t="n">
        <f aca="false">N123*Assumptions!$B$24</f>
        <v>16.401975</v>
      </c>
      <c r="P123" s="39" t="n">
        <f aca="false">L123-O123</f>
        <v>-144.251975</v>
      </c>
      <c r="Q123" s="41" t="n">
        <f aca="false">Q122+L123</f>
        <v>9114.60000000002</v>
      </c>
      <c r="R123" s="41" t="n">
        <f aca="false">R122+P123</f>
        <v>6742.43745000001</v>
      </c>
      <c r="S123" s="33" t="n">
        <f aca="false">IF(L123&gt;0,1,0)</f>
        <v>0</v>
      </c>
      <c r="T123" s="33" t="n">
        <f aca="false">IF(S123=1,T122+1,0)</f>
        <v>0</v>
      </c>
      <c r="U123" s="33" t="n">
        <f aca="false">IF(S123=0,U122+1,0)</f>
        <v>1</v>
      </c>
      <c r="V123" s="34" t="str">
        <f aca="false">IF(C123=D122,"Yes","")</f>
        <v/>
      </c>
    </row>
    <row r="124" customFormat="false" ht="15" hidden="false" customHeight="false" outlineLevel="0" collapsed="false">
      <c r="A124" s="26" t="n">
        <v>123</v>
      </c>
      <c r="B124" s="26" t="s">
        <v>111</v>
      </c>
      <c r="C124" s="27" t="n">
        <v>39945</v>
      </c>
      <c r="D124" s="27" t="n">
        <v>39947</v>
      </c>
      <c r="E124" s="28" t="n">
        <v>5570</v>
      </c>
      <c r="F124" s="28" t="n">
        <v>5313.15</v>
      </c>
      <c r="G124" s="28" t="n">
        <v>5415.55</v>
      </c>
      <c r="H124" s="26" t="s">
        <v>112</v>
      </c>
      <c r="I124" s="26" t="n">
        <v>2</v>
      </c>
      <c r="J124" s="29" t="n">
        <v>58.2</v>
      </c>
      <c r="K124" s="29" t="n">
        <v>239.5</v>
      </c>
      <c r="L124" s="30" t="n">
        <f aca="false">IF(B124="Long",G124-E124,E124-G124)</f>
        <v>-154.45</v>
      </c>
      <c r="M124" s="31" t="n">
        <f aca="false">L124/E124</f>
        <v>-0.0277289048473967</v>
      </c>
      <c r="N124" s="32" t="n">
        <f aca="false">E124+G124</f>
        <v>10985.55</v>
      </c>
      <c r="O124" s="29" t="n">
        <f aca="false">N124*Assumptions!$B$24</f>
        <v>16.478325</v>
      </c>
      <c r="P124" s="30" t="n">
        <f aca="false">L124-O124</f>
        <v>-170.928325</v>
      </c>
      <c r="Q124" s="32" t="n">
        <f aca="false">Q123+L124</f>
        <v>8960.15000000002</v>
      </c>
      <c r="R124" s="32" t="n">
        <f aca="false">R123+P124</f>
        <v>6571.50912500001</v>
      </c>
      <c r="S124" s="33" t="n">
        <f aca="false">IF(L124&gt;0,1,0)</f>
        <v>0</v>
      </c>
      <c r="T124" s="33" t="n">
        <f aca="false">IF(S124=1,T123+1,0)</f>
        <v>0</v>
      </c>
      <c r="U124" s="33" t="n">
        <f aca="false">IF(S124=0,U123+1,0)</f>
        <v>2</v>
      </c>
      <c r="V124" s="34" t="str">
        <f aca="false">IF(C124=D123,"Yes","")</f>
        <v>Yes</v>
      </c>
    </row>
    <row r="125" customFormat="false" ht="15" hidden="false" customHeight="false" outlineLevel="0" collapsed="false">
      <c r="A125" s="35" t="n">
        <v>124</v>
      </c>
      <c r="B125" s="35" t="s">
        <v>111</v>
      </c>
      <c r="C125" s="36" t="n">
        <v>39948</v>
      </c>
      <c r="D125" s="36" t="n">
        <v>39954</v>
      </c>
      <c r="E125" s="37" t="n">
        <v>5628.25</v>
      </c>
      <c r="F125" s="37" t="n">
        <v>5330.5</v>
      </c>
      <c r="G125" s="37" t="n">
        <v>7093.15</v>
      </c>
      <c r="H125" s="35" t="s">
        <v>112</v>
      </c>
      <c r="I125" s="35" t="n">
        <v>4</v>
      </c>
      <c r="J125" s="38" t="n">
        <v>1939.6</v>
      </c>
      <c r="K125" s="38" t="n">
        <v>0</v>
      </c>
      <c r="L125" s="39" t="n">
        <f aca="false">IF(B125="Long",G125-E125,E125-G125)</f>
        <v>1464.9</v>
      </c>
      <c r="M125" s="40" t="n">
        <f aca="false">L125/E125</f>
        <v>0.260276284813219</v>
      </c>
      <c r="N125" s="41" t="n">
        <f aca="false">E125+G125</f>
        <v>12721.4</v>
      </c>
      <c r="O125" s="38" t="n">
        <f aca="false">N125*Assumptions!$B$24</f>
        <v>19.0821</v>
      </c>
      <c r="P125" s="39" t="n">
        <f aca="false">L125-O125</f>
        <v>1445.8179</v>
      </c>
      <c r="Q125" s="41" t="n">
        <f aca="false">Q124+L125</f>
        <v>10425.05</v>
      </c>
      <c r="R125" s="41" t="n">
        <f aca="false">R124+P125</f>
        <v>8017.32702500001</v>
      </c>
      <c r="S125" s="33" t="n">
        <f aca="false">IF(L125&gt;0,1,0)</f>
        <v>1</v>
      </c>
      <c r="T125" s="33" t="n">
        <f aca="false">IF(S125=1,T124+1,0)</f>
        <v>1</v>
      </c>
      <c r="U125" s="33" t="n">
        <f aca="false">IF(S125=0,U124+1,0)</f>
        <v>0</v>
      </c>
      <c r="V125" s="34" t="str">
        <f aca="false">IF(C125=D124,"Yes","")</f>
        <v/>
      </c>
    </row>
    <row r="126" customFormat="false" ht="15" hidden="false" customHeight="false" outlineLevel="0" collapsed="false">
      <c r="A126" s="26" t="n">
        <v>125</v>
      </c>
      <c r="B126" s="26" t="s">
        <v>113</v>
      </c>
      <c r="C126" s="27" t="n">
        <v>39955</v>
      </c>
      <c r="D126" s="27" t="n">
        <v>39958</v>
      </c>
      <c r="E126" s="28" t="n">
        <v>6856.8</v>
      </c>
      <c r="F126" s="28" t="n">
        <v>7215.7</v>
      </c>
      <c r="G126" s="28" t="n">
        <v>7065.7</v>
      </c>
      <c r="H126" s="26" t="s">
        <v>112</v>
      </c>
      <c r="I126" s="26" t="n">
        <v>1</v>
      </c>
      <c r="J126" s="29" t="n">
        <v>0</v>
      </c>
      <c r="K126" s="29" t="n">
        <v>243.8</v>
      </c>
      <c r="L126" s="30" t="n">
        <f aca="false">IF(B126="Long",G126-E126,E126-G126)</f>
        <v>-208.9</v>
      </c>
      <c r="M126" s="31" t="n">
        <f aca="false">L126/E126</f>
        <v>-0.0304661066386652</v>
      </c>
      <c r="N126" s="32" t="n">
        <f aca="false">E126+G126</f>
        <v>13922.5</v>
      </c>
      <c r="O126" s="29" t="n">
        <f aca="false">N126*Assumptions!$B$24</f>
        <v>20.88375</v>
      </c>
      <c r="P126" s="30" t="n">
        <f aca="false">L126-O126</f>
        <v>-229.78375</v>
      </c>
      <c r="Q126" s="32" t="n">
        <f aca="false">Q125+L126</f>
        <v>10216.15</v>
      </c>
      <c r="R126" s="32" t="n">
        <f aca="false">R125+P126</f>
        <v>7787.54327500001</v>
      </c>
      <c r="S126" s="33" t="n">
        <f aca="false">IF(L126&gt;0,1,0)</f>
        <v>0</v>
      </c>
      <c r="T126" s="33" t="n">
        <f aca="false">IF(S126=1,T125+1,0)</f>
        <v>0</v>
      </c>
      <c r="U126" s="33" t="n">
        <f aca="false">IF(S126=0,U125+1,0)</f>
        <v>1</v>
      </c>
      <c r="V126" s="34" t="str">
        <f aca="false">IF(C126=D125,"Yes","")</f>
        <v/>
      </c>
    </row>
    <row r="127" customFormat="false" ht="15" hidden="false" customHeight="false" outlineLevel="0" collapsed="false">
      <c r="A127" s="35" t="n">
        <v>126</v>
      </c>
      <c r="B127" s="35" t="s">
        <v>113</v>
      </c>
      <c r="C127" s="36" t="n">
        <v>39959</v>
      </c>
      <c r="D127" s="36" t="n">
        <v>39960</v>
      </c>
      <c r="E127" s="37" t="n">
        <v>6819.85</v>
      </c>
      <c r="F127" s="37" t="n">
        <v>7100.55</v>
      </c>
      <c r="G127" s="37" t="n">
        <v>7100.55</v>
      </c>
      <c r="H127" s="35" t="s">
        <v>114</v>
      </c>
      <c r="I127" s="35" t="n">
        <v>1</v>
      </c>
      <c r="J127" s="38" t="n">
        <v>0</v>
      </c>
      <c r="K127" s="38" t="n">
        <v>414.2</v>
      </c>
      <c r="L127" s="39" t="n">
        <f aca="false">IF(B127="Long",G127-E127,E127-G127)</f>
        <v>-280.7</v>
      </c>
      <c r="M127" s="40" t="n">
        <f aca="false">L127/E127</f>
        <v>-0.0411592630336444</v>
      </c>
      <c r="N127" s="41" t="n">
        <f aca="false">E127+G127</f>
        <v>13920.4</v>
      </c>
      <c r="O127" s="38" t="n">
        <f aca="false">N127*Assumptions!$B$24</f>
        <v>20.8806</v>
      </c>
      <c r="P127" s="39" t="n">
        <f aca="false">L127-O127</f>
        <v>-301.5806</v>
      </c>
      <c r="Q127" s="41" t="n">
        <f aca="false">Q126+L127</f>
        <v>9935.45000000002</v>
      </c>
      <c r="R127" s="41" t="n">
        <f aca="false">R126+P127</f>
        <v>7485.96267500001</v>
      </c>
      <c r="S127" s="33" t="n">
        <f aca="false">IF(L127&gt;0,1,0)</f>
        <v>0</v>
      </c>
      <c r="T127" s="33" t="n">
        <f aca="false">IF(S127=1,T126+1,0)</f>
        <v>0</v>
      </c>
      <c r="U127" s="33" t="n">
        <f aca="false">IF(S127=0,U126+1,0)</f>
        <v>2</v>
      </c>
      <c r="V127" s="34" t="str">
        <f aca="false">IF(C127=D126,"Yes","")</f>
        <v/>
      </c>
    </row>
    <row r="128" customFormat="false" ht="15" hidden="false" customHeight="false" outlineLevel="0" collapsed="false">
      <c r="A128" s="26" t="n">
        <v>127</v>
      </c>
      <c r="B128" s="26" t="s">
        <v>111</v>
      </c>
      <c r="C128" s="27" t="n">
        <v>39960</v>
      </c>
      <c r="D128" s="27" t="n">
        <v>39965</v>
      </c>
      <c r="E128" s="28" t="n">
        <v>7142.05</v>
      </c>
      <c r="F128" s="28" t="n">
        <v>6813.1</v>
      </c>
      <c r="G128" s="28" t="n">
        <v>7362.9</v>
      </c>
      <c r="H128" s="26" t="s">
        <v>112</v>
      </c>
      <c r="I128" s="26" t="n">
        <v>3</v>
      </c>
      <c r="J128" s="29" t="n">
        <v>417.2</v>
      </c>
      <c r="K128" s="29" t="n">
        <v>0</v>
      </c>
      <c r="L128" s="30" t="n">
        <f aca="false">IF(B128="Long",G128-E128,E128-G128)</f>
        <v>220.849999999999</v>
      </c>
      <c r="M128" s="31" t="n">
        <f aca="false">L128/E128</f>
        <v>0.0309224942418493</v>
      </c>
      <c r="N128" s="32" t="n">
        <f aca="false">E128+G128</f>
        <v>14504.95</v>
      </c>
      <c r="O128" s="29" t="n">
        <f aca="false">N128*Assumptions!$B$24</f>
        <v>21.757425</v>
      </c>
      <c r="P128" s="30" t="n">
        <f aca="false">L128-O128</f>
        <v>199.092574999999</v>
      </c>
      <c r="Q128" s="32" t="n">
        <f aca="false">Q127+L128</f>
        <v>10156.3</v>
      </c>
      <c r="R128" s="32" t="n">
        <f aca="false">R127+P128</f>
        <v>7685.05525000001</v>
      </c>
      <c r="S128" s="33" t="n">
        <f aca="false">IF(L128&gt;0,1,0)</f>
        <v>1</v>
      </c>
      <c r="T128" s="33" t="n">
        <f aca="false">IF(S128=1,T127+1,0)</f>
        <v>1</v>
      </c>
      <c r="U128" s="33" t="n">
        <f aca="false">IF(S128=0,U127+1,0)</f>
        <v>0</v>
      </c>
      <c r="V128" s="34" t="str">
        <f aca="false">IF(C128=D127,"Yes","")</f>
        <v>Yes</v>
      </c>
    </row>
    <row r="129" customFormat="false" ht="15" hidden="false" customHeight="false" outlineLevel="0" collapsed="false">
      <c r="A129" s="35" t="n">
        <v>128</v>
      </c>
      <c r="B129" s="35" t="s">
        <v>113</v>
      </c>
      <c r="C129" s="36" t="n">
        <v>39966</v>
      </c>
      <c r="D129" s="36" t="n">
        <v>39969</v>
      </c>
      <c r="E129" s="37" t="n">
        <v>7287.15</v>
      </c>
      <c r="F129" s="37" t="n">
        <v>7559.3</v>
      </c>
      <c r="G129" s="37" t="n">
        <v>7418.8</v>
      </c>
      <c r="H129" s="35" t="s">
        <v>112</v>
      </c>
      <c r="I129" s="35" t="n">
        <v>3</v>
      </c>
      <c r="J129" s="38" t="n">
        <v>175.2</v>
      </c>
      <c r="K129" s="38" t="n">
        <v>161.6</v>
      </c>
      <c r="L129" s="39" t="n">
        <f aca="false">IF(B129="Long",G129-E129,E129-G129)</f>
        <v>-131.650000000001</v>
      </c>
      <c r="M129" s="40" t="n">
        <f aca="false">L129/E129</f>
        <v>-0.0180660477690181</v>
      </c>
      <c r="N129" s="41" t="n">
        <f aca="false">E129+G129</f>
        <v>14705.95</v>
      </c>
      <c r="O129" s="38" t="n">
        <f aca="false">N129*Assumptions!$B$24</f>
        <v>22.058925</v>
      </c>
      <c r="P129" s="39" t="n">
        <f aca="false">L129-O129</f>
        <v>-153.708925000001</v>
      </c>
      <c r="Q129" s="41" t="n">
        <f aca="false">Q128+L129</f>
        <v>10024.65</v>
      </c>
      <c r="R129" s="41" t="n">
        <f aca="false">R128+P129</f>
        <v>7531.34632500001</v>
      </c>
      <c r="S129" s="33" t="n">
        <f aca="false">IF(L129&gt;0,1,0)</f>
        <v>0</v>
      </c>
      <c r="T129" s="33" t="n">
        <f aca="false">IF(S129=1,T128+1,0)</f>
        <v>0</v>
      </c>
      <c r="U129" s="33" t="n">
        <f aca="false">IF(S129=0,U128+1,0)</f>
        <v>1</v>
      </c>
      <c r="V129" s="34" t="str">
        <f aca="false">IF(C129=D128,"Yes","")</f>
        <v/>
      </c>
    </row>
    <row r="130" customFormat="false" ht="15" hidden="false" customHeight="false" outlineLevel="0" collapsed="false">
      <c r="A130" s="26" t="n">
        <v>129</v>
      </c>
      <c r="B130" s="26" t="s">
        <v>111</v>
      </c>
      <c r="C130" s="27" t="n">
        <v>39969</v>
      </c>
      <c r="D130" s="27" t="n">
        <v>39972</v>
      </c>
      <c r="E130" s="28" t="n">
        <v>7425.65</v>
      </c>
      <c r="F130" s="28" t="n">
        <v>7111.95</v>
      </c>
      <c r="G130" s="28" t="n">
        <v>7308.85</v>
      </c>
      <c r="H130" s="26" t="s">
        <v>112</v>
      </c>
      <c r="I130" s="26" t="n">
        <v>1</v>
      </c>
      <c r="J130" s="29" t="n">
        <v>0</v>
      </c>
      <c r="K130" s="29" t="n">
        <v>487.1</v>
      </c>
      <c r="L130" s="30" t="n">
        <f aca="false">IF(B130="Long",G130-E130,E130-G130)</f>
        <v>-116.799999999999</v>
      </c>
      <c r="M130" s="31" t="n">
        <f aca="false">L130/E130</f>
        <v>-0.0157292627581423</v>
      </c>
      <c r="N130" s="32" t="n">
        <f aca="false">E130+G130</f>
        <v>14734.5</v>
      </c>
      <c r="O130" s="29" t="n">
        <f aca="false">N130*Assumptions!$B$24</f>
        <v>22.10175</v>
      </c>
      <c r="P130" s="30" t="n">
        <f aca="false">L130-O130</f>
        <v>-138.901749999999</v>
      </c>
      <c r="Q130" s="32" t="n">
        <f aca="false">Q129+L130</f>
        <v>9907.85000000001</v>
      </c>
      <c r="R130" s="32" t="n">
        <f aca="false">R129+P130</f>
        <v>7392.44457500001</v>
      </c>
      <c r="S130" s="33" t="n">
        <f aca="false">IF(L130&gt;0,1,0)</f>
        <v>0</v>
      </c>
      <c r="T130" s="33" t="n">
        <f aca="false">IF(S130=1,T129+1,0)</f>
        <v>0</v>
      </c>
      <c r="U130" s="33" t="n">
        <f aca="false">IF(S130=0,U129+1,0)</f>
        <v>2</v>
      </c>
      <c r="V130" s="34" t="str">
        <f aca="false">IF(C130=D129,"Yes","")</f>
        <v>Yes</v>
      </c>
    </row>
    <row r="131" customFormat="false" ht="15" hidden="false" customHeight="false" outlineLevel="0" collapsed="false">
      <c r="A131" s="35" t="n">
        <v>130</v>
      </c>
      <c r="B131" s="35" t="s">
        <v>113</v>
      </c>
      <c r="C131" s="36" t="n">
        <v>39972</v>
      </c>
      <c r="D131" s="36" t="n">
        <v>39974</v>
      </c>
      <c r="E131" s="37" t="n">
        <v>7111.95</v>
      </c>
      <c r="F131" s="37" t="n">
        <v>7448.7</v>
      </c>
      <c r="G131" s="37" t="n">
        <v>7230.2</v>
      </c>
      <c r="H131" s="35" t="s">
        <v>112</v>
      </c>
      <c r="I131" s="35" t="n">
        <v>2</v>
      </c>
      <c r="J131" s="38" t="n">
        <v>202.4</v>
      </c>
      <c r="K131" s="38" t="n">
        <v>290.1</v>
      </c>
      <c r="L131" s="39" t="n">
        <f aca="false">IF(B131="Long",G131-E131,E131-G131)</f>
        <v>-118.25</v>
      </c>
      <c r="M131" s="40" t="n">
        <f aca="false">L131/E131</f>
        <v>-0.0166269447901068</v>
      </c>
      <c r="N131" s="41" t="n">
        <f aca="false">E131+G131</f>
        <v>14342.15</v>
      </c>
      <c r="O131" s="38" t="n">
        <f aca="false">N131*Assumptions!$B$24</f>
        <v>21.513225</v>
      </c>
      <c r="P131" s="39" t="n">
        <f aca="false">L131-O131</f>
        <v>-139.763225</v>
      </c>
      <c r="Q131" s="41" t="n">
        <f aca="false">Q130+L131</f>
        <v>9789.60000000001</v>
      </c>
      <c r="R131" s="41" t="n">
        <f aca="false">R130+P131</f>
        <v>7252.68135000001</v>
      </c>
      <c r="S131" s="33" t="n">
        <f aca="false">IF(L131&gt;0,1,0)</f>
        <v>0</v>
      </c>
      <c r="T131" s="33" t="n">
        <f aca="false">IF(S131=1,T130+1,0)</f>
        <v>0</v>
      </c>
      <c r="U131" s="33" t="n">
        <f aca="false">IF(S131=0,U130+1,0)</f>
        <v>3</v>
      </c>
      <c r="V131" s="34" t="str">
        <f aca="false">IF(C131=D130,"Yes","")</f>
        <v>Yes</v>
      </c>
    </row>
    <row r="132" customFormat="false" ht="15" hidden="false" customHeight="false" outlineLevel="0" collapsed="false">
      <c r="A132" s="26" t="n">
        <v>131</v>
      </c>
      <c r="B132" s="26" t="s">
        <v>111</v>
      </c>
      <c r="C132" s="27" t="n">
        <v>39974</v>
      </c>
      <c r="D132" s="27" t="n">
        <v>39975</v>
      </c>
      <c r="E132" s="28" t="n">
        <v>7362.15</v>
      </c>
      <c r="F132" s="28" t="n">
        <v>6909.5</v>
      </c>
      <c r="G132" s="28" t="n">
        <v>7230.2</v>
      </c>
      <c r="H132" s="26" t="s">
        <v>112</v>
      </c>
      <c r="I132" s="26" t="n">
        <v>1</v>
      </c>
      <c r="J132" s="29" t="n">
        <v>6.7</v>
      </c>
      <c r="K132" s="29" t="n">
        <v>185.8</v>
      </c>
      <c r="L132" s="30" t="n">
        <f aca="false">IF(B132="Long",G132-E132,E132-G132)</f>
        <v>-131.95</v>
      </c>
      <c r="M132" s="31" t="n">
        <f aca="false">L132/E132</f>
        <v>-0.0179227535434621</v>
      </c>
      <c r="N132" s="32" t="n">
        <f aca="false">E132+G132</f>
        <v>14592.35</v>
      </c>
      <c r="O132" s="29" t="n">
        <f aca="false">N132*Assumptions!$B$24</f>
        <v>21.888525</v>
      </c>
      <c r="P132" s="30" t="n">
        <f aca="false">L132-O132</f>
        <v>-153.838525</v>
      </c>
      <c r="Q132" s="32" t="n">
        <f aca="false">Q131+L132</f>
        <v>9657.65000000001</v>
      </c>
      <c r="R132" s="32" t="n">
        <f aca="false">R131+P132</f>
        <v>7098.84282500001</v>
      </c>
      <c r="S132" s="33" t="n">
        <f aca="false">IF(L132&gt;0,1,0)</f>
        <v>0</v>
      </c>
      <c r="T132" s="33" t="n">
        <f aca="false">IF(S132=1,T131+1,0)</f>
        <v>0</v>
      </c>
      <c r="U132" s="33" t="n">
        <f aca="false">IF(S132=0,U131+1,0)</f>
        <v>4</v>
      </c>
      <c r="V132" s="34" t="str">
        <f aca="false">IF(C132=D131,"Yes","")</f>
        <v>Yes</v>
      </c>
    </row>
    <row r="133" customFormat="false" ht="15" hidden="false" customHeight="false" outlineLevel="0" collapsed="false">
      <c r="A133" s="35" t="n">
        <v>132</v>
      </c>
      <c r="B133" s="35" t="s">
        <v>113</v>
      </c>
      <c r="C133" s="36" t="n">
        <v>39976</v>
      </c>
      <c r="D133" s="36" t="n">
        <v>39980</v>
      </c>
      <c r="E133" s="37" t="n">
        <v>7176.4</v>
      </c>
      <c r="F133" s="37" t="n">
        <v>7368.85</v>
      </c>
      <c r="G133" s="37" t="n">
        <v>7192.85</v>
      </c>
      <c r="H133" s="35" t="s">
        <v>112</v>
      </c>
      <c r="I133" s="35" t="n">
        <v>2</v>
      </c>
      <c r="J133" s="38" t="n">
        <v>205.8</v>
      </c>
      <c r="K133" s="38" t="n">
        <v>118.7</v>
      </c>
      <c r="L133" s="39" t="n">
        <f aca="false">IF(B133="Long",G133-E133,E133-G133)</f>
        <v>-16.4500000000007</v>
      </c>
      <c r="M133" s="40" t="n">
        <f aca="false">L133/E133</f>
        <v>-0.00229223566133448</v>
      </c>
      <c r="N133" s="41" t="n">
        <f aca="false">E133+G133</f>
        <v>14369.25</v>
      </c>
      <c r="O133" s="38" t="n">
        <f aca="false">N133*Assumptions!$B$24</f>
        <v>21.553875</v>
      </c>
      <c r="P133" s="39" t="n">
        <f aca="false">L133-O133</f>
        <v>-38.0038750000007</v>
      </c>
      <c r="Q133" s="41" t="n">
        <f aca="false">Q132+L133</f>
        <v>9641.20000000001</v>
      </c>
      <c r="R133" s="41" t="n">
        <f aca="false">R132+P133</f>
        <v>7060.83895000001</v>
      </c>
      <c r="S133" s="33" t="n">
        <f aca="false">IF(L133&gt;0,1,0)</f>
        <v>0</v>
      </c>
      <c r="T133" s="33" t="n">
        <f aca="false">IF(S133=1,T132+1,0)</f>
        <v>0</v>
      </c>
      <c r="U133" s="33" t="n">
        <f aca="false">IF(S133=0,U132+1,0)</f>
        <v>5</v>
      </c>
      <c r="V133" s="34" t="str">
        <f aca="false">IF(C133=D132,"Yes","")</f>
        <v/>
      </c>
    </row>
    <row r="134" customFormat="false" ht="15" hidden="false" customHeight="false" outlineLevel="0" collapsed="false">
      <c r="A134" s="26" t="n">
        <v>133</v>
      </c>
      <c r="B134" s="26" t="s">
        <v>111</v>
      </c>
      <c r="C134" s="27" t="n">
        <v>39981</v>
      </c>
      <c r="D134" s="27" t="n">
        <v>39982</v>
      </c>
      <c r="E134" s="28" t="n">
        <v>7295.05</v>
      </c>
      <c r="F134" s="28" t="n">
        <v>6970.6</v>
      </c>
      <c r="G134" s="28" t="n">
        <v>7032.6</v>
      </c>
      <c r="H134" s="26" t="s">
        <v>112</v>
      </c>
      <c r="I134" s="26" t="n">
        <v>1</v>
      </c>
      <c r="J134" s="29" t="n">
        <v>0</v>
      </c>
      <c r="K134" s="29" t="n">
        <v>328.1</v>
      </c>
      <c r="L134" s="30" t="n">
        <f aca="false">IF(B134="Long",G134-E134,E134-G134)</f>
        <v>-262.45</v>
      </c>
      <c r="M134" s="31" t="n">
        <f aca="false">L134/E134</f>
        <v>-0.0359764497844429</v>
      </c>
      <c r="N134" s="32" t="n">
        <f aca="false">E134+G134</f>
        <v>14327.65</v>
      </c>
      <c r="O134" s="29" t="n">
        <f aca="false">N134*Assumptions!$B$24</f>
        <v>21.491475</v>
      </c>
      <c r="P134" s="30" t="n">
        <f aca="false">L134-O134</f>
        <v>-283.941475</v>
      </c>
      <c r="Q134" s="32" t="n">
        <f aca="false">Q133+L134</f>
        <v>9378.75000000001</v>
      </c>
      <c r="R134" s="32" t="n">
        <f aca="false">R133+P134</f>
        <v>6776.89747500001</v>
      </c>
      <c r="S134" s="33" t="n">
        <f aca="false">IF(L134&gt;0,1,0)</f>
        <v>0</v>
      </c>
      <c r="T134" s="33" t="n">
        <f aca="false">IF(S134=1,T133+1,0)</f>
        <v>0</v>
      </c>
      <c r="U134" s="33" t="n">
        <f aca="false">IF(S134=0,U133+1,0)</f>
        <v>6</v>
      </c>
      <c r="V134" s="34" t="str">
        <f aca="false">IF(C134=D133,"Yes","")</f>
        <v/>
      </c>
    </row>
    <row r="135" customFormat="false" ht="15" hidden="false" customHeight="false" outlineLevel="0" collapsed="false">
      <c r="A135" s="35" t="n">
        <v>134</v>
      </c>
      <c r="B135" s="35" t="s">
        <v>113</v>
      </c>
      <c r="C135" s="36" t="n">
        <v>39982</v>
      </c>
      <c r="D135" s="36" t="n">
        <v>39983</v>
      </c>
      <c r="E135" s="37" t="n">
        <v>6970.6</v>
      </c>
      <c r="F135" s="37" t="n">
        <v>7339.25</v>
      </c>
      <c r="G135" s="37" t="n">
        <v>7251.95</v>
      </c>
      <c r="H135" s="35" t="s">
        <v>112</v>
      </c>
      <c r="I135" s="35" t="n">
        <v>1</v>
      </c>
      <c r="J135" s="38" t="n">
        <v>0</v>
      </c>
      <c r="K135" s="38" t="n">
        <v>291.4</v>
      </c>
      <c r="L135" s="39" t="n">
        <f aca="false">IF(B135="Long",G135-E135,E135-G135)</f>
        <v>-281.349999999999</v>
      </c>
      <c r="M135" s="40" t="n">
        <f aca="false">L135/E135</f>
        <v>-0.040362379135225</v>
      </c>
      <c r="N135" s="41" t="n">
        <f aca="false">E135+G135</f>
        <v>14222.55</v>
      </c>
      <c r="O135" s="38" t="n">
        <f aca="false">N135*Assumptions!$B$24</f>
        <v>21.333825</v>
      </c>
      <c r="P135" s="39" t="n">
        <f aca="false">L135-O135</f>
        <v>-302.683824999999</v>
      </c>
      <c r="Q135" s="41" t="n">
        <f aca="false">Q134+L135</f>
        <v>9097.40000000001</v>
      </c>
      <c r="R135" s="41" t="n">
        <f aca="false">R134+P135</f>
        <v>6474.21365000001</v>
      </c>
      <c r="S135" s="33" t="n">
        <f aca="false">IF(L135&gt;0,1,0)</f>
        <v>0</v>
      </c>
      <c r="T135" s="33" t="n">
        <f aca="false">IF(S135=1,T134+1,0)</f>
        <v>0</v>
      </c>
      <c r="U135" s="33" t="n">
        <f aca="false">IF(S135=0,U134+1,0)</f>
        <v>7</v>
      </c>
      <c r="V135" s="34" t="str">
        <f aca="false">IF(C135=D134,"Yes","")</f>
        <v>Yes</v>
      </c>
    </row>
    <row r="136" customFormat="false" ht="15" hidden="false" customHeight="false" outlineLevel="0" collapsed="false">
      <c r="A136" s="26" t="n">
        <v>135</v>
      </c>
      <c r="B136" s="26" t="s">
        <v>111</v>
      </c>
      <c r="C136" s="27" t="n">
        <v>39986</v>
      </c>
      <c r="D136" s="27" t="n">
        <v>39987</v>
      </c>
      <c r="E136" s="28" t="n">
        <v>7262</v>
      </c>
      <c r="F136" s="28" t="n">
        <v>7017</v>
      </c>
      <c r="G136" s="28" t="n">
        <v>7108</v>
      </c>
      <c r="H136" s="26" t="s">
        <v>112</v>
      </c>
      <c r="I136" s="26" t="n">
        <v>1</v>
      </c>
      <c r="J136" s="29" t="n">
        <v>0</v>
      </c>
      <c r="K136" s="29" t="n">
        <v>272.9</v>
      </c>
      <c r="L136" s="30" t="n">
        <f aca="false">IF(B136="Long",G136-E136,E136-G136)</f>
        <v>-154</v>
      </c>
      <c r="M136" s="31" t="n">
        <f aca="false">L136/E136</f>
        <v>-0.0212062792619113</v>
      </c>
      <c r="N136" s="32" t="n">
        <f aca="false">E136+G136</f>
        <v>14370</v>
      </c>
      <c r="O136" s="29" t="n">
        <f aca="false">N136*Assumptions!$B$24</f>
        <v>21.555</v>
      </c>
      <c r="P136" s="30" t="n">
        <f aca="false">L136-O136</f>
        <v>-175.555</v>
      </c>
      <c r="Q136" s="32" t="n">
        <f aca="false">Q135+L136</f>
        <v>8943.40000000001</v>
      </c>
      <c r="R136" s="32" t="n">
        <f aca="false">R135+P136</f>
        <v>6298.65865000001</v>
      </c>
      <c r="S136" s="33" t="n">
        <f aca="false">IF(L136&gt;0,1,0)</f>
        <v>0</v>
      </c>
      <c r="T136" s="33" t="n">
        <f aca="false">IF(S136=1,T135+1,0)</f>
        <v>0</v>
      </c>
      <c r="U136" s="33" t="n">
        <f aca="false">IF(S136=0,U135+1,0)</f>
        <v>8</v>
      </c>
      <c r="V136" s="34" t="str">
        <f aca="false">IF(C136=D135,"Yes","")</f>
        <v/>
      </c>
    </row>
    <row r="137" customFormat="false" ht="15" hidden="false" customHeight="false" outlineLevel="0" collapsed="false">
      <c r="A137" s="35" t="n">
        <v>136</v>
      </c>
      <c r="B137" s="35" t="s">
        <v>113</v>
      </c>
      <c r="C137" s="36" t="n">
        <v>39987</v>
      </c>
      <c r="D137" s="36" t="n">
        <v>39988</v>
      </c>
      <c r="E137" s="37" t="n">
        <v>7017</v>
      </c>
      <c r="F137" s="37" t="n">
        <v>7402.85</v>
      </c>
      <c r="G137" s="37" t="n">
        <v>7147.1</v>
      </c>
      <c r="H137" s="35" t="s">
        <v>112</v>
      </c>
      <c r="I137" s="35" t="n">
        <v>1</v>
      </c>
      <c r="J137" s="38" t="n">
        <v>1.6</v>
      </c>
      <c r="K137" s="38" t="n">
        <v>130.1</v>
      </c>
      <c r="L137" s="39" t="n">
        <f aca="false">IF(B137="Long",G137-E137,E137-G137)</f>
        <v>-130.1</v>
      </c>
      <c r="M137" s="40" t="n">
        <f aca="false">L137/E137</f>
        <v>-0.0185406869032351</v>
      </c>
      <c r="N137" s="41" t="n">
        <f aca="false">E137+G137</f>
        <v>14164.1</v>
      </c>
      <c r="O137" s="38" t="n">
        <f aca="false">N137*Assumptions!$B$24</f>
        <v>21.24615</v>
      </c>
      <c r="P137" s="39" t="n">
        <f aca="false">L137-O137</f>
        <v>-151.34615</v>
      </c>
      <c r="Q137" s="41" t="n">
        <f aca="false">Q136+L137</f>
        <v>8813.30000000001</v>
      </c>
      <c r="R137" s="41" t="n">
        <f aca="false">R136+P137</f>
        <v>6147.31250000001</v>
      </c>
      <c r="S137" s="33" t="n">
        <f aca="false">IF(L137&gt;0,1,0)</f>
        <v>0</v>
      </c>
      <c r="T137" s="33" t="n">
        <f aca="false">IF(S137=1,T136+1,0)</f>
        <v>0</v>
      </c>
      <c r="U137" s="33" t="n">
        <f aca="false">IF(S137=0,U136+1,0)</f>
        <v>9</v>
      </c>
      <c r="V137" s="34" t="str">
        <f aca="false">IF(C137=D136,"Yes","")</f>
        <v>Yes</v>
      </c>
    </row>
    <row r="138" customFormat="false" ht="15" hidden="false" customHeight="false" outlineLevel="0" collapsed="false">
      <c r="A138" s="26" t="n">
        <v>137</v>
      </c>
      <c r="B138" s="26" t="s">
        <v>111</v>
      </c>
      <c r="C138" s="27" t="n">
        <v>39989</v>
      </c>
      <c r="D138" s="27" t="n">
        <v>39994</v>
      </c>
      <c r="E138" s="28" t="n">
        <v>7158.95</v>
      </c>
      <c r="F138" s="28" t="n">
        <v>7015.4</v>
      </c>
      <c r="G138" s="28" t="n">
        <v>7381.8</v>
      </c>
      <c r="H138" s="26" t="s">
        <v>112</v>
      </c>
      <c r="I138" s="26" t="n">
        <v>3</v>
      </c>
      <c r="J138" s="29" t="n">
        <v>468</v>
      </c>
      <c r="K138" s="29" t="n">
        <v>0</v>
      </c>
      <c r="L138" s="30" t="n">
        <f aca="false">IF(B138="Long",G138-E138,E138-G138)</f>
        <v>222.85</v>
      </c>
      <c r="M138" s="31" t="n">
        <f aca="false">L138/E138</f>
        <v>0.0311288666634074</v>
      </c>
      <c r="N138" s="32" t="n">
        <f aca="false">E138+G138</f>
        <v>14540.75</v>
      </c>
      <c r="O138" s="29" t="n">
        <f aca="false">N138*Assumptions!$B$24</f>
        <v>21.811125</v>
      </c>
      <c r="P138" s="30" t="n">
        <f aca="false">L138-O138</f>
        <v>201.038875</v>
      </c>
      <c r="Q138" s="32" t="n">
        <f aca="false">Q137+L138</f>
        <v>9036.15000000001</v>
      </c>
      <c r="R138" s="32" t="n">
        <f aca="false">R137+P138</f>
        <v>6348.35137500001</v>
      </c>
      <c r="S138" s="33" t="n">
        <f aca="false">IF(L138&gt;0,1,0)</f>
        <v>1</v>
      </c>
      <c r="T138" s="33" t="n">
        <f aca="false">IF(S138=1,T137+1,0)</f>
        <v>1</v>
      </c>
      <c r="U138" s="33" t="n">
        <f aca="false">IF(S138=0,U137+1,0)</f>
        <v>0</v>
      </c>
      <c r="V138" s="34" t="str">
        <f aca="false">IF(C138=D137,"Yes","")</f>
        <v/>
      </c>
    </row>
    <row r="139" customFormat="false" ht="15" hidden="false" customHeight="false" outlineLevel="0" collapsed="false">
      <c r="A139" s="35" t="n">
        <v>138</v>
      </c>
      <c r="B139" s="35" t="s">
        <v>113</v>
      </c>
      <c r="C139" s="36" t="n">
        <v>39995</v>
      </c>
      <c r="D139" s="36" t="n">
        <v>39997</v>
      </c>
      <c r="E139" s="37" t="n">
        <v>7303.35</v>
      </c>
      <c r="F139" s="37" t="n">
        <v>7577.6</v>
      </c>
      <c r="G139" s="37" t="n">
        <v>7468.7</v>
      </c>
      <c r="H139" s="35" t="s">
        <v>112</v>
      </c>
      <c r="I139" s="35" t="n">
        <v>2</v>
      </c>
      <c r="J139" s="38" t="n">
        <v>17.5</v>
      </c>
      <c r="K139" s="38" t="n">
        <v>283.3</v>
      </c>
      <c r="L139" s="39" t="n">
        <f aca="false">IF(B139="Long",G139-E139,E139-G139)</f>
        <v>-165.349999999999</v>
      </c>
      <c r="M139" s="40" t="n">
        <f aca="false">L139/E139</f>
        <v>-0.022640295206994</v>
      </c>
      <c r="N139" s="41" t="n">
        <f aca="false">E139+G139</f>
        <v>14772.05</v>
      </c>
      <c r="O139" s="38" t="n">
        <f aca="false">N139*Assumptions!$B$24</f>
        <v>22.158075</v>
      </c>
      <c r="P139" s="39" t="n">
        <f aca="false">L139-O139</f>
        <v>-187.508074999999</v>
      </c>
      <c r="Q139" s="41" t="n">
        <f aca="false">Q138+L139</f>
        <v>8870.80000000001</v>
      </c>
      <c r="R139" s="41" t="n">
        <f aca="false">R138+P139</f>
        <v>6160.84330000001</v>
      </c>
      <c r="S139" s="33" t="n">
        <f aca="false">IF(L139&gt;0,1,0)</f>
        <v>0</v>
      </c>
      <c r="T139" s="33" t="n">
        <f aca="false">IF(S139=1,T138+1,0)</f>
        <v>0</v>
      </c>
      <c r="U139" s="33" t="n">
        <f aca="false">IF(S139=0,U138+1,0)</f>
        <v>1</v>
      </c>
      <c r="V139" s="34" t="str">
        <f aca="false">IF(C139=D138,"Yes","")</f>
        <v/>
      </c>
    </row>
    <row r="140" customFormat="false" ht="15" hidden="false" customHeight="false" outlineLevel="0" collapsed="false">
      <c r="A140" s="26" t="n">
        <v>139</v>
      </c>
      <c r="B140" s="26" t="s">
        <v>111</v>
      </c>
      <c r="C140" s="27" t="n">
        <v>39997</v>
      </c>
      <c r="D140" s="27" t="n">
        <v>40000</v>
      </c>
      <c r="E140" s="28" t="n">
        <v>7484.25</v>
      </c>
      <c r="F140" s="28" t="n">
        <v>7285.85</v>
      </c>
      <c r="G140" s="28" t="n">
        <v>7318.45</v>
      </c>
      <c r="H140" s="26" t="s">
        <v>112</v>
      </c>
      <c r="I140" s="26" t="n">
        <v>1</v>
      </c>
      <c r="J140" s="29" t="n">
        <v>227.1</v>
      </c>
      <c r="K140" s="29" t="n">
        <v>624.4</v>
      </c>
      <c r="L140" s="30" t="n">
        <f aca="false">IF(B140="Long",G140-E140,E140-G140)</f>
        <v>-165.8</v>
      </c>
      <c r="M140" s="31" t="n">
        <f aca="false">L140/E140</f>
        <v>-0.0221531883622274</v>
      </c>
      <c r="N140" s="32" t="n">
        <f aca="false">E140+G140</f>
        <v>14802.7</v>
      </c>
      <c r="O140" s="29" t="n">
        <f aca="false">N140*Assumptions!$B$24</f>
        <v>22.20405</v>
      </c>
      <c r="P140" s="30" t="n">
        <f aca="false">L140-O140</f>
        <v>-188.00405</v>
      </c>
      <c r="Q140" s="32" t="n">
        <f aca="false">Q139+L140</f>
        <v>8705.00000000002</v>
      </c>
      <c r="R140" s="32" t="n">
        <f aca="false">R139+P140</f>
        <v>5972.83925000001</v>
      </c>
      <c r="S140" s="33" t="n">
        <f aca="false">IF(L140&gt;0,1,0)</f>
        <v>0</v>
      </c>
      <c r="T140" s="33" t="n">
        <f aca="false">IF(S140=1,T139+1,0)</f>
        <v>0</v>
      </c>
      <c r="U140" s="33" t="n">
        <f aca="false">IF(S140=0,U139+1,0)</f>
        <v>2</v>
      </c>
      <c r="V140" s="34" t="str">
        <f aca="false">IF(C140=D139,"Yes","")</f>
        <v>Yes</v>
      </c>
    </row>
    <row r="141" customFormat="false" ht="15" hidden="false" customHeight="false" outlineLevel="0" collapsed="false">
      <c r="A141" s="35" t="n">
        <v>140</v>
      </c>
      <c r="B141" s="35" t="s">
        <v>113</v>
      </c>
      <c r="C141" s="36" t="n">
        <v>40000</v>
      </c>
      <c r="D141" s="36" t="n">
        <v>40004</v>
      </c>
      <c r="E141" s="37" t="n">
        <v>7285.85</v>
      </c>
      <c r="F141" s="37" t="n">
        <v>7586.7</v>
      </c>
      <c r="G141" s="37" t="n">
        <v>6747.8</v>
      </c>
      <c r="H141" s="35" t="s">
        <v>112</v>
      </c>
      <c r="I141" s="35" t="n">
        <v>4</v>
      </c>
      <c r="J141" s="38" t="n">
        <v>816.9</v>
      </c>
      <c r="K141" s="38" t="n">
        <v>0</v>
      </c>
      <c r="L141" s="39" t="n">
        <f aca="false">IF(B141="Long",G141-E141,E141-G141)</f>
        <v>538.05</v>
      </c>
      <c r="M141" s="40" t="n">
        <f aca="false">L141/E141</f>
        <v>0.0738486243883693</v>
      </c>
      <c r="N141" s="41" t="n">
        <f aca="false">E141+G141</f>
        <v>14033.65</v>
      </c>
      <c r="O141" s="38" t="n">
        <f aca="false">N141*Assumptions!$B$24</f>
        <v>21.050475</v>
      </c>
      <c r="P141" s="39" t="n">
        <f aca="false">L141-O141</f>
        <v>516.999525</v>
      </c>
      <c r="Q141" s="41" t="n">
        <f aca="false">Q140+L141</f>
        <v>9243.05000000001</v>
      </c>
      <c r="R141" s="41" t="n">
        <f aca="false">R140+P141</f>
        <v>6489.83877500001</v>
      </c>
      <c r="S141" s="33" t="n">
        <f aca="false">IF(L141&gt;0,1,0)</f>
        <v>1</v>
      </c>
      <c r="T141" s="33" t="n">
        <f aca="false">IF(S141=1,T140+1,0)</f>
        <v>1</v>
      </c>
      <c r="U141" s="33" t="n">
        <f aca="false">IF(S141=0,U140+1,0)</f>
        <v>0</v>
      </c>
      <c r="V141" s="34" t="str">
        <f aca="false">IF(C141=D140,"Yes","")</f>
        <v>Yes</v>
      </c>
    </row>
    <row r="142" customFormat="false" ht="15" hidden="false" customHeight="false" outlineLevel="0" collapsed="false">
      <c r="A142" s="26" t="n">
        <v>141</v>
      </c>
      <c r="B142" s="26" t="s">
        <v>113</v>
      </c>
      <c r="C142" s="27" t="n">
        <v>40007</v>
      </c>
      <c r="D142" s="27" t="n">
        <v>40008</v>
      </c>
      <c r="E142" s="28" t="n">
        <v>6456.9</v>
      </c>
      <c r="F142" s="28" t="n">
        <v>6761.3</v>
      </c>
      <c r="G142" s="28" t="n">
        <v>6649.5</v>
      </c>
      <c r="H142" s="26" t="s">
        <v>112</v>
      </c>
      <c r="I142" s="26" t="n">
        <v>1</v>
      </c>
      <c r="J142" s="29" t="n">
        <v>0</v>
      </c>
      <c r="K142" s="29" t="n">
        <v>330.2</v>
      </c>
      <c r="L142" s="30" t="n">
        <f aca="false">IF(B142="Long",G142-E142,E142-G142)</f>
        <v>-192.6</v>
      </c>
      <c r="M142" s="31" t="n">
        <f aca="false">L142/E142</f>
        <v>-0.0298285554987688</v>
      </c>
      <c r="N142" s="32" t="n">
        <f aca="false">E142+G142</f>
        <v>13106.4</v>
      </c>
      <c r="O142" s="29" t="n">
        <f aca="false">N142*Assumptions!$B$24</f>
        <v>19.6596</v>
      </c>
      <c r="P142" s="30" t="n">
        <f aca="false">L142-O142</f>
        <v>-212.2596</v>
      </c>
      <c r="Q142" s="32" t="n">
        <f aca="false">Q141+L142</f>
        <v>9050.45000000001</v>
      </c>
      <c r="R142" s="32" t="n">
        <f aca="false">R141+P142</f>
        <v>6277.57917500001</v>
      </c>
      <c r="S142" s="33" t="n">
        <f aca="false">IF(L142&gt;0,1,0)</f>
        <v>0</v>
      </c>
      <c r="T142" s="33" t="n">
        <f aca="false">IF(S142=1,T141+1,0)</f>
        <v>0</v>
      </c>
      <c r="U142" s="33" t="n">
        <f aca="false">IF(S142=0,U141+1,0)</f>
        <v>1</v>
      </c>
      <c r="V142" s="34" t="str">
        <f aca="false">IF(C142=D141,"Yes","")</f>
        <v/>
      </c>
    </row>
    <row r="143" customFormat="false" ht="15" hidden="false" customHeight="false" outlineLevel="0" collapsed="false">
      <c r="A143" s="35" t="n">
        <v>142</v>
      </c>
      <c r="B143" s="35" t="s">
        <v>111</v>
      </c>
      <c r="C143" s="36" t="n">
        <v>40008</v>
      </c>
      <c r="D143" s="36" t="n">
        <v>40016</v>
      </c>
      <c r="E143" s="37" t="n">
        <v>6761.3</v>
      </c>
      <c r="F143" s="37" t="n">
        <v>6393.5</v>
      </c>
      <c r="G143" s="37" t="n">
        <v>7385.55</v>
      </c>
      <c r="H143" s="35" t="s">
        <v>112</v>
      </c>
      <c r="I143" s="35" t="n">
        <v>6</v>
      </c>
      <c r="J143" s="38" t="n">
        <v>853.4</v>
      </c>
      <c r="K143" s="38" t="n">
        <v>24.8</v>
      </c>
      <c r="L143" s="39" t="n">
        <f aca="false">IF(B143="Long",G143-E143,E143-G143)</f>
        <v>624.25</v>
      </c>
      <c r="M143" s="40" t="n">
        <f aca="false">L143/E143</f>
        <v>0.0923269193794093</v>
      </c>
      <c r="N143" s="41" t="n">
        <f aca="false">E143+G143</f>
        <v>14146.85</v>
      </c>
      <c r="O143" s="38" t="n">
        <f aca="false">N143*Assumptions!$B$24</f>
        <v>21.220275</v>
      </c>
      <c r="P143" s="39" t="n">
        <f aca="false">L143-O143</f>
        <v>603.029725</v>
      </c>
      <c r="Q143" s="41" t="n">
        <f aca="false">Q142+L143</f>
        <v>9674.70000000001</v>
      </c>
      <c r="R143" s="41" t="n">
        <f aca="false">R142+P143</f>
        <v>6880.60890000001</v>
      </c>
      <c r="S143" s="33" t="n">
        <f aca="false">IF(L143&gt;0,1,0)</f>
        <v>1</v>
      </c>
      <c r="T143" s="33" t="n">
        <f aca="false">IF(S143=1,T142+1,0)</f>
        <v>1</v>
      </c>
      <c r="U143" s="33" t="n">
        <f aca="false">IF(S143=0,U142+1,0)</f>
        <v>0</v>
      </c>
      <c r="V143" s="34" t="str">
        <f aca="false">IF(C143=D142,"Yes","")</f>
        <v>Yes</v>
      </c>
    </row>
    <row r="144" customFormat="false" ht="15" hidden="false" customHeight="false" outlineLevel="0" collapsed="false">
      <c r="A144" s="26" t="n">
        <v>143</v>
      </c>
      <c r="B144" s="26" t="s">
        <v>113</v>
      </c>
      <c r="C144" s="27" t="n">
        <v>40021</v>
      </c>
      <c r="D144" s="27" t="n">
        <v>40024</v>
      </c>
      <c r="E144" s="28" t="n">
        <v>7351.3</v>
      </c>
      <c r="F144" s="28" t="n">
        <v>7552.6</v>
      </c>
      <c r="G144" s="28" t="n">
        <v>7288.3</v>
      </c>
      <c r="H144" s="26" t="s">
        <v>112</v>
      </c>
      <c r="I144" s="26" t="n">
        <v>3</v>
      </c>
      <c r="J144" s="29" t="n">
        <v>259.2</v>
      </c>
      <c r="K144" s="29" t="n">
        <v>78.9</v>
      </c>
      <c r="L144" s="30" t="n">
        <f aca="false">IF(B144="Long",G144-E144,E144-G144)</f>
        <v>63</v>
      </c>
      <c r="M144" s="31" t="n">
        <f aca="false">L144/E144</f>
        <v>0.00856991280453797</v>
      </c>
      <c r="N144" s="32" t="n">
        <f aca="false">E144+G144</f>
        <v>14639.6</v>
      </c>
      <c r="O144" s="29" t="n">
        <f aca="false">N144*Assumptions!$B$24</f>
        <v>21.9594</v>
      </c>
      <c r="P144" s="30" t="n">
        <f aca="false">L144-O144</f>
        <v>41.0406</v>
      </c>
      <c r="Q144" s="32" t="n">
        <f aca="false">Q143+L144</f>
        <v>9737.70000000001</v>
      </c>
      <c r="R144" s="32" t="n">
        <f aca="false">R143+P144</f>
        <v>6921.64950000001</v>
      </c>
      <c r="S144" s="33" t="n">
        <f aca="false">IF(L144&gt;0,1,0)</f>
        <v>1</v>
      </c>
      <c r="T144" s="33" t="n">
        <f aca="false">IF(S144=1,T143+1,0)</f>
        <v>2</v>
      </c>
      <c r="U144" s="33" t="n">
        <f aca="false">IF(S144=0,U143+1,0)</f>
        <v>0</v>
      </c>
      <c r="V144" s="34" t="str">
        <f aca="false">IF(C144=D143,"Yes","")</f>
        <v/>
      </c>
    </row>
    <row r="145" customFormat="false" ht="15" hidden="false" customHeight="false" outlineLevel="0" collapsed="false">
      <c r="A145" s="35" t="n">
        <v>144</v>
      </c>
      <c r="B145" s="35" t="s">
        <v>111</v>
      </c>
      <c r="C145" s="36" t="n">
        <v>40025</v>
      </c>
      <c r="D145" s="36" t="n">
        <v>40030</v>
      </c>
      <c r="E145" s="37" t="n">
        <v>7472.05</v>
      </c>
      <c r="F145" s="37" t="n">
        <v>7178.25</v>
      </c>
      <c r="G145" s="37" t="n">
        <v>7571.9</v>
      </c>
      <c r="H145" s="35" t="s">
        <v>112</v>
      </c>
      <c r="I145" s="35" t="n">
        <v>3</v>
      </c>
      <c r="J145" s="38" t="n">
        <v>248.3</v>
      </c>
      <c r="K145" s="38" t="n">
        <v>0</v>
      </c>
      <c r="L145" s="39" t="n">
        <f aca="false">IF(B145="Long",G145-E145,E145-G145)</f>
        <v>99.8499999999995</v>
      </c>
      <c r="M145" s="40" t="n">
        <f aca="false">L145/E145</f>
        <v>0.0133631332766777</v>
      </c>
      <c r="N145" s="41" t="n">
        <f aca="false">E145+G145</f>
        <v>15043.95</v>
      </c>
      <c r="O145" s="38" t="n">
        <f aca="false">N145*Assumptions!$B$24</f>
        <v>22.565925</v>
      </c>
      <c r="P145" s="39" t="n">
        <f aca="false">L145-O145</f>
        <v>77.2840749999995</v>
      </c>
      <c r="Q145" s="41" t="n">
        <f aca="false">Q144+L145</f>
        <v>9837.55000000001</v>
      </c>
      <c r="R145" s="41" t="n">
        <f aca="false">R144+P145</f>
        <v>6998.93357500001</v>
      </c>
      <c r="S145" s="33" t="n">
        <f aca="false">IF(L145&gt;0,1,0)</f>
        <v>1</v>
      </c>
      <c r="T145" s="33" t="n">
        <f aca="false">IF(S145=1,T144+1,0)</f>
        <v>3</v>
      </c>
      <c r="U145" s="33" t="n">
        <f aca="false">IF(S145=0,U144+1,0)</f>
        <v>0</v>
      </c>
      <c r="V145" s="34" t="str">
        <f aca="false">IF(C145=D144,"Yes","")</f>
        <v/>
      </c>
    </row>
    <row r="146" customFormat="false" ht="15" hidden="false" customHeight="false" outlineLevel="0" collapsed="false">
      <c r="A146" s="26" t="n">
        <v>145</v>
      </c>
      <c r="B146" s="26" t="s">
        <v>113</v>
      </c>
      <c r="C146" s="27" t="n">
        <v>40031</v>
      </c>
      <c r="D146" s="27" t="n">
        <v>40038</v>
      </c>
      <c r="E146" s="28" t="n">
        <v>7516</v>
      </c>
      <c r="F146" s="28" t="n">
        <v>7656.2</v>
      </c>
      <c r="G146" s="28" t="n">
        <v>7293.4</v>
      </c>
      <c r="H146" s="26" t="s">
        <v>112</v>
      </c>
      <c r="I146" s="26" t="n">
        <v>5</v>
      </c>
      <c r="J146" s="29" t="n">
        <v>527.4</v>
      </c>
      <c r="K146" s="29" t="n">
        <v>0</v>
      </c>
      <c r="L146" s="30" t="n">
        <f aca="false">IF(B146="Long",G146-E146,E146-G146)</f>
        <v>222.6</v>
      </c>
      <c r="M146" s="31" t="n">
        <f aca="false">L146/E146</f>
        <v>0.0296168174560937</v>
      </c>
      <c r="N146" s="32" t="n">
        <f aca="false">E146+G146</f>
        <v>14809.4</v>
      </c>
      <c r="O146" s="29" t="n">
        <f aca="false">N146*Assumptions!$B$24</f>
        <v>22.2141</v>
      </c>
      <c r="P146" s="30" t="n">
        <f aca="false">L146-O146</f>
        <v>200.3859</v>
      </c>
      <c r="Q146" s="32" t="n">
        <f aca="false">Q145+L146</f>
        <v>10060.15</v>
      </c>
      <c r="R146" s="32" t="n">
        <f aca="false">R145+P146</f>
        <v>7199.31947500001</v>
      </c>
      <c r="S146" s="33" t="n">
        <f aca="false">IF(L146&gt;0,1,0)</f>
        <v>1</v>
      </c>
      <c r="T146" s="33" t="n">
        <f aca="false">IF(S146=1,T145+1,0)</f>
        <v>4</v>
      </c>
      <c r="U146" s="33" t="n">
        <f aca="false">IF(S146=0,U145+1,0)</f>
        <v>0</v>
      </c>
      <c r="V146" s="34" t="str">
        <f aca="false">IF(C146=D145,"Yes","")</f>
        <v/>
      </c>
    </row>
    <row r="147" customFormat="false" ht="15" hidden="false" customHeight="false" outlineLevel="0" collapsed="false">
      <c r="A147" s="35" t="n">
        <v>146</v>
      </c>
      <c r="B147" s="35" t="s">
        <v>111</v>
      </c>
      <c r="C147" s="36" t="n">
        <v>40038</v>
      </c>
      <c r="D147" s="36" t="n">
        <v>40042</v>
      </c>
      <c r="E147" s="37" t="n">
        <v>7293.4</v>
      </c>
      <c r="F147" s="37" t="n">
        <v>6988.55</v>
      </c>
      <c r="G147" s="37" t="n">
        <v>7311.9</v>
      </c>
      <c r="H147" s="35" t="s">
        <v>112</v>
      </c>
      <c r="I147" s="35" t="n">
        <v>2</v>
      </c>
      <c r="J147" s="38" t="n">
        <v>209.6</v>
      </c>
      <c r="K147" s="38" t="n">
        <v>208.1</v>
      </c>
      <c r="L147" s="39" t="n">
        <f aca="false">IF(B147="Long",G147-E147,E147-G147)</f>
        <v>18.5</v>
      </c>
      <c r="M147" s="40" t="n">
        <f aca="false">L147/E147</f>
        <v>0.00253653988537582</v>
      </c>
      <c r="N147" s="41" t="n">
        <f aca="false">E147+G147</f>
        <v>14605.3</v>
      </c>
      <c r="O147" s="38" t="n">
        <f aca="false">N147*Assumptions!$B$24</f>
        <v>21.90795</v>
      </c>
      <c r="P147" s="39" t="n">
        <f aca="false">L147-O147</f>
        <v>-3.40795</v>
      </c>
      <c r="Q147" s="41" t="n">
        <f aca="false">Q146+L147</f>
        <v>10078.65</v>
      </c>
      <c r="R147" s="41" t="n">
        <f aca="false">R146+P147</f>
        <v>7195.91152500001</v>
      </c>
      <c r="S147" s="33" t="n">
        <f aca="false">IF(L147&gt;0,1,0)</f>
        <v>1</v>
      </c>
      <c r="T147" s="33" t="n">
        <f aca="false">IF(S147=1,T146+1,0)</f>
        <v>5</v>
      </c>
      <c r="U147" s="33" t="n">
        <f aca="false">IF(S147=0,U146+1,0)</f>
        <v>0</v>
      </c>
      <c r="V147" s="34" t="str">
        <f aca="false">IF(C147=D146,"Yes","")</f>
        <v>Yes</v>
      </c>
    </row>
    <row r="148" customFormat="false" ht="15" hidden="false" customHeight="false" outlineLevel="0" collapsed="false">
      <c r="A148" s="26" t="n">
        <v>147</v>
      </c>
      <c r="B148" s="26" t="s">
        <v>113</v>
      </c>
      <c r="C148" s="27" t="n">
        <v>40042</v>
      </c>
      <c r="D148" s="27" t="n">
        <v>40045</v>
      </c>
      <c r="E148" s="28" t="n">
        <v>7293.4</v>
      </c>
      <c r="F148" s="28" t="n">
        <v>7502.95</v>
      </c>
      <c r="G148" s="28" t="n">
        <v>7241.4</v>
      </c>
      <c r="H148" s="26" t="s">
        <v>112</v>
      </c>
      <c r="I148" s="26" t="n">
        <v>3</v>
      </c>
      <c r="J148" s="29" t="n">
        <v>294.6</v>
      </c>
      <c r="K148" s="29" t="n">
        <v>15.2</v>
      </c>
      <c r="L148" s="30" t="n">
        <f aca="false">IF(B148="Long",G148-E148,E148-G148)</f>
        <v>52</v>
      </c>
      <c r="M148" s="31" t="n">
        <f aca="false">L148/E148</f>
        <v>0.00712973373186717</v>
      </c>
      <c r="N148" s="32" t="n">
        <f aca="false">E148+G148</f>
        <v>14534.8</v>
      </c>
      <c r="O148" s="29" t="n">
        <f aca="false">N148*Assumptions!$B$24</f>
        <v>21.8022</v>
      </c>
      <c r="P148" s="30" t="n">
        <f aca="false">L148-O148</f>
        <v>30.1978</v>
      </c>
      <c r="Q148" s="32" t="n">
        <f aca="false">Q147+L148</f>
        <v>10130.65</v>
      </c>
      <c r="R148" s="32" t="n">
        <f aca="false">R147+P148</f>
        <v>7226.10932500001</v>
      </c>
      <c r="S148" s="33" t="n">
        <f aca="false">IF(L148&gt;0,1,0)</f>
        <v>1</v>
      </c>
      <c r="T148" s="33" t="n">
        <f aca="false">IF(S148=1,T147+1,0)</f>
        <v>6</v>
      </c>
      <c r="U148" s="33" t="n">
        <f aca="false">IF(S148=0,U147+1,0)</f>
        <v>0</v>
      </c>
      <c r="V148" s="34" t="str">
        <f aca="false">IF(C148=D147,"Yes","")</f>
        <v>Yes</v>
      </c>
    </row>
    <row r="149" customFormat="false" ht="15" hidden="false" customHeight="false" outlineLevel="0" collapsed="false">
      <c r="A149" s="35" t="n">
        <v>148</v>
      </c>
      <c r="B149" s="35" t="s">
        <v>111</v>
      </c>
      <c r="C149" s="36" t="n">
        <v>40045</v>
      </c>
      <c r="D149" s="36" t="n">
        <v>40046</v>
      </c>
      <c r="E149" s="37" t="n">
        <v>7291.9</v>
      </c>
      <c r="F149" s="37" t="n">
        <v>6998.8</v>
      </c>
      <c r="G149" s="37" t="n">
        <v>7168.55</v>
      </c>
      <c r="H149" s="35" t="s">
        <v>112</v>
      </c>
      <c r="I149" s="35" t="n">
        <v>1</v>
      </c>
      <c r="J149" s="38" t="n">
        <v>112.8</v>
      </c>
      <c r="K149" s="38" t="n">
        <v>146</v>
      </c>
      <c r="L149" s="39" t="n">
        <f aca="false">IF(B149="Long",G149-E149,E149-G149)</f>
        <v>-123.349999999999</v>
      </c>
      <c r="M149" s="40" t="n">
        <f aca="false">L149/E149</f>
        <v>-0.0169160301156077</v>
      </c>
      <c r="N149" s="41" t="n">
        <f aca="false">E149+G149</f>
        <v>14460.45</v>
      </c>
      <c r="O149" s="38" t="n">
        <f aca="false">N149*Assumptions!$B$24</f>
        <v>21.690675</v>
      </c>
      <c r="P149" s="39" t="n">
        <f aca="false">L149-O149</f>
        <v>-145.040674999999</v>
      </c>
      <c r="Q149" s="41" t="n">
        <f aca="false">Q148+L149</f>
        <v>10007.3</v>
      </c>
      <c r="R149" s="41" t="n">
        <f aca="false">R148+P149</f>
        <v>7081.06865000001</v>
      </c>
      <c r="S149" s="33" t="n">
        <f aca="false">IF(L149&gt;0,1,0)</f>
        <v>0</v>
      </c>
      <c r="T149" s="33" t="n">
        <f aca="false">IF(S149=1,T148+1,0)</f>
        <v>0</v>
      </c>
      <c r="U149" s="33" t="n">
        <f aca="false">IF(S149=0,U148+1,0)</f>
        <v>1</v>
      </c>
      <c r="V149" s="34" t="str">
        <f aca="false">IF(C149=D148,"Yes","")</f>
        <v>Yes</v>
      </c>
    </row>
    <row r="150" customFormat="false" ht="15" hidden="false" customHeight="false" outlineLevel="0" collapsed="false">
      <c r="A150" s="26" t="n">
        <v>149</v>
      </c>
      <c r="B150" s="26" t="s">
        <v>111</v>
      </c>
      <c r="C150" s="27" t="n">
        <v>40049</v>
      </c>
      <c r="D150" s="27" t="n">
        <v>40050</v>
      </c>
      <c r="E150" s="28" t="n">
        <v>7472.6</v>
      </c>
      <c r="F150" s="28" t="n">
        <v>7145.85</v>
      </c>
      <c r="G150" s="28" t="n">
        <v>7472.6</v>
      </c>
      <c r="H150" s="26" t="s">
        <v>112</v>
      </c>
      <c r="I150" s="26" t="n">
        <v>1</v>
      </c>
      <c r="J150" s="29" t="n">
        <v>34.3</v>
      </c>
      <c r="K150" s="29" t="n">
        <v>106.6</v>
      </c>
      <c r="L150" s="30" t="n">
        <f aca="false">IF(B150="Long",G150-E150,E150-G150)</f>
        <v>0</v>
      </c>
      <c r="M150" s="31" t="n">
        <f aca="false">L150/E150</f>
        <v>0</v>
      </c>
      <c r="N150" s="32" t="n">
        <f aca="false">E150+G150</f>
        <v>14945.2</v>
      </c>
      <c r="O150" s="29" t="n">
        <f aca="false">N150*Assumptions!$B$24</f>
        <v>22.4178</v>
      </c>
      <c r="P150" s="30" t="n">
        <f aca="false">L150-O150</f>
        <v>-22.4178</v>
      </c>
      <c r="Q150" s="32" t="n">
        <f aca="false">Q149+L150</f>
        <v>10007.3</v>
      </c>
      <c r="R150" s="32" t="n">
        <f aca="false">R149+P150</f>
        <v>7058.65085000001</v>
      </c>
      <c r="S150" s="33" t="n">
        <f aca="false">IF(L150&gt;0,1,0)</f>
        <v>0</v>
      </c>
      <c r="T150" s="33" t="n">
        <f aca="false">IF(S150=1,T149+1,0)</f>
        <v>0</v>
      </c>
      <c r="U150" s="33" t="n">
        <f aca="false">IF(S150=0,U149+1,0)</f>
        <v>2</v>
      </c>
      <c r="V150" s="34" t="str">
        <f aca="false">IF(C150=D149,"Yes","")</f>
        <v/>
      </c>
    </row>
    <row r="151" customFormat="false" ht="15" hidden="false" customHeight="false" outlineLevel="0" collapsed="false">
      <c r="A151" s="35" t="n">
        <v>150</v>
      </c>
      <c r="B151" s="35" t="s">
        <v>111</v>
      </c>
      <c r="C151" s="36" t="n">
        <v>40053</v>
      </c>
      <c r="D151" s="36" t="n">
        <v>40056</v>
      </c>
      <c r="E151" s="37" t="n">
        <v>7489.45</v>
      </c>
      <c r="F151" s="37" t="n">
        <v>7366.85</v>
      </c>
      <c r="G151" s="37" t="n">
        <v>7377.9</v>
      </c>
      <c r="H151" s="35" t="s">
        <v>112</v>
      </c>
      <c r="I151" s="35" t="n">
        <v>1</v>
      </c>
      <c r="J151" s="38" t="n">
        <v>0</v>
      </c>
      <c r="K151" s="38" t="n">
        <v>112.1</v>
      </c>
      <c r="L151" s="39" t="n">
        <f aca="false">IF(B151="Long",G151-E151,E151-G151)</f>
        <v>-111.55</v>
      </c>
      <c r="M151" s="40" t="n">
        <f aca="false">L151/E151</f>
        <v>-0.0148942846270421</v>
      </c>
      <c r="N151" s="41" t="n">
        <f aca="false">E151+G151</f>
        <v>14867.35</v>
      </c>
      <c r="O151" s="38" t="n">
        <f aca="false">N151*Assumptions!$B$24</f>
        <v>22.301025</v>
      </c>
      <c r="P151" s="39" t="n">
        <f aca="false">L151-O151</f>
        <v>-133.851025</v>
      </c>
      <c r="Q151" s="41" t="n">
        <f aca="false">Q150+L151</f>
        <v>9895.75000000002</v>
      </c>
      <c r="R151" s="41" t="n">
        <f aca="false">R150+P151</f>
        <v>6924.79982500001</v>
      </c>
      <c r="S151" s="33" t="n">
        <f aca="false">IF(L151&gt;0,1,0)</f>
        <v>0</v>
      </c>
      <c r="T151" s="33" t="n">
        <f aca="false">IF(S151=1,T150+1,0)</f>
        <v>0</v>
      </c>
      <c r="U151" s="33" t="n">
        <f aca="false">IF(S151=0,U150+1,0)</f>
        <v>3</v>
      </c>
      <c r="V151" s="34" t="str">
        <f aca="false">IF(C151=D150,"Yes","")</f>
        <v/>
      </c>
    </row>
    <row r="152" customFormat="false" ht="15" hidden="false" customHeight="false" outlineLevel="0" collapsed="false">
      <c r="A152" s="26" t="n">
        <v>151</v>
      </c>
      <c r="B152" s="26" t="s">
        <v>113</v>
      </c>
      <c r="C152" s="27" t="n">
        <v>40057</v>
      </c>
      <c r="D152" s="27" t="n">
        <v>40059</v>
      </c>
      <c r="E152" s="28" t="n">
        <v>7377.3</v>
      </c>
      <c r="F152" s="28" t="n">
        <v>7470.6</v>
      </c>
      <c r="G152" s="28" t="n">
        <v>7395.65</v>
      </c>
      <c r="H152" s="26" t="s">
        <v>112</v>
      </c>
      <c r="I152" s="26" t="n">
        <v>2</v>
      </c>
      <c r="J152" s="29" t="n">
        <v>84.6</v>
      </c>
      <c r="K152" s="29" t="n">
        <v>46.1</v>
      </c>
      <c r="L152" s="30" t="n">
        <f aca="false">IF(B152="Long",G152-E152,E152-G152)</f>
        <v>-18.3499999999995</v>
      </c>
      <c r="M152" s="31" t="n">
        <f aca="false">L152/E152</f>
        <v>-0.00248735987420865</v>
      </c>
      <c r="N152" s="32" t="n">
        <f aca="false">E152+G152</f>
        <v>14772.95</v>
      </c>
      <c r="O152" s="29" t="n">
        <f aca="false">N152*Assumptions!$B$24</f>
        <v>22.159425</v>
      </c>
      <c r="P152" s="30" t="n">
        <f aca="false">L152-O152</f>
        <v>-40.5094249999995</v>
      </c>
      <c r="Q152" s="32" t="n">
        <f aca="false">Q151+L152</f>
        <v>9877.40000000002</v>
      </c>
      <c r="R152" s="32" t="n">
        <f aca="false">R151+P152</f>
        <v>6884.29040000001</v>
      </c>
      <c r="S152" s="33" t="n">
        <f aca="false">IF(L152&gt;0,1,0)</f>
        <v>0</v>
      </c>
      <c r="T152" s="33" t="n">
        <f aca="false">IF(S152=1,T151+1,0)</f>
        <v>0</v>
      </c>
      <c r="U152" s="33" t="n">
        <f aca="false">IF(S152=0,U151+1,0)</f>
        <v>4</v>
      </c>
      <c r="V152" s="34" t="str">
        <f aca="false">IF(C152=D151,"Yes","")</f>
        <v/>
      </c>
    </row>
    <row r="153" customFormat="false" ht="15" hidden="false" customHeight="false" outlineLevel="0" collapsed="false">
      <c r="A153" s="35" t="n">
        <v>152</v>
      </c>
      <c r="B153" s="35" t="s">
        <v>111</v>
      </c>
      <c r="C153" s="36" t="n">
        <v>40060</v>
      </c>
      <c r="D153" s="36" t="n">
        <v>40074</v>
      </c>
      <c r="E153" s="37" t="n">
        <v>7423.4</v>
      </c>
      <c r="F153" s="37" t="n">
        <v>7324.7</v>
      </c>
      <c r="G153" s="37" t="n">
        <v>8398.7</v>
      </c>
      <c r="H153" s="35" t="s">
        <v>112</v>
      </c>
      <c r="I153" s="35" t="n">
        <v>10</v>
      </c>
      <c r="J153" s="38" t="n">
        <v>1072.6</v>
      </c>
      <c r="K153" s="38" t="n">
        <v>0</v>
      </c>
      <c r="L153" s="39" t="n">
        <f aca="false">IF(B153="Long",G153-E153,E153-G153)</f>
        <v>975.300000000001</v>
      </c>
      <c r="M153" s="40" t="n">
        <f aca="false">L153/E153</f>
        <v>0.131381846593205</v>
      </c>
      <c r="N153" s="41" t="n">
        <f aca="false">E153+G153</f>
        <v>15822.1</v>
      </c>
      <c r="O153" s="38" t="n">
        <f aca="false">N153*Assumptions!$B$24</f>
        <v>23.73315</v>
      </c>
      <c r="P153" s="39" t="n">
        <f aca="false">L153-O153</f>
        <v>951.566850000001</v>
      </c>
      <c r="Q153" s="41" t="n">
        <f aca="false">Q152+L153</f>
        <v>10852.7</v>
      </c>
      <c r="R153" s="41" t="n">
        <f aca="false">R152+P153</f>
        <v>7835.85725000002</v>
      </c>
      <c r="S153" s="33" t="n">
        <f aca="false">IF(L153&gt;0,1,0)</f>
        <v>1</v>
      </c>
      <c r="T153" s="33" t="n">
        <f aca="false">IF(S153=1,T152+1,0)</f>
        <v>1</v>
      </c>
      <c r="U153" s="33" t="n">
        <f aca="false">IF(S153=0,U152+1,0)</f>
        <v>0</v>
      </c>
      <c r="V153" s="34" t="str">
        <f aca="false">IF(C153=D152,"Yes","")</f>
        <v/>
      </c>
    </row>
    <row r="154" customFormat="false" ht="15" hidden="false" customHeight="false" outlineLevel="0" collapsed="false">
      <c r="A154" s="26" t="n">
        <v>153</v>
      </c>
      <c r="B154" s="26" t="s">
        <v>111</v>
      </c>
      <c r="C154" s="27" t="n">
        <v>40079</v>
      </c>
      <c r="D154" s="27" t="n">
        <v>40080</v>
      </c>
      <c r="E154" s="28" t="n">
        <v>8478.25</v>
      </c>
      <c r="F154" s="28" t="n">
        <v>8369.15</v>
      </c>
      <c r="G154" s="28" t="n">
        <v>8355.7</v>
      </c>
      <c r="H154" s="26" t="s">
        <v>112</v>
      </c>
      <c r="I154" s="26" t="n">
        <v>1</v>
      </c>
      <c r="J154" s="29" t="n">
        <v>106</v>
      </c>
      <c r="K154" s="29" t="n">
        <v>137.1</v>
      </c>
      <c r="L154" s="30" t="n">
        <f aca="false">IF(B154="Long",G154-E154,E154-G154)</f>
        <v>-122.549999999999</v>
      </c>
      <c r="M154" s="31" t="n">
        <f aca="false">L154/E154</f>
        <v>-0.0144546339161972</v>
      </c>
      <c r="N154" s="32" t="n">
        <f aca="false">E154+G154</f>
        <v>16833.95</v>
      </c>
      <c r="O154" s="29" t="n">
        <f aca="false">N154*Assumptions!$B$24</f>
        <v>25.250925</v>
      </c>
      <c r="P154" s="30" t="n">
        <f aca="false">L154-O154</f>
        <v>-147.800924999999</v>
      </c>
      <c r="Q154" s="32" t="n">
        <f aca="false">Q153+L154</f>
        <v>10730.15</v>
      </c>
      <c r="R154" s="32" t="n">
        <f aca="false">R153+P154</f>
        <v>7688.05632500002</v>
      </c>
      <c r="S154" s="33" t="n">
        <f aca="false">IF(L154&gt;0,1,0)</f>
        <v>0</v>
      </c>
      <c r="T154" s="33" t="n">
        <f aca="false">IF(S154=1,T153+1,0)</f>
        <v>0</v>
      </c>
      <c r="U154" s="33" t="n">
        <f aca="false">IF(S154=0,U153+1,0)</f>
        <v>1</v>
      </c>
      <c r="V154" s="34" t="str">
        <f aca="false">IF(C154=D153,"Yes","")</f>
        <v/>
      </c>
    </row>
    <row r="155" customFormat="false" ht="15" hidden="false" customHeight="false" outlineLevel="0" collapsed="false">
      <c r="A155" s="35" t="n">
        <v>154</v>
      </c>
      <c r="B155" s="35" t="s">
        <v>113</v>
      </c>
      <c r="C155" s="36" t="n">
        <v>40080</v>
      </c>
      <c r="D155" s="36" t="n">
        <v>40081</v>
      </c>
      <c r="E155" s="37" t="n">
        <v>8355.7</v>
      </c>
      <c r="F155" s="37" t="n">
        <v>8534.65</v>
      </c>
      <c r="G155" s="37" t="n">
        <v>8534.65</v>
      </c>
      <c r="H155" s="35" t="s">
        <v>114</v>
      </c>
      <c r="I155" s="35" t="n">
        <v>1</v>
      </c>
      <c r="J155" s="38" t="n">
        <v>0</v>
      </c>
      <c r="K155" s="38" t="n">
        <v>193.1</v>
      </c>
      <c r="L155" s="39" t="n">
        <f aca="false">IF(B155="Long",G155-E155,E155-G155)</f>
        <v>-178.949999999999</v>
      </c>
      <c r="M155" s="40" t="n">
        <f aca="false">L155/E155</f>
        <v>-0.021416518065512</v>
      </c>
      <c r="N155" s="41" t="n">
        <f aca="false">E155+G155</f>
        <v>16890.35</v>
      </c>
      <c r="O155" s="38" t="n">
        <f aca="false">N155*Assumptions!$B$24</f>
        <v>25.335525</v>
      </c>
      <c r="P155" s="39" t="n">
        <f aca="false">L155-O155</f>
        <v>-204.285524999999</v>
      </c>
      <c r="Q155" s="41" t="n">
        <f aca="false">Q154+L155</f>
        <v>10551.2</v>
      </c>
      <c r="R155" s="41" t="n">
        <f aca="false">R154+P155</f>
        <v>7483.77080000002</v>
      </c>
      <c r="S155" s="33" t="n">
        <f aca="false">IF(L155&gt;0,1,0)</f>
        <v>0</v>
      </c>
      <c r="T155" s="33" t="n">
        <f aca="false">IF(S155=1,T154+1,0)</f>
        <v>0</v>
      </c>
      <c r="U155" s="33" t="n">
        <f aca="false">IF(S155=0,U154+1,0)</f>
        <v>2</v>
      </c>
      <c r="V155" s="34" t="str">
        <f aca="false">IF(C155=D154,"Yes","")</f>
        <v>Yes</v>
      </c>
    </row>
    <row r="156" customFormat="false" ht="15" hidden="false" customHeight="false" outlineLevel="0" collapsed="false">
      <c r="A156" s="26" t="n">
        <v>155</v>
      </c>
      <c r="B156" s="26" t="s">
        <v>111</v>
      </c>
      <c r="C156" s="27" t="n">
        <v>40086</v>
      </c>
      <c r="D156" s="27" t="n">
        <v>40091</v>
      </c>
      <c r="E156" s="28" t="n">
        <v>8567.05</v>
      </c>
      <c r="F156" s="28" t="n">
        <v>8465.9</v>
      </c>
      <c r="G156" s="28" t="n">
        <v>8765.9</v>
      </c>
      <c r="H156" s="26" t="s">
        <v>112</v>
      </c>
      <c r="I156" s="26" t="n">
        <v>2</v>
      </c>
      <c r="J156" s="29" t="n">
        <v>344.7</v>
      </c>
      <c r="K156" s="29" t="n">
        <v>0</v>
      </c>
      <c r="L156" s="30" t="n">
        <f aca="false">IF(B156="Long",G156-E156,E156-G156)</f>
        <v>198.85</v>
      </c>
      <c r="M156" s="31" t="n">
        <f aca="false">L156/E156</f>
        <v>0.0232110236312383</v>
      </c>
      <c r="N156" s="32" t="n">
        <f aca="false">E156+G156</f>
        <v>17332.95</v>
      </c>
      <c r="O156" s="29" t="n">
        <f aca="false">N156*Assumptions!$B$24</f>
        <v>25.999425</v>
      </c>
      <c r="P156" s="30" t="n">
        <f aca="false">L156-O156</f>
        <v>172.850575</v>
      </c>
      <c r="Q156" s="32" t="n">
        <f aca="false">Q155+L156</f>
        <v>10750.05</v>
      </c>
      <c r="R156" s="32" t="n">
        <f aca="false">R155+P156</f>
        <v>7656.62137500002</v>
      </c>
      <c r="S156" s="33" t="n">
        <f aca="false">IF(L156&gt;0,1,0)</f>
        <v>1</v>
      </c>
      <c r="T156" s="33" t="n">
        <f aca="false">IF(S156=1,T155+1,0)</f>
        <v>1</v>
      </c>
      <c r="U156" s="33" t="n">
        <f aca="false">IF(S156=0,U155+1,0)</f>
        <v>0</v>
      </c>
      <c r="V156" s="34" t="str">
        <f aca="false">IF(C156=D155,"Yes","")</f>
        <v/>
      </c>
    </row>
    <row r="157" customFormat="false" ht="15" hidden="false" customHeight="false" outlineLevel="0" collapsed="false">
      <c r="A157" s="35" t="n">
        <v>156</v>
      </c>
      <c r="B157" s="35" t="s">
        <v>113</v>
      </c>
      <c r="C157" s="36" t="n">
        <v>40092</v>
      </c>
      <c r="D157" s="36" t="n">
        <v>40093</v>
      </c>
      <c r="E157" s="37" t="n">
        <v>8631.95</v>
      </c>
      <c r="F157" s="37" t="n">
        <v>8789.2</v>
      </c>
      <c r="G157" s="37" t="n">
        <v>8827.3</v>
      </c>
      <c r="H157" s="35" t="s">
        <v>114</v>
      </c>
      <c r="I157" s="35" t="n">
        <v>1</v>
      </c>
      <c r="J157" s="38" t="n">
        <v>0</v>
      </c>
      <c r="K157" s="38" t="n">
        <v>339.5</v>
      </c>
      <c r="L157" s="39" t="n">
        <f aca="false">IF(B157="Long",G157-E157,E157-G157)</f>
        <v>-195.349999999999</v>
      </c>
      <c r="M157" s="40" t="n">
        <f aca="false">L157/E157</f>
        <v>-0.0226310393364186</v>
      </c>
      <c r="N157" s="41" t="n">
        <f aca="false">E157+G157</f>
        <v>17459.25</v>
      </c>
      <c r="O157" s="38" t="n">
        <f aca="false">N157*Assumptions!$B$24</f>
        <v>26.188875</v>
      </c>
      <c r="P157" s="39" t="n">
        <f aca="false">L157-O157</f>
        <v>-221.538874999999</v>
      </c>
      <c r="Q157" s="41" t="n">
        <f aca="false">Q156+L157</f>
        <v>10554.7</v>
      </c>
      <c r="R157" s="41" t="n">
        <f aca="false">R156+P157</f>
        <v>7435.08250000002</v>
      </c>
      <c r="S157" s="33" t="n">
        <f aca="false">IF(L157&gt;0,1,0)</f>
        <v>0</v>
      </c>
      <c r="T157" s="33" t="n">
        <f aca="false">IF(S157=1,T156+1,0)</f>
        <v>0</v>
      </c>
      <c r="U157" s="33" t="n">
        <f aca="false">IF(S157=0,U156+1,0)</f>
        <v>1</v>
      </c>
      <c r="V157" s="34" t="str">
        <f aca="false">IF(C157=D156,"Yes","")</f>
        <v/>
      </c>
    </row>
    <row r="158" customFormat="false" ht="15" hidden="false" customHeight="false" outlineLevel="0" collapsed="false">
      <c r="A158" s="26" t="n">
        <v>157</v>
      </c>
      <c r="B158" s="26" t="s">
        <v>111</v>
      </c>
      <c r="C158" s="27" t="n">
        <v>40093</v>
      </c>
      <c r="D158" s="27" t="n">
        <v>40095</v>
      </c>
      <c r="E158" s="28" t="n">
        <v>8827.3</v>
      </c>
      <c r="F158" s="28" t="n">
        <v>8555</v>
      </c>
      <c r="G158" s="28" t="n">
        <v>8738.3</v>
      </c>
      <c r="H158" s="26" t="s">
        <v>112</v>
      </c>
      <c r="I158" s="26" t="n">
        <v>2</v>
      </c>
      <c r="J158" s="29" t="n">
        <v>43.6</v>
      </c>
      <c r="K158" s="29" t="n">
        <v>169.1</v>
      </c>
      <c r="L158" s="30" t="n">
        <f aca="false">IF(B158="Long",G158-E158,E158-G158)</f>
        <v>-89</v>
      </c>
      <c r="M158" s="31" t="n">
        <f aca="false">L158/E158</f>
        <v>-0.0100823581389553</v>
      </c>
      <c r="N158" s="32" t="n">
        <f aca="false">E158+G158</f>
        <v>17565.6</v>
      </c>
      <c r="O158" s="29" t="n">
        <f aca="false">N158*Assumptions!$B$24</f>
        <v>26.3484</v>
      </c>
      <c r="P158" s="30" t="n">
        <f aca="false">L158-O158</f>
        <v>-115.3484</v>
      </c>
      <c r="Q158" s="32" t="n">
        <f aca="false">Q157+L158</f>
        <v>10465.7</v>
      </c>
      <c r="R158" s="32" t="n">
        <f aca="false">R157+P158</f>
        <v>7319.73410000002</v>
      </c>
      <c r="S158" s="33" t="n">
        <f aca="false">IF(L158&gt;0,1,0)</f>
        <v>0</v>
      </c>
      <c r="T158" s="33" t="n">
        <f aca="false">IF(S158=1,T157+1,0)</f>
        <v>0</v>
      </c>
      <c r="U158" s="33" t="n">
        <f aca="false">IF(S158=0,U157+1,0)</f>
        <v>2</v>
      </c>
      <c r="V158" s="34" t="str">
        <f aca="false">IF(C158=D157,"Yes","")</f>
        <v>Yes</v>
      </c>
    </row>
    <row r="159" customFormat="false" ht="15" hidden="false" customHeight="false" outlineLevel="0" collapsed="false">
      <c r="A159" s="35" t="n">
        <v>158</v>
      </c>
      <c r="B159" s="35" t="s">
        <v>113</v>
      </c>
      <c r="C159" s="36" t="n">
        <v>40095</v>
      </c>
      <c r="D159" s="36" t="n">
        <v>40098</v>
      </c>
      <c r="E159" s="37" t="n">
        <v>8724.75</v>
      </c>
      <c r="F159" s="37" t="n">
        <v>8870.9</v>
      </c>
      <c r="G159" s="37" t="n">
        <v>8861.2</v>
      </c>
      <c r="H159" s="35" t="s">
        <v>112</v>
      </c>
      <c r="I159" s="35" t="n">
        <v>1</v>
      </c>
      <c r="J159" s="38" t="n">
        <v>26.2</v>
      </c>
      <c r="K159" s="38" t="n">
        <v>256.5</v>
      </c>
      <c r="L159" s="39" t="n">
        <f aca="false">IF(B159="Long",G159-E159,E159-G159)</f>
        <v>-136.450000000001</v>
      </c>
      <c r="M159" s="40" t="n">
        <f aca="false">L159/E159</f>
        <v>-0.015639416602195</v>
      </c>
      <c r="N159" s="41" t="n">
        <f aca="false">E159+G159</f>
        <v>17585.95</v>
      </c>
      <c r="O159" s="38" t="n">
        <f aca="false">N159*Assumptions!$B$24</f>
        <v>26.378925</v>
      </c>
      <c r="P159" s="39" t="n">
        <f aca="false">L159-O159</f>
        <v>-162.828925000001</v>
      </c>
      <c r="Q159" s="41" t="n">
        <f aca="false">Q158+L159</f>
        <v>10329.25</v>
      </c>
      <c r="R159" s="41" t="n">
        <f aca="false">R158+P159</f>
        <v>7156.90517500002</v>
      </c>
      <c r="S159" s="33" t="n">
        <f aca="false">IF(L159&gt;0,1,0)</f>
        <v>0</v>
      </c>
      <c r="T159" s="33" t="n">
        <f aca="false">IF(S159=1,T158+1,0)</f>
        <v>0</v>
      </c>
      <c r="U159" s="33" t="n">
        <f aca="false">IF(S159=0,U158+1,0)</f>
        <v>3</v>
      </c>
      <c r="V159" s="34" t="str">
        <f aca="false">IF(C159=D158,"Yes","")</f>
        <v>Yes</v>
      </c>
    </row>
    <row r="160" customFormat="false" ht="15" hidden="false" customHeight="false" outlineLevel="0" collapsed="false">
      <c r="A160" s="26" t="n">
        <v>159</v>
      </c>
      <c r="B160" s="26" t="s">
        <v>111</v>
      </c>
      <c r="C160" s="27" t="n">
        <v>40098</v>
      </c>
      <c r="D160" s="27" t="n">
        <v>40107</v>
      </c>
      <c r="E160" s="28" t="n">
        <v>8870.9</v>
      </c>
      <c r="F160" s="28" t="n">
        <v>8658.15</v>
      </c>
      <c r="G160" s="28" t="n">
        <v>9395</v>
      </c>
      <c r="H160" s="26" t="s">
        <v>112</v>
      </c>
      <c r="I160" s="26" t="n">
        <v>5</v>
      </c>
      <c r="J160" s="29" t="n">
        <v>759.5</v>
      </c>
      <c r="K160" s="29" t="n">
        <v>0</v>
      </c>
      <c r="L160" s="30" t="n">
        <f aca="false">IF(B160="Long",G160-E160,E160-G160)</f>
        <v>524.1</v>
      </c>
      <c r="M160" s="31" t="n">
        <f aca="false">L160/E160</f>
        <v>0.0590808147989494</v>
      </c>
      <c r="N160" s="32" t="n">
        <f aca="false">E160+G160</f>
        <v>18265.9</v>
      </c>
      <c r="O160" s="29" t="n">
        <f aca="false">N160*Assumptions!$B$24</f>
        <v>27.39885</v>
      </c>
      <c r="P160" s="30" t="n">
        <f aca="false">L160-O160</f>
        <v>496.70115</v>
      </c>
      <c r="Q160" s="32" t="n">
        <f aca="false">Q159+L160</f>
        <v>10853.35</v>
      </c>
      <c r="R160" s="32" t="n">
        <f aca="false">R159+P160</f>
        <v>7653.60632500002</v>
      </c>
      <c r="S160" s="33" t="n">
        <f aca="false">IF(L160&gt;0,1,0)</f>
        <v>1</v>
      </c>
      <c r="T160" s="33" t="n">
        <f aca="false">IF(S160=1,T159+1,0)</f>
        <v>1</v>
      </c>
      <c r="U160" s="33" t="n">
        <f aca="false">IF(S160=0,U159+1,0)</f>
        <v>0</v>
      </c>
      <c r="V160" s="34" t="str">
        <f aca="false">IF(C160=D159,"Yes","")</f>
        <v>Yes</v>
      </c>
    </row>
    <row r="161" customFormat="false" ht="15" hidden="false" customHeight="false" outlineLevel="0" collapsed="false">
      <c r="A161" s="35" t="n">
        <v>160</v>
      </c>
      <c r="B161" s="35" t="s">
        <v>113</v>
      </c>
      <c r="C161" s="36" t="n">
        <v>40107</v>
      </c>
      <c r="D161" s="36" t="n">
        <v>40109</v>
      </c>
      <c r="E161" s="37" t="n">
        <v>9259.9</v>
      </c>
      <c r="F161" s="37" t="n">
        <v>9630.35</v>
      </c>
      <c r="G161" s="37" t="n">
        <v>9250</v>
      </c>
      <c r="H161" s="35" t="s">
        <v>112</v>
      </c>
      <c r="I161" s="35" t="n">
        <v>2</v>
      </c>
      <c r="J161" s="38" t="n">
        <v>202.8</v>
      </c>
      <c r="K161" s="38" t="n">
        <v>1.7</v>
      </c>
      <c r="L161" s="39" t="n">
        <f aca="false">IF(B161="Long",G161-E161,E161-G161)</f>
        <v>9.89999999999964</v>
      </c>
      <c r="M161" s="40" t="n">
        <f aca="false">L161/E161</f>
        <v>0.00106912601647962</v>
      </c>
      <c r="N161" s="41" t="n">
        <f aca="false">E161+G161</f>
        <v>18509.9</v>
      </c>
      <c r="O161" s="38" t="n">
        <f aca="false">N161*Assumptions!$B$24</f>
        <v>27.76485</v>
      </c>
      <c r="P161" s="39" t="n">
        <f aca="false">L161-O161</f>
        <v>-17.8648500000004</v>
      </c>
      <c r="Q161" s="41" t="n">
        <f aca="false">Q160+L161</f>
        <v>10863.25</v>
      </c>
      <c r="R161" s="41" t="n">
        <f aca="false">R160+P161</f>
        <v>7635.74147500002</v>
      </c>
      <c r="S161" s="33" t="n">
        <f aca="false">IF(L161&gt;0,1,0)</f>
        <v>1</v>
      </c>
      <c r="T161" s="33" t="n">
        <f aca="false">IF(S161=1,T160+1,0)</f>
        <v>2</v>
      </c>
      <c r="U161" s="33" t="n">
        <f aca="false">IF(S161=0,U160+1,0)</f>
        <v>0</v>
      </c>
      <c r="V161" s="34" t="str">
        <f aca="false">IF(C161=D160,"Yes","")</f>
        <v>Yes</v>
      </c>
    </row>
    <row r="162" customFormat="false" ht="15" hidden="false" customHeight="false" outlineLevel="0" collapsed="false">
      <c r="A162" s="26" t="n">
        <v>161</v>
      </c>
      <c r="B162" s="26" t="s">
        <v>113</v>
      </c>
      <c r="C162" s="27" t="n">
        <v>40112</v>
      </c>
      <c r="D162" s="27" t="n">
        <v>40116</v>
      </c>
      <c r="E162" s="28" t="n">
        <v>9057.1</v>
      </c>
      <c r="F162" s="28" t="n">
        <v>9261.6</v>
      </c>
      <c r="G162" s="28" t="n">
        <v>8552.75</v>
      </c>
      <c r="H162" s="26" t="s">
        <v>112</v>
      </c>
      <c r="I162" s="26" t="n">
        <v>4</v>
      </c>
      <c r="J162" s="29" t="n">
        <v>687</v>
      </c>
      <c r="K162" s="29" t="n">
        <v>43.2</v>
      </c>
      <c r="L162" s="30" t="n">
        <f aca="false">IF(B162="Long",G162-E162,E162-G162)</f>
        <v>504.35</v>
      </c>
      <c r="M162" s="31" t="n">
        <f aca="false">L162/E162</f>
        <v>0.055685594726789</v>
      </c>
      <c r="N162" s="32" t="n">
        <f aca="false">E162+G162</f>
        <v>17609.85</v>
      </c>
      <c r="O162" s="29" t="n">
        <f aca="false">N162*Assumptions!$B$24</f>
        <v>26.414775</v>
      </c>
      <c r="P162" s="30" t="n">
        <f aca="false">L162-O162</f>
        <v>477.935225</v>
      </c>
      <c r="Q162" s="32" t="n">
        <f aca="false">Q161+L162</f>
        <v>11367.6</v>
      </c>
      <c r="R162" s="32" t="n">
        <f aca="false">R161+P162</f>
        <v>8113.67670000002</v>
      </c>
      <c r="S162" s="33" t="n">
        <f aca="false">IF(L162&gt;0,1,0)</f>
        <v>1</v>
      </c>
      <c r="T162" s="33" t="n">
        <f aca="false">IF(S162=1,T161+1,0)</f>
        <v>3</v>
      </c>
      <c r="U162" s="33" t="n">
        <f aca="false">IF(S162=0,U161+1,0)</f>
        <v>0</v>
      </c>
      <c r="V162" s="34" t="str">
        <f aca="false">IF(C162=D161,"Yes","")</f>
        <v/>
      </c>
    </row>
    <row r="163" customFormat="false" ht="15" hidden="false" customHeight="false" outlineLevel="0" collapsed="false">
      <c r="A163" s="35" t="n">
        <v>162</v>
      </c>
      <c r="B163" s="35" t="s">
        <v>111</v>
      </c>
      <c r="C163" s="36" t="n">
        <v>40116</v>
      </c>
      <c r="D163" s="36" t="n">
        <v>40120</v>
      </c>
      <c r="E163" s="37" t="n">
        <v>8680.9</v>
      </c>
      <c r="F163" s="37" t="n">
        <v>8370.15</v>
      </c>
      <c r="G163" s="37" t="n">
        <v>8372.1</v>
      </c>
      <c r="H163" s="35" t="s">
        <v>112</v>
      </c>
      <c r="I163" s="35" t="n">
        <v>1</v>
      </c>
      <c r="J163" s="38" t="n">
        <v>0</v>
      </c>
      <c r="K163" s="38" t="n">
        <v>473.1</v>
      </c>
      <c r="L163" s="39" t="n">
        <f aca="false">IF(B163="Long",G163-E163,E163-G163)</f>
        <v>-308.799999999999</v>
      </c>
      <c r="M163" s="40" t="n">
        <f aca="false">L163/E163</f>
        <v>-0.0355723484892119</v>
      </c>
      <c r="N163" s="41" t="n">
        <f aca="false">E163+G163</f>
        <v>17053</v>
      </c>
      <c r="O163" s="38" t="n">
        <f aca="false">N163*Assumptions!$B$24</f>
        <v>25.5795</v>
      </c>
      <c r="P163" s="39" t="n">
        <f aca="false">L163-O163</f>
        <v>-334.379499999999</v>
      </c>
      <c r="Q163" s="41" t="n">
        <f aca="false">Q162+L163</f>
        <v>11058.8</v>
      </c>
      <c r="R163" s="41" t="n">
        <f aca="false">R162+P163</f>
        <v>7779.29720000002</v>
      </c>
      <c r="S163" s="33" t="n">
        <f aca="false">IF(L163&gt;0,1,0)</f>
        <v>0</v>
      </c>
      <c r="T163" s="33" t="n">
        <f aca="false">IF(S163=1,T162+1,0)</f>
        <v>0</v>
      </c>
      <c r="U163" s="33" t="n">
        <f aca="false">IF(S163=0,U162+1,0)</f>
        <v>1</v>
      </c>
      <c r="V163" s="34" t="str">
        <f aca="false">IF(C163=D162,"Yes","")</f>
        <v>Yes</v>
      </c>
    </row>
    <row r="164" customFormat="false" ht="15" hidden="false" customHeight="false" outlineLevel="0" collapsed="false">
      <c r="A164" s="26" t="n">
        <v>163</v>
      </c>
      <c r="B164" s="26" t="s">
        <v>113</v>
      </c>
      <c r="C164" s="27" t="n">
        <v>40120</v>
      </c>
      <c r="D164" s="27" t="n">
        <v>40121</v>
      </c>
      <c r="E164" s="28" t="n">
        <v>8370.15</v>
      </c>
      <c r="F164" s="28" t="n">
        <v>8728.05</v>
      </c>
      <c r="G164" s="28" t="n">
        <v>8506.8</v>
      </c>
      <c r="H164" s="26" t="s">
        <v>112</v>
      </c>
      <c r="I164" s="26" t="n">
        <v>1</v>
      </c>
      <c r="J164" s="29" t="n">
        <v>102.2</v>
      </c>
      <c r="K164" s="29" t="n">
        <v>151</v>
      </c>
      <c r="L164" s="30" t="n">
        <f aca="false">IF(B164="Long",G164-E164,E164-G164)</f>
        <v>-136.65</v>
      </c>
      <c r="M164" s="31" t="n">
        <f aca="false">L164/E164</f>
        <v>-0.0163258722961954</v>
      </c>
      <c r="N164" s="32" t="n">
        <f aca="false">E164+G164</f>
        <v>16876.95</v>
      </c>
      <c r="O164" s="29" t="n">
        <f aca="false">N164*Assumptions!$B$24</f>
        <v>25.315425</v>
      </c>
      <c r="P164" s="30" t="n">
        <f aca="false">L164-O164</f>
        <v>-161.965425</v>
      </c>
      <c r="Q164" s="32" t="n">
        <f aca="false">Q163+L164</f>
        <v>10922.15</v>
      </c>
      <c r="R164" s="32" t="n">
        <f aca="false">R163+P164</f>
        <v>7617.33177500002</v>
      </c>
      <c r="S164" s="33" t="n">
        <f aca="false">IF(L164&gt;0,1,0)</f>
        <v>0</v>
      </c>
      <c r="T164" s="33" t="n">
        <f aca="false">IF(S164=1,T163+1,0)</f>
        <v>0</v>
      </c>
      <c r="U164" s="33" t="n">
        <f aca="false">IF(S164=0,U163+1,0)</f>
        <v>2</v>
      </c>
      <c r="V164" s="34" t="str">
        <f aca="false">IF(C164=D163,"Yes","")</f>
        <v>Yes</v>
      </c>
    </row>
    <row r="165" customFormat="false" ht="15" hidden="false" customHeight="false" outlineLevel="0" collapsed="false">
      <c r="A165" s="35" t="n">
        <v>164</v>
      </c>
      <c r="B165" s="35" t="s">
        <v>111</v>
      </c>
      <c r="C165" s="36" t="n">
        <v>40122</v>
      </c>
      <c r="D165" s="36" t="n">
        <v>40128</v>
      </c>
      <c r="E165" s="37" t="n">
        <v>8521.55</v>
      </c>
      <c r="F165" s="37" t="n">
        <v>8267.95</v>
      </c>
      <c r="G165" s="37" t="n">
        <v>9124</v>
      </c>
      <c r="H165" s="35" t="s">
        <v>112</v>
      </c>
      <c r="I165" s="35" t="n">
        <v>4</v>
      </c>
      <c r="J165" s="38" t="n">
        <v>833.9</v>
      </c>
      <c r="K165" s="38" t="n">
        <v>0</v>
      </c>
      <c r="L165" s="39" t="n">
        <f aca="false">IF(B165="Long",G165-E165,E165-G165)</f>
        <v>602.450000000001</v>
      </c>
      <c r="M165" s="40" t="n">
        <f aca="false">L165/E165</f>
        <v>0.0706972323110233</v>
      </c>
      <c r="N165" s="41" t="n">
        <f aca="false">E165+G165</f>
        <v>17645.55</v>
      </c>
      <c r="O165" s="38" t="n">
        <f aca="false">N165*Assumptions!$B$24</f>
        <v>26.468325</v>
      </c>
      <c r="P165" s="39" t="n">
        <f aca="false">L165-O165</f>
        <v>575.981675000001</v>
      </c>
      <c r="Q165" s="41" t="n">
        <f aca="false">Q164+L165</f>
        <v>11524.6</v>
      </c>
      <c r="R165" s="41" t="n">
        <f aca="false">R164+P165</f>
        <v>8193.31345000002</v>
      </c>
      <c r="S165" s="33" t="n">
        <f aca="false">IF(L165&gt;0,1,0)</f>
        <v>1</v>
      </c>
      <c r="T165" s="33" t="n">
        <f aca="false">IF(S165=1,T164+1,0)</f>
        <v>1</v>
      </c>
      <c r="U165" s="33" t="n">
        <f aca="false">IF(S165=0,U164+1,0)</f>
        <v>0</v>
      </c>
      <c r="V165" s="34" t="str">
        <f aca="false">IF(C165=D164,"Yes","")</f>
        <v/>
      </c>
    </row>
    <row r="166" customFormat="false" ht="15" hidden="false" customHeight="false" outlineLevel="0" collapsed="false">
      <c r="A166" s="26" t="n">
        <v>165</v>
      </c>
      <c r="B166" s="26" t="s">
        <v>113</v>
      </c>
      <c r="C166" s="27" t="n">
        <v>40129</v>
      </c>
      <c r="D166" s="27" t="n">
        <v>40133</v>
      </c>
      <c r="E166" s="28" t="n">
        <v>9095.65</v>
      </c>
      <c r="F166" s="28" t="n">
        <v>9355.4</v>
      </c>
      <c r="G166" s="28" t="n">
        <v>9215.75</v>
      </c>
      <c r="H166" s="26" t="s">
        <v>112</v>
      </c>
      <c r="I166" s="26" t="n">
        <v>2</v>
      </c>
      <c r="J166" s="29" t="n">
        <v>39.8</v>
      </c>
      <c r="K166" s="29" t="n">
        <v>243.5</v>
      </c>
      <c r="L166" s="30" t="n">
        <f aca="false">IF(B166="Long",G166-E166,E166-G166)</f>
        <v>-120.1</v>
      </c>
      <c r="M166" s="31" t="n">
        <f aca="false">L166/E166</f>
        <v>-0.0132041140545206</v>
      </c>
      <c r="N166" s="32" t="n">
        <f aca="false">E166+G166</f>
        <v>18311.4</v>
      </c>
      <c r="O166" s="29" t="n">
        <f aca="false">N166*Assumptions!$B$24</f>
        <v>27.4671</v>
      </c>
      <c r="P166" s="30" t="n">
        <f aca="false">L166-O166</f>
        <v>-147.5671</v>
      </c>
      <c r="Q166" s="32" t="n">
        <f aca="false">Q165+L166</f>
        <v>11404.5</v>
      </c>
      <c r="R166" s="32" t="n">
        <f aca="false">R165+P166</f>
        <v>8045.74635000002</v>
      </c>
      <c r="S166" s="33" t="n">
        <f aca="false">IF(L166&gt;0,1,0)</f>
        <v>0</v>
      </c>
      <c r="T166" s="33" t="n">
        <f aca="false">IF(S166=1,T165+1,0)</f>
        <v>0</v>
      </c>
      <c r="U166" s="33" t="n">
        <f aca="false">IF(S166=0,U165+1,0)</f>
        <v>1</v>
      </c>
      <c r="V166" s="34" t="str">
        <f aca="false">IF(C166=D165,"Yes","")</f>
        <v/>
      </c>
    </row>
    <row r="167" customFormat="false" ht="15" hidden="false" customHeight="false" outlineLevel="0" collapsed="false">
      <c r="A167" s="35" t="n">
        <v>166</v>
      </c>
      <c r="B167" s="35" t="s">
        <v>111</v>
      </c>
      <c r="C167" s="36" t="n">
        <v>40133</v>
      </c>
      <c r="D167" s="36" t="n">
        <v>40134</v>
      </c>
      <c r="E167" s="37" t="n">
        <v>9332.65</v>
      </c>
      <c r="F167" s="37" t="n">
        <v>9055.85</v>
      </c>
      <c r="G167" s="37" t="n">
        <v>9201.85</v>
      </c>
      <c r="H167" s="35" t="s">
        <v>112</v>
      </c>
      <c r="I167" s="35" t="n">
        <v>1</v>
      </c>
      <c r="J167" s="38" t="n">
        <v>0</v>
      </c>
      <c r="K167" s="38" t="n">
        <v>214.6</v>
      </c>
      <c r="L167" s="39" t="n">
        <f aca="false">IF(B167="Long",G167-E167,E167-G167)</f>
        <v>-130.799999999999</v>
      </c>
      <c r="M167" s="40" t="n">
        <f aca="false">L167/E167</f>
        <v>-0.0140153118353307</v>
      </c>
      <c r="N167" s="41" t="n">
        <f aca="false">E167+G167</f>
        <v>18534.5</v>
      </c>
      <c r="O167" s="38" t="n">
        <f aca="false">N167*Assumptions!$B$24</f>
        <v>27.80175</v>
      </c>
      <c r="P167" s="39" t="n">
        <f aca="false">L167-O167</f>
        <v>-158.601749999999</v>
      </c>
      <c r="Q167" s="41" t="n">
        <f aca="false">Q166+L167</f>
        <v>11273.7</v>
      </c>
      <c r="R167" s="41" t="n">
        <f aca="false">R166+P167</f>
        <v>7887.14460000002</v>
      </c>
      <c r="S167" s="33" t="n">
        <f aca="false">IF(L167&gt;0,1,0)</f>
        <v>0</v>
      </c>
      <c r="T167" s="33" t="n">
        <f aca="false">IF(S167=1,T166+1,0)</f>
        <v>0</v>
      </c>
      <c r="U167" s="33" t="n">
        <f aca="false">IF(S167=0,U166+1,0)</f>
        <v>2</v>
      </c>
      <c r="V167" s="34" t="str">
        <f aca="false">IF(C167=D166,"Yes","")</f>
        <v>Yes</v>
      </c>
    </row>
    <row r="168" customFormat="false" ht="15" hidden="false" customHeight="false" outlineLevel="0" collapsed="false">
      <c r="A168" s="26" t="n">
        <v>167</v>
      </c>
      <c r="B168" s="26" t="s">
        <v>113</v>
      </c>
      <c r="C168" s="27" t="n">
        <v>40136</v>
      </c>
      <c r="D168" s="27" t="n">
        <v>40137</v>
      </c>
      <c r="E168" s="28" t="n">
        <v>9118</v>
      </c>
      <c r="F168" s="28" t="n">
        <v>9308.45</v>
      </c>
      <c r="G168" s="28" t="n">
        <v>9210.2</v>
      </c>
      <c r="H168" s="26" t="s">
        <v>112</v>
      </c>
      <c r="I168" s="26" t="n">
        <v>1</v>
      </c>
      <c r="J168" s="29" t="n">
        <v>227.9</v>
      </c>
      <c r="K168" s="29" t="n">
        <v>123.3</v>
      </c>
      <c r="L168" s="30" t="n">
        <f aca="false">IF(B168="Long",G168-E168,E168-G168)</f>
        <v>-92.2000000000007</v>
      </c>
      <c r="M168" s="31" t="n">
        <f aca="false">L168/E168</f>
        <v>-0.0101118666374206</v>
      </c>
      <c r="N168" s="32" t="n">
        <f aca="false">E168+G168</f>
        <v>18328.2</v>
      </c>
      <c r="O168" s="29" t="n">
        <f aca="false">N168*Assumptions!$B$24</f>
        <v>27.4923</v>
      </c>
      <c r="P168" s="30" t="n">
        <f aca="false">L168-O168</f>
        <v>-119.692300000001</v>
      </c>
      <c r="Q168" s="32" t="n">
        <f aca="false">Q167+L168</f>
        <v>11181.5</v>
      </c>
      <c r="R168" s="32" t="n">
        <f aca="false">R167+P168</f>
        <v>7767.45230000002</v>
      </c>
      <c r="S168" s="33" t="n">
        <f aca="false">IF(L168&gt;0,1,0)</f>
        <v>0</v>
      </c>
      <c r="T168" s="33" t="n">
        <f aca="false">IF(S168=1,T167+1,0)</f>
        <v>0</v>
      </c>
      <c r="U168" s="33" t="n">
        <f aca="false">IF(S168=0,U167+1,0)</f>
        <v>3</v>
      </c>
      <c r="V168" s="34" t="str">
        <f aca="false">IF(C168=D167,"Yes","")</f>
        <v/>
      </c>
    </row>
    <row r="169" customFormat="false" ht="15" hidden="false" customHeight="false" outlineLevel="0" collapsed="false">
      <c r="A169" s="35" t="n">
        <v>168</v>
      </c>
      <c r="B169" s="35" t="s">
        <v>111</v>
      </c>
      <c r="C169" s="36" t="n">
        <v>40140</v>
      </c>
      <c r="D169" s="36" t="n">
        <v>40141</v>
      </c>
      <c r="E169" s="37" t="n">
        <v>9256.75</v>
      </c>
      <c r="F169" s="37" t="n">
        <v>8890.1</v>
      </c>
      <c r="G169" s="37" t="n">
        <v>9223.15</v>
      </c>
      <c r="H169" s="35" t="s">
        <v>112</v>
      </c>
      <c r="I169" s="35" t="n">
        <v>1</v>
      </c>
      <c r="J169" s="38" t="n">
        <v>39.1</v>
      </c>
      <c r="K169" s="38" t="n">
        <v>93</v>
      </c>
      <c r="L169" s="39" t="n">
        <f aca="false">IF(B169="Long",G169-E169,E169-G169)</f>
        <v>-33.6000000000004</v>
      </c>
      <c r="M169" s="40" t="n">
        <f aca="false">L169/E169</f>
        <v>-0.00362978367137498</v>
      </c>
      <c r="N169" s="41" t="n">
        <f aca="false">E169+G169</f>
        <v>18479.9</v>
      </c>
      <c r="O169" s="38" t="n">
        <f aca="false">N169*Assumptions!$B$24</f>
        <v>27.71985</v>
      </c>
      <c r="P169" s="39" t="n">
        <f aca="false">L169-O169</f>
        <v>-61.3198500000004</v>
      </c>
      <c r="Q169" s="41" t="n">
        <f aca="false">Q168+L169</f>
        <v>11147.9</v>
      </c>
      <c r="R169" s="41" t="n">
        <f aca="false">R168+P169</f>
        <v>7706.13245000002</v>
      </c>
      <c r="S169" s="33" t="n">
        <f aca="false">IF(L169&gt;0,1,0)</f>
        <v>0</v>
      </c>
      <c r="T169" s="33" t="n">
        <f aca="false">IF(S169=1,T168+1,0)</f>
        <v>0</v>
      </c>
      <c r="U169" s="33" t="n">
        <f aca="false">IF(S169=0,U168+1,0)</f>
        <v>4</v>
      </c>
      <c r="V169" s="34" t="str">
        <f aca="false">IF(C169=D168,"Yes","")</f>
        <v/>
      </c>
    </row>
    <row r="170" customFormat="false" ht="15" hidden="false" customHeight="false" outlineLevel="0" collapsed="false">
      <c r="A170" s="26" t="n">
        <v>169</v>
      </c>
      <c r="B170" s="26" t="s">
        <v>111</v>
      </c>
      <c r="C170" s="27" t="n">
        <v>40142</v>
      </c>
      <c r="D170" s="27" t="n">
        <v>40143</v>
      </c>
      <c r="E170" s="28" t="n">
        <v>9325</v>
      </c>
      <c r="F170" s="28" t="n">
        <v>9163.7</v>
      </c>
      <c r="G170" s="28" t="n">
        <v>9214.25</v>
      </c>
      <c r="H170" s="26" t="s">
        <v>112</v>
      </c>
      <c r="I170" s="26" t="n">
        <v>1</v>
      </c>
      <c r="J170" s="29" t="n">
        <v>0</v>
      </c>
      <c r="K170" s="29" t="n">
        <v>279.6</v>
      </c>
      <c r="L170" s="30" t="n">
        <f aca="false">IF(B170="Long",G170-E170,E170-G170)</f>
        <v>-110.75</v>
      </c>
      <c r="M170" s="31" t="n">
        <f aca="false">L170/E170</f>
        <v>-0.0118766756032172</v>
      </c>
      <c r="N170" s="32" t="n">
        <f aca="false">E170+G170</f>
        <v>18539.25</v>
      </c>
      <c r="O170" s="29" t="n">
        <f aca="false">N170*Assumptions!$B$24</f>
        <v>27.808875</v>
      </c>
      <c r="P170" s="30" t="n">
        <f aca="false">L170-O170</f>
        <v>-138.558875</v>
      </c>
      <c r="Q170" s="32" t="n">
        <f aca="false">Q169+L170</f>
        <v>11037.15</v>
      </c>
      <c r="R170" s="32" t="n">
        <f aca="false">R169+P170</f>
        <v>7567.57357500002</v>
      </c>
      <c r="S170" s="33" t="n">
        <f aca="false">IF(L170&gt;0,1,0)</f>
        <v>0</v>
      </c>
      <c r="T170" s="33" t="n">
        <f aca="false">IF(S170=1,T169+1,0)</f>
        <v>0</v>
      </c>
      <c r="U170" s="33" t="n">
        <f aca="false">IF(S170=0,U169+1,0)</f>
        <v>5</v>
      </c>
      <c r="V170" s="34" t="str">
        <f aca="false">IF(C170=D169,"Yes","")</f>
        <v/>
      </c>
    </row>
    <row r="171" customFormat="false" ht="15" hidden="false" customHeight="false" outlineLevel="0" collapsed="false">
      <c r="A171" s="35" t="n">
        <v>170</v>
      </c>
      <c r="B171" s="35" t="s">
        <v>113</v>
      </c>
      <c r="C171" s="36" t="n">
        <v>40143</v>
      </c>
      <c r="D171" s="36" t="n">
        <v>40147</v>
      </c>
      <c r="E171" s="37" t="n">
        <v>9163.7</v>
      </c>
      <c r="F171" s="37" t="n">
        <v>9340.75</v>
      </c>
      <c r="G171" s="37" t="n">
        <v>9121.7</v>
      </c>
      <c r="H171" s="35" t="s">
        <v>112</v>
      </c>
      <c r="I171" s="35" t="n">
        <v>2</v>
      </c>
      <c r="J171" s="38" t="n">
        <v>572</v>
      </c>
      <c r="K171" s="38" t="n">
        <v>0</v>
      </c>
      <c r="L171" s="39" t="n">
        <f aca="false">IF(B171="Long",G171-E171,E171-G171)</f>
        <v>42</v>
      </c>
      <c r="M171" s="40" t="n">
        <f aca="false">L171/E171</f>
        <v>0.00458330150485066</v>
      </c>
      <c r="N171" s="41" t="n">
        <f aca="false">E171+G171</f>
        <v>18285.4</v>
      </c>
      <c r="O171" s="38" t="n">
        <f aca="false">N171*Assumptions!$B$24</f>
        <v>27.4281</v>
      </c>
      <c r="P171" s="39" t="n">
        <f aca="false">L171-O171</f>
        <v>14.5719</v>
      </c>
      <c r="Q171" s="41" t="n">
        <f aca="false">Q170+L171</f>
        <v>11079.15</v>
      </c>
      <c r="R171" s="41" t="n">
        <f aca="false">R170+P171</f>
        <v>7582.14547500002</v>
      </c>
      <c r="S171" s="33" t="n">
        <f aca="false">IF(L171&gt;0,1,0)</f>
        <v>1</v>
      </c>
      <c r="T171" s="33" t="n">
        <f aca="false">IF(S171=1,T170+1,0)</f>
        <v>1</v>
      </c>
      <c r="U171" s="33" t="n">
        <f aca="false">IF(S171=0,U170+1,0)</f>
        <v>0</v>
      </c>
      <c r="V171" s="34" t="str">
        <f aca="false">IF(C171=D170,"Yes","")</f>
        <v>Yes</v>
      </c>
    </row>
    <row r="172" customFormat="false" ht="15" hidden="false" customHeight="false" outlineLevel="0" collapsed="false">
      <c r="A172" s="26" t="n">
        <v>171</v>
      </c>
      <c r="B172" s="26" t="s">
        <v>111</v>
      </c>
      <c r="C172" s="27" t="n">
        <v>40148</v>
      </c>
      <c r="D172" s="27" t="n">
        <v>40151</v>
      </c>
      <c r="E172" s="28" t="n">
        <v>9137.75</v>
      </c>
      <c r="F172" s="28" t="n">
        <v>8989</v>
      </c>
      <c r="G172" s="28" t="n">
        <v>9263.2</v>
      </c>
      <c r="H172" s="26" t="s">
        <v>112</v>
      </c>
      <c r="I172" s="26" t="n">
        <v>3</v>
      </c>
      <c r="J172" s="29" t="n">
        <v>298.1</v>
      </c>
      <c r="K172" s="29" t="n">
        <v>0</v>
      </c>
      <c r="L172" s="30" t="n">
        <f aca="false">IF(B172="Long",G172-E172,E172-G172)</f>
        <v>125.450000000001</v>
      </c>
      <c r="M172" s="31" t="n">
        <f aca="false">L172/E172</f>
        <v>0.0137287625509563</v>
      </c>
      <c r="N172" s="32" t="n">
        <f aca="false">E172+G172</f>
        <v>18400.95</v>
      </c>
      <c r="O172" s="29" t="n">
        <f aca="false">N172*Assumptions!$B$24</f>
        <v>27.601425</v>
      </c>
      <c r="P172" s="30" t="n">
        <f aca="false">L172-O172</f>
        <v>97.8485750000007</v>
      </c>
      <c r="Q172" s="32" t="n">
        <f aca="false">Q171+L172</f>
        <v>11204.6</v>
      </c>
      <c r="R172" s="32" t="n">
        <f aca="false">R171+P172</f>
        <v>7679.99405000002</v>
      </c>
      <c r="S172" s="33" t="n">
        <f aca="false">IF(L172&gt;0,1,0)</f>
        <v>1</v>
      </c>
      <c r="T172" s="33" t="n">
        <f aca="false">IF(S172=1,T171+1,0)</f>
        <v>2</v>
      </c>
      <c r="U172" s="33" t="n">
        <f aca="false">IF(S172=0,U171+1,0)</f>
        <v>0</v>
      </c>
      <c r="V172" s="34" t="str">
        <f aca="false">IF(C172=D171,"Yes","")</f>
        <v/>
      </c>
    </row>
    <row r="173" customFormat="false" ht="15" hidden="false" customHeight="false" outlineLevel="0" collapsed="false">
      <c r="A173" s="35" t="n">
        <v>172</v>
      </c>
      <c r="B173" s="35" t="s">
        <v>113</v>
      </c>
      <c r="C173" s="36" t="n">
        <v>40151</v>
      </c>
      <c r="D173" s="36" t="n">
        <v>40158</v>
      </c>
      <c r="E173" s="37" t="n">
        <v>9263.2</v>
      </c>
      <c r="F173" s="37" t="n">
        <v>9435.9</v>
      </c>
      <c r="G173" s="37" t="n">
        <v>9265.35</v>
      </c>
      <c r="H173" s="35" t="s">
        <v>112</v>
      </c>
      <c r="I173" s="35" t="n">
        <v>5</v>
      </c>
      <c r="J173" s="38" t="n">
        <v>208.5</v>
      </c>
      <c r="K173" s="38" t="n">
        <v>46.5</v>
      </c>
      <c r="L173" s="39" t="n">
        <f aca="false">IF(B173="Long",G173-E173,E173-G173)</f>
        <v>-2.14999999999964</v>
      </c>
      <c r="M173" s="40" t="n">
        <f aca="false">L173/E173</f>
        <v>-0.000232101217721698</v>
      </c>
      <c r="N173" s="41" t="n">
        <f aca="false">E173+G173</f>
        <v>18528.55</v>
      </c>
      <c r="O173" s="38" t="n">
        <f aca="false">N173*Assumptions!$B$24</f>
        <v>27.792825</v>
      </c>
      <c r="P173" s="39" t="n">
        <f aca="false">L173-O173</f>
        <v>-29.9428249999996</v>
      </c>
      <c r="Q173" s="41" t="n">
        <f aca="false">Q172+L173</f>
        <v>11202.45</v>
      </c>
      <c r="R173" s="41" t="n">
        <f aca="false">R172+P173</f>
        <v>7650.05122500002</v>
      </c>
      <c r="S173" s="33" t="n">
        <f aca="false">IF(L173&gt;0,1,0)</f>
        <v>0</v>
      </c>
      <c r="T173" s="33" t="n">
        <f aca="false">IF(S173=1,T172+1,0)</f>
        <v>0</v>
      </c>
      <c r="U173" s="33" t="n">
        <f aca="false">IF(S173=0,U172+1,0)</f>
        <v>1</v>
      </c>
      <c r="V173" s="34" t="str">
        <f aca="false">IF(C173=D172,"Yes","")</f>
        <v>Yes</v>
      </c>
    </row>
    <row r="174" customFormat="false" ht="15" hidden="false" customHeight="false" outlineLevel="0" collapsed="false">
      <c r="A174" s="26" t="n">
        <v>173</v>
      </c>
      <c r="B174" s="26" t="s">
        <v>111</v>
      </c>
      <c r="C174" s="27" t="n">
        <v>40158</v>
      </c>
      <c r="D174" s="27" t="n">
        <v>40161</v>
      </c>
      <c r="E174" s="28" t="n">
        <v>9266.05</v>
      </c>
      <c r="F174" s="28" t="n">
        <v>9078.9</v>
      </c>
      <c r="G174" s="28" t="n">
        <v>9072.85</v>
      </c>
      <c r="H174" s="26" t="s">
        <v>114</v>
      </c>
      <c r="I174" s="26" t="n">
        <v>1</v>
      </c>
      <c r="J174" s="29" t="n">
        <v>0</v>
      </c>
      <c r="K174" s="29" t="n">
        <v>288.5</v>
      </c>
      <c r="L174" s="30" t="n">
        <f aca="false">IF(B174="Long",G174-E174,E174-G174)</f>
        <v>-193.199999999999</v>
      </c>
      <c r="M174" s="31" t="n">
        <f aca="false">L174/E174</f>
        <v>-0.0208503083838312</v>
      </c>
      <c r="N174" s="32" t="n">
        <f aca="false">E174+G174</f>
        <v>18338.9</v>
      </c>
      <c r="O174" s="29" t="n">
        <f aca="false">N174*Assumptions!$B$24</f>
        <v>27.50835</v>
      </c>
      <c r="P174" s="30" t="n">
        <f aca="false">L174-O174</f>
        <v>-220.708349999999</v>
      </c>
      <c r="Q174" s="32" t="n">
        <f aca="false">Q173+L174</f>
        <v>11009.25</v>
      </c>
      <c r="R174" s="32" t="n">
        <f aca="false">R173+P174</f>
        <v>7429.34287500002</v>
      </c>
      <c r="S174" s="33" t="n">
        <f aca="false">IF(L174&gt;0,1,0)</f>
        <v>0</v>
      </c>
      <c r="T174" s="33" t="n">
        <f aca="false">IF(S174=1,T173+1,0)</f>
        <v>0</v>
      </c>
      <c r="U174" s="33" t="n">
        <f aca="false">IF(S174=0,U173+1,0)</f>
        <v>2</v>
      </c>
      <c r="V174" s="34" t="str">
        <f aca="false">IF(C174=D173,"Yes","")</f>
        <v>Yes</v>
      </c>
    </row>
    <row r="175" customFormat="false" ht="15" hidden="false" customHeight="false" outlineLevel="0" collapsed="false">
      <c r="A175" s="35" t="n">
        <v>174</v>
      </c>
      <c r="B175" s="35" t="s">
        <v>113</v>
      </c>
      <c r="C175" s="36" t="n">
        <v>40161</v>
      </c>
      <c r="D175" s="36" t="n">
        <v>40164</v>
      </c>
      <c r="E175" s="37" t="n">
        <v>9054.75</v>
      </c>
      <c r="F175" s="37" t="n">
        <v>9293.05</v>
      </c>
      <c r="G175" s="37" t="n">
        <v>8748</v>
      </c>
      <c r="H175" s="35" t="s">
        <v>112</v>
      </c>
      <c r="I175" s="35" t="n">
        <v>3</v>
      </c>
      <c r="J175" s="38" t="n">
        <v>467.8</v>
      </c>
      <c r="K175" s="38" t="n">
        <v>0</v>
      </c>
      <c r="L175" s="39" t="n">
        <f aca="false">IF(B175="Long",G175-E175,E175-G175)</f>
        <v>306.75</v>
      </c>
      <c r="M175" s="40" t="n">
        <f aca="false">L175/E175</f>
        <v>0.0338772467489439</v>
      </c>
      <c r="N175" s="41" t="n">
        <f aca="false">E175+G175</f>
        <v>17802.75</v>
      </c>
      <c r="O175" s="38" t="n">
        <f aca="false">N175*Assumptions!$B$24</f>
        <v>26.704125</v>
      </c>
      <c r="P175" s="39" t="n">
        <f aca="false">L175-O175</f>
        <v>280.045875</v>
      </c>
      <c r="Q175" s="41" t="n">
        <f aca="false">Q174+L175</f>
        <v>11316</v>
      </c>
      <c r="R175" s="41" t="n">
        <f aca="false">R174+P175</f>
        <v>7709.38875000002</v>
      </c>
      <c r="S175" s="33" t="n">
        <f aca="false">IF(L175&gt;0,1,0)</f>
        <v>1</v>
      </c>
      <c r="T175" s="33" t="n">
        <f aca="false">IF(S175=1,T174+1,0)</f>
        <v>1</v>
      </c>
      <c r="U175" s="33" t="n">
        <f aca="false">IF(S175=0,U174+1,0)</f>
        <v>0</v>
      </c>
      <c r="V175" s="34" t="str">
        <f aca="false">IF(C175=D174,"Yes","")</f>
        <v>Yes</v>
      </c>
    </row>
    <row r="176" customFormat="false" ht="15" hidden="false" customHeight="false" outlineLevel="0" collapsed="false">
      <c r="A176" s="26" t="n">
        <v>175</v>
      </c>
      <c r="B176" s="26" t="s">
        <v>113</v>
      </c>
      <c r="C176" s="27" t="n">
        <v>40165</v>
      </c>
      <c r="D176" s="27" t="n">
        <v>40169</v>
      </c>
      <c r="E176" s="28" t="n">
        <v>8586.95</v>
      </c>
      <c r="F176" s="28" t="n">
        <v>8757.5</v>
      </c>
      <c r="G176" s="28" t="n">
        <v>8662.9</v>
      </c>
      <c r="H176" s="26" t="s">
        <v>112</v>
      </c>
      <c r="I176" s="26" t="n">
        <v>2</v>
      </c>
      <c r="J176" s="29" t="n">
        <v>26.8</v>
      </c>
      <c r="K176" s="29" t="n">
        <v>150.2</v>
      </c>
      <c r="L176" s="30" t="n">
        <f aca="false">IF(B176="Long",G176-E176,E176-G176)</f>
        <v>-75.9499999999989</v>
      </c>
      <c r="M176" s="31" t="n">
        <f aca="false">L176/E176</f>
        <v>-0.00884481684416457</v>
      </c>
      <c r="N176" s="32" t="n">
        <f aca="false">E176+G176</f>
        <v>17249.85</v>
      </c>
      <c r="O176" s="29" t="n">
        <f aca="false">N176*Assumptions!$B$24</f>
        <v>25.874775</v>
      </c>
      <c r="P176" s="30" t="n">
        <f aca="false">L176-O176</f>
        <v>-101.824774999999</v>
      </c>
      <c r="Q176" s="32" t="n">
        <f aca="false">Q175+L176</f>
        <v>11240.05</v>
      </c>
      <c r="R176" s="32" t="n">
        <f aca="false">R175+P176</f>
        <v>7607.56397500002</v>
      </c>
      <c r="S176" s="33" t="n">
        <f aca="false">IF(L176&gt;0,1,0)</f>
        <v>0</v>
      </c>
      <c r="T176" s="33" t="n">
        <f aca="false">IF(S176=1,T175+1,0)</f>
        <v>0</v>
      </c>
      <c r="U176" s="33" t="n">
        <f aca="false">IF(S176=0,U175+1,0)</f>
        <v>1</v>
      </c>
      <c r="V176" s="34" t="str">
        <f aca="false">IF(C176=D175,"Yes","")</f>
        <v/>
      </c>
    </row>
    <row r="177" customFormat="false" ht="15" hidden="false" customHeight="false" outlineLevel="0" collapsed="false">
      <c r="A177" s="35" t="n">
        <v>176</v>
      </c>
      <c r="B177" s="35" t="s">
        <v>111</v>
      </c>
      <c r="C177" s="36" t="n">
        <v>40169</v>
      </c>
      <c r="D177" s="36" t="n">
        <v>40177</v>
      </c>
      <c r="E177" s="37" t="n">
        <v>8708</v>
      </c>
      <c r="F177" s="37" t="n">
        <v>8560.15</v>
      </c>
      <c r="G177" s="37" t="n">
        <v>8965.7</v>
      </c>
      <c r="H177" s="35" t="s">
        <v>112</v>
      </c>
      <c r="I177" s="35" t="n">
        <v>4</v>
      </c>
      <c r="J177" s="38" t="n">
        <v>334.5</v>
      </c>
      <c r="K177" s="38" t="n">
        <v>0</v>
      </c>
      <c r="L177" s="39" t="n">
        <f aca="false">IF(B177="Long",G177-E177,E177-G177)</f>
        <v>257.700000000001</v>
      </c>
      <c r="M177" s="40" t="n">
        <f aca="false">L177/E177</f>
        <v>0.0295934772622876</v>
      </c>
      <c r="N177" s="41" t="n">
        <f aca="false">E177+G177</f>
        <v>17673.7</v>
      </c>
      <c r="O177" s="38" t="n">
        <f aca="false">N177*Assumptions!$B$24</f>
        <v>26.51055</v>
      </c>
      <c r="P177" s="39" t="n">
        <f aca="false">L177-O177</f>
        <v>231.189450000001</v>
      </c>
      <c r="Q177" s="41" t="n">
        <f aca="false">Q176+L177</f>
        <v>11497.75</v>
      </c>
      <c r="R177" s="41" t="n">
        <f aca="false">R176+P177</f>
        <v>7838.75342500002</v>
      </c>
      <c r="S177" s="33" t="n">
        <f aca="false">IF(L177&gt;0,1,0)</f>
        <v>1</v>
      </c>
      <c r="T177" s="33" t="n">
        <f aca="false">IF(S177=1,T176+1,0)</f>
        <v>1</v>
      </c>
      <c r="U177" s="33" t="n">
        <f aca="false">IF(S177=0,U176+1,0)</f>
        <v>0</v>
      </c>
      <c r="V177" s="34" t="str">
        <f aca="false">IF(C177=D176,"Yes","")</f>
        <v>Yes</v>
      </c>
    </row>
    <row r="178" customFormat="false" ht="15" hidden="false" customHeight="false" outlineLevel="0" collapsed="false">
      <c r="A178" s="26" t="n">
        <v>177</v>
      </c>
      <c r="B178" s="26" t="s">
        <v>111</v>
      </c>
      <c r="C178" s="27" t="n">
        <v>40178</v>
      </c>
      <c r="D178" s="27" t="n">
        <v>40185</v>
      </c>
      <c r="E178" s="28" t="n">
        <v>9042.55</v>
      </c>
      <c r="F178" s="28" t="n">
        <v>8937.3</v>
      </c>
      <c r="G178" s="28" t="n">
        <v>9183.65</v>
      </c>
      <c r="H178" s="26" t="s">
        <v>112</v>
      </c>
      <c r="I178" s="26" t="n">
        <v>4</v>
      </c>
      <c r="J178" s="29" t="n">
        <v>223</v>
      </c>
      <c r="K178" s="29" t="n">
        <v>10.6</v>
      </c>
      <c r="L178" s="30" t="n">
        <f aca="false">IF(B178="Long",G178-E178,E178-G178)</f>
        <v>141.1</v>
      </c>
      <c r="M178" s="31" t="n">
        <f aca="false">L178/E178</f>
        <v>0.0156040055072961</v>
      </c>
      <c r="N178" s="32" t="n">
        <f aca="false">E178+G178</f>
        <v>18226.2</v>
      </c>
      <c r="O178" s="29" t="n">
        <f aca="false">N178*Assumptions!$B$24</f>
        <v>27.3393</v>
      </c>
      <c r="P178" s="30" t="n">
        <f aca="false">L178-O178</f>
        <v>113.7607</v>
      </c>
      <c r="Q178" s="32" t="n">
        <f aca="false">Q177+L178</f>
        <v>11638.85</v>
      </c>
      <c r="R178" s="32" t="n">
        <f aca="false">R177+P178</f>
        <v>7952.51412500002</v>
      </c>
      <c r="S178" s="33" t="n">
        <f aca="false">IF(L178&gt;0,1,0)</f>
        <v>1</v>
      </c>
      <c r="T178" s="33" t="n">
        <f aca="false">IF(S178=1,T177+1,0)</f>
        <v>2</v>
      </c>
      <c r="U178" s="33" t="n">
        <f aca="false">IF(S178=0,U177+1,0)</f>
        <v>0</v>
      </c>
      <c r="V178" s="34" t="str">
        <f aca="false">IF(C178=D177,"Yes","")</f>
        <v/>
      </c>
    </row>
    <row r="179" customFormat="false" ht="15" hidden="false" customHeight="false" outlineLevel="0" collapsed="false">
      <c r="A179" s="35" t="n">
        <v>178</v>
      </c>
      <c r="B179" s="35" t="s">
        <v>113</v>
      </c>
      <c r="C179" s="36" t="n">
        <v>40185</v>
      </c>
      <c r="D179" s="36" t="n">
        <v>40189</v>
      </c>
      <c r="E179" s="37" t="n">
        <v>9157.35</v>
      </c>
      <c r="F179" s="37" t="n">
        <v>9265.55</v>
      </c>
      <c r="G179" s="37" t="n">
        <v>9214.35</v>
      </c>
      <c r="H179" s="35" t="s">
        <v>112</v>
      </c>
      <c r="I179" s="35" t="n">
        <v>2</v>
      </c>
      <c r="J179" s="38" t="n">
        <v>15.9</v>
      </c>
      <c r="K179" s="38" t="n">
        <v>90.6</v>
      </c>
      <c r="L179" s="39" t="n">
        <f aca="false">IF(B179="Long",G179-E179,E179-G179)</f>
        <v>-57</v>
      </c>
      <c r="M179" s="40" t="n">
        <f aca="false">L179/E179</f>
        <v>-0.0062245081819522</v>
      </c>
      <c r="N179" s="41" t="n">
        <f aca="false">E179+G179</f>
        <v>18371.7</v>
      </c>
      <c r="O179" s="38" t="n">
        <f aca="false">N179*Assumptions!$B$24</f>
        <v>27.55755</v>
      </c>
      <c r="P179" s="39" t="n">
        <f aca="false">L179-O179</f>
        <v>-84.55755</v>
      </c>
      <c r="Q179" s="41" t="n">
        <f aca="false">Q178+L179</f>
        <v>11581.85</v>
      </c>
      <c r="R179" s="41" t="n">
        <f aca="false">R178+P179</f>
        <v>7867.95657500002</v>
      </c>
      <c r="S179" s="33" t="n">
        <f aca="false">IF(L179&gt;0,1,0)</f>
        <v>0</v>
      </c>
      <c r="T179" s="33" t="n">
        <f aca="false">IF(S179=1,T178+1,0)</f>
        <v>0</v>
      </c>
      <c r="U179" s="33" t="n">
        <f aca="false">IF(S179=0,U178+1,0)</f>
        <v>1</v>
      </c>
      <c r="V179" s="34" t="str">
        <f aca="false">IF(C179=D178,"Yes","")</f>
        <v>Yes</v>
      </c>
    </row>
    <row r="180" customFormat="false" ht="15" hidden="false" customHeight="false" outlineLevel="0" collapsed="false">
      <c r="A180" s="26" t="n">
        <v>179</v>
      </c>
      <c r="B180" s="26" t="s">
        <v>113</v>
      </c>
      <c r="C180" s="27" t="n">
        <v>40190</v>
      </c>
      <c r="D180" s="27" t="n">
        <v>40192</v>
      </c>
      <c r="E180" s="28" t="n">
        <v>9141.45</v>
      </c>
      <c r="F180" s="28" t="n">
        <v>9248</v>
      </c>
      <c r="G180" s="28" t="n">
        <v>8952</v>
      </c>
      <c r="H180" s="26" t="s">
        <v>112</v>
      </c>
      <c r="I180" s="26" t="n">
        <v>2</v>
      </c>
      <c r="J180" s="29" t="n">
        <v>304.8</v>
      </c>
      <c r="K180" s="29" t="n">
        <v>0</v>
      </c>
      <c r="L180" s="30" t="n">
        <f aca="false">IF(B180="Long",G180-E180,E180-G180)</f>
        <v>189.450000000001</v>
      </c>
      <c r="M180" s="31" t="n">
        <f aca="false">L180/E180</f>
        <v>0.0207242833467339</v>
      </c>
      <c r="N180" s="32" t="n">
        <f aca="false">E180+G180</f>
        <v>18093.45</v>
      </c>
      <c r="O180" s="29" t="n">
        <f aca="false">N180*Assumptions!$B$24</f>
        <v>27.140175</v>
      </c>
      <c r="P180" s="30" t="n">
        <f aca="false">L180-O180</f>
        <v>162.309825000001</v>
      </c>
      <c r="Q180" s="32" t="n">
        <f aca="false">Q179+L180</f>
        <v>11771.3</v>
      </c>
      <c r="R180" s="32" t="n">
        <f aca="false">R179+P180</f>
        <v>8030.26640000002</v>
      </c>
      <c r="S180" s="33" t="n">
        <f aca="false">IF(L180&gt;0,1,0)</f>
        <v>1</v>
      </c>
      <c r="T180" s="33" t="n">
        <f aca="false">IF(S180=1,T179+1,0)</f>
        <v>1</v>
      </c>
      <c r="U180" s="33" t="n">
        <f aca="false">IF(S180=0,U179+1,0)</f>
        <v>0</v>
      </c>
      <c r="V180" s="34" t="str">
        <f aca="false">IF(C180=D179,"Yes","")</f>
        <v/>
      </c>
    </row>
    <row r="181" customFormat="false" ht="15" hidden="false" customHeight="false" outlineLevel="0" collapsed="false">
      <c r="A181" s="35" t="n">
        <v>180</v>
      </c>
      <c r="B181" s="35" t="s">
        <v>111</v>
      </c>
      <c r="C181" s="36" t="n">
        <v>40196</v>
      </c>
      <c r="D181" s="36" t="n">
        <v>40199</v>
      </c>
      <c r="E181" s="37" t="n">
        <v>9040</v>
      </c>
      <c r="F181" s="37" t="n">
        <v>8874.8</v>
      </c>
      <c r="G181" s="37" t="n">
        <v>9093</v>
      </c>
      <c r="H181" s="35" t="s">
        <v>112</v>
      </c>
      <c r="I181" s="35" t="n">
        <v>3</v>
      </c>
      <c r="J181" s="38" t="n">
        <v>162.5</v>
      </c>
      <c r="K181" s="38" t="n">
        <v>151</v>
      </c>
      <c r="L181" s="39" t="n">
        <f aca="false">IF(B181="Long",G181-E181,E181-G181)</f>
        <v>53</v>
      </c>
      <c r="M181" s="40" t="n">
        <f aca="false">L181/E181</f>
        <v>0.00586283185840708</v>
      </c>
      <c r="N181" s="41" t="n">
        <f aca="false">E181+G181</f>
        <v>18133</v>
      </c>
      <c r="O181" s="38" t="n">
        <f aca="false">N181*Assumptions!$B$24</f>
        <v>27.1995</v>
      </c>
      <c r="P181" s="39" t="n">
        <f aca="false">L181-O181</f>
        <v>25.8005</v>
      </c>
      <c r="Q181" s="41" t="n">
        <f aca="false">Q180+L181</f>
        <v>11824.3</v>
      </c>
      <c r="R181" s="41" t="n">
        <f aca="false">R180+P181</f>
        <v>8056.06690000002</v>
      </c>
      <c r="S181" s="33" t="n">
        <f aca="false">IF(L181&gt;0,1,0)</f>
        <v>1</v>
      </c>
      <c r="T181" s="33" t="n">
        <f aca="false">IF(S181=1,T180+1,0)</f>
        <v>2</v>
      </c>
      <c r="U181" s="33" t="n">
        <f aca="false">IF(S181=0,U180+1,0)</f>
        <v>0</v>
      </c>
      <c r="V181" s="34" t="str">
        <f aca="false">IF(C181=D180,"Yes","")</f>
        <v/>
      </c>
    </row>
    <row r="182" customFormat="false" ht="15" hidden="false" customHeight="false" outlineLevel="0" collapsed="false">
      <c r="A182" s="26" t="n">
        <v>181</v>
      </c>
      <c r="B182" s="26" t="s">
        <v>113</v>
      </c>
      <c r="C182" s="27" t="n">
        <v>40199</v>
      </c>
      <c r="D182" s="27" t="n">
        <v>40207</v>
      </c>
      <c r="E182" s="28" t="n">
        <v>9093</v>
      </c>
      <c r="F182" s="28" t="n">
        <v>9196.4</v>
      </c>
      <c r="G182" s="28" t="n">
        <v>8496.1</v>
      </c>
      <c r="H182" s="26" t="s">
        <v>112</v>
      </c>
      <c r="I182" s="26" t="n">
        <v>5</v>
      </c>
      <c r="J182" s="29" t="n">
        <v>798.4</v>
      </c>
      <c r="K182" s="29" t="n">
        <v>0</v>
      </c>
      <c r="L182" s="30" t="n">
        <f aca="false">IF(B182="Long",G182-E182,E182-G182)</f>
        <v>596.9</v>
      </c>
      <c r="M182" s="31" t="n">
        <f aca="false">L182/E182</f>
        <v>0.0656439019025624</v>
      </c>
      <c r="N182" s="32" t="n">
        <f aca="false">E182+G182</f>
        <v>17589.1</v>
      </c>
      <c r="O182" s="29" t="n">
        <f aca="false">N182*Assumptions!$B$24</f>
        <v>26.38365</v>
      </c>
      <c r="P182" s="30" t="n">
        <f aca="false">L182-O182</f>
        <v>570.51635</v>
      </c>
      <c r="Q182" s="32" t="n">
        <f aca="false">Q181+L182</f>
        <v>12421.2</v>
      </c>
      <c r="R182" s="32" t="n">
        <f aca="false">R181+P182</f>
        <v>8626.58325000002</v>
      </c>
      <c r="S182" s="33" t="n">
        <f aca="false">IF(L182&gt;0,1,0)</f>
        <v>1</v>
      </c>
      <c r="T182" s="33" t="n">
        <f aca="false">IF(S182=1,T181+1,0)</f>
        <v>3</v>
      </c>
      <c r="U182" s="33" t="n">
        <f aca="false">IF(S182=0,U181+1,0)</f>
        <v>0</v>
      </c>
      <c r="V182" s="34" t="str">
        <f aca="false">IF(C182=D181,"Yes","")</f>
        <v>Yes</v>
      </c>
    </row>
    <row r="183" customFormat="false" ht="15" hidden="false" customHeight="false" outlineLevel="0" collapsed="false">
      <c r="A183" s="35" t="n">
        <v>182</v>
      </c>
      <c r="B183" s="35" t="s">
        <v>111</v>
      </c>
      <c r="C183" s="36" t="n">
        <v>40207</v>
      </c>
      <c r="D183" s="36" t="n">
        <v>40211</v>
      </c>
      <c r="E183" s="37" t="n">
        <v>8602.65</v>
      </c>
      <c r="F183" s="37" t="n">
        <v>8354.25</v>
      </c>
      <c r="G183" s="37" t="n">
        <v>8495.25</v>
      </c>
      <c r="H183" s="35" t="s">
        <v>112</v>
      </c>
      <c r="I183" s="35" t="n">
        <v>2</v>
      </c>
      <c r="J183" s="38" t="n">
        <v>116</v>
      </c>
      <c r="K183" s="38" t="n">
        <v>148.8</v>
      </c>
      <c r="L183" s="39" t="n">
        <f aca="false">IF(B183="Long",G183-E183,E183-G183)</f>
        <v>-107.4</v>
      </c>
      <c r="M183" s="40" t="n">
        <f aca="false">L183/E183</f>
        <v>-0.0124845251172603</v>
      </c>
      <c r="N183" s="41" t="n">
        <f aca="false">E183+G183</f>
        <v>17097.9</v>
      </c>
      <c r="O183" s="38" t="n">
        <f aca="false">N183*Assumptions!$B$24</f>
        <v>25.64685</v>
      </c>
      <c r="P183" s="39" t="n">
        <f aca="false">L183-O183</f>
        <v>-133.04685</v>
      </c>
      <c r="Q183" s="41" t="n">
        <f aca="false">Q182+L183</f>
        <v>12313.8</v>
      </c>
      <c r="R183" s="41" t="n">
        <f aca="false">R182+P183</f>
        <v>8493.53640000003</v>
      </c>
      <c r="S183" s="33" t="n">
        <f aca="false">IF(L183&gt;0,1,0)</f>
        <v>0</v>
      </c>
      <c r="T183" s="33" t="n">
        <f aca="false">IF(S183=1,T182+1,0)</f>
        <v>0</v>
      </c>
      <c r="U183" s="33" t="n">
        <f aca="false">IF(S183=0,U182+1,0)</f>
        <v>1</v>
      </c>
      <c r="V183" s="34" t="str">
        <f aca="false">IF(C183=D182,"Yes","")</f>
        <v>Yes</v>
      </c>
    </row>
    <row r="184" customFormat="false" ht="15" hidden="false" customHeight="false" outlineLevel="0" collapsed="false">
      <c r="A184" s="26" t="n">
        <v>183</v>
      </c>
      <c r="B184" s="26" t="s">
        <v>113</v>
      </c>
      <c r="C184" s="27" t="n">
        <v>40214</v>
      </c>
      <c r="D184" s="27" t="n">
        <v>40217</v>
      </c>
      <c r="E184" s="28" t="n">
        <v>8319.15</v>
      </c>
      <c r="F184" s="28" t="n">
        <v>8623.25</v>
      </c>
      <c r="G184" s="28" t="n">
        <v>8319.15</v>
      </c>
      <c r="H184" s="26" t="s">
        <v>112</v>
      </c>
      <c r="I184" s="26" t="n">
        <v>1</v>
      </c>
      <c r="J184" s="29" t="n">
        <v>158.2</v>
      </c>
      <c r="K184" s="29" t="n">
        <v>93.1</v>
      </c>
      <c r="L184" s="30" t="n">
        <f aca="false">IF(B184="Long",G184-E184,E184-G184)</f>
        <v>0</v>
      </c>
      <c r="M184" s="31" t="n">
        <f aca="false">L184/E184</f>
        <v>0</v>
      </c>
      <c r="N184" s="32" t="n">
        <f aca="false">E184+G184</f>
        <v>16638.3</v>
      </c>
      <c r="O184" s="29" t="n">
        <f aca="false">N184*Assumptions!$B$24</f>
        <v>24.95745</v>
      </c>
      <c r="P184" s="30" t="n">
        <f aca="false">L184-O184</f>
        <v>-24.95745</v>
      </c>
      <c r="Q184" s="32" t="n">
        <f aca="false">Q183+L184</f>
        <v>12313.8</v>
      </c>
      <c r="R184" s="32" t="n">
        <f aca="false">R183+P184</f>
        <v>8468.57895000003</v>
      </c>
      <c r="S184" s="33" t="n">
        <f aca="false">IF(L184&gt;0,1,0)</f>
        <v>0</v>
      </c>
      <c r="T184" s="33" t="n">
        <f aca="false">IF(S184=1,T183+1,0)</f>
        <v>0</v>
      </c>
      <c r="U184" s="33" t="n">
        <f aca="false">IF(S184=0,U183+1,0)</f>
        <v>2</v>
      </c>
      <c r="V184" s="34" t="str">
        <f aca="false">IF(C184=D183,"Yes","")</f>
        <v/>
      </c>
    </row>
    <row r="185" customFormat="false" ht="15" hidden="false" customHeight="false" outlineLevel="0" collapsed="false">
      <c r="A185" s="35" t="n">
        <v>184</v>
      </c>
      <c r="B185" s="35" t="s">
        <v>111</v>
      </c>
      <c r="C185" s="36" t="n">
        <v>40218</v>
      </c>
      <c r="D185" s="36" t="n">
        <v>40219</v>
      </c>
      <c r="E185" s="37" t="n">
        <v>8412.3</v>
      </c>
      <c r="F185" s="37" t="n">
        <v>8160.95</v>
      </c>
      <c r="G185" s="37" t="n">
        <v>8271.55</v>
      </c>
      <c r="H185" s="35" t="s">
        <v>112</v>
      </c>
      <c r="I185" s="35" t="n">
        <v>1</v>
      </c>
      <c r="J185" s="38" t="n">
        <v>31.9</v>
      </c>
      <c r="K185" s="38" t="n">
        <v>152.9</v>
      </c>
      <c r="L185" s="39" t="n">
        <f aca="false">IF(B185="Long",G185-E185,E185-G185)</f>
        <v>-140.75</v>
      </c>
      <c r="M185" s="40" t="n">
        <f aca="false">L185/E185</f>
        <v>-0.0167314527537059</v>
      </c>
      <c r="N185" s="41" t="n">
        <f aca="false">E185+G185</f>
        <v>16683.85</v>
      </c>
      <c r="O185" s="38" t="n">
        <f aca="false">N185*Assumptions!$B$24</f>
        <v>25.025775</v>
      </c>
      <c r="P185" s="39" t="n">
        <f aca="false">L185-O185</f>
        <v>-165.775775</v>
      </c>
      <c r="Q185" s="41" t="n">
        <f aca="false">Q184+L185</f>
        <v>12173.05</v>
      </c>
      <c r="R185" s="41" t="n">
        <f aca="false">R184+P185</f>
        <v>8302.80317500003</v>
      </c>
      <c r="S185" s="33" t="n">
        <f aca="false">IF(L185&gt;0,1,0)</f>
        <v>0</v>
      </c>
      <c r="T185" s="33" t="n">
        <f aca="false">IF(S185=1,T184+1,0)</f>
        <v>0</v>
      </c>
      <c r="U185" s="33" t="n">
        <f aca="false">IF(S185=0,U184+1,0)</f>
        <v>3</v>
      </c>
      <c r="V185" s="34" t="str">
        <f aca="false">IF(C185=D184,"Yes","")</f>
        <v/>
      </c>
    </row>
    <row r="186" customFormat="false" ht="15" hidden="false" customHeight="false" outlineLevel="0" collapsed="false">
      <c r="A186" s="26" t="n">
        <v>185</v>
      </c>
      <c r="B186" s="26" t="s">
        <v>111</v>
      </c>
      <c r="C186" s="27" t="n">
        <v>40220</v>
      </c>
      <c r="D186" s="27" t="n">
        <v>40224</v>
      </c>
      <c r="E186" s="28" t="n">
        <v>8444.2</v>
      </c>
      <c r="F186" s="28" t="n">
        <v>8259.4</v>
      </c>
      <c r="G186" s="28" t="n">
        <v>8327.7</v>
      </c>
      <c r="H186" s="26" t="s">
        <v>112</v>
      </c>
      <c r="I186" s="26" t="n">
        <v>1</v>
      </c>
      <c r="J186" s="29" t="n">
        <v>0</v>
      </c>
      <c r="K186" s="29" t="n">
        <v>162.2</v>
      </c>
      <c r="L186" s="30" t="n">
        <f aca="false">IF(B186="Long",G186-E186,E186-G186)</f>
        <v>-116.5</v>
      </c>
      <c r="M186" s="31" t="n">
        <f aca="false">L186/E186</f>
        <v>-0.013796452002558</v>
      </c>
      <c r="N186" s="32" t="n">
        <f aca="false">E186+G186</f>
        <v>16771.9</v>
      </c>
      <c r="O186" s="29" t="n">
        <f aca="false">N186*Assumptions!$B$24</f>
        <v>25.15785</v>
      </c>
      <c r="P186" s="30" t="n">
        <f aca="false">L186-O186</f>
        <v>-141.65785</v>
      </c>
      <c r="Q186" s="32" t="n">
        <f aca="false">Q185+L186</f>
        <v>12056.55</v>
      </c>
      <c r="R186" s="32" t="n">
        <f aca="false">R185+P186</f>
        <v>8161.14532500003</v>
      </c>
      <c r="S186" s="33" t="n">
        <f aca="false">IF(L186&gt;0,1,0)</f>
        <v>0</v>
      </c>
      <c r="T186" s="33" t="n">
        <f aca="false">IF(S186=1,T185+1,0)</f>
        <v>0</v>
      </c>
      <c r="U186" s="33" t="n">
        <f aca="false">IF(S186=0,U185+1,0)</f>
        <v>4</v>
      </c>
      <c r="V186" s="34" t="str">
        <f aca="false">IF(C186=D185,"Yes","")</f>
        <v/>
      </c>
    </row>
    <row r="187" customFormat="false" ht="15" hidden="false" customHeight="false" outlineLevel="0" collapsed="false">
      <c r="A187" s="35" t="n">
        <v>186</v>
      </c>
      <c r="B187" s="35" t="s">
        <v>111</v>
      </c>
      <c r="C187" s="36" t="n">
        <v>40226</v>
      </c>
      <c r="D187" s="36" t="n">
        <v>40228</v>
      </c>
      <c r="E187" s="37" t="n">
        <v>8446.55</v>
      </c>
      <c r="F187" s="37" t="n">
        <v>8289.15</v>
      </c>
      <c r="G187" s="37" t="n">
        <v>8490.25</v>
      </c>
      <c r="H187" s="35" t="s">
        <v>112</v>
      </c>
      <c r="I187" s="35" t="n">
        <v>2</v>
      </c>
      <c r="J187" s="38" t="n">
        <v>155.5</v>
      </c>
      <c r="K187" s="38" t="n">
        <v>38.6</v>
      </c>
      <c r="L187" s="39" t="n">
        <f aca="false">IF(B187="Long",G187-E187,E187-G187)</f>
        <v>43.7000000000007</v>
      </c>
      <c r="M187" s="40" t="n">
        <f aca="false">L187/E187</f>
        <v>0.00517370997626258</v>
      </c>
      <c r="N187" s="41" t="n">
        <f aca="false">E187+G187</f>
        <v>16936.8</v>
      </c>
      <c r="O187" s="38" t="n">
        <f aca="false">N187*Assumptions!$B$24</f>
        <v>25.4052</v>
      </c>
      <c r="P187" s="39" t="n">
        <f aca="false">L187-O187</f>
        <v>18.2948000000007</v>
      </c>
      <c r="Q187" s="41" t="n">
        <f aca="false">Q186+L187</f>
        <v>12100.25</v>
      </c>
      <c r="R187" s="41" t="n">
        <f aca="false">R186+P187</f>
        <v>8179.44012500003</v>
      </c>
      <c r="S187" s="33" t="n">
        <f aca="false">IF(L187&gt;0,1,0)</f>
        <v>1</v>
      </c>
      <c r="T187" s="33" t="n">
        <f aca="false">IF(S187=1,T186+1,0)</f>
        <v>1</v>
      </c>
      <c r="U187" s="33" t="n">
        <f aca="false">IF(S187=0,U186+1,0)</f>
        <v>0</v>
      </c>
      <c r="V187" s="34" t="str">
        <f aca="false">IF(C187=D186,"Yes","")</f>
        <v/>
      </c>
    </row>
    <row r="188" customFormat="false" ht="15" hidden="false" customHeight="false" outlineLevel="0" collapsed="false">
      <c r="A188" s="26" t="n">
        <v>187</v>
      </c>
      <c r="B188" s="26" t="s">
        <v>113</v>
      </c>
      <c r="C188" s="27" t="n">
        <v>40228</v>
      </c>
      <c r="D188" s="27" t="n">
        <v>40231</v>
      </c>
      <c r="E188" s="28" t="n">
        <v>8446.55</v>
      </c>
      <c r="F188" s="28" t="n">
        <v>8602</v>
      </c>
      <c r="G188" s="28" t="n">
        <v>8565.3</v>
      </c>
      <c r="H188" s="26" t="s">
        <v>112</v>
      </c>
      <c r="I188" s="26" t="n">
        <v>1</v>
      </c>
      <c r="J188" s="29" t="n">
        <v>0</v>
      </c>
      <c r="K188" s="29" t="n">
        <v>151.7</v>
      </c>
      <c r="L188" s="30" t="n">
        <f aca="false">IF(B188="Long",G188-E188,E188-G188)</f>
        <v>-118.75</v>
      </c>
      <c r="M188" s="31" t="n">
        <f aca="false">L188/E188</f>
        <v>-0.0140589945007133</v>
      </c>
      <c r="N188" s="32" t="n">
        <f aca="false">E188+G188</f>
        <v>17011.85</v>
      </c>
      <c r="O188" s="29" t="n">
        <f aca="false">N188*Assumptions!$B$24</f>
        <v>25.517775</v>
      </c>
      <c r="P188" s="30" t="n">
        <f aca="false">L188-O188</f>
        <v>-144.267775</v>
      </c>
      <c r="Q188" s="32" t="n">
        <f aca="false">Q187+L188</f>
        <v>11981.5</v>
      </c>
      <c r="R188" s="32" t="n">
        <f aca="false">R187+P188</f>
        <v>8035.17235000003</v>
      </c>
      <c r="S188" s="33" t="n">
        <f aca="false">IF(L188&gt;0,1,0)</f>
        <v>0</v>
      </c>
      <c r="T188" s="33" t="n">
        <f aca="false">IF(S188=1,T187+1,0)</f>
        <v>0</v>
      </c>
      <c r="U188" s="33" t="n">
        <f aca="false">IF(S188=0,U187+1,0)</f>
        <v>1</v>
      </c>
      <c r="V188" s="34" t="str">
        <f aca="false">IF(C188=D187,"Yes","")</f>
        <v>Yes</v>
      </c>
    </row>
    <row r="189" customFormat="false" ht="15" hidden="false" customHeight="false" outlineLevel="0" collapsed="false">
      <c r="A189" s="35" t="n">
        <v>188</v>
      </c>
      <c r="B189" s="35" t="s">
        <v>111</v>
      </c>
      <c r="C189" s="36" t="n">
        <v>40235</v>
      </c>
      <c r="D189" s="36" t="n">
        <v>40246</v>
      </c>
      <c r="E189" s="37" t="n">
        <v>8554.95</v>
      </c>
      <c r="F189" s="37" t="n">
        <v>8469.65</v>
      </c>
      <c r="G189" s="37" t="n">
        <v>9093.45</v>
      </c>
      <c r="H189" s="35" t="s">
        <v>112</v>
      </c>
      <c r="I189" s="35" t="n">
        <v>6</v>
      </c>
      <c r="J189" s="38" t="n">
        <v>623.6</v>
      </c>
      <c r="K189" s="38" t="n">
        <v>0</v>
      </c>
      <c r="L189" s="39" t="n">
        <f aca="false">IF(B189="Long",G189-E189,E189-G189)</f>
        <v>538.5</v>
      </c>
      <c r="M189" s="40" t="n">
        <f aca="false">L189/E189</f>
        <v>0.0629460137113601</v>
      </c>
      <c r="N189" s="41" t="n">
        <f aca="false">E189+G189</f>
        <v>17648.4</v>
      </c>
      <c r="O189" s="38" t="n">
        <f aca="false">N189*Assumptions!$B$24</f>
        <v>26.4726</v>
      </c>
      <c r="P189" s="39" t="n">
        <f aca="false">L189-O189</f>
        <v>512.0274</v>
      </c>
      <c r="Q189" s="41" t="n">
        <f aca="false">Q188+L189</f>
        <v>12520</v>
      </c>
      <c r="R189" s="41" t="n">
        <f aca="false">R188+P189</f>
        <v>8547.19975000003</v>
      </c>
      <c r="S189" s="33" t="n">
        <f aca="false">IF(L189&gt;0,1,0)</f>
        <v>1</v>
      </c>
      <c r="T189" s="33" t="n">
        <f aca="false">IF(S189=1,T188+1,0)</f>
        <v>1</v>
      </c>
      <c r="U189" s="33" t="n">
        <f aca="false">IF(S189=0,U188+1,0)</f>
        <v>0</v>
      </c>
      <c r="V189" s="34" t="str">
        <f aca="false">IF(C189=D188,"Yes","")</f>
        <v/>
      </c>
    </row>
    <row r="190" customFormat="false" ht="15" hidden="false" customHeight="false" outlineLevel="0" collapsed="false">
      <c r="A190" s="26" t="n">
        <v>189</v>
      </c>
      <c r="B190" s="26" t="s">
        <v>111</v>
      </c>
      <c r="C190" s="27" t="n">
        <v>40248</v>
      </c>
      <c r="D190" s="27" t="n">
        <v>40252</v>
      </c>
      <c r="E190" s="28" t="n">
        <v>9177</v>
      </c>
      <c r="F190" s="28" t="n">
        <v>9074</v>
      </c>
      <c r="G190" s="28" t="n">
        <v>9118.2</v>
      </c>
      <c r="H190" s="26" t="s">
        <v>112</v>
      </c>
      <c r="I190" s="26" t="n">
        <v>2</v>
      </c>
      <c r="J190" s="29" t="n">
        <v>53</v>
      </c>
      <c r="K190" s="29" t="n">
        <v>120.9</v>
      </c>
      <c r="L190" s="30" t="n">
        <f aca="false">IF(B190="Long",G190-E190,E190-G190)</f>
        <v>-58.7999999999993</v>
      </c>
      <c r="M190" s="31" t="n">
        <f aca="false">L190/E190</f>
        <v>-0.00640732265446216</v>
      </c>
      <c r="N190" s="32" t="n">
        <f aca="false">E190+G190</f>
        <v>18295.2</v>
      </c>
      <c r="O190" s="29" t="n">
        <f aca="false">N190*Assumptions!$B$24</f>
        <v>27.4428</v>
      </c>
      <c r="P190" s="30" t="n">
        <f aca="false">L190-O190</f>
        <v>-86.2427999999993</v>
      </c>
      <c r="Q190" s="32" t="n">
        <f aca="false">Q189+L190</f>
        <v>12461.2</v>
      </c>
      <c r="R190" s="32" t="n">
        <f aca="false">R189+P190</f>
        <v>8460.95695000003</v>
      </c>
      <c r="S190" s="33" t="n">
        <f aca="false">IF(L190&gt;0,1,0)</f>
        <v>0</v>
      </c>
      <c r="T190" s="33" t="n">
        <f aca="false">IF(S190=1,T189+1,0)</f>
        <v>0</v>
      </c>
      <c r="U190" s="33" t="n">
        <f aca="false">IF(S190=0,U189+1,0)</f>
        <v>1</v>
      </c>
      <c r="V190" s="34" t="str">
        <f aca="false">IF(C190=D189,"Yes","")</f>
        <v/>
      </c>
    </row>
    <row r="191" customFormat="false" ht="15" hidden="false" customHeight="false" outlineLevel="0" collapsed="false">
      <c r="A191" s="35" t="n">
        <v>190</v>
      </c>
      <c r="B191" s="35" t="s">
        <v>113</v>
      </c>
      <c r="C191" s="36" t="n">
        <v>40252</v>
      </c>
      <c r="D191" s="36" t="n">
        <v>40254</v>
      </c>
      <c r="E191" s="37" t="n">
        <v>9087.35</v>
      </c>
      <c r="F191" s="37" t="n">
        <v>9230</v>
      </c>
      <c r="G191" s="37" t="n">
        <v>9162.45</v>
      </c>
      <c r="H191" s="35" t="s">
        <v>112</v>
      </c>
      <c r="I191" s="35" t="n">
        <v>2</v>
      </c>
      <c r="J191" s="38" t="n">
        <v>100.6</v>
      </c>
      <c r="K191" s="38" t="n">
        <v>133.7</v>
      </c>
      <c r="L191" s="39" t="n">
        <f aca="false">IF(B191="Long",G191-E191,E191-G191)</f>
        <v>-75.1000000000004</v>
      </c>
      <c r="M191" s="40" t="n">
        <f aca="false">L191/E191</f>
        <v>-0.008264235448178</v>
      </c>
      <c r="N191" s="41" t="n">
        <f aca="false">E191+G191</f>
        <v>18249.8</v>
      </c>
      <c r="O191" s="38" t="n">
        <f aca="false">N191*Assumptions!$B$24</f>
        <v>27.3747</v>
      </c>
      <c r="P191" s="39" t="n">
        <f aca="false">L191-O191</f>
        <v>-102.4747</v>
      </c>
      <c r="Q191" s="41" t="n">
        <f aca="false">Q190+L191</f>
        <v>12386.1</v>
      </c>
      <c r="R191" s="41" t="n">
        <f aca="false">R190+P191</f>
        <v>8358.48225000003</v>
      </c>
      <c r="S191" s="33" t="n">
        <f aca="false">IF(L191&gt;0,1,0)</f>
        <v>0</v>
      </c>
      <c r="T191" s="33" t="n">
        <f aca="false">IF(S191=1,T190+1,0)</f>
        <v>0</v>
      </c>
      <c r="U191" s="33" t="n">
        <f aca="false">IF(S191=0,U190+1,0)</f>
        <v>2</v>
      </c>
      <c r="V191" s="34" t="str">
        <f aca="false">IF(C191=D190,"Yes","")</f>
        <v>Yes</v>
      </c>
    </row>
    <row r="192" customFormat="false" ht="15" hidden="false" customHeight="false" outlineLevel="0" collapsed="false">
      <c r="A192" s="26" t="n">
        <v>191</v>
      </c>
      <c r="B192" s="26" t="s">
        <v>111</v>
      </c>
      <c r="C192" s="27" t="n">
        <v>40254</v>
      </c>
      <c r="D192" s="27" t="n">
        <v>40259</v>
      </c>
      <c r="E192" s="28" t="n">
        <v>9162.45</v>
      </c>
      <c r="F192" s="28" t="n">
        <v>8986.75</v>
      </c>
      <c r="G192" s="28" t="n">
        <v>9171.2</v>
      </c>
      <c r="H192" s="26" t="s">
        <v>112</v>
      </c>
      <c r="I192" s="26" t="n">
        <v>3</v>
      </c>
      <c r="J192" s="29" t="n">
        <v>131.6</v>
      </c>
      <c r="K192" s="29" t="n">
        <v>95.8</v>
      </c>
      <c r="L192" s="30" t="n">
        <f aca="false">IF(B192="Long",G192-E192,E192-G192)</f>
        <v>8.75</v>
      </c>
      <c r="M192" s="31" t="n">
        <f aca="false">L192/E192</f>
        <v>0.000954984747529318</v>
      </c>
      <c r="N192" s="32" t="n">
        <f aca="false">E192+G192</f>
        <v>18333.65</v>
      </c>
      <c r="O192" s="29" t="n">
        <f aca="false">N192*Assumptions!$B$24</f>
        <v>27.500475</v>
      </c>
      <c r="P192" s="30" t="n">
        <f aca="false">L192-O192</f>
        <v>-18.750475</v>
      </c>
      <c r="Q192" s="32" t="n">
        <f aca="false">Q191+L192</f>
        <v>12394.85</v>
      </c>
      <c r="R192" s="32" t="n">
        <f aca="false">R191+P192</f>
        <v>8339.73177500002</v>
      </c>
      <c r="S192" s="33" t="n">
        <f aca="false">IF(L192&gt;0,1,0)</f>
        <v>1</v>
      </c>
      <c r="T192" s="33" t="n">
        <f aca="false">IF(S192=1,T191+1,0)</f>
        <v>1</v>
      </c>
      <c r="U192" s="33" t="n">
        <f aca="false">IF(S192=0,U191+1,0)</f>
        <v>0</v>
      </c>
      <c r="V192" s="34" t="str">
        <f aca="false">IF(C192=D191,"Yes","")</f>
        <v>Yes</v>
      </c>
    </row>
    <row r="193" customFormat="false" ht="15" hidden="false" customHeight="false" outlineLevel="0" collapsed="false">
      <c r="A193" s="35" t="n">
        <v>192</v>
      </c>
      <c r="B193" s="35" t="s">
        <v>113</v>
      </c>
      <c r="C193" s="36" t="n">
        <v>40259</v>
      </c>
      <c r="D193" s="36" t="n">
        <v>40260</v>
      </c>
      <c r="E193" s="37" t="n">
        <v>9171.2</v>
      </c>
      <c r="F193" s="37" t="n">
        <v>9294.1</v>
      </c>
      <c r="G193" s="37" t="n">
        <v>9240.85</v>
      </c>
      <c r="H193" s="35" t="s">
        <v>112</v>
      </c>
      <c r="I193" s="35" t="n">
        <v>1</v>
      </c>
      <c r="J193" s="38" t="n">
        <v>4.8</v>
      </c>
      <c r="K193" s="38" t="n">
        <v>86.7</v>
      </c>
      <c r="L193" s="39" t="n">
        <f aca="false">IF(B193="Long",G193-E193,E193-G193)</f>
        <v>-69.6499999999996</v>
      </c>
      <c r="M193" s="40" t="n">
        <f aca="false">L193/E193</f>
        <v>-0.0075944260293091</v>
      </c>
      <c r="N193" s="41" t="n">
        <f aca="false">E193+G193</f>
        <v>18412.05</v>
      </c>
      <c r="O193" s="38" t="n">
        <f aca="false">N193*Assumptions!$B$24</f>
        <v>27.618075</v>
      </c>
      <c r="P193" s="39" t="n">
        <f aca="false">L193-O193</f>
        <v>-97.2680749999996</v>
      </c>
      <c r="Q193" s="41" t="n">
        <f aca="false">Q192+L193</f>
        <v>12325.2</v>
      </c>
      <c r="R193" s="41" t="n">
        <f aca="false">R192+P193</f>
        <v>8242.46370000002</v>
      </c>
      <c r="S193" s="33" t="n">
        <f aca="false">IF(L193&gt;0,1,0)</f>
        <v>0</v>
      </c>
      <c r="T193" s="33" t="n">
        <f aca="false">IF(S193=1,T192+1,0)</f>
        <v>0</v>
      </c>
      <c r="U193" s="33" t="n">
        <f aca="false">IF(S193=0,U192+1,0)</f>
        <v>1</v>
      </c>
      <c r="V193" s="34" t="str">
        <f aca="false">IF(C193=D192,"Yes","")</f>
        <v>Yes</v>
      </c>
    </row>
    <row r="194" customFormat="false" ht="15" hidden="false" customHeight="false" outlineLevel="0" collapsed="false">
      <c r="A194" s="26" t="n">
        <v>193</v>
      </c>
      <c r="B194" s="26" t="s">
        <v>111</v>
      </c>
      <c r="C194" s="27" t="n">
        <v>40262</v>
      </c>
      <c r="D194" s="27" t="n">
        <v>40268</v>
      </c>
      <c r="E194" s="28" t="n">
        <v>9257.9</v>
      </c>
      <c r="F194" s="28" t="n">
        <v>9166.4</v>
      </c>
      <c r="G194" s="28" t="n">
        <v>9461.25</v>
      </c>
      <c r="H194" s="26" t="s">
        <v>112</v>
      </c>
      <c r="I194" s="26" t="n">
        <v>4</v>
      </c>
      <c r="J194" s="29" t="n">
        <v>329.8</v>
      </c>
      <c r="K194" s="29" t="n">
        <v>0</v>
      </c>
      <c r="L194" s="30" t="n">
        <f aca="false">IF(B194="Long",G194-E194,E194-G194)</f>
        <v>203.35</v>
      </c>
      <c r="M194" s="31" t="n">
        <f aca="false">L194/E194</f>
        <v>0.0219650244655916</v>
      </c>
      <c r="N194" s="32" t="n">
        <f aca="false">E194+G194</f>
        <v>18719.15</v>
      </c>
      <c r="O194" s="29" t="n">
        <f aca="false">N194*Assumptions!$B$24</f>
        <v>28.078725</v>
      </c>
      <c r="P194" s="30" t="n">
        <f aca="false">L194-O194</f>
        <v>175.271275</v>
      </c>
      <c r="Q194" s="32" t="n">
        <f aca="false">Q193+L194</f>
        <v>12528.55</v>
      </c>
      <c r="R194" s="32" t="n">
        <f aca="false">R193+P194</f>
        <v>8417.73497500003</v>
      </c>
      <c r="S194" s="33" t="n">
        <f aca="false">IF(L194&gt;0,1,0)</f>
        <v>1</v>
      </c>
      <c r="T194" s="33" t="n">
        <f aca="false">IF(S194=1,T193+1,0)</f>
        <v>1</v>
      </c>
      <c r="U194" s="33" t="n">
        <f aca="false">IF(S194=0,U193+1,0)</f>
        <v>0</v>
      </c>
      <c r="V194" s="34" t="str">
        <f aca="false">IF(C194=D193,"Yes","")</f>
        <v/>
      </c>
    </row>
    <row r="195" customFormat="false" ht="15" hidden="false" customHeight="false" outlineLevel="0" collapsed="false">
      <c r="A195" s="35" t="n">
        <v>194</v>
      </c>
      <c r="B195" s="35" t="s">
        <v>113</v>
      </c>
      <c r="C195" s="36" t="n">
        <v>40268</v>
      </c>
      <c r="D195" s="36" t="n">
        <v>40273</v>
      </c>
      <c r="E195" s="37" t="n">
        <v>9452.1</v>
      </c>
      <c r="F195" s="37" t="n">
        <v>9587.65</v>
      </c>
      <c r="G195" s="37" t="n">
        <v>9593.55</v>
      </c>
      <c r="H195" s="35" t="s">
        <v>112</v>
      </c>
      <c r="I195" s="35" t="n">
        <v>2</v>
      </c>
      <c r="J195" s="38" t="n">
        <v>6.6</v>
      </c>
      <c r="K195" s="38" t="n">
        <v>256.8</v>
      </c>
      <c r="L195" s="39" t="n">
        <f aca="false">IF(B195="Long",G195-E195,E195-G195)</f>
        <v>-141.449999999999</v>
      </c>
      <c r="M195" s="40" t="n">
        <f aca="false">L195/E195</f>
        <v>-0.0149649284286031</v>
      </c>
      <c r="N195" s="41" t="n">
        <f aca="false">E195+G195</f>
        <v>19045.65</v>
      </c>
      <c r="O195" s="38" t="n">
        <f aca="false">N195*Assumptions!$B$24</f>
        <v>28.568475</v>
      </c>
      <c r="P195" s="39" t="n">
        <f aca="false">L195-O195</f>
        <v>-170.018474999999</v>
      </c>
      <c r="Q195" s="41" t="n">
        <f aca="false">Q194+L195</f>
        <v>12387.1</v>
      </c>
      <c r="R195" s="41" t="n">
        <f aca="false">R194+P195</f>
        <v>8247.71650000003</v>
      </c>
      <c r="S195" s="33" t="n">
        <f aca="false">IF(L195&gt;0,1,0)</f>
        <v>0</v>
      </c>
      <c r="T195" s="33" t="n">
        <f aca="false">IF(S195=1,T194+1,0)</f>
        <v>0</v>
      </c>
      <c r="U195" s="33" t="n">
        <f aca="false">IF(S195=0,U194+1,0)</f>
        <v>1</v>
      </c>
      <c r="V195" s="34" t="str">
        <f aca="false">IF(C195=D194,"Yes","")</f>
        <v>Yes</v>
      </c>
    </row>
    <row r="196" customFormat="false" ht="15" hidden="false" customHeight="false" outlineLevel="0" collapsed="false">
      <c r="A196" s="26" t="n">
        <v>195</v>
      </c>
      <c r="B196" s="26" t="s">
        <v>111</v>
      </c>
      <c r="C196" s="27" t="n">
        <v>40273</v>
      </c>
      <c r="D196" s="27" t="n">
        <v>40275</v>
      </c>
      <c r="E196" s="28" t="n">
        <v>9593.55</v>
      </c>
      <c r="F196" s="28" t="n">
        <v>9445.55</v>
      </c>
      <c r="G196" s="28" t="n">
        <v>9674.1</v>
      </c>
      <c r="H196" s="26" t="s">
        <v>112</v>
      </c>
      <c r="I196" s="26" t="n">
        <v>2</v>
      </c>
      <c r="J196" s="29" t="n">
        <v>199.7</v>
      </c>
      <c r="K196" s="29" t="n">
        <v>0</v>
      </c>
      <c r="L196" s="30" t="n">
        <f aca="false">IF(B196="Long",G196-E196,E196-G196)</f>
        <v>80.5500000000011</v>
      </c>
      <c r="M196" s="31" t="n">
        <f aca="false">L196/E196</f>
        <v>0.00839626624138104</v>
      </c>
      <c r="N196" s="32" t="n">
        <f aca="false">E196+G196</f>
        <v>19267.65</v>
      </c>
      <c r="O196" s="29" t="n">
        <f aca="false">N196*Assumptions!$B$24</f>
        <v>28.901475</v>
      </c>
      <c r="P196" s="30" t="n">
        <f aca="false">L196-O196</f>
        <v>51.6485250000011</v>
      </c>
      <c r="Q196" s="32" t="n">
        <f aca="false">Q195+L196</f>
        <v>12467.65</v>
      </c>
      <c r="R196" s="32" t="n">
        <f aca="false">R195+P196</f>
        <v>8299.36502500003</v>
      </c>
      <c r="S196" s="33" t="n">
        <f aca="false">IF(L196&gt;0,1,0)</f>
        <v>1</v>
      </c>
      <c r="T196" s="33" t="n">
        <f aca="false">IF(S196=1,T195+1,0)</f>
        <v>1</v>
      </c>
      <c r="U196" s="33" t="n">
        <f aca="false">IF(S196=0,U195+1,0)</f>
        <v>0</v>
      </c>
      <c r="V196" s="34" t="str">
        <f aca="false">IF(C196=D195,"Yes","")</f>
        <v>Yes</v>
      </c>
    </row>
    <row r="197" customFormat="false" ht="15" hidden="false" customHeight="false" outlineLevel="0" collapsed="false">
      <c r="A197" s="35" t="n">
        <v>196</v>
      </c>
      <c r="B197" s="35" t="s">
        <v>113</v>
      </c>
      <c r="C197" s="36" t="n">
        <v>40276</v>
      </c>
      <c r="D197" s="36" t="n">
        <v>40277</v>
      </c>
      <c r="E197" s="37" t="n">
        <v>9639.85</v>
      </c>
      <c r="F197" s="37" t="n">
        <v>9793.2</v>
      </c>
      <c r="G197" s="37" t="n">
        <v>9676.7</v>
      </c>
      <c r="H197" s="35" t="s">
        <v>112</v>
      </c>
      <c r="I197" s="35" t="n">
        <v>1</v>
      </c>
      <c r="J197" s="38" t="n">
        <v>101.9</v>
      </c>
      <c r="K197" s="38" t="n">
        <v>46.4</v>
      </c>
      <c r="L197" s="39" t="n">
        <f aca="false">IF(B197="Long",G197-E197,E197-G197)</f>
        <v>-36.8500000000004</v>
      </c>
      <c r="M197" s="40" t="n">
        <f aca="false">L197/E197</f>
        <v>-0.00382267358931937</v>
      </c>
      <c r="N197" s="41" t="n">
        <f aca="false">E197+G197</f>
        <v>19316.55</v>
      </c>
      <c r="O197" s="38" t="n">
        <f aca="false">N197*Assumptions!$B$24</f>
        <v>28.974825</v>
      </c>
      <c r="P197" s="39" t="n">
        <f aca="false">L197-O197</f>
        <v>-65.8248250000004</v>
      </c>
      <c r="Q197" s="41" t="n">
        <f aca="false">Q196+L197</f>
        <v>12430.8</v>
      </c>
      <c r="R197" s="41" t="n">
        <f aca="false">R196+P197</f>
        <v>8233.54020000003</v>
      </c>
      <c r="S197" s="33" t="n">
        <f aca="false">IF(L197&gt;0,1,0)</f>
        <v>0</v>
      </c>
      <c r="T197" s="33" t="n">
        <f aca="false">IF(S197=1,T196+1,0)</f>
        <v>0</v>
      </c>
      <c r="U197" s="33" t="n">
        <f aca="false">IF(S197=0,U196+1,0)</f>
        <v>1</v>
      </c>
      <c r="V197" s="34" t="str">
        <f aca="false">IF(C197=D196,"Yes","")</f>
        <v/>
      </c>
    </row>
    <row r="198" customFormat="false" ht="15" hidden="false" customHeight="false" outlineLevel="0" collapsed="false">
      <c r="A198" s="26" t="n">
        <v>197</v>
      </c>
      <c r="B198" s="26" t="s">
        <v>113</v>
      </c>
      <c r="C198" s="27" t="n">
        <v>40281</v>
      </c>
      <c r="D198" s="27" t="n">
        <v>40283</v>
      </c>
      <c r="E198" s="28" t="n">
        <v>9538</v>
      </c>
      <c r="F198" s="28" t="n">
        <v>9667.4</v>
      </c>
      <c r="G198" s="28" t="n">
        <v>9565.35</v>
      </c>
      <c r="H198" s="26" t="s">
        <v>112</v>
      </c>
      <c r="I198" s="26" t="n">
        <v>1</v>
      </c>
      <c r="J198" s="29" t="n">
        <v>207.2</v>
      </c>
      <c r="K198" s="29" t="n">
        <v>37.2</v>
      </c>
      <c r="L198" s="30" t="n">
        <f aca="false">IF(B198="Long",G198-E198,E198-G198)</f>
        <v>-27.3500000000004</v>
      </c>
      <c r="M198" s="31" t="n">
        <f aca="false">L198/E198</f>
        <v>-0.00286747745858674</v>
      </c>
      <c r="N198" s="32" t="n">
        <f aca="false">E198+G198</f>
        <v>19103.35</v>
      </c>
      <c r="O198" s="29" t="n">
        <f aca="false">N198*Assumptions!$B$24</f>
        <v>28.655025</v>
      </c>
      <c r="P198" s="30" t="n">
        <f aca="false">L198-O198</f>
        <v>-56.0050250000004</v>
      </c>
      <c r="Q198" s="32" t="n">
        <f aca="false">Q197+L198</f>
        <v>12403.45</v>
      </c>
      <c r="R198" s="32" t="n">
        <f aca="false">R197+P198</f>
        <v>8177.53517500003</v>
      </c>
      <c r="S198" s="33" t="n">
        <f aca="false">IF(L198&gt;0,1,0)</f>
        <v>0</v>
      </c>
      <c r="T198" s="33" t="n">
        <f aca="false">IF(S198=1,T197+1,0)</f>
        <v>0</v>
      </c>
      <c r="U198" s="33" t="n">
        <f aca="false">IF(S198=0,U197+1,0)</f>
        <v>2</v>
      </c>
      <c r="V198" s="34" t="str">
        <f aca="false">IF(C198=D197,"Yes","")</f>
        <v/>
      </c>
    </row>
    <row r="199" customFormat="false" ht="15" hidden="false" customHeight="false" outlineLevel="0" collapsed="false">
      <c r="A199" s="35" t="n">
        <v>198</v>
      </c>
      <c r="B199" s="35" t="s">
        <v>113</v>
      </c>
      <c r="C199" s="36" t="n">
        <v>40284</v>
      </c>
      <c r="D199" s="36" t="n">
        <v>40288</v>
      </c>
      <c r="E199" s="37" t="n">
        <v>9330.8</v>
      </c>
      <c r="F199" s="37" t="n">
        <v>9575.25</v>
      </c>
      <c r="G199" s="37" t="n">
        <v>9357.05</v>
      </c>
      <c r="H199" s="35" t="s">
        <v>112</v>
      </c>
      <c r="I199" s="35" t="n">
        <v>2</v>
      </c>
      <c r="J199" s="38" t="n">
        <v>124.8</v>
      </c>
      <c r="K199" s="38" t="n">
        <v>171.1</v>
      </c>
      <c r="L199" s="39" t="n">
        <f aca="false">IF(B199="Long",G199-E199,E199-G199)</f>
        <v>-26.25</v>
      </c>
      <c r="M199" s="40" t="n">
        <f aca="false">L199/E199</f>
        <v>-0.00281326360012003</v>
      </c>
      <c r="N199" s="41" t="n">
        <f aca="false">E199+G199</f>
        <v>18687.85</v>
      </c>
      <c r="O199" s="38" t="n">
        <f aca="false">N199*Assumptions!$B$24</f>
        <v>28.031775</v>
      </c>
      <c r="P199" s="39" t="n">
        <f aca="false">L199-O199</f>
        <v>-54.281775</v>
      </c>
      <c r="Q199" s="41" t="n">
        <f aca="false">Q198+L199</f>
        <v>12377.2</v>
      </c>
      <c r="R199" s="41" t="n">
        <f aca="false">R198+P199</f>
        <v>8123.25340000003</v>
      </c>
      <c r="S199" s="33" t="n">
        <f aca="false">IF(L199&gt;0,1,0)</f>
        <v>0</v>
      </c>
      <c r="T199" s="33" t="n">
        <f aca="false">IF(S199=1,T198+1,0)</f>
        <v>0</v>
      </c>
      <c r="U199" s="33" t="n">
        <f aca="false">IF(S199=0,U198+1,0)</f>
        <v>3</v>
      </c>
      <c r="V199" s="34" t="str">
        <f aca="false">IF(C199=D198,"Yes","")</f>
        <v/>
      </c>
    </row>
    <row r="200" customFormat="false" ht="15" hidden="false" customHeight="false" outlineLevel="0" collapsed="false">
      <c r="A200" s="26" t="n">
        <v>199</v>
      </c>
      <c r="B200" s="26" t="s">
        <v>111</v>
      </c>
      <c r="C200" s="27" t="n">
        <v>40288</v>
      </c>
      <c r="D200" s="27" t="n">
        <v>40295</v>
      </c>
      <c r="E200" s="28" t="n">
        <v>9410.15</v>
      </c>
      <c r="F200" s="28" t="n">
        <v>9206</v>
      </c>
      <c r="G200" s="28" t="n">
        <v>9824.75</v>
      </c>
      <c r="H200" s="26" t="s">
        <v>112</v>
      </c>
      <c r="I200" s="26" t="n">
        <v>5</v>
      </c>
      <c r="J200" s="29" t="n">
        <v>510.3</v>
      </c>
      <c r="K200" s="29" t="n">
        <v>0</v>
      </c>
      <c r="L200" s="30" t="n">
        <f aca="false">IF(B200="Long",G200-E200,E200-G200)</f>
        <v>414.6</v>
      </c>
      <c r="M200" s="31" t="n">
        <f aca="false">L200/E200</f>
        <v>0.0440588088393916</v>
      </c>
      <c r="N200" s="32" t="n">
        <f aca="false">E200+G200</f>
        <v>19234.9</v>
      </c>
      <c r="O200" s="29" t="n">
        <f aca="false">N200*Assumptions!$B$24</f>
        <v>28.85235</v>
      </c>
      <c r="P200" s="30" t="n">
        <f aca="false">L200-O200</f>
        <v>385.74765</v>
      </c>
      <c r="Q200" s="32" t="n">
        <f aca="false">Q199+L200</f>
        <v>12791.8</v>
      </c>
      <c r="R200" s="32" t="n">
        <f aca="false">R199+P200</f>
        <v>8509.00105000003</v>
      </c>
      <c r="S200" s="33" t="n">
        <f aca="false">IF(L200&gt;0,1,0)</f>
        <v>1</v>
      </c>
      <c r="T200" s="33" t="n">
        <f aca="false">IF(S200=1,T199+1,0)</f>
        <v>1</v>
      </c>
      <c r="U200" s="33" t="n">
        <f aca="false">IF(S200=0,U199+1,0)</f>
        <v>0</v>
      </c>
      <c r="V200" s="34" t="str">
        <f aca="false">IF(C200=D199,"Yes","")</f>
        <v>Yes</v>
      </c>
    </row>
    <row r="201" customFormat="false" ht="15" hidden="false" customHeight="false" outlineLevel="0" collapsed="false">
      <c r="A201" s="35" t="n">
        <v>200</v>
      </c>
      <c r="B201" s="35" t="s">
        <v>113</v>
      </c>
      <c r="C201" s="36" t="n">
        <v>40296</v>
      </c>
      <c r="D201" s="36" t="n">
        <v>40297</v>
      </c>
      <c r="E201" s="37" t="n">
        <v>9630.35</v>
      </c>
      <c r="F201" s="37" t="n">
        <v>9827</v>
      </c>
      <c r="G201" s="37" t="n">
        <v>9723.35</v>
      </c>
      <c r="H201" s="35" t="s">
        <v>112</v>
      </c>
      <c r="I201" s="35" t="n">
        <v>1</v>
      </c>
      <c r="J201" s="38" t="n">
        <v>0</v>
      </c>
      <c r="K201" s="38" t="n">
        <v>191.7</v>
      </c>
      <c r="L201" s="39" t="n">
        <f aca="false">IF(B201="Long",G201-E201,E201-G201)</f>
        <v>-93</v>
      </c>
      <c r="M201" s="40" t="n">
        <f aca="false">L201/E201</f>
        <v>-0.00965696989206</v>
      </c>
      <c r="N201" s="41" t="n">
        <f aca="false">E201+G201</f>
        <v>19353.7</v>
      </c>
      <c r="O201" s="38" t="n">
        <f aca="false">N201*Assumptions!$B$24</f>
        <v>29.03055</v>
      </c>
      <c r="P201" s="39" t="n">
        <f aca="false">L201-O201</f>
        <v>-122.03055</v>
      </c>
      <c r="Q201" s="41" t="n">
        <f aca="false">Q200+L201</f>
        <v>12698.8</v>
      </c>
      <c r="R201" s="41" t="n">
        <f aca="false">R200+P201</f>
        <v>8386.97050000003</v>
      </c>
      <c r="S201" s="33" t="n">
        <f aca="false">IF(L201&gt;0,1,0)</f>
        <v>0</v>
      </c>
      <c r="T201" s="33" t="n">
        <f aca="false">IF(S201=1,T200+1,0)</f>
        <v>0</v>
      </c>
      <c r="U201" s="33" t="n">
        <f aca="false">IF(S201=0,U200+1,0)</f>
        <v>1</v>
      </c>
      <c r="V201" s="34" t="str">
        <f aca="false">IF(C201=D200,"Yes","")</f>
        <v/>
      </c>
    </row>
    <row r="202" customFormat="false" ht="15" hidden="false" customHeight="false" outlineLevel="0" collapsed="false">
      <c r="A202" s="26" t="n">
        <v>201</v>
      </c>
      <c r="B202" s="26" t="s">
        <v>111</v>
      </c>
      <c r="C202" s="27" t="n">
        <v>40298</v>
      </c>
      <c r="D202" s="27" t="n">
        <v>40301</v>
      </c>
      <c r="E202" s="28" t="n">
        <v>9822.05</v>
      </c>
      <c r="F202" s="28" t="n">
        <v>9652.6</v>
      </c>
      <c r="G202" s="28" t="n">
        <v>9809.4</v>
      </c>
      <c r="H202" s="26" t="s">
        <v>112</v>
      </c>
      <c r="I202" s="26" t="n">
        <v>1</v>
      </c>
      <c r="J202" s="29" t="n">
        <v>41.4</v>
      </c>
      <c r="K202" s="29" t="n">
        <v>80.5</v>
      </c>
      <c r="L202" s="30" t="n">
        <f aca="false">IF(B202="Long",G202-E202,E202-G202)</f>
        <v>-12.6499999999996</v>
      </c>
      <c r="M202" s="31" t="n">
        <f aca="false">L202/E202</f>
        <v>-0.00128791850988334</v>
      </c>
      <c r="N202" s="32" t="n">
        <f aca="false">E202+G202</f>
        <v>19631.45</v>
      </c>
      <c r="O202" s="29" t="n">
        <f aca="false">N202*Assumptions!$B$24</f>
        <v>29.447175</v>
      </c>
      <c r="P202" s="30" t="n">
        <f aca="false">L202-O202</f>
        <v>-42.0971749999996</v>
      </c>
      <c r="Q202" s="32" t="n">
        <f aca="false">Q201+L202</f>
        <v>12686.15</v>
      </c>
      <c r="R202" s="32" t="n">
        <f aca="false">R201+P202</f>
        <v>8344.87332500003</v>
      </c>
      <c r="S202" s="33" t="n">
        <f aca="false">IF(L202&gt;0,1,0)</f>
        <v>0</v>
      </c>
      <c r="T202" s="33" t="n">
        <f aca="false">IF(S202=1,T201+1,0)</f>
        <v>0</v>
      </c>
      <c r="U202" s="33" t="n">
        <f aca="false">IF(S202=0,U201+1,0)</f>
        <v>2</v>
      </c>
      <c r="V202" s="34" t="str">
        <f aca="false">IF(C202=D201,"Yes","")</f>
        <v/>
      </c>
    </row>
    <row r="203" customFormat="false" ht="15" hidden="false" customHeight="false" outlineLevel="0" collapsed="false">
      <c r="A203" s="35" t="n">
        <v>202</v>
      </c>
      <c r="B203" s="35" t="s">
        <v>113</v>
      </c>
      <c r="C203" s="36" t="n">
        <v>40302</v>
      </c>
      <c r="D203" s="36" t="n">
        <v>40304</v>
      </c>
      <c r="E203" s="37" t="n">
        <v>9741.5</v>
      </c>
      <c r="F203" s="37" t="n">
        <v>9863.45</v>
      </c>
      <c r="G203" s="37" t="n">
        <v>9609.45</v>
      </c>
      <c r="H203" s="35" t="s">
        <v>112</v>
      </c>
      <c r="I203" s="35" t="n">
        <v>2</v>
      </c>
      <c r="J203" s="38" t="n">
        <v>291.8</v>
      </c>
      <c r="K203" s="38" t="n">
        <v>0</v>
      </c>
      <c r="L203" s="39" t="n">
        <f aca="false">IF(B203="Long",G203-E203,E203-G203)</f>
        <v>132.049999999999</v>
      </c>
      <c r="M203" s="40" t="n">
        <f aca="false">L203/E203</f>
        <v>0.0135554072781398</v>
      </c>
      <c r="N203" s="41" t="n">
        <f aca="false">E203+G203</f>
        <v>19350.95</v>
      </c>
      <c r="O203" s="38" t="n">
        <f aca="false">N203*Assumptions!$B$24</f>
        <v>29.026425</v>
      </c>
      <c r="P203" s="39" t="n">
        <f aca="false">L203-O203</f>
        <v>103.023574999999</v>
      </c>
      <c r="Q203" s="41" t="n">
        <f aca="false">Q202+L203</f>
        <v>12818.2</v>
      </c>
      <c r="R203" s="41" t="n">
        <f aca="false">R202+P203</f>
        <v>8447.89690000003</v>
      </c>
      <c r="S203" s="33" t="n">
        <f aca="false">IF(L203&gt;0,1,0)</f>
        <v>1</v>
      </c>
      <c r="T203" s="33" t="n">
        <f aca="false">IF(S203=1,T202+1,0)</f>
        <v>1</v>
      </c>
      <c r="U203" s="33" t="n">
        <f aca="false">IF(S203=0,U202+1,0)</f>
        <v>0</v>
      </c>
      <c r="V203" s="34" t="str">
        <f aca="false">IF(C203=D202,"Yes","")</f>
        <v/>
      </c>
    </row>
    <row r="204" customFormat="false" ht="15" hidden="false" customHeight="false" outlineLevel="0" collapsed="false">
      <c r="A204" s="26" t="n">
        <v>203</v>
      </c>
      <c r="B204" s="26" t="s">
        <v>113</v>
      </c>
      <c r="C204" s="27" t="n">
        <v>40305</v>
      </c>
      <c r="D204" s="27" t="n">
        <v>40308</v>
      </c>
      <c r="E204" s="28" t="n">
        <v>9426.65</v>
      </c>
      <c r="F204" s="28" t="n">
        <v>9627.45</v>
      </c>
      <c r="G204" s="28" t="n">
        <v>9444.05</v>
      </c>
      <c r="H204" s="26" t="s">
        <v>112</v>
      </c>
      <c r="I204" s="26" t="n">
        <v>1</v>
      </c>
      <c r="J204" s="29" t="n">
        <v>24.6</v>
      </c>
      <c r="K204" s="29" t="n">
        <v>257.8</v>
      </c>
      <c r="L204" s="30" t="n">
        <f aca="false">IF(B204="Long",G204-E204,E204-G204)</f>
        <v>-17.3999999999996</v>
      </c>
      <c r="M204" s="31" t="n">
        <f aca="false">L204/E204</f>
        <v>-0.00184583070337815</v>
      </c>
      <c r="N204" s="32" t="n">
        <f aca="false">E204+G204</f>
        <v>18870.7</v>
      </c>
      <c r="O204" s="29" t="n">
        <f aca="false">N204*Assumptions!$B$24</f>
        <v>28.30605</v>
      </c>
      <c r="P204" s="30" t="n">
        <f aca="false">L204-O204</f>
        <v>-45.7060499999996</v>
      </c>
      <c r="Q204" s="32" t="n">
        <f aca="false">Q203+L204</f>
        <v>12800.8</v>
      </c>
      <c r="R204" s="32" t="n">
        <f aca="false">R203+P204</f>
        <v>8402.19085000003</v>
      </c>
      <c r="S204" s="33" t="n">
        <f aca="false">IF(L204&gt;0,1,0)</f>
        <v>0</v>
      </c>
      <c r="T204" s="33" t="n">
        <f aca="false">IF(S204=1,T203+1,0)</f>
        <v>0</v>
      </c>
      <c r="U204" s="33" t="n">
        <f aca="false">IF(S204=0,U203+1,0)</f>
        <v>1</v>
      </c>
      <c r="V204" s="34" t="str">
        <f aca="false">IF(C204=D203,"Yes","")</f>
        <v/>
      </c>
    </row>
    <row r="205" customFormat="false" ht="15" hidden="false" customHeight="false" outlineLevel="0" collapsed="false">
      <c r="A205" s="35" t="n">
        <v>204</v>
      </c>
      <c r="B205" s="35" t="s">
        <v>111</v>
      </c>
      <c r="C205" s="36" t="n">
        <v>40308</v>
      </c>
      <c r="D205" s="36" t="n">
        <v>40310</v>
      </c>
      <c r="E205" s="37" t="n">
        <v>9627.45</v>
      </c>
      <c r="F205" s="37" t="n">
        <v>9239.8</v>
      </c>
      <c r="G205" s="37" t="n">
        <v>9593.55</v>
      </c>
      <c r="H205" s="35" t="s">
        <v>112</v>
      </c>
      <c r="I205" s="35" t="n">
        <v>2</v>
      </c>
      <c r="J205" s="38" t="n">
        <v>113.4</v>
      </c>
      <c r="K205" s="38" t="n">
        <v>40.4</v>
      </c>
      <c r="L205" s="39" t="n">
        <f aca="false">IF(B205="Long",G205-E205,E205-G205)</f>
        <v>-33.9000000000015</v>
      </c>
      <c r="M205" s="40" t="n">
        <f aca="false">L205/E205</f>
        <v>-0.00352118162130174</v>
      </c>
      <c r="N205" s="41" t="n">
        <f aca="false">E205+G205</f>
        <v>19221</v>
      </c>
      <c r="O205" s="38" t="n">
        <f aca="false">N205*Assumptions!$B$24</f>
        <v>28.8315</v>
      </c>
      <c r="P205" s="39" t="n">
        <f aca="false">L205-O205</f>
        <v>-62.7315000000015</v>
      </c>
      <c r="Q205" s="41" t="n">
        <f aca="false">Q204+L205</f>
        <v>12766.9</v>
      </c>
      <c r="R205" s="41" t="n">
        <f aca="false">R204+P205</f>
        <v>8339.45935000003</v>
      </c>
      <c r="S205" s="33" t="n">
        <f aca="false">IF(L205&gt;0,1,0)</f>
        <v>0</v>
      </c>
      <c r="T205" s="33" t="n">
        <f aca="false">IF(S205=1,T204+1,0)</f>
        <v>0</v>
      </c>
      <c r="U205" s="33" t="n">
        <f aca="false">IF(S205=0,U204+1,0)</f>
        <v>2</v>
      </c>
      <c r="V205" s="34" t="str">
        <f aca="false">IF(C205=D204,"Yes","")</f>
        <v>Yes</v>
      </c>
    </row>
    <row r="206" customFormat="false" ht="15" hidden="false" customHeight="false" outlineLevel="0" collapsed="false">
      <c r="A206" s="26" t="n">
        <v>205</v>
      </c>
      <c r="B206" s="26" t="s">
        <v>111</v>
      </c>
      <c r="C206" s="27" t="n">
        <v>40311</v>
      </c>
      <c r="D206" s="27" t="n">
        <v>40312</v>
      </c>
      <c r="E206" s="28" t="n">
        <v>9788.35</v>
      </c>
      <c r="F206" s="28" t="n">
        <v>9587.1</v>
      </c>
      <c r="G206" s="28" t="n">
        <v>9738.15</v>
      </c>
      <c r="H206" s="26" t="s">
        <v>112</v>
      </c>
      <c r="I206" s="26" t="n">
        <v>1</v>
      </c>
      <c r="J206" s="29" t="n">
        <v>0</v>
      </c>
      <c r="K206" s="29" t="n">
        <v>240.1</v>
      </c>
      <c r="L206" s="30" t="n">
        <f aca="false">IF(B206="Long",G206-E206,E206-G206)</f>
        <v>-50.2000000000007</v>
      </c>
      <c r="M206" s="31" t="n">
        <f aca="false">L206/E206</f>
        <v>-0.00512854566908628</v>
      </c>
      <c r="N206" s="32" t="n">
        <f aca="false">E206+G206</f>
        <v>19526.5</v>
      </c>
      <c r="O206" s="29" t="n">
        <f aca="false">N206*Assumptions!$B$24</f>
        <v>29.28975</v>
      </c>
      <c r="P206" s="30" t="n">
        <f aca="false">L206-O206</f>
        <v>-79.4897500000007</v>
      </c>
      <c r="Q206" s="32" t="n">
        <f aca="false">Q205+L206</f>
        <v>12716.7</v>
      </c>
      <c r="R206" s="32" t="n">
        <f aca="false">R205+P206</f>
        <v>8259.96960000003</v>
      </c>
      <c r="S206" s="33" t="n">
        <f aca="false">IF(L206&gt;0,1,0)</f>
        <v>0</v>
      </c>
      <c r="T206" s="33" t="n">
        <f aca="false">IF(S206=1,T205+1,0)</f>
        <v>0</v>
      </c>
      <c r="U206" s="33" t="n">
        <f aca="false">IF(S206=0,U205+1,0)</f>
        <v>3</v>
      </c>
      <c r="V206" s="34" t="str">
        <f aca="false">IF(C206=D205,"Yes","")</f>
        <v/>
      </c>
    </row>
    <row r="207" customFormat="false" ht="15" hidden="false" customHeight="false" outlineLevel="0" collapsed="false">
      <c r="A207" s="35" t="n">
        <v>206</v>
      </c>
      <c r="B207" s="35" t="s">
        <v>113</v>
      </c>
      <c r="C207" s="36" t="n">
        <v>40312</v>
      </c>
      <c r="D207" s="36" t="n">
        <v>40316</v>
      </c>
      <c r="E207" s="37" t="n">
        <v>9587.1</v>
      </c>
      <c r="F207" s="37" t="n">
        <v>9849.05</v>
      </c>
      <c r="G207" s="37" t="n">
        <v>9551.05</v>
      </c>
      <c r="H207" s="35" t="s">
        <v>112</v>
      </c>
      <c r="I207" s="35" t="n">
        <v>2</v>
      </c>
      <c r="J207" s="38" t="n">
        <v>283.4</v>
      </c>
      <c r="K207" s="38" t="n">
        <v>0</v>
      </c>
      <c r="L207" s="39" t="n">
        <f aca="false">IF(B207="Long",G207-E207,E207-G207)</f>
        <v>36.0500000000011</v>
      </c>
      <c r="M207" s="40" t="n">
        <f aca="false">L207/E207</f>
        <v>0.00376026118429985</v>
      </c>
      <c r="N207" s="41" t="n">
        <f aca="false">E207+G207</f>
        <v>19138.15</v>
      </c>
      <c r="O207" s="38" t="n">
        <f aca="false">N207*Assumptions!$B$24</f>
        <v>28.707225</v>
      </c>
      <c r="P207" s="39" t="n">
        <f aca="false">L207-O207</f>
        <v>7.34277500000109</v>
      </c>
      <c r="Q207" s="41" t="n">
        <f aca="false">Q206+L207</f>
        <v>12752.75</v>
      </c>
      <c r="R207" s="41" t="n">
        <f aca="false">R206+P207</f>
        <v>8267.31237500003</v>
      </c>
      <c r="S207" s="33" t="n">
        <f aca="false">IF(L207&gt;0,1,0)</f>
        <v>1</v>
      </c>
      <c r="T207" s="33" t="n">
        <f aca="false">IF(S207=1,T206+1,0)</f>
        <v>1</v>
      </c>
      <c r="U207" s="33" t="n">
        <f aca="false">IF(S207=0,U206+1,0)</f>
        <v>0</v>
      </c>
      <c r="V207" s="34" t="str">
        <f aca="false">IF(C207=D206,"Yes","")</f>
        <v>Yes</v>
      </c>
    </row>
    <row r="208" customFormat="false" ht="15" hidden="false" customHeight="false" outlineLevel="0" collapsed="false">
      <c r="A208" s="26" t="n">
        <v>207</v>
      </c>
      <c r="B208" s="26" t="s">
        <v>113</v>
      </c>
      <c r="C208" s="27" t="n">
        <v>40317</v>
      </c>
      <c r="D208" s="27" t="n">
        <v>40322</v>
      </c>
      <c r="E208" s="28" t="n">
        <v>9303.75</v>
      </c>
      <c r="F208" s="28" t="n">
        <v>9572.05</v>
      </c>
      <c r="G208" s="28" t="n">
        <v>9524.5</v>
      </c>
      <c r="H208" s="26" t="s">
        <v>112</v>
      </c>
      <c r="I208" s="26" t="n">
        <v>3</v>
      </c>
      <c r="J208" s="29" t="n">
        <v>334.5</v>
      </c>
      <c r="K208" s="29" t="n">
        <v>220.8</v>
      </c>
      <c r="L208" s="30" t="n">
        <f aca="false">IF(B208="Long",G208-E208,E208-G208)</f>
        <v>-220.75</v>
      </c>
      <c r="M208" s="31" t="n">
        <f aca="false">L208/E208</f>
        <v>-0.02372699180438</v>
      </c>
      <c r="N208" s="32" t="n">
        <f aca="false">E208+G208</f>
        <v>18828.25</v>
      </c>
      <c r="O208" s="29" t="n">
        <f aca="false">N208*Assumptions!$B$24</f>
        <v>28.242375</v>
      </c>
      <c r="P208" s="30" t="n">
        <f aca="false">L208-O208</f>
        <v>-248.992375</v>
      </c>
      <c r="Q208" s="32" t="n">
        <f aca="false">Q207+L208</f>
        <v>12532</v>
      </c>
      <c r="R208" s="32" t="n">
        <f aca="false">R207+P208</f>
        <v>8018.32000000003</v>
      </c>
      <c r="S208" s="33" t="n">
        <f aca="false">IF(L208&gt;0,1,0)</f>
        <v>0</v>
      </c>
      <c r="T208" s="33" t="n">
        <f aca="false">IF(S208=1,T207+1,0)</f>
        <v>0</v>
      </c>
      <c r="U208" s="33" t="n">
        <f aca="false">IF(S208=0,U207+1,0)</f>
        <v>1</v>
      </c>
      <c r="V208" s="34" t="str">
        <f aca="false">IF(C208=D207,"Yes","")</f>
        <v/>
      </c>
    </row>
    <row r="209" customFormat="false" ht="15" hidden="false" customHeight="false" outlineLevel="0" collapsed="false">
      <c r="A209" s="35" t="n">
        <v>208</v>
      </c>
      <c r="B209" s="35" t="s">
        <v>111</v>
      </c>
      <c r="C209" s="36" t="n">
        <v>40322</v>
      </c>
      <c r="D209" s="36" t="n">
        <v>40323</v>
      </c>
      <c r="E209" s="37" t="n">
        <v>9524.5</v>
      </c>
      <c r="F209" s="37" t="n">
        <v>8969.2</v>
      </c>
      <c r="G209" s="37" t="n">
        <v>9023.6</v>
      </c>
      <c r="H209" s="35" t="s">
        <v>112</v>
      </c>
      <c r="I209" s="35" t="n">
        <v>1</v>
      </c>
      <c r="J209" s="38" t="n">
        <v>0</v>
      </c>
      <c r="K209" s="38" t="n">
        <v>717.9</v>
      </c>
      <c r="L209" s="39" t="n">
        <f aca="false">IF(B209="Long",G209-E209,E209-G209)</f>
        <v>-500.9</v>
      </c>
      <c r="M209" s="40" t="n">
        <f aca="false">L209/E209</f>
        <v>-0.0525906871751798</v>
      </c>
      <c r="N209" s="41" t="n">
        <f aca="false">E209+G209</f>
        <v>18548.1</v>
      </c>
      <c r="O209" s="38" t="n">
        <f aca="false">N209*Assumptions!$B$24</f>
        <v>27.82215</v>
      </c>
      <c r="P209" s="39" t="n">
        <f aca="false">L209-O209</f>
        <v>-528.72215</v>
      </c>
      <c r="Q209" s="41" t="n">
        <f aca="false">Q208+L209</f>
        <v>12031.1</v>
      </c>
      <c r="R209" s="41" t="n">
        <f aca="false">R208+P209</f>
        <v>7489.59785000003</v>
      </c>
      <c r="S209" s="33" t="n">
        <f aca="false">IF(L209&gt;0,1,0)</f>
        <v>0</v>
      </c>
      <c r="T209" s="33" t="n">
        <f aca="false">IF(S209=1,T208+1,0)</f>
        <v>0</v>
      </c>
      <c r="U209" s="33" t="n">
        <f aca="false">IF(S209=0,U208+1,0)</f>
        <v>2</v>
      </c>
      <c r="V209" s="34" t="str">
        <f aca="false">IF(C209=D208,"Yes","")</f>
        <v>Yes</v>
      </c>
    </row>
    <row r="210" customFormat="false" ht="15" hidden="false" customHeight="false" outlineLevel="0" collapsed="false">
      <c r="A210" s="26" t="n">
        <v>209</v>
      </c>
      <c r="B210" s="26" t="s">
        <v>113</v>
      </c>
      <c r="C210" s="27" t="n">
        <v>40323</v>
      </c>
      <c r="D210" s="27" t="n">
        <v>40324</v>
      </c>
      <c r="E210" s="28" t="n">
        <v>8969.2</v>
      </c>
      <c r="F210" s="28" t="n">
        <v>9524.5</v>
      </c>
      <c r="G210" s="28" t="n">
        <v>9023.6</v>
      </c>
      <c r="H210" s="26" t="s">
        <v>112</v>
      </c>
      <c r="I210" s="26" t="n">
        <v>1</v>
      </c>
      <c r="J210" s="29" t="n">
        <v>57.8</v>
      </c>
      <c r="K210" s="29" t="n">
        <v>68.4</v>
      </c>
      <c r="L210" s="30" t="n">
        <f aca="false">IF(B210="Long",G210-E210,E210-G210)</f>
        <v>-54.3999999999996</v>
      </c>
      <c r="M210" s="31" t="n">
        <f aca="false">L210/E210</f>
        <v>-0.0060652009097801</v>
      </c>
      <c r="N210" s="32" t="n">
        <f aca="false">E210+G210</f>
        <v>17992.8</v>
      </c>
      <c r="O210" s="29" t="n">
        <f aca="false">N210*Assumptions!$B$24</f>
        <v>26.9892</v>
      </c>
      <c r="P210" s="30" t="n">
        <f aca="false">L210-O210</f>
        <v>-81.3891999999997</v>
      </c>
      <c r="Q210" s="32" t="n">
        <f aca="false">Q209+L210</f>
        <v>11976.7</v>
      </c>
      <c r="R210" s="32" t="n">
        <f aca="false">R209+P210</f>
        <v>7408.20865000003</v>
      </c>
      <c r="S210" s="33" t="n">
        <f aca="false">IF(L210&gt;0,1,0)</f>
        <v>0</v>
      </c>
      <c r="T210" s="33" t="n">
        <f aca="false">IF(S210=1,T209+1,0)</f>
        <v>0</v>
      </c>
      <c r="U210" s="33" t="n">
        <f aca="false">IF(S210=0,U209+1,0)</f>
        <v>3</v>
      </c>
      <c r="V210" s="34" t="str">
        <f aca="false">IF(C210=D209,"Yes","")</f>
        <v>Yes</v>
      </c>
    </row>
    <row r="211" customFormat="false" ht="15" hidden="false" customHeight="false" outlineLevel="0" collapsed="false">
      <c r="A211" s="35" t="n">
        <v>210</v>
      </c>
      <c r="B211" s="35" t="s">
        <v>111</v>
      </c>
      <c r="C211" s="36" t="n">
        <v>40325</v>
      </c>
      <c r="D211" s="36" t="n">
        <v>40330</v>
      </c>
      <c r="E211" s="37" t="n">
        <v>9037.65</v>
      </c>
      <c r="F211" s="37" t="n">
        <v>8911.4</v>
      </c>
      <c r="G211" s="37" t="n">
        <v>9257.65</v>
      </c>
      <c r="H211" s="35" t="s">
        <v>112</v>
      </c>
      <c r="I211" s="35" t="n">
        <v>3</v>
      </c>
      <c r="J211" s="38" t="n">
        <v>347.6</v>
      </c>
      <c r="K211" s="38" t="n">
        <v>0</v>
      </c>
      <c r="L211" s="39" t="n">
        <f aca="false">IF(B211="Long",G211-E211,E211-G211)</f>
        <v>220</v>
      </c>
      <c r="M211" s="40" t="n">
        <f aca="false">L211/E211</f>
        <v>0.0243426111876428</v>
      </c>
      <c r="N211" s="41" t="n">
        <f aca="false">E211+G211</f>
        <v>18295.3</v>
      </c>
      <c r="O211" s="38" t="n">
        <f aca="false">N211*Assumptions!$B$24</f>
        <v>27.44295</v>
      </c>
      <c r="P211" s="39" t="n">
        <f aca="false">L211-O211</f>
        <v>192.55705</v>
      </c>
      <c r="Q211" s="41" t="n">
        <f aca="false">Q210+L211</f>
        <v>12196.7</v>
      </c>
      <c r="R211" s="41" t="n">
        <f aca="false">R210+P211</f>
        <v>7600.76570000003</v>
      </c>
      <c r="S211" s="33" t="n">
        <f aca="false">IF(L211&gt;0,1,0)</f>
        <v>1</v>
      </c>
      <c r="T211" s="33" t="n">
        <f aca="false">IF(S211=1,T210+1,0)</f>
        <v>1</v>
      </c>
      <c r="U211" s="33" t="n">
        <f aca="false">IF(S211=0,U210+1,0)</f>
        <v>0</v>
      </c>
      <c r="V211" s="34" t="str">
        <f aca="false">IF(C211=D210,"Yes","")</f>
        <v/>
      </c>
    </row>
    <row r="212" customFormat="false" ht="15" hidden="false" customHeight="false" outlineLevel="0" collapsed="false">
      <c r="A212" s="26" t="n">
        <v>211</v>
      </c>
      <c r="B212" s="26" t="s">
        <v>113</v>
      </c>
      <c r="C212" s="27" t="n">
        <v>40330</v>
      </c>
      <c r="D212" s="27" t="n">
        <v>40332</v>
      </c>
      <c r="E212" s="28" t="n">
        <v>9215.6</v>
      </c>
      <c r="F212" s="28" t="n">
        <v>9385.3</v>
      </c>
      <c r="G212" s="28" t="n">
        <v>9290.35</v>
      </c>
      <c r="H212" s="26" t="s">
        <v>112</v>
      </c>
      <c r="I212" s="26" t="n">
        <v>2</v>
      </c>
      <c r="J212" s="29" t="n">
        <v>132</v>
      </c>
      <c r="K212" s="29" t="n">
        <v>188.5</v>
      </c>
      <c r="L212" s="30" t="n">
        <f aca="false">IF(B212="Long",G212-E212,E212-G212)</f>
        <v>-74.75</v>
      </c>
      <c r="M212" s="31" t="n">
        <f aca="false">L212/E212</f>
        <v>-0.00811124614783628</v>
      </c>
      <c r="N212" s="32" t="n">
        <f aca="false">E212+G212</f>
        <v>18505.95</v>
      </c>
      <c r="O212" s="29" t="n">
        <f aca="false">N212*Assumptions!$B$24</f>
        <v>27.758925</v>
      </c>
      <c r="P212" s="30" t="n">
        <f aca="false">L212-O212</f>
        <v>-102.508925</v>
      </c>
      <c r="Q212" s="32" t="n">
        <f aca="false">Q211+L212</f>
        <v>12121.95</v>
      </c>
      <c r="R212" s="32" t="n">
        <f aca="false">R211+P212</f>
        <v>7498.25677500003</v>
      </c>
      <c r="S212" s="33" t="n">
        <f aca="false">IF(L212&gt;0,1,0)</f>
        <v>0</v>
      </c>
      <c r="T212" s="33" t="n">
        <f aca="false">IF(S212=1,T211+1,0)</f>
        <v>0</v>
      </c>
      <c r="U212" s="33" t="n">
        <f aca="false">IF(S212=0,U211+1,0)</f>
        <v>1</v>
      </c>
      <c r="V212" s="34" t="str">
        <f aca="false">IF(C212=D211,"Yes","")</f>
        <v>Yes</v>
      </c>
    </row>
    <row r="213" customFormat="false" ht="15" hidden="false" customHeight="false" outlineLevel="0" collapsed="false">
      <c r="A213" s="35" t="n">
        <v>212</v>
      </c>
      <c r="B213" s="35" t="s">
        <v>111</v>
      </c>
      <c r="C213" s="36" t="n">
        <v>40332</v>
      </c>
      <c r="D213" s="36" t="n">
        <v>40336</v>
      </c>
      <c r="E213" s="37" t="n">
        <v>9334.3</v>
      </c>
      <c r="F213" s="37" t="n">
        <v>9083.65</v>
      </c>
      <c r="G213" s="37" t="n">
        <v>9221.8</v>
      </c>
      <c r="H213" s="35" t="s">
        <v>112</v>
      </c>
      <c r="I213" s="35" t="n">
        <v>2</v>
      </c>
      <c r="J213" s="38" t="n">
        <v>156.7</v>
      </c>
      <c r="K213" s="38" t="n">
        <v>141.6</v>
      </c>
      <c r="L213" s="39" t="n">
        <f aca="false">IF(B213="Long",G213-E213,E213-G213)</f>
        <v>-112.5</v>
      </c>
      <c r="M213" s="40" t="n">
        <f aca="false">L213/E213</f>
        <v>-0.0120523231522449</v>
      </c>
      <c r="N213" s="41" t="n">
        <f aca="false">E213+G213</f>
        <v>18556.1</v>
      </c>
      <c r="O213" s="38" t="n">
        <f aca="false">N213*Assumptions!$B$24</f>
        <v>27.83415</v>
      </c>
      <c r="P213" s="39" t="n">
        <f aca="false">L213-O213</f>
        <v>-140.33415</v>
      </c>
      <c r="Q213" s="41" t="n">
        <f aca="false">Q212+L213</f>
        <v>12009.45</v>
      </c>
      <c r="R213" s="41" t="n">
        <f aca="false">R212+P213</f>
        <v>7357.92262500003</v>
      </c>
      <c r="S213" s="33" t="n">
        <f aca="false">IF(L213&gt;0,1,0)</f>
        <v>0</v>
      </c>
      <c r="T213" s="33" t="n">
        <f aca="false">IF(S213=1,T212+1,0)</f>
        <v>0</v>
      </c>
      <c r="U213" s="33" t="n">
        <f aca="false">IF(S213=0,U212+1,0)</f>
        <v>2</v>
      </c>
      <c r="V213" s="34" t="str">
        <f aca="false">IF(C213=D212,"Yes","")</f>
        <v>Yes</v>
      </c>
    </row>
    <row r="214" customFormat="false" ht="15" hidden="false" customHeight="false" outlineLevel="0" collapsed="false">
      <c r="A214" s="26" t="n">
        <v>213</v>
      </c>
      <c r="B214" s="26" t="s">
        <v>113</v>
      </c>
      <c r="C214" s="27" t="n">
        <v>40336</v>
      </c>
      <c r="D214" s="27" t="n">
        <v>40337</v>
      </c>
      <c r="E214" s="28" t="n">
        <v>9221.8</v>
      </c>
      <c r="F214" s="28" t="n">
        <v>9490.95</v>
      </c>
      <c r="G214" s="28" t="n">
        <v>9328.15</v>
      </c>
      <c r="H214" s="26" t="s">
        <v>112</v>
      </c>
      <c r="I214" s="26" t="n">
        <v>1</v>
      </c>
      <c r="J214" s="29" t="n">
        <v>78.3</v>
      </c>
      <c r="K214" s="29" t="n">
        <v>165.3</v>
      </c>
      <c r="L214" s="30" t="n">
        <f aca="false">IF(B214="Long",G214-E214,E214-G214)</f>
        <v>-106.35</v>
      </c>
      <c r="M214" s="31" t="n">
        <f aca="false">L214/E214</f>
        <v>-0.0115324557027913</v>
      </c>
      <c r="N214" s="32" t="n">
        <f aca="false">E214+G214</f>
        <v>18549.95</v>
      </c>
      <c r="O214" s="29" t="n">
        <f aca="false">N214*Assumptions!$B$24</f>
        <v>27.824925</v>
      </c>
      <c r="P214" s="30" t="n">
        <f aca="false">L214-O214</f>
        <v>-134.174925</v>
      </c>
      <c r="Q214" s="32" t="n">
        <f aca="false">Q213+L214</f>
        <v>11903.1</v>
      </c>
      <c r="R214" s="32" t="n">
        <f aca="false">R213+P214</f>
        <v>7223.74770000003</v>
      </c>
      <c r="S214" s="33" t="n">
        <f aca="false">IF(L214&gt;0,1,0)</f>
        <v>0</v>
      </c>
      <c r="T214" s="33" t="n">
        <f aca="false">IF(S214=1,T213+1,0)</f>
        <v>0</v>
      </c>
      <c r="U214" s="33" t="n">
        <f aca="false">IF(S214=0,U213+1,0)</f>
        <v>3</v>
      </c>
      <c r="V214" s="34" t="str">
        <f aca="false">IF(C214=D213,"Yes","")</f>
        <v>Yes</v>
      </c>
    </row>
    <row r="215" customFormat="false" ht="15" hidden="false" customHeight="false" outlineLevel="0" collapsed="false">
      <c r="A215" s="35" t="n">
        <v>214</v>
      </c>
      <c r="B215" s="35" t="s">
        <v>111</v>
      </c>
      <c r="C215" s="36" t="n">
        <v>40340</v>
      </c>
      <c r="D215" s="36" t="n">
        <v>40344</v>
      </c>
      <c r="E215" s="37" t="n">
        <v>9428.85</v>
      </c>
      <c r="F215" s="37" t="n">
        <v>9215.35</v>
      </c>
      <c r="G215" s="37" t="n">
        <v>9468.75</v>
      </c>
      <c r="H215" s="35" t="s">
        <v>112</v>
      </c>
      <c r="I215" s="35" t="n">
        <v>2</v>
      </c>
      <c r="J215" s="38" t="n">
        <v>137.4</v>
      </c>
      <c r="K215" s="38" t="n">
        <v>5.9</v>
      </c>
      <c r="L215" s="39" t="n">
        <f aca="false">IF(B215="Long",G215-E215,E215-G215)</f>
        <v>39.8999999999996</v>
      </c>
      <c r="M215" s="40" t="n">
        <f aca="false">L215/E215</f>
        <v>0.0042316931545204</v>
      </c>
      <c r="N215" s="41" t="n">
        <f aca="false">E215+G215</f>
        <v>18897.6</v>
      </c>
      <c r="O215" s="38" t="n">
        <f aca="false">N215*Assumptions!$B$24</f>
        <v>28.3464</v>
      </c>
      <c r="P215" s="39" t="n">
        <f aca="false">L215-O215</f>
        <v>11.5535999999996</v>
      </c>
      <c r="Q215" s="41" t="n">
        <f aca="false">Q214+L215</f>
        <v>11943</v>
      </c>
      <c r="R215" s="41" t="n">
        <f aca="false">R214+P215</f>
        <v>7235.30130000003</v>
      </c>
      <c r="S215" s="33" t="n">
        <f aca="false">IF(L215&gt;0,1,0)</f>
        <v>1</v>
      </c>
      <c r="T215" s="33" t="n">
        <f aca="false">IF(S215=1,T214+1,0)</f>
        <v>1</v>
      </c>
      <c r="U215" s="33" t="n">
        <f aca="false">IF(S215=0,U214+1,0)</f>
        <v>0</v>
      </c>
      <c r="V215" s="34" t="str">
        <f aca="false">IF(C215=D214,"Yes","")</f>
        <v/>
      </c>
    </row>
    <row r="216" customFormat="false" ht="15" hidden="false" customHeight="false" outlineLevel="0" collapsed="false">
      <c r="A216" s="26" t="n">
        <v>215</v>
      </c>
      <c r="B216" s="26" t="s">
        <v>111</v>
      </c>
      <c r="C216" s="27" t="n">
        <v>40345</v>
      </c>
      <c r="D216" s="27" t="n">
        <v>40346</v>
      </c>
      <c r="E216" s="28" t="n">
        <v>9629.65</v>
      </c>
      <c r="F216" s="28" t="n">
        <v>9422.95</v>
      </c>
      <c r="G216" s="28" t="n">
        <v>9527.4</v>
      </c>
      <c r="H216" s="26" t="s">
        <v>112</v>
      </c>
      <c r="I216" s="26" t="n">
        <v>1</v>
      </c>
      <c r="J216" s="29" t="n">
        <v>7.1</v>
      </c>
      <c r="K216" s="29" t="n">
        <v>183.4</v>
      </c>
      <c r="L216" s="30" t="n">
        <f aca="false">IF(B216="Long",G216-E216,E216-G216)</f>
        <v>-102.25</v>
      </c>
      <c r="M216" s="31" t="n">
        <f aca="false">L216/E216</f>
        <v>-0.0106182467690934</v>
      </c>
      <c r="N216" s="32" t="n">
        <f aca="false">E216+G216</f>
        <v>19157.05</v>
      </c>
      <c r="O216" s="29" t="n">
        <f aca="false">N216*Assumptions!$B$24</f>
        <v>28.735575</v>
      </c>
      <c r="P216" s="30" t="n">
        <f aca="false">L216-O216</f>
        <v>-130.985575</v>
      </c>
      <c r="Q216" s="32" t="n">
        <f aca="false">Q215+L216</f>
        <v>11840.75</v>
      </c>
      <c r="R216" s="32" t="n">
        <f aca="false">R215+P216</f>
        <v>7104.31572500003</v>
      </c>
      <c r="S216" s="33" t="n">
        <f aca="false">IF(L216&gt;0,1,0)</f>
        <v>0</v>
      </c>
      <c r="T216" s="33" t="n">
        <f aca="false">IF(S216=1,T215+1,0)</f>
        <v>0</v>
      </c>
      <c r="U216" s="33" t="n">
        <f aca="false">IF(S216=0,U215+1,0)</f>
        <v>1</v>
      </c>
      <c r="V216" s="34" t="str">
        <f aca="false">IF(C216=D215,"Yes","")</f>
        <v/>
      </c>
    </row>
    <row r="217" customFormat="false" ht="15" hidden="false" customHeight="false" outlineLevel="0" collapsed="false">
      <c r="A217" s="35" t="n">
        <v>216</v>
      </c>
      <c r="B217" s="35" t="s">
        <v>111</v>
      </c>
      <c r="C217" s="36" t="n">
        <v>40350</v>
      </c>
      <c r="D217" s="36" t="n">
        <v>40352</v>
      </c>
      <c r="E217" s="37" t="n">
        <v>9636.8</v>
      </c>
      <c r="F217" s="37" t="n">
        <v>9544.3</v>
      </c>
      <c r="G217" s="37" t="n">
        <v>9622.75</v>
      </c>
      <c r="H217" s="35" t="s">
        <v>112</v>
      </c>
      <c r="I217" s="35" t="n">
        <v>2</v>
      </c>
      <c r="J217" s="38" t="n">
        <v>125.8</v>
      </c>
      <c r="K217" s="38" t="n">
        <v>14.7</v>
      </c>
      <c r="L217" s="39" t="n">
        <f aca="false">IF(B217="Long",G217-E217,E217-G217)</f>
        <v>-14.0499999999993</v>
      </c>
      <c r="M217" s="40" t="n">
        <f aca="false">L217/E217</f>
        <v>-0.00145795284741815</v>
      </c>
      <c r="N217" s="41" t="n">
        <f aca="false">E217+G217</f>
        <v>19259.55</v>
      </c>
      <c r="O217" s="38" t="n">
        <f aca="false">N217*Assumptions!$B$24</f>
        <v>28.889325</v>
      </c>
      <c r="P217" s="39" t="n">
        <f aca="false">L217-O217</f>
        <v>-42.9393249999993</v>
      </c>
      <c r="Q217" s="41" t="n">
        <f aca="false">Q216+L217</f>
        <v>11826.7</v>
      </c>
      <c r="R217" s="41" t="n">
        <f aca="false">R216+P217</f>
        <v>7061.37640000003</v>
      </c>
      <c r="S217" s="33" t="n">
        <f aca="false">IF(L217&gt;0,1,0)</f>
        <v>0</v>
      </c>
      <c r="T217" s="33" t="n">
        <f aca="false">IF(S217=1,T216+1,0)</f>
        <v>0</v>
      </c>
      <c r="U217" s="33" t="n">
        <f aca="false">IF(S217=0,U216+1,0)</f>
        <v>2</v>
      </c>
      <c r="V217" s="34" t="str">
        <f aca="false">IF(C217=D216,"Yes","")</f>
        <v/>
      </c>
    </row>
    <row r="218" customFormat="false" ht="15" hidden="false" customHeight="false" outlineLevel="0" collapsed="false">
      <c r="A218" s="26" t="n">
        <v>217</v>
      </c>
      <c r="B218" s="26" t="s">
        <v>113</v>
      </c>
      <c r="C218" s="27" t="n">
        <v>40352</v>
      </c>
      <c r="D218" s="27" t="n">
        <v>40364</v>
      </c>
      <c r="E218" s="28" t="n">
        <v>9622.75</v>
      </c>
      <c r="F218" s="28" t="n">
        <v>9762.6</v>
      </c>
      <c r="G218" s="28" t="n">
        <v>9410.3</v>
      </c>
      <c r="H218" s="26" t="s">
        <v>112</v>
      </c>
      <c r="I218" s="26" t="n">
        <v>8</v>
      </c>
      <c r="J218" s="29" t="n">
        <v>321.4</v>
      </c>
      <c r="K218" s="29" t="n">
        <v>108.8</v>
      </c>
      <c r="L218" s="30" t="n">
        <f aca="false">IF(B218="Long",G218-E218,E218-G218)</f>
        <v>212.450000000001</v>
      </c>
      <c r="M218" s="31" t="n">
        <f aca="false">L218/E218</f>
        <v>0.0220778883375335</v>
      </c>
      <c r="N218" s="32" t="n">
        <f aca="false">E218+G218</f>
        <v>19033.05</v>
      </c>
      <c r="O218" s="29" t="n">
        <f aca="false">N218*Assumptions!$B$24</f>
        <v>28.549575</v>
      </c>
      <c r="P218" s="30" t="n">
        <f aca="false">L218-O218</f>
        <v>183.900425000001</v>
      </c>
      <c r="Q218" s="32" t="n">
        <f aca="false">Q217+L218</f>
        <v>12039.15</v>
      </c>
      <c r="R218" s="32" t="n">
        <f aca="false">R217+P218</f>
        <v>7245.27682500003</v>
      </c>
      <c r="S218" s="33" t="n">
        <f aca="false">IF(L218&gt;0,1,0)</f>
        <v>1</v>
      </c>
      <c r="T218" s="33" t="n">
        <f aca="false">IF(S218=1,T217+1,0)</f>
        <v>1</v>
      </c>
      <c r="U218" s="33" t="n">
        <f aca="false">IF(S218=0,U217+1,0)</f>
        <v>0</v>
      </c>
      <c r="V218" s="34" t="str">
        <f aca="false">IF(C218=D217,"Yes","")</f>
        <v>Yes</v>
      </c>
    </row>
    <row r="219" customFormat="false" ht="15" hidden="false" customHeight="false" outlineLevel="0" collapsed="false">
      <c r="A219" s="35" t="n">
        <v>218</v>
      </c>
      <c r="B219" s="35" t="s">
        <v>111</v>
      </c>
      <c r="C219" s="36" t="n">
        <v>40364</v>
      </c>
      <c r="D219" s="36" t="n">
        <v>40372</v>
      </c>
      <c r="E219" s="37" t="n">
        <v>9412.8</v>
      </c>
      <c r="F219" s="37" t="n">
        <v>9330.3</v>
      </c>
      <c r="G219" s="37" t="n">
        <v>9737.65</v>
      </c>
      <c r="H219" s="35" t="s">
        <v>112</v>
      </c>
      <c r="I219" s="35" t="n">
        <v>6</v>
      </c>
      <c r="J219" s="38" t="n">
        <v>528</v>
      </c>
      <c r="K219" s="38" t="n">
        <v>29.5</v>
      </c>
      <c r="L219" s="39" t="n">
        <f aca="false">IF(B219="Long",G219-E219,E219-G219)</f>
        <v>324.85</v>
      </c>
      <c r="M219" s="40" t="n">
        <f aca="false">L219/E219</f>
        <v>0.0345115162332144</v>
      </c>
      <c r="N219" s="41" t="n">
        <f aca="false">E219+G219</f>
        <v>19150.45</v>
      </c>
      <c r="O219" s="38" t="n">
        <f aca="false">N219*Assumptions!$B$24</f>
        <v>28.725675</v>
      </c>
      <c r="P219" s="39" t="n">
        <f aca="false">L219-O219</f>
        <v>296.124325</v>
      </c>
      <c r="Q219" s="41" t="n">
        <f aca="false">Q218+L219</f>
        <v>12364</v>
      </c>
      <c r="R219" s="41" t="n">
        <f aca="false">R218+P219</f>
        <v>7541.40115000003</v>
      </c>
      <c r="S219" s="33" t="n">
        <f aca="false">IF(L219&gt;0,1,0)</f>
        <v>1</v>
      </c>
      <c r="T219" s="33" t="n">
        <f aca="false">IF(S219=1,T218+1,0)</f>
        <v>2</v>
      </c>
      <c r="U219" s="33" t="n">
        <f aca="false">IF(S219=0,U218+1,0)</f>
        <v>0</v>
      </c>
      <c r="V219" s="34" t="str">
        <f aca="false">IF(C219=D218,"Yes","")</f>
        <v>Yes</v>
      </c>
    </row>
    <row r="220" customFormat="false" ht="15" hidden="false" customHeight="false" outlineLevel="0" collapsed="false">
      <c r="A220" s="26" t="n">
        <v>219</v>
      </c>
      <c r="B220" s="26" t="s">
        <v>111</v>
      </c>
      <c r="C220" s="27" t="n">
        <v>40373</v>
      </c>
      <c r="D220" s="27" t="n">
        <v>40374</v>
      </c>
      <c r="E220" s="28" t="n">
        <v>10009</v>
      </c>
      <c r="F220" s="28" t="n">
        <v>9737.65</v>
      </c>
      <c r="G220" s="28" t="n">
        <v>9928.4</v>
      </c>
      <c r="H220" s="26" t="s">
        <v>112</v>
      </c>
      <c r="I220" s="26" t="n">
        <v>1</v>
      </c>
      <c r="J220" s="29" t="n">
        <v>0</v>
      </c>
      <c r="K220" s="29" t="n">
        <v>123.5</v>
      </c>
      <c r="L220" s="30" t="n">
        <f aca="false">IF(B220="Long",G220-E220,E220-G220)</f>
        <v>-80.6000000000004</v>
      </c>
      <c r="M220" s="31" t="n">
        <f aca="false">L220/E220</f>
        <v>-0.00805275252272958</v>
      </c>
      <c r="N220" s="32" t="n">
        <f aca="false">E220+G220</f>
        <v>19937.4</v>
      </c>
      <c r="O220" s="29" t="n">
        <f aca="false">N220*Assumptions!$B$24</f>
        <v>29.9061</v>
      </c>
      <c r="P220" s="30" t="n">
        <f aca="false">L220-O220</f>
        <v>-110.5061</v>
      </c>
      <c r="Q220" s="32" t="n">
        <f aca="false">Q219+L220</f>
        <v>12283.4</v>
      </c>
      <c r="R220" s="32" t="n">
        <f aca="false">R219+P220</f>
        <v>7430.89505000003</v>
      </c>
      <c r="S220" s="33" t="n">
        <f aca="false">IF(L220&gt;0,1,0)</f>
        <v>0</v>
      </c>
      <c r="T220" s="33" t="n">
        <f aca="false">IF(S220=1,T219+1,0)</f>
        <v>0</v>
      </c>
      <c r="U220" s="33" t="n">
        <f aca="false">IF(S220=0,U219+1,0)</f>
        <v>1</v>
      </c>
      <c r="V220" s="34" t="str">
        <f aca="false">IF(C220=D219,"Yes","")</f>
        <v/>
      </c>
    </row>
    <row r="221" customFormat="false" ht="15" hidden="false" customHeight="false" outlineLevel="0" collapsed="false">
      <c r="A221" s="35" t="n">
        <v>220</v>
      </c>
      <c r="B221" s="35" t="s">
        <v>111</v>
      </c>
      <c r="C221" s="36" t="n">
        <v>40378</v>
      </c>
      <c r="D221" s="36" t="n">
        <v>40379</v>
      </c>
      <c r="E221" s="37" t="n">
        <v>10026.25</v>
      </c>
      <c r="F221" s="37" t="n">
        <v>9941.7</v>
      </c>
      <c r="G221" s="37" t="n">
        <v>9956.65</v>
      </c>
      <c r="H221" s="35" t="s">
        <v>112</v>
      </c>
      <c r="I221" s="35" t="n">
        <v>1</v>
      </c>
      <c r="J221" s="38" t="n">
        <v>80.6</v>
      </c>
      <c r="K221" s="38" t="n">
        <v>77.2</v>
      </c>
      <c r="L221" s="39" t="n">
        <f aca="false">IF(B221="Long",G221-E221,E221-G221)</f>
        <v>-69.6000000000004</v>
      </c>
      <c r="M221" s="40" t="n">
        <f aca="false">L221/E221</f>
        <v>-0.00694177783318792</v>
      </c>
      <c r="N221" s="41" t="n">
        <f aca="false">E221+G221</f>
        <v>19982.9</v>
      </c>
      <c r="O221" s="38" t="n">
        <f aca="false">N221*Assumptions!$B$24</f>
        <v>29.97435</v>
      </c>
      <c r="P221" s="39" t="n">
        <f aca="false">L221-O221</f>
        <v>-99.5743500000004</v>
      </c>
      <c r="Q221" s="41" t="n">
        <f aca="false">Q220+L221</f>
        <v>12213.8</v>
      </c>
      <c r="R221" s="41" t="n">
        <f aca="false">R220+P221</f>
        <v>7331.32070000003</v>
      </c>
      <c r="S221" s="33" t="n">
        <f aca="false">IF(L221&gt;0,1,0)</f>
        <v>0</v>
      </c>
      <c r="T221" s="33" t="n">
        <f aca="false">IF(S221=1,T220+1,0)</f>
        <v>0</v>
      </c>
      <c r="U221" s="33" t="n">
        <f aca="false">IF(S221=0,U220+1,0)</f>
        <v>2</v>
      </c>
      <c r="V221" s="34" t="str">
        <f aca="false">IF(C221=D220,"Yes","")</f>
        <v/>
      </c>
    </row>
    <row r="222" customFormat="false" ht="15" hidden="false" customHeight="false" outlineLevel="0" collapsed="false">
      <c r="A222" s="26" t="n">
        <v>221</v>
      </c>
      <c r="B222" s="26" t="s">
        <v>113</v>
      </c>
      <c r="C222" s="27" t="n">
        <v>40380</v>
      </c>
      <c r="D222" s="27" t="n">
        <v>40381</v>
      </c>
      <c r="E222" s="28" t="n">
        <v>9949.05</v>
      </c>
      <c r="F222" s="28" t="n">
        <v>10106.85</v>
      </c>
      <c r="G222" s="28" t="n">
        <v>10037.5</v>
      </c>
      <c r="H222" s="26" t="s">
        <v>112</v>
      </c>
      <c r="I222" s="26" t="n">
        <v>1</v>
      </c>
      <c r="J222" s="29" t="n">
        <v>34.2</v>
      </c>
      <c r="K222" s="29" t="n">
        <v>120.2</v>
      </c>
      <c r="L222" s="30" t="n">
        <f aca="false">IF(B222="Long",G222-E222,E222-G222)</f>
        <v>-88.4500000000007</v>
      </c>
      <c r="M222" s="31" t="n">
        <f aca="false">L222/E222</f>
        <v>-0.00889029605841771</v>
      </c>
      <c r="N222" s="32" t="n">
        <f aca="false">E222+G222</f>
        <v>19986.55</v>
      </c>
      <c r="O222" s="29" t="n">
        <f aca="false">N222*Assumptions!$B$24</f>
        <v>29.979825</v>
      </c>
      <c r="P222" s="30" t="n">
        <f aca="false">L222-O222</f>
        <v>-118.429825000001</v>
      </c>
      <c r="Q222" s="32" t="n">
        <f aca="false">Q221+L222</f>
        <v>12125.35</v>
      </c>
      <c r="R222" s="32" t="n">
        <f aca="false">R221+P222</f>
        <v>7212.89087500003</v>
      </c>
      <c r="S222" s="33" t="n">
        <f aca="false">IF(L222&gt;0,1,0)</f>
        <v>0</v>
      </c>
      <c r="T222" s="33" t="n">
        <f aca="false">IF(S222=1,T221+1,0)</f>
        <v>0</v>
      </c>
      <c r="U222" s="33" t="n">
        <f aca="false">IF(S222=0,U221+1,0)</f>
        <v>3</v>
      </c>
      <c r="V222" s="34" t="str">
        <f aca="false">IF(C222=D221,"Yes","")</f>
        <v/>
      </c>
    </row>
    <row r="223" customFormat="false" ht="15" hidden="false" customHeight="false" outlineLevel="0" collapsed="false">
      <c r="A223" s="35" t="n">
        <v>222</v>
      </c>
      <c r="B223" s="35" t="s">
        <v>111</v>
      </c>
      <c r="C223" s="36" t="n">
        <v>40382</v>
      </c>
      <c r="D223" s="36" t="n">
        <v>40385</v>
      </c>
      <c r="E223" s="37" t="n">
        <v>10088.25</v>
      </c>
      <c r="F223" s="37" t="n">
        <v>9914.85</v>
      </c>
      <c r="G223" s="37" t="n">
        <v>10034.45</v>
      </c>
      <c r="H223" s="35" t="s">
        <v>112</v>
      </c>
      <c r="I223" s="35" t="n">
        <v>1</v>
      </c>
      <c r="J223" s="38" t="n">
        <v>64.2</v>
      </c>
      <c r="K223" s="38" t="n">
        <v>89.3</v>
      </c>
      <c r="L223" s="39" t="n">
        <f aca="false">IF(B223="Long",G223-E223,E223-G223)</f>
        <v>-53.7999999999993</v>
      </c>
      <c r="M223" s="40" t="n">
        <f aca="false">L223/E223</f>
        <v>-0.00533293683245353</v>
      </c>
      <c r="N223" s="41" t="n">
        <f aca="false">E223+G223</f>
        <v>20122.7</v>
      </c>
      <c r="O223" s="38" t="n">
        <f aca="false">N223*Assumptions!$B$24</f>
        <v>30.18405</v>
      </c>
      <c r="P223" s="39" t="n">
        <f aca="false">L223-O223</f>
        <v>-83.9840499999993</v>
      </c>
      <c r="Q223" s="41" t="n">
        <f aca="false">Q222+L223</f>
        <v>12071.55</v>
      </c>
      <c r="R223" s="41" t="n">
        <f aca="false">R222+P223</f>
        <v>7128.90682500003</v>
      </c>
      <c r="S223" s="33" t="n">
        <f aca="false">IF(L223&gt;0,1,0)</f>
        <v>0</v>
      </c>
      <c r="T223" s="33" t="n">
        <f aca="false">IF(S223=1,T222+1,0)</f>
        <v>0</v>
      </c>
      <c r="U223" s="33" t="n">
        <f aca="false">IF(S223=0,U222+1,0)</f>
        <v>4</v>
      </c>
      <c r="V223" s="34" t="str">
        <f aca="false">IF(C223=D222,"Yes","")</f>
        <v/>
      </c>
    </row>
    <row r="224" customFormat="false" ht="15" hidden="false" customHeight="false" outlineLevel="0" collapsed="false">
      <c r="A224" s="26" t="n">
        <v>223</v>
      </c>
      <c r="B224" s="26" t="s">
        <v>113</v>
      </c>
      <c r="C224" s="27" t="n">
        <v>40386</v>
      </c>
      <c r="D224" s="27" t="n">
        <v>40388</v>
      </c>
      <c r="E224" s="28" t="n">
        <v>9998.95</v>
      </c>
      <c r="F224" s="28" t="n">
        <v>10152.5</v>
      </c>
      <c r="G224" s="28" t="n">
        <v>10117</v>
      </c>
      <c r="H224" s="26" t="s">
        <v>112</v>
      </c>
      <c r="I224" s="26" t="n">
        <v>2</v>
      </c>
      <c r="J224" s="29" t="n">
        <v>0</v>
      </c>
      <c r="K224" s="29" t="n">
        <v>208.2</v>
      </c>
      <c r="L224" s="30" t="n">
        <f aca="false">IF(B224="Long",G224-E224,E224-G224)</f>
        <v>-118.049999999999</v>
      </c>
      <c r="M224" s="31" t="n">
        <f aca="false">L224/E224</f>
        <v>-0.0118062396551637</v>
      </c>
      <c r="N224" s="32" t="n">
        <f aca="false">E224+G224</f>
        <v>20115.95</v>
      </c>
      <c r="O224" s="29" t="n">
        <f aca="false">N224*Assumptions!$B$24</f>
        <v>30.173925</v>
      </c>
      <c r="P224" s="30" t="n">
        <f aca="false">L224-O224</f>
        <v>-148.223924999999</v>
      </c>
      <c r="Q224" s="32" t="n">
        <f aca="false">Q223+L224</f>
        <v>11953.5</v>
      </c>
      <c r="R224" s="32" t="n">
        <f aca="false">R223+P224</f>
        <v>6980.68290000003</v>
      </c>
      <c r="S224" s="33" t="n">
        <f aca="false">IF(L224&gt;0,1,0)</f>
        <v>0</v>
      </c>
      <c r="T224" s="33" t="n">
        <f aca="false">IF(S224=1,T223+1,0)</f>
        <v>0</v>
      </c>
      <c r="U224" s="33" t="n">
        <f aca="false">IF(S224=0,U223+1,0)</f>
        <v>5</v>
      </c>
      <c r="V224" s="34" t="str">
        <f aca="false">IF(C224=D223,"Yes","")</f>
        <v/>
      </c>
    </row>
    <row r="225" customFormat="false" ht="15" hidden="false" customHeight="false" outlineLevel="0" collapsed="false">
      <c r="A225" s="35" t="n">
        <v>224</v>
      </c>
      <c r="B225" s="35" t="s">
        <v>111</v>
      </c>
      <c r="C225" s="36" t="n">
        <v>40388</v>
      </c>
      <c r="D225" s="36" t="n">
        <v>40394</v>
      </c>
      <c r="E225" s="37" t="n">
        <v>10128.6</v>
      </c>
      <c r="F225" s="37" t="n">
        <v>10024.4</v>
      </c>
      <c r="G225" s="37" t="n">
        <v>10448.15</v>
      </c>
      <c r="H225" s="35" t="s">
        <v>112</v>
      </c>
      <c r="I225" s="35" t="n">
        <v>4</v>
      </c>
      <c r="J225" s="38" t="n">
        <v>414.3</v>
      </c>
      <c r="K225" s="38" t="n">
        <v>11.9</v>
      </c>
      <c r="L225" s="39" t="n">
        <f aca="false">IF(B225="Long",G225-E225,E225-G225)</f>
        <v>319.549999999999</v>
      </c>
      <c r="M225" s="40" t="n">
        <f aca="false">L225/E225</f>
        <v>0.0315492763066958</v>
      </c>
      <c r="N225" s="41" t="n">
        <f aca="false">E225+G225</f>
        <v>20576.75</v>
      </c>
      <c r="O225" s="38" t="n">
        <f aca="false">N225*Assumptions!$B$24</f>
        <v>30.865125</v>
      </c>
      <c r="P225" s="39" t="n">
        <f aca="false">L225-O225</f>
        <v>288.684874999999</v>
      </c>
      <c r="Q225" s="41" t="n">
        <f aca="false">Q224+L225</f>
        <v>12273.05</v>
      </c>
      <c r="R225" s="41" t="n">
        <f aca="false">R224+P225</f>
        <v>7269.36777500003</v>
      </c>
      <c r="S225" s="33" t="n">
        <f aca="false">IF(L225&gt;0,1,0)</f>
        <v>1</v>
      </c>
      <c r="T225" s="33" t="n">
        <f aca="false">IF(S225=1,T224+1,0)</f>
        <v>1</v>
      </c>
      <c r="U225" s="33" t="n">
        <f aca="false">IF(S225=0,U224+1,0)</f>
        <v>0</v>
      </c>
      <c r="V225" s="34" t="str">
        <f aca="false">IF(C225=D224,"Yes","")</f>
        <v>Yes</v>
      </c>
    </row>
    <row r="226" customFormat="false" ht="15" hidden="false" customHeight="false" outlineLevel="0" collapsed="false">
      <c r="A226" s="26" t="n">
        <v>225</v>
      </c>
      <c r="B226" s="26" t="s">
        <v>113</v>
      </c>
      <c r="C226" s="27" t="n">
        <v>40396</v>
      </c>
      <c r="D226" s="27" t="n">
        <v>40399</v>
      </c>
      <c r="E226" s="28" t="n">
        <v>10412.65</v>
      </c>
      <c r="F226" s="28" t="n">
        <v>10539.65</v>
      </c>
      <c r="G226" s="28" t="n">
        <v>10476.7</v>
      </c>
      <c r="H226" s="26" t="s">
        <v>112</v>
      </c>
      <c r="I226" s="26" t="n">
        <v>1</v>
      </c>
      <c r="J226" s="29" t="n">
        <v>19.1</v>
      </c>
      <c r="K226" s="29" t="n">
        <v>121.4</v>
      </c>
      <c r="L226" s="30" t="n">
        <f aca="false">IF(B226="Long",G226-E226,E226-G226)</f>
        <v>-64.0500000000011</v>
      </c>
      <c r="M226" s="31" t="n">
        <f aca="false">L226/E226</f>
        <v>-0.00615117189188161</v>
      </c>
      <c r="N226" s="32" t="n">
        <f aca="false">E226+G226</f>
        <v>20889.35</v>
      </c>
      <c r="O226" s="29" t="n">
        <f aca="false">N226*Assumptions!$B$24</f>
        <v>31.334025</v>
      </c>
      <c r="P226" s="30" t="n">
        <f aca="false">L226-O226</f>
        <v>-95.3840250000011</v>
      </c>
      <c r="Q226" s="32" t="n">
        <f aca="false">Q225+L226</f>
        <v>12209</v>
      </c>
      <c r="R226" s="32" t="n">
        <f aca="false">R225+P226</f>
        <v>7173.98375000003</v>
      </c>
      <c r="S226" s="33" t="n">
        <f aca="false">IF(L226&gt;0,1,0)</f>
        <v>0</v>
      </c>
      <c r="T226" s="33" t="n">
        <f aca="false">IF(S226=1,T225+1,0)</f>
        <v>0</v>
      </c>
      <c r="U226" s="33" t="n">
        <f aca="false">IF(S226=0,U225+1,0)</f>
        <v>1</v>
      </c>
      <c r="V226" s="34" t="str">
        <f aca="false">IF(C226=D225,"Yes","")</f>
        <v/>
      </c>
    </row>
    <row r="227" customFormat="false" ht="15" hidden="false" customHeight="false" outlineLevel="0" collapsed="false">
      <c r="A227" s="35" t="n">
        <v>226</v>
      </c>
      <c r="B227" s="35" t="s">
        <v>111</v>
      </c>
      <c r="C227" s="36" t="n">
        <v>40400</v>
      </c>
      <c r="D227" s="36" t="n">
        <v>40401</v>
      </c>
      <c r="E227" s="37" t="n">
        <v>10534</v>
      </c>
      <c r="F227" s="37" t="n">
        <v>10393.5</v>
      </c>
      <c r="G227" s="37" t="n">
        <v>10473.55</v>
      </c>
      <c r="H227" s="35" t="s">
        <v>112</v>
      </c>
      <c r="I227" s="35" t="n">
        <v>1</v>
      </c>
      <c r="J227" s="38" t="n">
        <v>11.5</v>
      </c>
      <c r="K227" s="38" t="n">
        <v>142.1</v>
      </c>
      <c r="L227" s="39" t="n">
        <f aca="false">IF(B227="Long",G227-E227,E227-G227)</f>
        <v>-60.4500000000007</v>
      </c>
      <c r="M227" s="40" t="n">
        <f aca="false">L227/E227</f>
        <v>-0.00573856085057915</v>
      </c>
      <c r="N227" s="41" t="n">
        <f aca="false">E227+G227</f>
        <v>21007.55</v>
      </c>
      <c r="O227" s="38" t="n">
        <f aca="false">N227*Assumptions!$B$24</f>
        <v>31.511325</v>
      </c>
      <c r="P227" s="39" t="n">
        <f aca="false">L227-O227</f>
        <v>-91.9613250000007</v>
      </c>
      <c r="Q227" s="41" t="n">
        <f aca="false">Q226+L227</f>
        <v>12148.55</v>
      </c>
      <c r="R227" s="41" t="n">
        <f aca="false">R226+P227</f>
        <v>7082.02242500003</v>
      </c>
      <c r="S227" s="33" t="n">
        <f aca="false">IF(L227&gt;0,1,0)</f>
        <v>0</v>
      </c>
      <c r="T227" s="33" t="n">
        <f aca="false">IF(S227=1,T226+1,0)</f>
        <v>0</v>
      </c>
      <c r="U227" s="33" t="n">
        <f aca="false">IF(S227=0,U226+1,0)</f>
        <v>2</v>
      </c>
      <c r="V227" s="34" t="str">
        <f aca="false">IF(C227=D226,"Yes","")</f>
        <v/>
      </c>
    </row>
    <row r="228" customFormat="false" ht="15" hidden="false" customHeight="false" outlineLevel="0" collapsed="false">
      <c r="A228" s="26" t="n">
        <v>227</v>
      </c>
      <c r="B228" s="26" t="s">
        <v>113</v>
      </c>
      <c r="C228" s="27" t="n">
        <v>40401</v>
      </c>
      <c r="D228" s="27" t="n">
        <v>40402</v>
      </c>
      <c r="E228" s="28" t="n">
        <v>10393.5</v>
      </c>
      <c r="F228" s="28" t="n">
        <v>10578.85</v>
      </c>
      <c r="G228" s="28" t="n">
        <v>10545.5</v>
      </c>
      <c r="H228" s="26" t="s">
        <v>112</v>
      </c>
      <c r="I228" s="26" t="n">
        <v>1</v>
      </c>
      <c r="J228" s="29" t="n">
        <v>85.4</v>
      </c>
      <c r="K228" s="29" t="n">
        <v>220.7</v>
      </c>
      <c r="L228" s="30" t="n">
        <f aca="false">IF(B228="Long",G228-E228,E228-G228)</f>
        <v>-152</v>
      </c>
      <c r="M228" s="31" t="n">
        <f aca="false">L228/E228</f>
        <v>-0.0146245249434743</v>
      </c>
      <c r="N228" s="32" t="n">
        <f aca="false">E228+G228</f>
        <v>20939</v>
      </c>
      <c r="O228" s="29" t="n">
        <f aca="false">N228*Assumptions!$B$24</f>
        <v>31.4085</v>
      </c>
      <c r="P228" s="30" t="n">
        <f aca="false">L228-O228</f>
        <v>-183.4085</v>
      </c>
      <c r="Q228" s="32" t="n">
        <f aca="false">Q227+L228</f>
        <v>11996.55</v>
      </c>
      <c r="R228" s="32" t="n">
        <f aca="false">R227+P228</f>
        <v>6898.61392500003</v>
      </c>
      <c r="S228" s="33" t="n">
        <f aca="false">IF(L228&gt;0,1,0)</f>
        <v>0</v>
      </c>
      <c r="T228" s="33" t="n">
        <f aca="false">IF(S228=1,T227+1,0)</f>
        <v>0</v>
      </c>
      <c r="U228" s="33" t="n">
        <f aca="false">IF(S228=0,U227+1,0)</f>
        <v>3</v>
      </c>
      <c r="V228" s="34" t="str">
        <f aca="false">IF(C228=D227,"Yes","")</f>
        <v>Yes</v>
      </c>
    </row>
    <row r="229" customFormat="false" ht="15" hidden="false" customHeight="false" outlineLevel="0" collapsed="false">
      <c r="A229" s="35" t="n">
        <v>228</v>
      </c>
      <c r="B229" s="35" t="s">
        <v>111</v>
      </c>
      <c r="C229" s="36" t="n">
        <v>40402</v>
      </c>
      <c r="D229" s="36" t="n">
        <v>40413</v>
      </c>
      <c r="E229" s="37" t="n">
        <v>10578.85</v>
      </c>
      <c r="F229" s="37" t="n">
        <v>10391.9</v>
      </c>
      <c r="G229" s="37" t="n">
        <v>11005.5</v>
      </c>
      <c r="H229" s="35" t="s">
        <v>112</v>
      </c>
      <c r="I229" s="35" t="n">
        <v>7</v>
      </c>
      <c r="J229" s="38" t="n">
        <v>548.1</v>
      </c>
      <c r="K229" s="38" t="n">
        <v>0</v>
      </c>
      <c r="L229" s="39" t="n">
        <f aca="false">IF(B229="Long",G229-E229,E229-G229)</f>
        <v>426.65</v>
      </c>
      <c r="M229" s="40" t="n">
        <f aca="false">L229/E229</f>
        <v>0.0403304707033373</v>
      </c>
      <c r="N229" s="41" t="n">
        <f aca="false">E229+G229</f>
        <v>21584.35</v>
      </c>
      <c r="O229" s="38" t="n">
        <f aca="false">N229*Assumptions!$B$24</f>
        <v>32.376525</v>
      </c>
      <c r="P229" s="39" t="n">
        <f aca="false">L229-O229</f>
        <v>394.273475</v>
      </c>
      <c r="Q229" s="41" t="n">
        <f aca="false">Q228+L229</f>
        <v>12423.2</v>
      </c>
      <c r="R229" s="41" t="n">
        <f aca="false">R228+P229</f>
        <v>7292.88740000003</v>
      </c>
      <c r="S229" s="33" t="n">
        <f aca="false">IF(L229&gt;0,1,0)</f>
        <v>1</v>
      </c>
      <c r="T229" s="33" t="n">
        <f aca="false">IF(S229=1,T228+1,0)</f>
        <v>1</v>
      </c>
      <c r="U229" s="33" t="n">
        <f aca="false">IF(S229=0,U228+1,0)</f>
        <v>0</v>
      </c>
      <c r="V229" s="34" t="str">
        <f aca="false">IF(C229=D228,"Yes","")</f>
        <v>Yes</v>
      </c>
    </row>
    <row r="230" customFormat="false" ht="15" hidden="false" customHeight="false" outlineLevel="0" collapsed="false">
      <c r="A230" s="26" t="n">
        <v>229</v>
      </c>
      <c r="B230" s="26" t="s">
        <v>111</v>
      </c>
      <c r="C230" s="27" t="n">
        <v>40414</v>
      </c>
      <c r="D230" s="27" t="n">
        <v>40415</v>
      </c>
      <c r="E230" s="28" t="n">
        <v>11115.55</v>
      </c>
      <c r="F230" s="28" t="n">
        <v>10971.7</v>
      </c>
      <c r="G230" s="28" t="n">
        <v>10979.5</v>
      </c>
      <c r="H230" s="26" t="s">
        <v>112</v>
      </c>
      <c r="I230" s="26" t="n">
        <v>1</v>
      </c>
      <c r="J230" s="29" t="n">
        <v>0</v>
      </c>
      <c r="K230" s="29" t="n">
        <v>198.4</v>
      </c>
      <c r="L230" s="30" t="n">
        <f aca="false">IF(B230="Long",G230-E230,E230-G230)</f>
        <v>-136.049999999999</v>
      </c>
      <c r="M230" s="31" t="n">
        <f aca="false">L230/E230</f>
        <v>-0.0122396102756948</v>
      </c>
      <c r="N230" s="32" t="n">
        <f aca="false">E230+G230</f>
        <v>22095.05</v>
      </c>
      <c r="O230" s="29" t="n">
        <f aca="false">N230*Assumptions!$B$24</f>
        <v>33.142575</v>
      </c>
      <c r="P230" s="30" t="n">
        <f aca="false">L230-O230</f>
        <v>-169.192574999999</v>
      </c>
      <c r="Q230" s="32" t="n">
        <f aca="false">Q229+L230</f>
        <v>12287.15</v>
      </c>
      <c r="R230" s="32" t="n">
        <f aca="false">R229+P230</f>
        <v>7123.69482500003</v>
      </c>
      <c r="S230" s="33" t="n">
        <f aca="false">IF(L230&gt;0,1,0)</f>
        <v>0</v>
      </c>
      <c r="T230" s="33" t="n">
        <f aca="false">IF(S230=1,T229+1,0)</f>
        <v>0</v>
      </c>
      <c r="U230" s="33" t="n">
        <f aca="false">IF(S230=0,U229+1,0)</f>
        <v>1</v>
      </c>
      <c r="V230" s="34" t="str">
        <f aca="false">IF(C230=D229,"Yes","")</f>
        <v/>
      </c>
    </row>
    <row r="231" customFormat="false" ht="15" hidden="false" customHeight="false" outlineLevel="0" collapsed="false">
      <c r="A231" s="35" t="n">
        <v>230</v>
      </c>
      <c r="B231" s="35" t="s">
        <v>113</v>
      </c>
      <c r="C231" s="36" t="n">
        <v>40415</v>
      </c>
      <c r="D231" s="36" t="n">
        <v>40416</v>
      </c>
      <c r="E231" s="37" t="n">
        <v>10971.7</v>
      </c>
      <c r="F231" s="37" t="n">
        <v>11125.8</v>
      </c>
      <c r="G231" s="37" t="n">
        <v>11029.25</v>
      </c>
      <c r="H231" s="35" t="s">
        <v>112</v>
      </c>
      <c r="I231" s="35" t="n">
        <v>1</v>
      </c>
      <c r="J231" s="38" t="n">
        <v>29.9</v>
      </c>
      <c r="K231" s="38" t="n">
        <v>70.4</v>
      </c>
      <c r="L231" s="39" t="n">
        <f aca="false">IF(B231="Long",G231-E231,E231-G231)</f>
        <v>-57.5499999999993</v>
      </c>
      <c r="M231" s="40" t="n">
        <f aca="false">L231/E231</f>
        <v>-0.00524531294147664</v>
      </c>
      <c r="N231" s="41" t="n">
        <f aca="false">E231+G231</f>
        <v>22000.95</v>
      </c>
      <c r="O231" s="38" t="n">
        <f aca="false">N231*Assumptions!$B$24</f>
        <v>33.001425</v>
      </c>
      <c r="P231" s="39" t="n">
        <f aca="false">L231-O231</f>
        <v>-90.5514249999993</v>
      </c>
      <c r="Q231" s="41" t="n">
        <f aca="false">Q230+L231</f>
        <v>12229.6</v>
      </c>
      <c r="R231" s="41" t="n">
        <f aca="false">R230+P231</f>
        <v>7033.14340000003</v>
      </c>
      <c r="S231" s="33" t="n">
        <f aca="false">IF(L231&gt;0,1,0)</f>
        <v>0</v>
      </c>
      <c r="T231" s="33" t="n">
        <f aca="false">IF(S231=1,T230+1,0)</f>
        <v>0</v>
      </c>
      <c r="U231" s="33" t="n">
        <f aca="false">IF(S231=0,U230+1,0)</f>
        <v>2</v>
      </c>
      <c r="V231" s="34" t="str">
        <f aca="false">IF(C231=D230,"Yes","")</f>
        <v>Yes</v>
      </c>
    </row>
    <row r="232" customFormat="false" ht="15" hidden="false" customHeight="false" outlineLevel="0" collapsed="false">
      <c r="A232" s="26" t="n">
        <v>231</v>
      </c>
      <c r="B232" s="26" t="s">
        <v>113</v>
      </c>
      <c r="C232" s="27" t="n">
        <v>40417</v>
      </c>
      <c r="D232" s="27" t="n">
        <v>40422</v>
      </c>
      <c r="E232" s="28" t="n">
        <v>10917.1</v>
      </c>
      <c r="F232" s="28" t="n">
        <v>11042.15</v>
      </c>
      <c r="G232" s="28" t="n">
        <v>10771</v>
      </c>
      <c r="H232" s="26" t="s">
        <v>112</v>
      </c>
      <c r="I232" s="26" t="n">
        <v>3</v>
      </c>
      <c r="J232" s="29" t="n">
        <v>263.8</v>
      </c>
      <c r="K232" s="29" t="n">
        <v>0</v>
      </c>
      <c r="L232" s="30" t="n">
        <f aca="false">IF(B232="Long",G232-E232,E232-G232)</f>
        <v>146.1</v>
      </c>
      <c r="M232" s="31" t="n">
        <f aca="false">L232/E232</f>
        <v>0.0133826748861878</v>
      </c>
      <c r="N232" s="32" t="n">
        <f aca="false">E232+G232</f>
        <v>21688.1</v>
      </c>
      <c r="O232" s="29" t="n">
        <f aca="false">N232*Assumptions!$B$24</f>
        <v>32.53215</v>
      </c>
      <c r="P232" s="30" t="n">
        <f aca="false">L232-O232</f>
        <v>113.56785</v>
      </c>
      <c r="Q232" s="32" t="n">
        <f aca="false">Q231+L232</f>
        <v>12375.7</v>
      </c>
      <c r="R232" s="32" t="n">
        <f aca="false">R231+P232</f>
        <v>7146.71125000003</v>
      </c>
      <c r="S232" s="33" t="n">
        <f aca="false">IF(L232&gt;0,1,0)</f>
        <v>1</v>
      </c>
      <c r="T232" s="33" t="n">
        <f aca="false">IF(S232=1,T231+1,0)</f>
        <v>1</v>
      </c>
      <c r="U232" s="33" t="n">
        <f aca="false">IF(S232=0,U231+1,0)</f>
        <v>0</v>
      </c>
      <c r="V232" s="34" t="str">
        <f aca="false">IF(C232=D231,"Yes","")</f>
        <v/>
      </c>
    </row>
    <row r="233" customFormat="false" ht="15" hidden="false" customHeight="false" outlineLevel="0" collapsed="false">
      <c r="A233" s="35" t="n">
        <v>232</v>
      </c>
      <c r="B233" s="35" t="s">
        <v>111</v>
      </c>
      <c r="C233" s="36" t="n">
        <v>40422</v>
      </c>
      <c r="D233" s="36" t="n">
        <v>40429</v>
      </c>
      <c r="E233" s="37" t="n">
        <v>10873.3</v>
      </c>
      <c r="F233" s="37" t="n">
        <v>10653.3</v>
      </c>
      <c r="G233" s="37" t="n">
        <v>11110.35</v>
      </c>
      <c r="H233" s="35" t="s">
        <v>112</v>
      </c>
      <c r="I233" s="35" t="n">
        <v>5</v>
      </c>
      <c r="J233" s="38" t="n">
        <v>387.9</v>
      </c>
      <c r="K233" s="38" t="n">
        <v>0</v>
      </c>
      <c r="L233" s="39" t="n">
        <f aca="false">IF(B233="Long",G233-E233,E233-G233)</f>
        <v>237.050000000001</v>
      </c>
      <c r="M233" s="40" t="n">
        <f aca="false">L233/E233</f>
        <v>0.0218011091389</v>
      </c>
      <c r="N233" s="41" t="n">
        <f aca="false">E233+G233</f>
        <v>21983.65</v>
      </c>
      <c r="O233" s="38" t="n">
        <f aca="false">N233*Assumptions!$B$24</f>
        <v>32.975475</v>
      </c>
      <c r="P233" s="39" t="n">
        <f aca="false">L233-O233</f>
        <v>204.074525000001</v>
      </c>
      <c r="Q233" s="41" t="n">
        <f aca="false">Q232+L233</f>
        <v>12612.75</v>
      </c>
      <c r="R233" s="41" t="n">
        <f aca="false">R232+P233</f>
        <v>7350.78577500003</v>
      </c>
      <c r="S233" s="33" t="n">
        <f aca="false">IF(L233&gt;0,1,0)</f>
        <v>1</v>
      </c>
      <c r="T233" s="33" t="n">
        <f aca="false">IF(S233=1,T232+1,0)</f>
        <v>2</v>
      </c>
      <c r="U233" s="33" t="n">
        <f aca="false">IF(S233=0,U232+1,0)</f>
        <v>0</v>
      </c>
      <c r="V233" s="34" t="str">
        <f aca="false">IF(C233=D232,"Yes","")</f>
        <v>Yes</v>
      </c>
    </row>
    <row r="234" customFormat="false" ht="15" hidden="false" customHeight="false" outlineLevel="0" collapsed="false">
      <c r="A234" s="26" t="n">
        <v>233</v>
      </c>
      <c r="B234" s="26" t="s">
        <v>111</v>
      </c>
      <c r="C234" s="27" t="n">
        <v>40430</v>
      </c>
      <c r="D234" s="27" t="n">
        <v>40444</v>
      </c>
      <c r="E234" s="28" t="n">
        <v>11256.2</v>
      </c>
      <c r="F234" s="28" t="n">
        <v>11099.3</v>
      </c>
      <c r="G234" s="28" t="n">
        <v>12177.8</v>
      </c>
      <c r="H234" s="26" t="s">
        <v>112</v>
      </c>
      <c r="I234" s="26" t="n">
        <v>9</v>
      </c>
      <c r="J234" s="29" t="n">
        <v>1083.8</v>
      </c>
      <c r="K234" s="29" t="n">
        <v>0</v>
      </c>
      <c r="L234" s="30" t="n">
        <f aca="false">IF(B234="Long",G234-E234,E234-G234)</f>
        <v>921.599999999999</v>
      </c>
      <c r="M234" s="31" t="n">
        <f aca="false">L234/E234</f>
        <v>0.0818748778450986</v>
      </c>
      <c r="N234" s="32" t="n">
        <f aca="false">E234+G234</f>
        <v>23434</v>
      </c>
      <c r="O234" s="29" t="n">
        <f aca="false">N234*Assumptions!$B$24</f>
        <v>35.151</v>
      </c>
      <c r="P234" s="30" t="n">
        <f aca="false">L234-O234</f>
        <v>886.448999999999</v>
      </c>
      <c r="Q234" s="32" t="n">
        <f aca="false">Q233+L234</f>
        <v>13534.35</v>
      </c>
      <c r="R234" s="32" t="n">
        <f aca="false">R233+P234</f>
        <v>8237.23477500003</v>
      </c>
      <c r="S234" s="33" t="n">
        <f aca="false">IF(L234&gt;0,1,0)</f>
        <v>1</v>
      </c>
      <c r="T234" s="33" t="n">
        <f aca="false">IF(S234=1,T233+1,0)</f>
        <v>3</v>
      </c>
      <c r="U234" s="33" t="n">
        <f aca="false">IF(S234=0,U233+1,0)</f>
        <v>0</v>
      </c>
      <c r="V234" s="34" t="str">
        <f aca="false">IF(C234=D233,"Yes","")</f>
        <v/>
      </c>
    </row>
    <row r="235" customFormat="false" ht="15" hidden="false" customHeight="false" outlineLevel="0" collapsed="false">
      <c r="A235" s="35" t="n">
        <v>234</v>
      </c>
      <c r="B235" s="35" t="s">
        <v>113</v>
      </c>
      <c r="C235" s="36" t="n">
        <v>40444</v>
      </c>
      <c r="D235" s="36" t="n">
        <v>40448</v>
      </c>
      <c r="E235" s="37" t="n">
        <v>12173.2</v>
      </c>
      <c r="F235" s="37" t="n">
        <v>12340</v>
      </c>
      <c r="G235" s="37" t="n">
        <v>12323.45</v>
      </c>
      <c r="H235" s="35" t="s">
        <v>112</v>
      </c>
      <c r="I235" s="35" t="n">
        <v>2</v>
      </c>
      <c r="J235" s="38" t="n">
        <v>104.8</v>
      </c>
      <c r="K235" s="38" t="n">
        <v>190.1</v>
      </c>
      <c r="L235" s="39" t="n">
        <f aca="false">IF(B235="Long",G235-E235,E235-G235)</f>
        <v>-150.25</v>
      </c>
      <c r="M235" s="40" t="n">
        <f aca="false">L235/E235</f>
        <v>-0.0123426872145369</v>
      </c>
      <c r="N235" s="41" t="n">
        <f aca="false">E235+G235</f>
        <v>24496.65</v>
      </c>
      <c r="O235" s="38" t="n">
        <f aca="false">N235*Assumptions!$B$24</f>
        <v>36.744975</v>
      </c>
      <c r="P235" s="39" t="n">
        <f aca="false">L235-O235</f>
        <v>-186.994975</v>
      </c>
      <c r="Q235" s="41" t="n">
        <f aca="false">Q234+L235</f>
        <v>13384.1</v>
      </c>
      <c r="R235" s="41" t="n">
        <f aca="false">R234+P235</f>
        <v>8050.23980000003</v>
      </c>
      <c r="S235" s="33" t="n">
        <f aca="false">IF(L235&gt;0,1,0)</f>
        <v>0</v>
      </c>
      <c r="T235" s="33" t="n">
        <f aca="false">IF(S235=1,T234+1,0)</f>
        <v>0</v>
      </c>
      <c r="U235" s="33" t="n">
        <f aca="false">IF(S235=0,U234+1,0)</f>
        <v>1</v>
      </c>
      <c r="V235" s="34" t="str">
        <f aca="false">IF(C235=D234,"Yes","")</f>
        <v>Yes</v>
      </c>
    </row>
    <row r="236" customFormat="false" ht="15" hidden="false" customHeight="false" outlineLevel="0" collapsed="false">
      <c r="A236" s="26" t="n">
        <v>235</v>
      </c>
      <c r="B236" s="26" t="s">
        <v>111</v>
      </c>
      <c r="C236" s="27" t="n">
        <v>40448</v>
      </c>
      <c r="D236" s="27" t="n">
        <v>40449</v>
      </c>
      <c r="E236" s="28" t="n">
        <v>12327.8</v>
      </c>
      <c r="F236" s="28" t="n">
        <v>12068.4</v>
      </c>
      <c r="G236" s="28" t="n">
        <v>12227.75</v>
      </c>
      <c r="H236" s="26" t="s">
        <v>112</v>
      </c>
      <c r="I236" s="26" t="n">
        <v>1</v>
      </c>
      <c r="J236" s="29" t="n">
        <v>0</v>
      </c>
      <c r="K236" s="29" t="n">
        <v>164.4</v>
      </c>
      <c r="L236" s="30" t="n">
        <f aca="false">IF(B236="Long",G236-E236,E236-G236)</f>
        <v>-100.049999999999</v>
      </c>
      <c r="M236" s="31" t="n">
        <f aca="false">L236/E236</f>
        <v>-0.0081158033063482</v>
      </c>
      <c r="N236" s="32" t="n">
        <f aca="false">E236+G236</f>
        <v>24555.55</v>
      </c>
      <c r="O236" s="29" t="n">
        <f aca="false">N236*Assumptions!$B$24</f>
        <v>36.833325</v>
      </c>
      <c r="P236" s="30" t="n">
        <f aca="false">L236-O236</f>
        <v>-136.883324999999</v>
      </c>
      <c r="Q236" s="32" t="n">
        <f aca="false">Q235+L236</f>
        <v>13284.05</v>
      </c>
      <c r="R236" s="32" t="n">
        <f aca="false">R235+P236</f>
        <v>7913.35647500003</v>
      </c>
      <c r="S236" s="33" t="n">
        <f aca="false">IF(L236&gt;0,1,0)</f>
        <v>0</v>
      </c>
      <c r="T236" s="33" t="n">
        <f aca="false">IF(S236=1,T235+1,0)</f>
        <v>0</v>
      </c>
      <c r="U236" s="33" t="n">
        <f aca="false">IF(S236=0,U235+1,0)</f>
        <v>2</v>
      </c>
      <c r="V236" s="34" t="str">
        <f aca="false">IF(C236=D235,"Yes","")</f>
        <v>Yes</v>
      </c>
    </row>
    <row r="237" customFormat="false" ht="15" hidden="false" customHeight="false" outlineLevel="0" collapsed="false">
      <c r="A237" s="35" t="n">
        <v>236</v>
      </c>
      <c r="B237" s="35" t="s">
        <v>111</v>
      </c>
      <c r="C237" s="36" t="n">
        <v>40451</v>
      </c>
      <c r="D237" s="36" t="n">
        <v>40456</v>
      </c>
      <c r="E237" s="37" t="n">
        <v>12342.55</v>
      </c>
      <c r="F237" s="37" t="n">
        <v>12220.9</v>
      </c>
      <c r="G237" s="37" t="n">
        <v>12605.45</v>
      </c>
      <c r="H237" s="35" t="s">
        <v>112</v>
      </c>
      <c r="I237" s="35" t="n">
        <v>3</v>
      </c>
      <c r="J237" s="38" t="n">
        <v>396</v>
      </c>
      <c r="K237" s="38" t="n">
        <v>0</v>
      </c>
      <c r="L237" s="39" t="n">
        <f aca="false">IF(B237="Long",G237-E237,E237-G237)</f>
        <v>262.900000000001</v>
      </c>
      <c r="M237" s="40" t="n">
        <f aca="false">L237/E237</f>
        <v>0.0213002985606703</v>
      </c>
      <c r="N237" s="41" t="n">
        <f aca="false">E237+G237</f>
        <v>24948</v>
      </c>
      <c r="O237" s="38" t="n">
        <f aca="false">N237*Assumptions!$B$24</f>
        <v>37.422</v>
      </c>
      <c r="P237" s="39" t="n">
        <f aca="false">L237-O237</f>
        <v>225.478000000001</v>
      </c>
      <c r="Q237" s="41" t="n">
        <f aca="false">Q236+L237</f>
        <v>13546.95</v>
      </c>
      <c r="R237" s="41" t="n">
        <f aca="false">R236+P237</f>
        <v>8138.83447500003</v>
      </c>
      <c r="S237" s="33" t="n">
        <f aca="false">IF(L237&gt;0,1,0)</f>
        <v>1</v>
      </c>
      <c r="T237" s="33" t="n">
        <f aca="false">IF(S237=1,T236+1,0)</f>
        <v>1</v>
      </c>
      <c r="U237" s="33" t="n">
        <f aca="false">IF(S237=0,U236+1,0)</f>
        <v>0</v>
      </c>
      <c r="V237" s="34" t="str">
        <f aca="false">IF(C237=D236,"Yes","")</f>
        <v/>
      </c>
    </row>
    <row r="238" customFormat="false" ht="15" hidden="false" customHeight="false" outlineLevel="0" collapsed="false">
      <c r="A238" s="26" t="n">
        <v>237</v>
      </c>
      <c r="B238" s="26" t="s">
        <v>113</v>
      </c>
      <c r="C238" s="27" t="n">
        <v>40458</v>
      </c>
      <c r="D238" s="27" t="n">
        <v>40462</v>
      </c>
      <c r="E238" s="28" t="n">
        <v>12572.25</v>
      </c>
      <c r="F238" s="28" t="n">
        <v>12728.95</v>
      </c>
      <c r="G238" s="28" t="n">
        <v>12586.7</v>
      </c>
      <c r="H238" s="26" t="s">
        <v>112</v>
      </c>
      <c r="I238" s="26" t="n">
        <v>2</v>
      </c>
      <c r="J238" s="29" t="n">
        <v>157.5</v>
      </c>
      <c r="K238" s="29" t="n">
        <v>19.8</v>
      </c>
      <c r="L238" s="30" t="n">
        <f aca="false">IF(B238="Long",G238-E238,E238-G238)</f>
        <v>-14.4500000000007</v>
      </c>
      <c r="M238" s="31" t="n">
        <f aca="false">L238/E238</f>
        <v>-0.00114935671816904</v>
      </c>
      <c r="N238" s="32" t="n">
        <f aca="false">E238+G238</f>
        <v>25158.95</v>
      </c>
      <c r="O238" s="29" t="n">
        <f aca="false">N238*Assumptions!$B$24</f>
        <v>37.738425</v>
      </c>
      <c r="P238" s="30" t="n">
        <f aca="false">L238-O238</f>
        <v>-52.1884250000007</v>
      </c>
      <c r="Q238" s="32" t="n">
        <f aca="false">Q237+L238</f>
        <v>13532.5</v>
      </c>
      <c r="R238" s="32" t="n">
        <f aca="false">R237+P238</f>
        <v>8086.64605000003</v>
      </c>
      <c r="S238" s="33" t="n">
        <f aca="false">IF(L238&gt;0,1,0)</f>
        <v>0</v>
      </c>
      <c r="T238" s="33" t="n">
        <f aca="false">IF(S238=1,T237+1,0)</f>
        <v>0</v>
      </c>
      <c r="U238" s="33" t="n">
        <f aca="false">IF(S238=0,U237+1,0)</f>
        <v>1</v>
      </c>
      <c r="V238" s="34" t="str">
        <f aca="false">IF(C238=D237,"Yes","")</f>
        <v/>
      </c>
    </row>
    <row r="239" customFormat="false" ht="15" hidden="false" customHeight="false" outlineLevel="0" collapsed="false">
      <c r="A239" s="35" t="n">
        <v>238</v>
      </c>
      <c r="B239" s="35" t="s">
        <v>113</v>
      </c>
      <c r="C239" s="36" t="n">
        <v>40463</v>
      </c>
      <c r="D239" s="36" t="n">
        <v>40464</v>
      </c>
      <c r="E239" s="37" t="n">
        <v>12414.8</v>
      </c>
      <c r="F239" s="37" t="n">
        <v>12592</v>
      </c>
      <c r="G239" s="37" t="n">
        <v>12521.8</v>
      </c>
      <c r="H239" s="35" t="s">
        <v>112</v>
      </c>
      <c r="I239" s="35" t="n">
        <v>1</v>
      </c>
      <c r="J239" s="38" t="n">
        <v>0</v>
      </c>
      <c r="K239" s="38" t="n">
        <v>348.9</v>
      </c>
      <c r="L239" s="39" t="n">
        <f aca="false">IF(B239="Long",G239-E239,E239-G239)</f>
        <v>-107</v>
      </c>
      <c r="M239" s="40" t="n">
        <f aca="false">L239/E239</f>
        <v>-0.00861874536843123</v>
      </c>
      <c r="N239" s="41" t="n">
        <f aca="false">E239+G239</f>
        <v>24936.6</v>
      </c>
      <c r="O239" s="38" t="n">
        <f aca="false">N239*Assumptions!$B$24</f>
        <v>37.4049</v>
      </c>
      <c r="P239" s="39" t="n">
        <f aca="false">L239-O239</f>
        <v>-144.4049</v>
      </c>
      <c r="Q239" s="41" t="n">
        <f aca="false">Q238+L239</f>
        <v>13425.5</v>
      </c>
      <c r="R239" s="41" t="n">
        <f aca="false">R238+P239</f>
        <v>7942.24115000003</v>
      </c>
      <c r="S239" s="33" t="n">
        <f aca="false">IF(L239&gt;0,1,0)</f>
        <v>0</v>
      </c>
      <c r="T239" s="33" t="n">
        <f aca="false">IF(S239=1,T238+1,0)</f>
        <v>0</v>
      </c>
      <c r="U239" s="33" t="n">
        <f aca="false">IF(S239=0,U238+1,0)</f>
        <v>2</v>
      </c>
      <c r="V239" s="34" t="str">
        <f aca="false">IF(C239=D238,"Yes","")</f>
        <v/>
      </c>
    </row>
    <row r="240" customFormat="false" ht="15" hidden="false" customHeight="false" outlineLevel="0" collapsed="false">
      <c r="A240" s="26" t="n">
        <v>239</v>
      </c>
      <c r="B240" s="26" t="s">
        <v>111</v>
      </c>
      <c r="C240" s="27" t="n">
        <v>40464</v>
      </c>
      <c r="D240" s="27" t="n">
        <v>40466</v>
      </c>
      <c r="E240" s="28" t="n">
        <v>12592</v>
      </c>
      <c r="F240" s="28" t="n">
        <v>12371.4</v>
      </c>
      <c r="G240" s="28" t="n">
        <v>12532.4</v>
      </c>
      <c r="H240" s="26" t="s">
        <v>112</v>
      </c>
      <c r="I240" s="26" t="n">
        <v>2</v>
      </c>
      <c r="J240" s="29" t="n">
        <v>235.4</v>
      </c>
      <c r="K240" s="29" t="n">
        <v>267.6</v>
      </c>
      <c r="L240" s="30" t="n">
        <f aca="false">IF(B240="Long",G240-E240,E240-G240)</f>
        <v>-59.6000000000004</v>
      </c>
      <c r="M240" s="31" t="n">
        <f aca="false">L240/E240</f>
        <v>-0.00473316391359596</v>
      </c>
      <c r="N240" s="32" t="n">
        <f aca="false">E240+G240</f>
        <v>25124.4</v>
      </c>
      <c r="O240" s="29" t="n">
        <f aca="false">N240*Assumptions!$B$24</f>
        <v>37.6866</v>
      </c>
      <c r="P240" s="30" t="n">
        <f aca="false">L240-O240</f>
        <v>-97.2866000000004</v>
      </c>
      <c r="Q240" s="32" t="n">
        <f aca="false">Q239+L240</f>
        <v>13365.9</v>
      </c>
      <c r="R240" s="32" t="n">
        <f aca="false">R239+P240</f>
        <v>7844.95455000003</v>
      </c>
      <c r="S240" s="33" t="n">
        <f aca="false">IF(L240&gt;0,1,0)</f>
        <v>0</v>
      </c>
      <c r="T240" s="33" t="n">
        <f aca="false">IF(S240=1,T239+1,0)</f>
        <v>0</v>
      </c>
      <c r="U240" s="33" t="n">
        <f aca="false">IF(S240=0,U239+1,0)</f>
        <v>3</v>
      </c>
      <c r="V240" s="34" t="str">
        <f aca="false">IF(C240=D239,"Yes","")</f>
        <v>Yes</v>
      </c>
    </row>
    <row r="241" customFormat="false" ht="15" hidden="false" customHeight="false" outlineLevel="0" collapsed="false">
      <c r="A241" s="35" t="n">
        <v>240</v>
      </c>
      <c r="B241" s="35" t="s">
        <v>113</v>
      </c>
      <c r="C241" s="36" t="n">
        <v>40466</v>
      </c>
      <c r="D241" s="36" t="n">
        <v>40470</v>
      </c>
      <c r="E241" s="37" t="n">
        <v>12459.2</v>
      </c>
      <c r="F241" s="37" t="n">
        <v>12827.35</v>
      </c>
      <c r="G241" s="37" t="n">
        <v>12451.55</v>
      </c>
      <c r="H241" s="35" t="s">
        <v>112</v>
      </c>
      <c r="I241" s="35" t="n">
        <v>2</v>
      </c>
      <c r="J241" s="38" t="n">
        <v>309.7</v>
      </c>
      <c r="K241" s="38" t="n">
        <v>76.6</v>
      </c>
      <c r="L241" s="39" t="n">
        <f aca="false">IF(B241="Long",G241-E241,E241-G241)</f>
        <v>7.65000000000146</v>
      </c>
      <c r="M241" s="40" t="n">
        <f aca="false">L241/E241</f>
        <v>0.000614004109413241</v>
      </c>
      <c r="N241" s="41" t="n">
        <f aca="false">E241+G241</f>
        <v>24910.75</v>
      </c>
      <c r="O241" s="38" t="n">
        <f aca="false">N241*Assumptions!$B$24</f>
        <v>37.366125</v>
      </c>
      <c r="P241" s="39" t="n">
        <f aca="false">L241-O241</f>
        <v>-29.7161249999986</v>
      </c>
      <c r="Q241" s="41" t="n">
        <f aca="false">Q240+L241</f>
        <v>13373.55</v>
      </c>
      <c r="R241" s="41" t="n">
        <f aca="false">R240+P241</f>
        <v>7815.23842500003</v>
      </c>
      <c r="S241" s="33" t="n">
        <f aca="false">IF(L241&gt;0,1,0)</f>
        <v>1</v>
      </c>
      <c r="T241" s="33" t="n">
        <f aca="false">IF(S241=1,T240+1,0)</f>
        <v>1</v>
      </c>
      <c r="U241" s="33" t="n">
        <f aca="false">IF(S241=0,U240+1,0)</f>
        <v>0</v>
      </c>
      <c r="V241" s="34" t="str">
        <f aca="false">IF(C241=D240,"Yes","")</f>
        <v>Yes</v>
      </c>
    </row>
    <row r="242" customFormat="false" ht="15" hidden="false" customHeight="false" outlineLevel="0" collapsed="false">
      <c r="A242" s="26" t="n">
        <v>241</v>
      </c>
      <c r="B242" s="26" t="s">
        <v>113</v>
      </c>
      <c r="C242" s="27" t="n">
        <v>40471</v>
      </c>
      <c r="D242" s="27" t="n">
        <v>40472</v>
      </c>
      <c r="E242" s="28" t="n">
        <v>12149.55</v>
      </c>
      <c r="F242" s="28" t="n">
        <v>12535.85</v>
      </c>
      <c r="G242" s="28" t="n">
        <v>12302.7</v>
      </c>
      <c r="H242" s="26" t="s">
        <v>112</v>
      </c>
      <c r="I242" s="26" t="n">
        <v>1</v>
      </c>
      <c r="J242" s="29" t="n">
        <v>0</v>
      </c>
      <c r="K242" s="29" t="n">
        <v>308.6</v>
      </c>
      <c r="L242" s="30" t="n">
        <f aca="false">IF(B242="Long",G242-E242,E242-G242)</f>
        <v>-153.150000000001</v>
      </c>
      <c r="M242" s="31" t="n">
        <f aca="false">L242/E242</f>
        <v>-0.012605405138462</v>
      </c>
      <c r="N242" s="32" t="n">
        <f aca="false">E242+G242</f>
        <v>24452.25</v>
      </c>
      <c r="O242" s="29" t="n">
        <f aca="false">N242*Assumptions!$B$24</f>
        <v>36.678375</v>
      </c>
      <c r="P242" s="30" t="n">
        <f aca="false">L242-O242</f>
        <v>-189.828375000001</v>
      </c>
      <c r="Q242" s="32" t="n">
        <f aca="false">Q241+L242</f>
        <v>13220.4</v>
      </c>
      <c r="R242" s="32" t="n">
        <f aca="false">R241+P242</f>
        <v>7625.41005000003</v>
      </c>
      <c r="S242" s="33" t="n">
        <f aca="false">IF(L242&gt;0,1,0)</f>
        <v>0</v>
      </c>
      <c r="T242" s="33" t="n">
        <f aca="false">IF(S242=1,T241+1,0)</f>
        <v>0</v>
      </c>
      <c r="U242" s="33" t="n">
        <f aca="false">IF(S242=0,U241+1,0)</f>
        <v>1</v>
      </c>
      <c r="V242" s="34" t="str">
        <f aca="false">IF(C242=D241,"Yes","")</f>
        <v/>
      </c>
    </row>
    <row r="243" customFormat="false" ht="15" hidden="false" customHeight="false" outlineLevel="0" collapsed="false">
      <c r="A243" s="35" t="n">
        <v>242</v>
      </c>
      <c r="B243" s="35" t="s">
        <v>111</v>
      </c>
      <c r="C243" s="36" t="n">
        <v>40473</v>
      </c>
      <c r="D243" s="36" t="n">
        <v>40477</v>
      </c>
      <c r="E243" s="37" t="n">
        <v>12480.2</v>
      </c>
      <c r="F243" s="37" t="n">
        <v>12190.5</v>
      </c>
      <c r="G243" s="37" t="n">
        <v>12397.4</v>
      </c>
      <c r="H243" s="35" t="s">
        <v>112</v>
      </c>
      <c r="I243" s="35" t="n">
        <v>2</v>
      </c>
      <c r="J243" s="38" t="n">
        <v>100.3</v>
      </c>
      <c r="K243" s="38" t="n">
        <v>165.6</v>
      </c>
      <c r="L243" s="39" t="n">
        <f aca="false">IF(B243="Long",G243-E243,E243-G243)</f>
        <v>-82.8000000000011</v>
      </c>
      <c r="M243" s="40" t="n">
        <f aca="false">L243/E243</f>
        <v>-0.00663450906235486</v>
      </c>
      <c r="N243" s="41" t="n">
        <f aca="false">E243+G243</f>
        <v>24877.6</v>
      </c>
      <c r="O243" s="38" t="n">
        <f aca="false">N243*Assumptions!$B$24</f>
        <v>37.3164</v>
      </c>
      <c r="P243" s="39" t="n">
        <f aca="false">L243-O243</f>
        <v>-120.116400000001</v>
      </c>
      <c r="Q243" s="41" t="n">
        <f aca="false">Q242+L243</f>
        <v>13137.6</v>
      </c>
      <c r="R243" s="41" t="n">
        <f aca="false">R242+P243</f>
        <v>7505.29365000003</v>
      </c>
      <c r="S243" s="33" t="n">
        <f aca="false">IF(L243&gt;0,1,0)</f>
        <v>0</v>
      </c>
      <c r="T243" s="33" t="n">
        <f aca="false">IF(S243=1,T242+1,0)</f>
        <v>0</v>
      </c>
      <c r="U243" s="33" t="n">
        <f aca="false">IF(S243=0,U242+1,0)</f>
        <v>2</v>
      </c>
      <c r="V243" s="34" t="str">
        <f aca="false">IF(C243=D242,"Yes","")</f>
        <v/>
      </c>
    </row>
    <row r="244" customFormat="false" ht="15" hidden="false" customHeight="false" outlineLevel="0" collapsed="false">
      <c r="A244" s="26" t="n">
        <v>243</v>
      </c>
      <c r="B244" s="26" t="s">
        <v>113</v>
      </c>
      <c r="C244" s="27" t="n">
        <v>40478</v>
      </c>
      <c r="D244" s="27" t="n">
        <v>40480</v>
      </c>
      <c r="E244" s="28" t="n">
        <v>12314.65</v>
      </c>
      <c r="F244" s="28" t="n">
        <v>12435.7</v>
      </c>
      <c r="G244" s="28" t="n">
        <v>12291.15</v>
      </c>
      <c r="H244" s="26" t="s">
        <v>112</v>
      </c>
      <c r="I244" s="26" t="n">
        <v>2</v>
      </c>
      <c r="J244" s="29" t="n">
        <v>359.1</v>
      </c>
      <c r="K244" s="29" t="n">
        <v>82.1</v>
      </c>
      <c r="L244" s="30" t="n">
        <f aca="false">IF(B244="Long",G244-E244,E244-G244)</f>
        <v>23.5</v>
      </c>
      <c r="M244" s="31" t="n">
        <f aca="false">L244/E244</f>
        <v>0.00190829621629523</v>
      </c>
      <c r="N244" s="32" t="n">
        <f aca="false">E244+G244</f>
        <v>24605.8</v>
      </c>
      <c r="O244" s="29" t="n">
        <f aca="false">N244*Assumptions!$B$24</f>
        <v>36.9087</v>
      </c>
      <c r="P244" s="30" t="n">
        <f aca="false">L244-O244</f>
        <v>-13.4087</v>
      </c>
      <c r="Q244" s="32" t="n">
        <f aca="false">Q243+L244</f>
        <v>13161.1</v>
      </c>
      <c r="R244" s="32" t="n">
        <f aca="false">R243+P244</f>
        <v>7491.88495000003</v>
      </c>
      <c r="S244" s="33" t="n">
        <f aca="false">IF(L244&gt;0,1,0)</f>
        <v>1</v>
      </c>
      <c r="T244" s="33" t="n">
        <f aca="false">IF(S244=1,T243+1,0)</f>
        <v>1</v>
      </c>
      <c r="U244" s="33" t="n">
        <f aca="false">IF(S244=0,U243+1,0)</f>
        <v>0</v>
      </c>
      <c r="V244" s="34" t="str">
        <f aca="false">IF(C244=D243,"Yes","")</f>
        <v/>
      </c>
    </row>
    <row r="245" customFormat="false" ht="15" hidden="false" customHeight="false" outlineLevel="0" collapsed="false">
      <c r="A245" s="35" t="n">
        <v>244</v>
      </c>
      <c r="B245" s="35" t="s">
        <v>111</v>
      </c>
      <c r="C245" s="36" t="n">
        <v>40480</v>
      </c>
      <c r="D245" s="36" t="n">
        <v>40491</v>
      </c>
      <c r="E245" s="37" t="n">
        <v>12331.1</v>
      </c>
      <c r="F245" s="37" t="n">
        <v>12052.05</v>
      </c>
      <c r="G245" s="37" t="n">
        <v>13023.85</v>
      </c>
      <c r="H245" s="35" t="s">
        <v>112</v>
      </c>
      <c r="I245" s="35" t="n">
        <v>6</v>
      </c>
      <c r="J245" s="38" t="n">
        <v>970.4</v>
      </c>
      <c r="K245" s="38" t="n">
        <v>0</v>
      </c>
      <c r="L245" s="39" t="n">
        <f aca="false">IF(B245="Long",G245-E245,E245-G245)</f>
        <v>692.75</v>
      </c>
      <c r="M245" s="40" t="n">
        <f aca="false">L245/E245</f>
        <v>0.0561790918896124</v>
      </c>
      <c r="N245" s="41" t="n">
        <f aca="false">E245+G245</f>
        <v>25354.95</v>
      </c>
      <c r="O245" s="38" t="n">
        <f aca="false">N245*Assumptions!$B$24</f>
        <v>38.032425</v>
      </c>
      <c r="P245" s="39" t="n">
        <f aca="false">L245-O245</f>
        <v>654.717575</v>
      </c>
      <c r="Q245" s="41" t="n">
        <f aca="false">Q244+L245</f>
        <v>13853.85</v>
      </c>
      <c r="R245" s="41" t="n">
        <f aca="false">R244+P245</f>
        <v>8146.60252500003</v>
      </c>
      <c r="S245" s="33" t="n">
        <f aca="false">IF(L245&gt;0,1,0)</f>
        <v>1</v>
      </c>
      <c r="T245" s="33" t="n">
        <f aca="false">IF(S245=1,T244+1,0)</f>
        <v>2</v>
      </c>
      <c r="U245" s="33" t="n">
        <f aca="false">IF(S245=0,U244+1,0)</f>
        <v>0</v>
      </c>
      <c r="V245" s="34" t="str">
        <f aca="false">IF(C245=D244,"Yes","")</f>
        <v>Yes</v>
      </c>
    </row>
    <row r="246" customFormat="false" ht="15" hidden="false" customHeight="false" outlineLevel="0" collapsed="false">
      <c r="A246" s="26" t="n">
        <v>245</v>
      </c>
      <c r="B246" s="26" t="s">
        <v>113</v>
      </c>
      <c r="C246" s="27" t="n">
        <v>40491</v>
      </c>
      <c r="D246" s="27" t="n">
        <v>40498</v>
      </c>
      <c r="E246" s="28" t="n">
        <v>12952.15</v>
      </c>
      <c r="F246" s="28" t="n">
        <v>13301.45</v>
      </c>
      <c r="G246" s="28" t="n">
        <v>12826.9</v>
      </c>
      <c r="H246" s="26" t="s">
        <v>112</v>
      </c>
      <c r="I246" s="26" t="n">
        <v>5</v>
      </c>
      <c r="J246" s="29" t="n">
        <v>523.4</v>
      </c>
      <c r="K246" s="29" t="n">
        <v>146.6</v>
      </c>
      <c r="L246" s="30" t="n">
        <f aca="false">IF(B246="Long",G246-E246,E246-G246)</f>
        <v>125.25</v>
      </c>
      <c r="M246" s="31" t="n">
        <f aca="false">L246/E246</f>
        <v>0.00967020919306833</v>
      </c>
      <c r="N246" s="32" t="n">
        <f aca="false">E246+G246</f>
        <v>25779.05</v>
      </c>
      <c r="O246" s="29" t="n">
        <f aca="false">N246*Assumptions!$B$24</f>
        <v>38.668575</v>
      </c>
      <c r="P246" s="30" t="n">
        <f aca="false">L246-O246</f>
        <v>86.581425</v>
      </c>
      <c r="Q246" s="32" t="n">
        <f aca="false">Q245+L246</f>
        <v>13979.1</v>
      </c>
      <c r="R246" s="32" t="n">
        <f aca="false">R245+P246</f>
        <v>8233.18395000003</v>
      </c>
      <c r="S246" s="33" t="n">
        <f aca="false">IF(L246&gt;0,1,0)</f>
        <v>1</v>
      </c>
      <c r="T246" s="33" t="n">
        <f aca="false">IF(S246=1,T245+1,0)</f>
        <v>3</v>
      </c>
      <c r="U246" s="33" t="n">
        <f aca="false">IF(S246=0,U245+1,0)</f>
        <v>0</v>
      </c>
      <c r="V246" s="34" t="str">
        <f aca="false">IF(C246=D245,"Yes","")</f>
        <v>Yes</v>
      </c>
    </row>
    <row r="247" customFormat="false" ht="15" hidden="false" customHeight="false" outlineLevel="0" collapsed="false">
      <c r="A247" s="35" t="n">
        <v>246</v>
      </c>
      <c r="B247" s="35" t="s">
        <v>111</v>
      </c>
      <c r="C247" s="36" t="n">
        <v>40498</v>
      </c>
      <c r="D247" s="36" t="n">
        <v>40500</v>
      </c>
      <c r="E247" s="37" t="n">
        <v>12826.9</v>
      </c>
      <c r="F247" s="37" t="n">
        <v>12445.55</v>
      </c>
      <c r="G247" s="37" t="n">
        <v>12445.55</v>
      </c>
      <c r="H247" s="35" t="s">
        <v>114</v>
      </c>
      <c r="I247" s="35" t="n">
        <v>1</v>
      </c>
      <c r="J247" s="38" t="n">
        <v>0</v>
      </c>
      <c r="K247" s="38" t="n">
        <v>776.5</v>
      </c>
      <c r="L247" s="39" t="n">
        <f aca="false">IF(B247="Long",G247-E247,E247-G247)</f>
        <v>-381.35</v>
      </c>
      <c r="M247" s="40" t="n">
        <f aca="false">L247/E247</f>
        <v>-0.0297304882707435</v>
      </c>
      <c r="N247" s="41" t="n">
        <f aca="false">E247+G247</f>
        <v>25272.45</v>
      </c>
      <c r="O247" s="38" t="n">
        <f aca="false">N247*Assumptions!$B$24</f>
        <v>37.908675</v>
      </c>
      <c r="P247" s="39" t="n">
        <f aca="false">L247-O247</f>
        <v>-419.258675</v>
      </c>
      <c r="Q247" s="41" t="n">
        <f aca="false">Q246+L247</f>
        <v>13597.75</v>
      </c>
      <c r="R247" s="41" t="n">
        <f aca="false">R246+P247</f>
        <v>7813.92527500003</v>
      </c>
      <c r="S247" s="33" t="n">
        <f aca="false">IF(L247&gt;0,1,0)</f>
        <v>0</v>
      </c>
      <c r="T247" s="33" t="n">
        <f aca="false">IF(S247=1,T246+1,0)</f>
        <v>0</v>
      </c>
      <c r="U247" s="33" t="n">
        <f aca="false">IF(S247=0,U246+1,0)</f>
        <v>1</v>
      </c>
      <c r="V247" s="34" t="str">
        <f aca="false">IF(C247=D246,"Yes","")</f>
        <v>Yes</v>
      </c>
    </row>
    <row r="248" customFormat="false" ht="15" hidden="false" customHeight="false" outlineLevel="0" collapsed="false">
      <c r="A248" s="26" t="n">
        <v>247</v>
      </c>
      <c r="B248" s="26" t="s">
        <v>113</v>
      </c>
      <c r="C248" s="27" t="n">
        <v>40500</v>
      </c>
      <c r="D248" s="27" t="n">
        <v>40504</v>
      </c>
      <c r="E248" s="28" t="n">
        <v>12436.5</v>
      </c>
      <c r="F248" s="28" t="n">
        <v>12826.9</v>
      </c>
      <c r="G248" s="28" t="n">
        <v>12325.75</v>
      </c>
      <c r="H248" s="26" t="s">
        <v>112</v>
      </c>
      <c r="I248" s="26" t="n">
        <v>2</v>
      </c>
      <c r="J248" s="29" t="n">
        <v>422.9</v>
      </c>
      <c r="K248" s="29" t="n">
        <v>0</v>
      </c>
      <c r="L248" s="30" t="n">
        <f aca="false">IF(B248="Long",G248-E248,E248-G248)</f>
        <v>110.75</v>
      </c>
      <c r="M248" s="31" t="n">
        <f aca="false">L248/E248</f>
        <v>0.00890523861214972</v>
      </c>
      <c r="N248" s="32" t="n">
        <f aca="false">E248+G248</f>
        <v>24762.25</v>
      </c>
      <c r="O248" s="29" t="n">
        <f aca="false">N248*Assumptions!$B$24</f>
        <v>37.143375</v>
      </c>
      <c r="P248" s="30" t="n">
        <f aca="false">L248-O248</f>
        <v>73.606625</v>
      </c>
      <c r="Q248" s="32" t="n">
        <f aca="false">Q247+L248</f>
        <v>13708.5</v>
      </c>
      <c r="R248" s="32" t="n">
        <f aca="false">R247+P248</f>
        <v>7887.53190000003</v>
      </c>
      <c r="S248" s="33" t="n">
        <f aca="false">IF(L248&gt;0,1,0)</f>
        <v>1</v>
      </c>
      <c r="T248" s="33" t="n">
        <f aca="false">IF(S248=1,T247+1,0)</f>
        <v>1</v>
      </c>
      <c r="U248" s="33" t="n">
        <f aca="false">IF(S248=0,U247+1,0)</f>
        <v>0</v>
      </c>
      <c r="V248" s="34" t="str">
        <f aca="false">IF(C248=D247,"Yes","")</f>
        <v>Yes</v>
      </c>
    </row>
    <row r="249" customFormat="false" ht="15" hidden="false" customHeight="false" outlineLevel="0" collapsed="false">
      <c r="A249" s="35" t="n">
        <v>248</v>
      </c>
      <c r="B249" s="35" t="s">
        <v>113</v>
      </c>
      <c r="C249" s="36" t="n">
        <v>40505</v>
      </c>
      <c r="D249" s="36" t="n">
        <v>40512</v>
      </c>
      <c r="E249" s="37" t="n">
        <v>12013.65</v>
      </c>
      <c r="F249" s="37" t="n">
        <v>12414.55</v>
      </c>
      <c r="G249" s="37" t="n">
        <v>11855.7</v>
      </c>
      <c r="H249" s="35" t="s">
        <v>112</v>
      </c>
      <c r="I249" s="35" t="n">
        <v>5</v>
      </c>
      <c r="J249" s="38" t="n">
        <v>650.8</v>
      </c>
      <c r="K249" s="38" t="n">
        <v>279.2</v>
      </c>
      <c r="L249" s="39" t="n">
        <f aca="false">IF(B249="Long",G249-E249,E249-G249)</f>
        <v>157.949999999999</v>
      </c>
      <c r="M249" s="40" t="n">
        <f aca="false">L249/E249</f>
        <v>0.0131475446679401</v>
      </c>
      <c r="N249" s="41" t="n">
        <f aca="false">E249+G249</f>
        <v>23869.35</v>
      </c>
      <c r="O249" s="38" t="n">
        <f aca="false">N249*Assumptions!$B$24</f>
        <v>35.804025</v>
      </c>
      <c r="P249" s="39" t="n">
        <f aca="false">L249-O249</f>
        <v>122.145974999999</v>
      </c>
      <c r="Q249" s="41" t="n">
        <f aca="false">Q248+L249</f>
        <v>13866.45</v>
      </c>
      <c r="R249" s="41" t="n">
        <f aca="false">R248+P249</f>
        <v>8009.67787500003</v>
      </c>
      <c r="S249" s="33" t="n">
        <f aca="false">IF(L249&gt;0,1,0)</f>
        <v>1</v>
      </c>
      <c r="T249" s="33" t="n">
        <f aca="false">IF(S249=1,T248+1,0)</f>
        <v>2</v>
      </c>
      <c r="U249" s="33" t="n">
        <f aca="false">IF(S249=0,U248+1,0)</f>
        <v>0</v>
      </c>
      <c r="V249" s="34" t="str">
        <f aca="false">IF(C249=D248,"Yes","")</f>
        <v/>
      </c>
    </row>
    <row r="250" customFormat="false" ht="15" hidden="false" customHeight="false" outlineLevel="0" collapsed="false">
      <c r="A250" s="26" t="n">
        <v>249</v>
      </c>
      <c r="B250" s="26" t="s">
        <v>111</v>
      </c>
      <c r="C250" s="27" t="n">
        <v>40512</v>
      </c>
      <c r="D250" s="27" t="n">
        <v>40515</v>
      </c>
      <c r="E250" s="28" t="n">
        <v>11874.55</v>
      </c>
      <c r="F250" s="28" t="n">
        <v>11707.85</v>
      </c>
      <c r="G250" s="28" t="n">
        <v>12389.65</v>
      </c>
      <c r="H250" s="26" t="s">
        <v>112</v>
      </c>
      <c r="I250" s="26" t="n">
        <v>3</v>
      </c>
      <c r="J250" s="29" t="n">
        <v>661.3</v>
      </c>
      <c r="K250" s="29" t="n">
        <v>0</v>
      </c>
      <c r="L250" s="30" t="n">
        <f aca="false">IF(B250="Long",G250-E250,E250-G250)</f>
        <v>515.1</v>
      </c>
      <c r="M250" s="31" t="n">
        <f aca="false">L250/E250</f>
        <v>0.0433784859215718</v>
      </c>
      <c r="N250" s="32" t="n">
        <f aca="false">E250+G250</f>
        <v>24264.2</v>
      </c>
      <c r="O250" s="29" t="n">
        <f aca="false">N250*Assumptions!$B$24</f>
        <v>36.3963</v>
      </c>
      <c r="P250" s="30" t="n">
        <f aca="false">L250-O250</f>
        <v>478.7037</v>
      </c>
      <c r="Q250" s="32" t="n">
        <f aca="false">Q249+L250</f>
        <v>14381.55</v>
      </c>
      <c r="R250" s="32" t="n">
        <f aca="false">R249+P250</f>
        <v>8488.38157500003</v>
      </c>
      <c r="S250" s="33" t="n">
        <f aca="false">IF(L250&gt;0,1,0)</f>
        <v>1</v>
      </c>
      <c r="T250" s="33" t="n">
        <f aca="false">IF(S250=1,T249+1,0)</f>
        <v>3</v>
      </c>
      <c r="U250" s="33" t="n">
        <f aca="false">IF(S250=0,U249+1,0)</f>
        <v>0</v>
      </c>
      <c r="V250" s="34" t="str">
        <f aca="false">IF(C250=D249,"Yes","")</f>
        <v>Yes</v>
      </c>
    </row>
    <row r="251" customFormat="false" ht="15" hidden="false" customHeight="false" outlineLevel="0" collapsed="false">
      <c r="A251" s="35" t="n">
        <v>250</v>
      </c>
      <c r="B251" s="35" t="s">
        <v>113</v>
      </c>
      <c r="C251" s="36" t="n">
        <v>40518</v>
      </c>
      <c r="D251" s="36" t="n">
        <v>40525</v>
      </c>
      <c r="E251" s="37" t="n">
        <v>12232.7</v>
      </c>
      <c r="F251" s="37" t="n">
        <v>12464.1</v>
      </c>
      <c r="G251" s="37" t="n">
        <v>11527.35</v>
      </c>
      <c r="H251" s="35" t="s">
        <v>112</v>
      </c>
      <c r="I251" s="35" t="n">
        <v>5</v>
      </c>
      <c r="J251" s="38" t="n">
        <v>1254.8</v>
      </c>
      <c r="K251" s="38" t="n">
        <v>0</v>
      </c>
      <c r="L251" s="39" t="n">
        <f aca="false">IF(B251="Long",G251-E251,E251-G251)</f>
        <v>705.35</v>
      </c>
      <c r="M251" s="40" t="n">
        <f aca="false">L251/E251</f>
        <v>0.0576610233227334</v>
      </c>
      <c r="N251" s="41" t="n">
        <f aca="false">E251+G251</f>
        <v>23760.05</v>
      </c>
      <c r="O251" s="38" t="n">
        <f aca="false">N251*Assumptions!$B$24</f>
        <v>35.640075</v>
      </c>
      <c r="P251" s="39" t="n">
        <f aca="false">L251-O251</f>
        <v>669.709925</v>
      </c>
      <c r="Q251" s="41" t="n">
        <f aca="false">Q250+L251</f>
        <v>15086.9</v>
      </c>
      <c r="R251" s="41" t="n">
        <f aca="false">R250+P251</f>
        <v>9158.09150000003</v>
      </c>
      <c r="S251" s="33" t="n">
        <f aca="false">IF(L251&gt;0,1,0)</f>
        <v>1</v>
      </c>
      <c r="T251" s="33" t="n">
        <f aca="false">IF(S251=1,T250+1,0)</f>
        <v>4</v>
      </c>
      <c r="U251" s="33" t="n">
        <f aca="false">IF(S251=0,U250+1,0)</f>
        <v>0</v>
      </c>
      <c r="V251" s="34" t="str">
        <f aca="false">IF(C251=D250,"Yes","")</f>
        <v/>
      </c>
    </row>
    <row r="252" customFormat="false" ht="15" hidden="false" customHeight="false" outlineLevel="0" collapsed="false">
      <c r="A252" s="26" t="n">
        <v>251</v>
      </c>
      <c r="B252" s="26" t="s">
        <v>111</v>
      </c>
      <c r="C252" s="27" t="n">
        <v>40525</v>
      </c>
      <c r="D252" s="27" t="n">
        <v>40527</v>
      </c>
      <c r="E252" s="28" t="n">
        <v>11534</v>
      </c>
      <c r="F252" s="28" t="n">
        <v>10977.9</v>
      </c>
      <c r="G252" s="28" t="n">
        <v>11441.4</v>
      </c>
      <c r="H252" s="26" t="s">
        <v>112</v>
      </c>
      <c r="I252" s="26" t="n">
        <v>2</v>
      </c>
      <c r="J252" s="29" t="n">
        <v>89.7</v>
      </c>
      <c r="K252" s="29" t="n">
        <v>383</v>
      </c>
      <c r="L252" s="30" t="n">
        <f aca="false">IF(B252="Long",G252-E252,E252-G252)</f>
        <v>-92.6000000000004</v>
      </c>
      <c r="M252" s="31" t="n">
        <f aca="false">L252/E252</f>
        <v>-0.00802843766256289</v>
      </c>
      <c r="N252" s="32" t="n">
        <f aca="false">E252+G252</f>
        <v>22975.4</v>
      </c>
      <c r="O252" s="29" t="n">
        <f aca="false">N252*Assumptions!$B$24</f>
        <v>34.4631</v>
      </c>
      <c r="P252" s="30" t="n">
        <f aca="false">L252-O252</f>
        <v>-127.0631</v>
      </c>
      <c r="Q252" s="32" t="n">
        <f aca="false">Q251+L252</f>
        <v>14994.3</v>
      </c>
      <c r="R252" s="32" t="n">
        <f aca="false">R251+P252</f>
        <v>9031.02840000003</v>
      </c>
      <c r="S252" s="33" t="n">
        <f aca="false">IF(L252&gt;0,1,0)</f>
        <v>0</v>
      </c>
      <c r="T252" s="33" t="n">
        <f aca="false">IF(S252=1,T251+1,0)</f>
        <v>0</v>
      </c>
      <c r="U252" s="33" t="n">
        <f aca="false">IF(S252=0,U251+1,0)</f>
        <v>1</v>
      </c>
      <c r="V252" s="34" t="str">
        <f aca="false">IF(C252=D251,"Yes","")</f>
        <v>Yes</v>
      </c>
    </row>
    <row r="253" customFormat="false" ht="15" hidden="false" customHeight="false" outlineLevel="0" collapsed="false">
      <c r="A253" s="35" t="n">
        <v>252</v>
      </c>
      <c r="B253" s="35" t="s">
        <v>113</v>
      </c>
      <c r="C253" s="36" t="n">
        <v>40527</v>
      </c>
      <c r="D253" s="36" t="n">
        <v>40533</v>
      </c>
      <c r="E253" s="37" t="n">
        <v>11270.1</v>
      </c>
      <c r="F253" s="37" t="n">
        <v>11623.7</v>
      </c>
      <c r="G253" s="37" t="n">
        <v>11404.65</v>
      </c>
      <c r="H253" s="35" t="s">
        <v>112</v>
      </c>
      <c r="I253" s="35" t="n">
        <v>3</v>
      </c>
      <c r="J253" s="38" t="n">
        <v>122.6</v>
      </c>
      <c r="K253" s="38" t="n">
        <v>300.9</v>
      </c>
      <c r="L253" s="39" t="n">
        <f aca="false">IF(B253="Long",G253-E253,E253-G253)</f>
        <v>-134.549999999999</v>
      </c>
      <c r="M253" s="40" t="n">
        <f aca="false">L253/E253</f>
        <v>-0.0119386695770223</v>
      </c>
      <c r="N253" s="41" t="n">
        <f aca="false">E253+G253</f>
        <v>22674.75</v>
      </c>
      <c r="O253" s="38" t="n">
        <f aca="false">N253*Assumptions!$B$24</f>
        <v>34.012125</v>
      </c>
      <c r="P253" s="39" t="n">
        <f aca="false">L253-O253</f>
        <v>-168.562124999999</v>
      </c>
      <c r="Q253" s="41" t="n">
        <f aca="false">Q252+L253</f>
        <v>14859.75</v>
      </c>
      <c r="R253" s="41" t="n">
        <f aca="false">R252+P253</f>
        <v>8862.46627500003</v>
      </c>
      <c r="S253" s="33" t="n">
        <f aca="false">IF(L253&gt;0,1,0)</f>
        <v>0</v>
      </c>
      <c r="T253" s="33" t="n">
        <f aca="false">IF(S253=1,T252+1,0)</f>
        <v>0</v>
      </c>
      <c r="U253" s="33" t="n">
        <f aca="false">IF(S253=0,U252+1,0)</f>
        <v>2</v>
      </c>
      <c r="V253" s="34" t="str">
        <f aca="false">IF(C253=D252,"Yes","")</f>
        <v>Yes</v>
      </c>
    </row>
    <row r="254" customFormat="false" ht="15" hidden="false" customHeight="false" outlineLevel="0" collapsed="false">
      <c r="A254" s="26" t="n">
        <v>253</v>
      </c>
      <c r="B254" s="26" t="s">
        <v>111</v>
      </c>
      <c r="C254" s="27" t="n">
        <v>40533</v>
      </c>
      <c r="D254" s="27" t="n">
        <v>40536</v>
      </c>
      <c r="E254" s="28" t="n">
        <v>11484.95</v>
      </c>
      <c r="F254" s="28" t="n">
        <v>11237.2</v>
      </c>
      <c r="G254" s="28" t="n">
        <v>11412.65</v>
      </c>
      <c r="H254" s="26" t="s">
        <v>112</v>
      </c>
      <c r="I254" s="26" t="n">
        <v>3</v>
      </c>
      <c r="J254" s="29" t="n">
        <v>149.7</v>
      </c>
      <c r="K254" s="29" t="n">
        <v>94.9</v>
      </c>
      <c r="L254" s="30" t="n">
        <f aca="false">IF(B254="Long",G254-E254,E254-G254)</f>
        <v>-72.3000000000011</v>
      </c>
      <c r="M254" s="31" t="n">
        <f aca="false">L254/E254</f>
        <v>-0.00629519501608636</v>
      </c>
      <c r="N254" s="32" t="n">
        <f aca="false">E254+G254</f>
        <v>22897.6</v>
      </c>
      <c r="O254" s="29" t="n">
        <f aca="false">N254*Assumptions!$B$24</f>
        <v>34.3464</v>
      </c>
      <c r="P254" s="30" t="n">
        <f aca="false">L254-O254</f>
        <v>-106.646400000001</v>
      </c>
      <c r="Q254" s="32" t="n">
        <f aca="false">Q253+L254</f>
        <v>14787.45</v>
      </c>
      <c r="R254" s="32" t="n">
        <f aca="false">R253+P254</f>
        <v>8755.81987500003</v>
      </c>
      <c r="S254" s="33" t="n">
        <f aca="false">IF(L254&gt;0,1,0)</f>
        <v>0</v>
      </c>
      <c r="T254" s="33" t="n">
        <f aca="false">IF(S254=1,T253+1,0)</f>
        <v>0</v>
      </c>
      <c r="U254" s="33" t="n">
        <f aca="false">IF(S254=0,U253+1,0)</f>
        <v>3</v>
      </c>
      <c r="V254" s="34" t="str">
        <f aca="false">IF(C254=D253,"Yes","")</f>
        <v>Yes</v>
      </c>
    </row>
    <row r="255" customFormat="false" ht="15" hidden="false" customHeight="false" outlineLevel="0" collapsed="false">
      <c r="A255" s="35" t="n">
        <v>254</v>
      </c>
      <c r="B255" s="35" t="s">
        <v>113</v>
      </c>
      <c r="C255" s="36" t="n">
        <v>40536</v>
      </c>
      <c r="D255" s="36" t="n">
        <v>40539</v>
      </c>
      <c r="E255" s="37" t="n">
        <v>11408.15</v>
      </c>
      <c r="F255" s="37" t="n">
        <v>11541.05</v>
      </c>
      <c r="G255" s="37" t="n">
        <v>11510.55</v>
      </c>
      <c r="H255" s="35" t="s">
        <v>112</v>
      </c>
      <c r="I255" s="35" t="n">
        <v>1</v>
      </c>
      <c r="J255" s="38" t="n">
        <v>0</v>
      </c>
      <c r="K255" s="38" t="n">
        <v>135.8</v>
      </c>
      <c r="L255" s="39" t="n">
        <f aca="false">IF(B255="Long",G255-E255,E255-G255)</f>
        <v>-102.4</v>
      </c>
      <c r="M255" s="40" t="n">
        <f aca="false">L255/E255</f>
        <v>-0.00897603905979494</v>
      </c>
      <c r="N255" s="41" t="n">
        <f aca="false">E255+G255</f>
        <v>22918.7</v>
      </c>
      <c r="O255" s="38" t="n">
        <f aca="false">N255*Assumptions!$B$24</f>
        <v>34.37805</v>
      </c>
      <c r="P255" s="39" t="n">
        <f aca="false">L255-O255</f>
        <v>-136.77805</v>
      </c>
      <c r="Q255" s="41" t="n">
        <f aca="false">Q254+L255</f>
        <v>14685.05</v>
      </c>
      <c r="R255" s="41" t="n">
        <f aca="false">R254+P255</f>
        <v>8619.04182500003</v>
      </c>
      <c r="S255" s="33" t="n">
        <f aca="false">IF(L255&gt;0,1,0)</f>
        <v>0</v>
      </c>
      <c r="T255" s="33" t="n">
        <f aca="false">IF(S255=1,T254+1,0)</f>
        <v>0</v>
      </c>
      <c r="U255" s="33" t="n">
        <f aca="false">IF(S255=0,U254+1,0)</f>
        <v>4</v>
      </c>
      <c r="V255" s="34" t="str">
        <f aca="false">IF(C255=D254,"Yes","")</f>
        <v>Yes</v>
      </c>
    </row>
    <row r="256" customFormat="false" ht="15" hidden="false" customHeight="false" outlineLevel="0" collapsed="false">
      <c r="A256" s="26" t="n">
        <v>255</v>
      </c>
      <c r="B256" s="26" t="s">
        <v>111</v>
      </c>
      <c r="C256" s="27" t="n">
        <v>40539</v>
      </c>
      <c r="D256" s="27" t="n">
        <v>40540</v>
      </c>
      <c r="E256" s="28" t="n">
        <v>11541.05</v>
      </c>
      <c r="F256" s="28" t="n">
        <v>11390.1</v>
      </c>
      <c r="G256" s="28" t="n">
        <v>11441.55</v>
      </c>
      <c r="H256" s="26" t="s">
        <v>112</v>
      </c>
      <c r="I256" s="26" t="n">
        <v>1</v>
      </c>
      <c r="J256" s="29" t="n">
        <v>0</v>
      </c>
      <c r="K256" s="29" t="n">
        <v>148.1</v>
      </c>
      <c r="L256" s="30" t="n">
        <f aca="false">IF(B256="Long",G256-E256,E256-G256)</f>
        <v>-99.5</v>
      </c>
      <c r="M256" s="31" t="n">
        <f aca="false">L256/E256</f>
        <v>-0.00862139926609797</v>
      </c>
      <c r="N256" s="32" t="n">
        <f aca="false">E256+G256</f>
        <v>22982.6</v>
      </c>
      <c r="O256" s="29" t="n">
        <f aca="false">N256*Assumptions!$B$24</f>
        <v>34.4739</v>
      </c>
      <c r="P256" s="30" t="n">
        <f aca="false">L256-O256</f>
        <v>-133.9739</v>
      </c>
      <c r="Q256" s="32" t="n">
        <f aca="false">Q255+L256</f>
        <v>14585.55</v>
      </c>
      <c r="R256" s="32" t="n">
        <f aca="false">R255+P256</f>
        <v>8485.06792500003</v>
      </c>
      <c r="S256" s="33" t="n">
        <f aca="false">IF(L256&gt;0,1,0)</f>
        <v>0</v>
      </c>
      <c r="T256" s="33" t="n">
        <f aca="false">IF(S256=1,T255+1,0)</f>
        <v>0</v>
      </c>
      <c r="U256" s="33" t="n">
        <f aca="false">IF(S256=0,U255+1,0)</f>
        <v>5</v>
      </c>
      <c r="V256" s="34" t="str">
        <f aca="false">IF(C256=D255,"Yes","")</f>
        <v>Yes</v>
      </c>
    </row>
    <row r="257" customFormat="false" ht="15" hidden="false" customHeight="false" outlineLevel="0" collapsed="false">
      <c r="A257" s="35" t="n">
        <v>256</v>
      </c>
      <c r="B257" s="35" t="s">
        <v>111</v>
      </c>
      <c r="C257" s="36" t="n">
        <v>40541</v>
      </c>
      <c r="D257" s="36" t="n">
        <v>40547</v>
      </c>
      <c r="E257" s="37" t="n">
        <v>11543.9</v>
      </c>
      <c r="F257" s="37" t="n">
        <v>11392.9</v>
      </c>
      <c r="G257" s="37" t="n">
        <v>11826.95</v>
      </c>
      <c r="H257" s="35" t="s">
        <v>112</v>
      </c>
      <c r="I257" s="35" t="n">
        <v>4</v>
      </c>
      <c r="J257" s="38" t="n">
        <v>368.2</v>
      </c>
      <c r="K257" s="38" t="n">
        <v>0</v>
      </c>
      <c r="L257" s="39" t="n">
        <f aca="false">IF(B257="Long",G257-E257,E257-G257)</f>
        <v>283.050000000001</v>
      </c>
      <c r="M257" s="40" t="n">
        <f aca="false">L257/E257</f>
        <v>0.0245194431691197</v>
      </c>
      <c r="N257" s="41" t="n">
        <f aca="false">E257+G257</f>
        <v>23370.85</v>
      </c>
      <c r="O257" s="38" t="n">
        <f aca="false">N257*Assumptions!$B$24</f>
        <v>35.056275</v>
      </c>
      <c r="P257" s="39" t="n">
        <f aca="false">L257-O257</f>
        <v>247.993725000001</v>
      </c>
      <c r="Q257" s="41" t="n">
        <f aca="false">Q256+L257</f>
        <v>14868.6</v>
      </c>
      <c r="R257" s="41" t="n">
        <f aca="false">R256+P257</f>
        <v>8733.06165000003</v>
      </c>
      <c r="S257" s="33" t="n">
        <f aca="false">IF(L257&gt;0,1,0)</f>
        <v>1</v>
      </c>
      <c r="T257" s="33" t="n">
        <f aca="false">IF(S257=1,T256+1,0)</f>
        <v>1</v>
      </c>
      <c r="U257" s="33" t="n">
        <f aca="false">IF(S257=0,U256+1,0)</f>
        <v>0</v>
      </c>
      <c r="V257" s="34" t="str">
        <f aca="false">IF(C257=D256,"Yes","")</f>
        <v/>
      </c>
    </row>
    <row r="258" customFormat="false" ht="15" hidden="false" customHeight="false" outlineLevel="0" collapsed="false">
      <c r="A258" s="26" t="n">
        <v>257</v>
      </c>
      <c r="B258" s="26" t="s">
        <v>113</v>
      </c>
      <c r="C258" s="27" t="n">
        <v>40547</v>
      </c>
      <c r="D258" s="27" t="n">
        <v>40555</v>
      </c>
      <c r="E258" s="28" t="n">
        <v>11631.2</v>
      </c>
      <c r="F258" s="28" t="n">
        <v>11912.15</v>
      </c>
      <c r="G258" s="28" t="n">
        <v>10951.2</v>
      </c>
      <c r="H258" s="26" t="s">
        <v>112</v>
      </c>
      <c r="I258" s="26" t="n">
        <v>6</v>
      </c>
      <c r="J258" s="29" t="n">
        <v>1010.4</v>
      </c>
      <c r="K258" s="29" t="n">
        <v>0</v>
      </c>
      <c r="L258" s="30" t="n">
        <f aca="false">IF(B258="Long",G258-E258,E258-G258)</f>
        <v>680</v>
      </c>
      <c r="M258" s="31" t="n">
        <f aca="false">L258/E258</f>
        <v>0.0584634431528991</v>
      </c>
      <c r="N258" s="32" t="n">
        <f aca="false">E258+G258</f>
        <v>22582.4</v>
      </c>
      <c r="O258" s="29" t="n">
        <f aca="false">N258*Assumptions!$B$24</f>
        <v>33.8736</v>
      </c>
      <c r="P258" s="30" t="n">
        <f aca="false">L258-O258</f>
        <v>646.1264</v>
      </c>
      <c r="Q258" s="32" t="n">
        <f aca="false">Q257+L258</f>
        <v>15548.6</v>
      </c>
      <c r="R258" s="32" t="n">
        <f aca="false">R257+P258</f>
        <v>9379.18805000003</v>
      </c>
      <c r="S258" s="33" t="n">
        <f aca="false">IF(L258&gt;0,1,0)</f>
        <v>1</v>
      </c>
      <c r="T258" s="33" t="n">
        <f aca="false">IF(S258=1,T257+1,0)</f>
        <v>2</v>
      </c>
      <c r="U258" s="33" t="n">
        <f aca="false">IF(S258=0,U257+1,0)</f>
        <v>0</v>
      </c>
      <c r="V258" s="34" t="str">
        <f aca="false">IF(C258=D257,"Yes","")</f>
        <v>Yes</v>
      </c>
    </row>
    <row r="259" customFormat="false" ht="15" hidden="false" customHeight="false" outlineLevel="0" collapsed="false">
      <c r="A259" s="35" t="n">
        <v>258</v>
      </c>
      <c r="B259" s="35" t="s">
        <v>111</v>
      </c>
      <c r="C259" s="36" t="n">
        <v>40555</v>
      </c>
      <c r="D259" s="36" t="n">
        <v>40556</v>
      </c>
      <c r="E259" s="37" t="n">
        <v>11072.7</v>
      </c>
      <c r="F259" s="37" t="n">
        <v>10620.8</v>
      </c>
      <c r="G259" s="37" t="n">
        <v>10728.45</v>
      </c>
      <c r="H259" s="35" t="s">
        <v>112</v>
      </c>
      <c r="I259" s="35" t="n">
        <v>1</v>
      </c>
      <c r="J259" s="38" t="n">
        <v>55.2</v>
      </c>
      <c r="K259" s="38" t="n">
        <v>396.2</v>
      </c>
      <c r="L259" s="39" t="n">
        <f aca="false">IF(B259="Long",G259-E259,E259-G259)</f>
        <v>-344.25</v>
      </c>
      <c r="M259" s="40" t="n">
        <f aca="false">L259/E259</f>
        <v>-0.0310899780541331</v>
      </c>
      <c r="N259" s="41" t="n">
        <f aca="false">E259+G259</f>
        <v>21801.15</v>
      </c>
      <c r="O259" s="38" t="n">
        <f aca="false">N259*Assumptions!$B$24</f>
        <v>32.701725</v>
      </c>
      <c r="P259" s="39" t="n">
        <f aca="false">L259-O259</f>
        <v>-376.951725</v>
      </c>
      <c r="Q259" s="41" t="n">
        <f aca="false">Q258+L259</f>
        <v>15204.35</v>
      </c>
      <c r="R259" s="41" t="n">
        <f aca="false">R258+P259</f>
        <v>9002.23632500003</v>
      </c>
      <c r="S259" s="33" t="n">
        <f aca="false">IF(L259&gt;0,1,0)</f>
        <v>0</v>
      </c>
      <c r="T259" s="33" t="n">
        <f aca="false">IF(S259=1,T258+1,0)</f>
        <v>0</v>
      </c>
      <c r="U259" s="33" t="n">
        <f aca="false">IF(S259=0,U258+1,0)</f>
        <v>1</v>
      </c>
      <c r="V259" s="34" t="str">
        <f aca="false">IF(C259=D258,"Yes","")</f>
        <v>Yes</v>
      </c>
    </row>
    <row r="260" customFormat="false" ht="15" hidden="false" customHeight="false" outlineLevel="0" collapsed="false">
      <c r="A260" s="26" t="n">
        <v>259</v>
      </c>
      <c r="B260" s="26" t="s">
        <v>113</v>
      </c>
      <c r="C260" s="27" t="n">
        <v>40557</v>
      </c>
      <c r="D260" s="27" t="n">
        <v>40561</v>
      </c>
      <c r="E260" s="28" t="n">
        <v>10676.5</v>
      </c>
      <c r="F260" s="28" t="n">
        <v>11127.95</v>
      </c>
      <c r="G260" s="28" t="n">
        <v>10571.8</v>
      </c>
      <c r="H260" s="26" t="s">
        <v>112</v>
      </c>
      <c r="I260" s="26" t="n">
        <v>2</v>
      </c>
      <c r="J260" s="29" t="n">
        <v>302.7</v>
      </c>
      <c r="K260" s="29" t="n">
        <v>1.5</v>
      </c>
      <c r="L260" s="30" t="n">
        <f aca="false">IF(B260="Long",G260-E260,E260-G260)</f>
        <v>104.700000000001</v>
      </c>
      <c r="M260" s="31" t="n">
        <f aca="false">L260/E260</f>
        <v>0.00980658455486355</v>
      </c>
      <c r="N260" s="32" t="n">
        <f aca="false">E260+G260</f>
        <v>21248.3</v>
      </c>
      <c r="O260" s="29" t="n">
        <f aca="false">N260*Assumptions!$B$24</f>
        <v>31.87245</v>
      </c>
      <c r="P260" s="30" t="n">
        <f aca="false">L260-O260</f>
        <v>72.8275500000007</v>
      </c>
      <c r="Q260" s="32" t="n">
        <f aca="false">Q259+L260</f>
        <v>15309.05</v>
      </c>
      <c r="R260" s="32" t="n">
        <f aca="false">R259+P260</f>
        <v>9075.06387500003</v>
      </c>
      <c r="S260" s="33" t="n">
        <f aca="false">IF(L260&gt;0,1,0)</f>
        <v>1</v>
      </c>
      <c r="T260" s="33" t="n">
        <f aca="false">IF(S260=1,T259+1,0)</f>
        <v>1</v>
      </c>
      <c r="U260" s="33" t="n">
        <f aca="false">IF(S260=0,U259+1,0)</f>
        <v>0</v>
      </c>
      <c r="V260" s="34" t="str">
        <f aca="false">IF(C260=D259,"Yes","")</f>
        <v/>
      </c>
    </row>
    <row r="261" customFormat="false" ht="15" hidden="false" customHeight="false" outlineLevel="0" collapsed="false">
      <c r="A261" s="35" t="n">
        <v>260</v>
      </c>
      <c r="B261" s="35" t="s">
        <v>111</v>
      </c>
      <c r="C261" s="36" t="n">
        <v>40562</v>
      </c>
      <c r="D261" s="36" t="n">
        <v>40563</v>
      </c>
      <c r="E261" s="37" t="n">
        <v>10677.95</v>
      </c>
      <c r="F261" s="37" t="n">
        <v>10520.3</v>
      </c>
      <c r="G261" s="37" t="n">
        <v>10562.25</v>
      </c>
      <c r="H261" s="35" t="s">
        <v>112</v>
      </c>
      <c r="I261" s="35" t="n">
        <v>1</v>
      </c>
      <c r="J261" s="38" t="n">
        <v>200.8</v>
      </c>
      <c r="K261" s="38" t="n">
        <v>184.7</v>
      </c>
      <c r="L261" s="39" t="n">
        <f aca="false">IF(B261="Long",G261-E261,E261-G261)</f>
        <v>-115.700000000001</v>
      </c>
      <c r="M261" s="40" t="n">
        <f aca="false">L261/E261</f>
        <v>-0.010835413164512</v>
      </c>
      <c r="N261" s="41" t="n">
        <f aca="false">E261+G261</f>
        <v>21240.2</v>
      </c>
      <c r="O261" s="38" t="n">
        <f aca="false">N261*Assumptions!$B$24</f>
        <v>31.8603</v>
      </c>
      <c r="P261" s="39" t="n">
        <f aca="false">L261-O261</f>
        <v>-147.560300000001</v>
      </c>
      <c r="Q261" s="41" t="n">
        <f aca="false">Q260+L261</f>
        <v>15193.35</v>
      </c>
      <c r="R261" s="41" t="n">
        <f aca="false">R260+P261</f>
        <v>8927.50357500002</v>
      </c>
      <c r="S261" s="33" t="n">
        <f aca="false">IF(L261&gt;0,1,0)</f>
        <v>0</v>
      </c>
      <c r="T261" s="33" t="n">
        <f aca="false">IF(S261=1,T260+1,0)</f>
        <v>0</v>
      </c>
      <c r="U261" s="33" t="n">
        <f aca="false">IF(S261=0,U260+1,0)</f>
        <v>1</v>
      </c>
      <c r="V261" s="34" t="str">
        <f aca="false">IF(C261=D260,"Yes","")</f>
        <v/>
      </c>
    </row>
    <row r="262" customFormat="false" ht="15" hidden="false" customHeight="false" outlineLevel="0" collapsed="false">
      <c r="A262" s="26" t="n">
        <v>261</v>
      </c>
      <c r="B262" s="26" t="s">
        <v>113</v>
      </c>
      <c r="C262" s="27" t="n">
        <v>40563</v>
      </c>
      <c r="D262" s="27" t="n">
        <v>40564</v>
      </c>
      <c r="E262" s="28" t="n">
        <v>10520.3</v>
      </c>
      <c r="F262" s="28" t="n">
        <v>10715.05</v>
      </c>
      <c r="G262" s="28" t="n">
        <v>10750.4</v>
      </c>
      <c r="H262" s="26" t="s">
        <v>114</v>
      </c>
      <c r="I262" s="26" t="n">
        <v>1</v>
      </c>
      <c r="J262" s="29" t="n">
        <v>0</v>
      </c>
      <c r="K262" s="29" t="n">
        <v>403.4</v>
      </c>
      <c r="L262" s="30" t="n">
        <f aca="false">IF(B262="Long",G262-E262,E262-G262)</f>
        <v>-230.1</v>
      </c>
      <c r="M262" s="31" t="n">
        <f aca="false">L262/E262</f>
        <v>-0.0218719998479131</v>
      </c>
      <c r="N262" s="32" t="n">
        <f aca="false">E262+G262</f>
        <v>21270.7</v>
      </c>
      <c r="O262" s="29" t="n">
        <f aca="false">N262*Assumptions!$B$24</f>
        <v>31.90605</v>
      </c>
      <c r="P262" s="30" t="n">
        <f aca="false">L262-O262</f>
        <v>-262.00605</v>
      </c>
      <c r="Q262" s="32" t="n">
        <f aca="false">Q261+L262</f>
        <v>14963.25</v>
      </c>
      <c r="R262" s="32" t="n">
        <f aca="false">R261+P262</f>
        <v>8665.49752500002</v>
      </c>
      <c r="S262" s="33" t="n">
        <f aca="false">IF(L262&gt;0,1,0)</f>
        <v>0</v>
      </c>
      <c r="T262" s="33" t="n">
        <f aca="false">IF(S262=1,T261+1,0)</f>
        <v>0</v>
      </c>
      <c r="U262" s="33" t="n">
        <f aca="false">IF(S262=0,U261+1,0)</f>
        <v>2</v>
      </c>
      <c r="V262" s="34" t="str">
        <f aca="false">IF(C262=D261,"Yes","")</f>
        <v>Yes</v>
      </c>
    </row>
    <row r="263" customFormat="false" ht="15" hidden="false" customHeight="false" outlineLevel="0" collapsed="false">
      <c r="A263" s="35" t="n">
        <v>262</v>
      </c>
      <c r="B263" s="35" t="s">
        <v>111</v>
      </c>
      <c r="C263" s="36" t="n">
        <v>40564</v>
      </c>
      <c r="D263" s="36" t="n">
        <v>40568</v>
      </c>
      <c r="E263" s="37" t="n">
        <v>10878.8</v>
      </c>
      <c r="F263" s="37" t="n">
        <v>10493.25</v>
      </c>
      <c r="G263" s="37" t="n">
        <v>10913.45</v>
      </c>
      <c r="H263" s="35" t="s">
        <v>112</v>
      </c>
      <c r="I263" s="35" t="n">
        <v>2</v>
      </c>
      <c r="J263" s="38" t="n">
        <v>378.2</v>
      </c>
      <c r="K263" s="38" t="n">
        <v>29.4</v>
      </c>
      <c r="L263" s="39" t="n">
        <f aca="false">IF(B263="Long",G263-E263,E263-G263)</f>
        <v>34.6500000000015</v>
      </c>
      <c r="M263" s="40" t="n">
        <f aca="false">L263/E263</f>
        <v>0.00318509394418515</v>
      </c>
      <c r="N263" s="41" t="n">
        <f aca="false">E263+G263</f>
        <v>21792.25</v>
      </c>
      <c r="O263" s="38" t="n">
        <f aca="false">N263*Assumptions!$B$24</f>
        <v>32.688375</v>
      </c>
      <c r="P263" s="39" t="n">
        <f aca="false">L263-O263</f>
        <v>1.96162500000145</v>
      </c>
      <c r="Q263" s="41" t="n">
        <f aca="false">Q262+L263</f>
        <v>14997.9</v>
      </c>
      <c r="R263" s="41" t="n">
        <f aca="false">R262+P263</f>
        <v>8667.45915000003</v>
      </c>
      <c r="S263" s="33" t="n">
        <f aca="false">IF(L263&gt;0,1,0)</f>
        <v>1</v>
      </c>
      <c r="T263" s="33" t="n">
        <f aca="false">IF(S263=1,T262+1,0)</f>
        <v>1</v>
      </c>
      <c r="U263" s="33" t="n">
        <f aca="false">IF(S263=0,U262+1,0)</f>
        <v>0</v>
      </c>
      <c r="V263" s="34" t="str">
        <f aca="false">IF(C263=D262,"Yes","")</f>
        <v>Yes</v>
      </c>
    </row>
    <row r="264" customFormat="false" ht="15" hidden="false" customHeight="false" outlineLevel="0" collapsed="false">
      <c r="A264" s="26" t="n">
        <v>263</v>
      </c>
      <c r="B264" s="26" t="s">
        <v>113</v>
      </c>
      <c r="C264" s="27" t="n">
        <v>40570</v>
      </c>
      <c r="D264" s="27" t="n">
        <v>40577</v>
      </c>
      <c r="E264" s="28" t="n">
        <v>10849.4</v>
      </c>
      <c r="F264" s="28" t="n">
        <v>11256.95</v>
      </c>
      <c r="G264" s="28" t="n">
        <v>10614.95</v>
      </c>
      <c r="H264" s="26" t="s">
        <v>112</v>
      </c>
      <c r="I264" s="26" t="n">
        <v>5</v>
      </c>
      <c r="J264" s="29" t="n">
        <v>449.1</v>
      </c>
      <c r="K264" s="29" t="n">
        <v>0</v>
      </c>
      <c r="L264" s="30" t="n">
        <f aca="false">IF(B264="Long",G264-E264,E264-G264)</f>
        <v>234.449999999999</v>
      </c>
      <c r="M264" s="31" t="n">
        <f aca="false">L264/E264</f>
        <v>0.0216094899257101</v>
      </c>
      <c r="N264" s="32" t="n">
        <f aca="false">E264+G264</f>
        <v>21464.35</v>
      </c>
      <c r="O264" s="29" t="n">
        <f aca="false">N264*Assumptions!$B$24</f>
        <v>32.196525</v>
      </c>
      <c r="P264" s="30" t="n">
        <f aca="false">L264-O264</f>
        <v>202.253474999999</v>
      </c>
      <c r="Q264" s="32" t="n">
        <f aca="false">Q263+L264</f>
        <v>15232.35</v>
      </c>
      <c r="R264" s="32" t="n">
        <f aca="false">R263+P264</f>
        <v>8869.71262500003</v>
      </c>
      <c r="S264" s="33" t="n">
        <f aca="false">IF(L264&gt;0,1,0)</f>
        <v>1</v>
      </c>
      <c r="T264" s="33" t="n">
        <f aca="false">IF(S264=1,T263+1,0)</f>
        <v>2</v>
      </c>
      <c r="U264" s="33" t="n">
        <f aca="false">IF(S264=0,U263+1,0)</f>
        <v>0</v>
      </c>
      <c r="V264" s="34" t="str">
        <f aca="false">IF(C264=D263,"Yes","")</f>
        <v/>
      </c>
    </row>
    <row r="265" customFormat="false" ht="15" hidden="false" customHeight="false" outlineLevel="0" collapsed="false">
      <c r="A265" s="35" t="n">
        <v>264</v>
      </c>
      <c r="B265" s="35" t="s">
        <v>111</v>
      </c>
      <c r="C265" s="36" t="n">
        <v>40577</v>
      </c>
      <c r="D265" s="36" t="n">
        <v>40578</v>
      </c>
      <c r="E265" s="37" t="n">
        <v>10683.45</v>
      </c>
      <c r="F265" s="37" t="n">
        <v>10418.2</v>
      </c>
      <c r="G265" s="37" t="n">
        <v>10429.5</v>
      </c>
      <c r="H265" s="35" t="s">
        <v>112</v>
      </c>
      <c r="I265" s="35" t="n">
        <v>1</v>
      </c>
      <c r="J265" s="38" t="n">
        <v>89</v>
      </c>
      <c r="K265" s="38" t="n">
        <v>297.6</v>
      </c>
      <c r="L265" s="39" t="n">
        <f aca="false">IF(B265="Long",G265-E265,E265-G265)</f>
        <v>-253.950000000001</v>
      </c>
      <c r="M265" s="40" t="n">
        <f aca="false">L265/E265</f>
        <v>-0.023770411243559</v>
      </c>
      <c r="N265" s="41" t="n">
        <f aca="false">E265+G265</f>
        <v>21112.95</v>
      </c>
      <c r="O265" s="38" t="n">
        <f aca="false">N265*Assumptions!$B$24</f>
        <v>31.669425</v>
      </c>
      <c r="P265" s="39" t="n">
        <f aca="false">L265-O265</f>
        <v>-285.619425000001</v>
      </c>
      <c r="Q265" s="41" t="n">
        <f aca="false">Q264+L265</f>
        <v>14978.4</v>
      </c>
      <c r="R265" s="41" t="n">
        <f aca="false">R264+P265</f>
        <v>8584.09320000003</v>
      </c>
      <c r="S265" s="33" t="n">
        <f aca="false">IF(L265&gt;0,1,0)</f>
        <v>0</v>
      </c>
      <c r="T265" s="33" t="n">
        <f aca="false">IF(S265=1,T264+1,0)</f>
        <v>0</v>
      </c>
      <c r="U265" s="33" t="n">
        <f aca="false">IF(S265=0,U264+1,0)</f>
        <v>1</v>
      </c>
      <c r="V265" s="34" t="str">
        <f aca="false">IF(C265=D264,"Yes","")</f>
        <v>Yes</v>
      </c>
    </row>
    <row r="266" customFormat="false" ht="15" hidden="false" customHeight="false" outlineLevel="0" collapsed="false">
      <c r="A266" s="26" t="n">
        <v>265</v>
      </c>
      <c r="B266" s="26" t="s">
        <v>113</v>
      </c>
      <c r="C266" s="27" t="n">
        <v>40578</v>
      </c>
      <c r="D266" s="27" t="n">
        <v>40585</v>
      </c>
      <c r="E266" s="28" t="n">
        <v>10418.2</v>
      </c>
      <c r="F266" s="28" t="n">
        <v>10704.3</v>
      </c>
      <c r="G266" s="28" t="n">
        <v>10227.75</v>
      </c>
      <c r="H266" s="26" t="s">
        <v>112</v>
      </c>
      <c r="I266" s="26" t="n">
        <v>5</v>
      </c>
      <c r="J266" s="29" t="n">
        <v>400.4</v>
      </c>
      <c r="K266" s="29" t="n">
        <v>91.6</v>
      </c>
      <c r="L266" s="30" t="n">
        <f aca="false">IF(B266="Long",G266-E266,E266-G266)</f>
        <v>190.450000000001</v>
      </c>
      <c r="M266" s="31" t="n">
        <f aca="false">L266/E266</f>
        <v>0.0182805091090592</v>
      </c>
      <c r="N266" s="32" t="n">
        <f aca="false">E266+G266</f>
        <v>20645.95</v>
      </c>
      <c r="O266" s="29" t="n">
        <f aca="false">N266*Assumptions!$B$24</f>
        <v>30.968925</v>
      </c>
      <c r="P266" s="30" t="n">
        <f aca="false">L266-O266</f>
        <v>159.481075000001</v>
      </c>
      <c r="Q266" s="32" t="n">
        <f aca="false">Q265+L266</f>
        <v>15168.85</v>
      </c>
      <c r="R266" s="32" t="n">
        <f aca="false">R265+P266</f>
        <v>8743.57427500003</v>
      </c>
      <c r="S266" s="33" t="n">
        <f aca="false">IF(L266&gt;0,1,0)</f>
        <v>1</v>
      </c>
      <c r="T266" s="33" t="n">
        <f aca="false">IF(S266=1,T265+1,0)</f>
        <v>1</v>
      </c>
      <c r="U266" s="33" t="n">
        <f aca="false">IF(S266=0,U265+1,0)</f>
        <v>0</v>
      </c>
      <c r="V266" s="34" t="str">
        <f aca="false">IF(C266=D265,"Yes","")</f>
        <v>Yes</v>
      </c>
    </row>
    <row r="267" customFormat="false" ht="15" hidden="false" customHeight="false" outlineLevel="0" collapsed="false">
      <c r="A267" s="35" t="n">
        <v>266</v>
      </c>
      <c r="B267" s="35" t="s">
        <v>111</v>
      </c>
      <c r="C267" s="36" t="n">
        <v>40585</v>
      </c>
      <c r="D267" s="36" t="n">
        <v>40592</v>
      </c>
      <c r="E267" s="37" t="n">
        <v>10294.8</v>
      </c>
      <c r="F267" s="37" t="n">
        <v>10017.85</v>
      </c>
      <c r="G267" s="37" t="n">
        <v>10918.1</v>
      </c>
      <c r="H267" s="35" t="s">
        <v>112</v>
      </c>
      <c r="I267" s="35" t="n">
        <v>5</v>
      </c>
      <c r="J267" s="38" t="n">
        <v>1005.7</v>
      </c>
      <c r="K267" s="38" t="n">
        <v>0</v>
      </c>
      <c r="L267" s="39" t="n">
        <f aca="false">IF(B267="Long",G267-E267,E267-G267)</f>
        <v>623.300000000001</v>
      </c>
      <c r="M267" s="40" t="n">
        <f aca="false">L267/E267</f>
        <v>0.0605451295799822</v>
      </c>
      <c r="N267" s="41" t="n">
        <f aca="false">E267+G267</f>
        <v>21212.9</v>
      </c>
      <c r="O267" s="38" t="n">
        <f aca="false">N267*Assumptions!$B$24</f>
        <v>31.81935</v>
      </c>
      <c r="P267" s="39" t="n">
        <f aca="false">L267-O267</f>
        <v>591.480650000001</v>
      </c>
      <c r="Q267" s="41" t="n">
        <f aca="false">Q266+L267</f>
        <v>15792.15</v>
      </c>
      <c r="R267" s="41" t="n">
        <f aca="false">R266+P267</f>
        <v>9335.05492500003</v>
      </c>
      <c r="S267" s="33" t="n">
        <f aca="false">IF(L267&gt;0,1,0)</f>
        <v>1</v>
      </c>
      <c r="T267" s="33" t="n">
        <f aca="false">IF(S267=1,T266+1,0)</f>
        <v>2</v>
      </c>
      <c r="U267" s="33" t="n">
        <f aca="false">IF(S267=0,U266+1,0)</f>
        <v>0</v>
      </c>
      <c r="V267" s="34" t="str">
        <f aca="false">IF(C267=D266,"Yes","")</f>
        <v>Yes</v>
      </c>
    </row>
    <row r="268" customFormat="false" ht="15" hidden="false" customHeight="false" outlineLevel="0" collapsed="false">
      <c r="A268" s="26" t="n">
        <v>267</v>
      </c>
      <c r="B268" s="26" t="s">
        <v>113</v>
      </c>
      <c r="C268" s="27" t="n">
        <v>40595</v>
      </c>
      <c r="D268" s="27" t="n">
        <v>40602</v>
      </c>
      <c r="E268" s="28" t="n">
        <v>10915.35</v>
      </c>
      <c r="F268" s="28" t="n">
        <v>11300.45</v>
      </c>
      <c r="G268" s="28" t="n">
        <v>10512.2</v>
      </c>
      <c r="H268" s="26" t="s">
        <v>112</v>
      </c>
      <c r="I268" s="26" t="n">
        <v>5</v>
      </c>
      <c r="J268" s="29" t="n">
        <v>746.4</v>
      </c>
      <c r="K268" s="29" t="n">
        <v>42.1</v>
      </c>
      <c r="L268" s="30" t="n">
        <f aca="false">IF(B268="Long",G268-E268,E268-G268)</f>
        <v>403.15</v>
      </c>
      <c r="M268" s="31" t="n">
        <f aca="false">L268/E268</f>
        <v>0.0369342256546973</v>
      </c>
      <c r="N268" s="32" t="n">
        <f aca="false">E268+G268</f>
        <v>21427.55</v>
      </c>
      <c r="O268" s="29" t="n">
        <f aca="false">N268*Assumptions!$B$24</f>
        <v>32.141325</v>
      </c>
      <c r="P268" s="30" t="n">
        <f aca="false">L268-O268</f>
        <v>371.008675</v>
      </c>
      <c r="Q268" s="32" t="n">
        <f aca="false">Q267+L268</f>
        <v>16195.3</v>
      </c>
      <c r="R268" s="32" t="n">
        <f aca="false">R267+P268</f>
        <v>9706.06360000003</v>
      </c>
      <c r="S268" s="33" t="n">
        <f aca="false">IF(L268&gt;0,1,0)</f>
        <v>1</v>
      </c>
      <c r="T268" s="33" t="n">
        <f aca="false">IF(S268=1,T267+1,0)</f>
        <v>3</v>
      </c>
      <c r="U268" s="33" t="n">
        <f aca="false">IF(S268=0,U267+1,0)</f>
        <v>0</v>
      </c>
      <c r="V268" s="34" t="str">
        <f aca="false">IF(C268=D267,"Yes","")</f>
        <v/>
      </c>
    </row>
    <row r="269" customFormat="false" ht="15" hidden="false" customHeight="false" outlineLevel="0" collapsed="false">
      <c r="A269" s="35" t="n">
        <v>268</v>
      </c>
      <c r="B269" s="35" t="s">
        <v>111</v>
      </c>
      <c r="C269" s="36" t="n">
        <v>40602</v>
      </c>
      <c r="D269" s="36" t="n">
        <v>40609</v>
      </c>
      <c r="E269" s="37" t="n">
        <v>10643.25</v>
      </c>
      <c r="F269" s="37" t="n">
        <v>10263.15</v>
      </c>
      <c r="G269" s="37" t="n">
        <v>10886.1</v>
      </c>
      <c r="H269" s="35" t="s">
        <v>112</v>
      </c>
      <c r="I269" s="35" t="n">
        <v>4</v>
      </c>
      <c r="J269" s="38" t="n">
        <v>490.9</v>
      </c>
      <c r="K269" s="38" t="n">
        <v>114.9</v>
      </c>
      <c r="L269" s="39" t="n">
        <f aca="false">IF(B269="Long",G269-E269,E269-G269)</f>
        <v>242.85</v>
      </c>
      <c r="M269" s="40" t="n">
        <f aca="false">L269/E269</f>
        <v>0.0228172785568318</v>
      </c>
      <c r="N269" s="41" t="n">
        <f aca="false">E269+G269</f>
        <v>21529.35</v>
      </c>
      <c r="O269" s="38" t="n">
        <f aca="false">N269*Assumptions!$B$24</f>
        <v>32.294025</v>
      </c>
      <c r="P269" s="39" t="n">
        <f aca="false">L269-O269</f>
        <v>210.555975</v>
      </c>
      <c r="Q269" s="41" t="n">
        <f aca="false">Q268+L269</f>
        <v>16438.15</v>
      </c>
      <c r="R269" s="41" t="n">
        <f aca="false">R268+P269</f>
        <v>9916.61957500003</v>
      </c>
      <c r="S269" s="33" t="n">
        <f aca="false">IF(L269&gt;0,1,0)</f>
        <v>1</v>
      </c>
      <c r="T269" s="33" t="n">
        <f aca="false">IF(S269=1,T268+1,0)</f>
        <v>4</v>
      </c>
      <c r="U269" s="33" t="n">
        <f aca="false">IF(S269=0,U268+1,0)</f>
        <v>0</v>
      </c>
      <c r="V269" s="34" t="str">
        <f aca="false">IF(C269=D268,"Yes","")</f>
        <v>Yes</v>
      </c>
    </row>
    <row r="270" customFormat="false" ht="15" hidden="false" customHeight="false" outlineLevel="0" collapsed="false">
      <c r="A270" s="26" t="n">
        <v>269</v>
      </c>
      <c r="B270" s="26" t="s">
        <v>113</v>
      </c>
      <c r="C270" s="27" t="n">
        <v>40609</v>
      </c>
      <c r="D270" s="27" t="n">
        <v>40610</v>
      </c>
      <c r="E270" s="28" t="n">
        <v>10759.7</v>
      </c>
      <c r="F270" s="28" t="n">
        <v>11134.1</v>
      </c>
      <c r="G270" s="28" t="n">
        <v>10886.1</v>
      </c>
      <c r="H270" s="26" t="s">
        <v>112</v>
      </c>
      <c r="I270" s="26" t="n">
        <v>1</v>
      </c>
      <c r="J270" s="29" t="n">
        <v>0</v>
      </c>
      <c r="K270" s="29" t="n">
        <v>203</v>
      </c>
      <c r="L270" s="30" t="n">
        <f aca="false">IF(B270="Long",G270-E270,E270-G270)</f>
        <v>-126.4</v>
      </c>
      <c r="M270" s="31" t="n">
        <f aca="false">L270/E270</f>
        <v>-0.011747539429538</v>
      </c>
      <c r="N270" s="32" t="n">
        <f aca="false">E270+G270</f>
        <v>21645.8</v>
      </c>
      <c r="O270" s="29" t="n">
        <f aca="false">N270*Assumptions!$B$24</f>
        <v>32.4687</v>
      </c>
      <c r="P270" s="30" t="n">
        <f aca="false">L270-O270</f>
        <v>-158.8687</v>
      </c>
      <c r="Q270" s="32" t="n">
        <f aca="false">Q269+L270</f>
        <v>16311.75</v>
      </c>
      <c r="R270" s="32" t="n">
        <f aca="false">R269+P270</f>
        <v>9757.75087500003</v>
      </c>
      <c r="S270" s="33" t="n">
        <f aca="false">IF(L270&gt;0,1,0)</f>
        <v>0</v>
      </c>
      <c r="T270" s="33" t="n">
        <f aca="false">IF(S270=1,T269+1,0)</f>
        <v>0</v>
      </c>
      <c r="U270" s="33" t="n">
        <f aca="false">IF(S270=0,U269+1,0)</f>
        <v>1</v>
      </c>
      <c r="V270" s="34" t="str">
        <f aca="false">IF(C270=D269,"Yes","")</f>
        <v>Yes</v>
      </c>
    </row>
    <row r="271" customFormat="false" ht="15" hidden="false" customHeight="false" outlineLevel="0" collapsed="false">
      <c r="A271" s="35" t="n">
        <v>270</v>
      </c>
      <c r="B271" s="35" t="s">
        <v>111</v>
      </c>
      <c r="C271" s="36" t="n">
        <v>40611</v>
      </c>
      <c r="D271" s="36" t="n">
        <v>40612</v>
      </c>
      <c r="E271" s="37" t="n">
        <v>10987.4</v>
      </c>
      <c r="F271" s="37" t="n">
        <v>10779.15</v>
      </c>
      <c r="G271" s="37" t="n">
        <v>10904.6</v>
      </c>
      <c r="H271" s="35" t="s">
        <v>112</v>
      </c>
      <c r="I271" s="35" t="n">
        <v>1</v>
      </c>
      <c r="J271" s="38" t="n">
        <v>0</v>
      </c>
      <c r="K271" s="38" t="n">
        <v>204.1</v>
      </c>
      <c r="L271" s="39" t="n">
        <f aca="false">IF(B271="Long",G271-E271,E271-G271)</f>
        <v>-82.7999999999993</v>
      </c>
      <c r="M271" s="40" t="n">
        <f aca="false">L271/E271</f>
        <v>-0.00753590476363828</v>
      </c>
      <c r="N271" s="41" t="n">
        <f aca="false">E271+G271</f>
        <v>21892</v>
      </c>
      <c r="O271" s="38" t="n">
        <f aca="false">N271*Assumptions!$B$24</f>
        <v>32.838</v>
      </c>
      <c r="P271" s="39" t="n">
        <f aca="false">L271-O271</f>
        <v>-115.637999999999</v>
      </c>
      <c r="Q271" s="41" t="n">
        <f aca="false">Q270+L271</f>
        <v>16228.95</v>
      </c>
      <c r="R271" s="41" t="n">
        <f aca="false">R270+P271</f>
        <v>9642.11287500003</v>
      </c>
      <c r="S271" s="33" t="n">
        <f aca="false">IF(L271&gt;0,1,0)</f>
        <v>0</v>
      </c>
      <c r="T271" s="33" t="n">
        <f aca="false">IF(S271=1,T270+1,0)</f>
        <v>0</v>
      </c>
      <c r="U271" s="33" t="n">
        <f aca="false">IF(S271=0,U270+1,0)</f>
        <v>2</v>
      </c>
      <c r="V271" s="34" t="str">
        <f aca="false">IF(C271=D270,"Yes","")</f>
        <v/>
      </c>
    </row>
    <row r="272" customFormat="false" ht="15" hidden="false" customHeight="false" outlineLevel="0" collapsed="false">
      <c r="A272" s="26" t="n">
        <v>271</v>
      </c>
      <c r="B272" s="26" t="s">
        <v>113</v>
      </c>
      <c r="C272" s="27" t="n">
        <v>40613</v>
      </c>
      <c r="D272" s="27" t="n">
        <v>40616</v>
      </c>
      <c r="E272" s="28" t="n">
        <v>10772.9</v>
      </c>
      <c r="F272" s="28" t="n">
        <v>10920.65</v>
      </c>
      <c r="G272" s="28" t="n">
        <v>10904.2</v>
      </c>
      <c r="H272" s="26" t="s">
        <v>112</v>
      </c>
      <c r="I272" s="26" t="n">
        <v>1</v>
      </c>
      <c r="J272" s="29" t="n">
        <v>42.5</v>
      </c>
      <c r="K272" s="29" t="n">
        <v>143.8</v>
      </c>
      <c r="L272" s="30" t="n">
        <f aca="false">IF(B272="Long",G272-E272,E272-G272)</f>
        <v>-131.300000000001</v>
      </c>
      <c r="M272" s="31" t="n">
        <f aca="false">L272/E272</f>
        <v>-0.0121879902347558</v>
      </c>
      <c r="N272" s="32" t="n">
        <f aca="false">E272+G272</f>
        <v>21677.1</v>
      </c>
      <c r="O272" s="29" t="n">
        <f aca="false">N272*Assumptions!$B$24</f>
        <v>32.51565</v>
      </c>
      <c r="P272" s="30" t="n">
        <f aca="false">L272-O272</f>
        <v>-163.815650000001</v>
      </c>
      <c r="Q272" s="32" t="n">
        <f aca="false">Q271+L272</f>
        <v>16097.65</v>
      </c>
      <c r="R272" s="32" t="n">
        <f aca="false">R271+P272</f>
        <v>9478.29722500003</v>
      </c>
      <c r="S272" s="33" t="n">
        <f aca="false">IF(L272&gt;0,1,0)</f>
        <v>0</v>
      </c>
      <c r="T272" s="33" t="n">
        <f aca="false">IF(S272=1,T271+1,0)</f>
        <v>0</v>
      </c>
      <c r="U272" s="33" t="n">
        <f aca="false">IF(S272=0,U271+1,0)</f>
        <v>3</v>
      </c>
      <c r="V272" s="34" t="str">
        <f aca="false">IF(C272=D271,"Yes","")</f>
        <v/>
      </c>
    </row>
    <row r="273" customFormat="false" ht="15" hidden="false" customHeight="false" outlineLevel="0" collapsed="false">
      <c r="A273" s="35" t="n">
        <v>272</v>
      </c>
      <c r="B273" s="35" t="s">
        <v>113</v>
      </c>
      <c r="C273" s="36" t="n">
        <v>40617</v>
      </c>
      <c r="D273" s="36" t="n">
        <v>40618</v>
      </c>
      <c r="E273" s="37" t="n">
        <v>10673.9</v>
      </c>
      <c r="F273" s="37" t="n">
        <v>10916.65</v>
      </c>
      <c r="G273" s="37" t="n">
        <v>10784.2</v>
      </c>
      <c r="H273" s="35" t="s">
        <v>112</v>
      </c>
      <c r="I273" s="35" t="n">
        <v>1</v>
      </c>
      <c r="J273" s="38" t="n">
        <v>0</v>
      </c>
      <c r="K273" s="38" t="n">
        <v>327.4</v>
      </c>
      <c r="L273" s="39" t="n">
        <f aca="false">IF(B273="Long",G273-E273,E273-G273)</f>
        <v>-110.300000000001</v>
      </c>
      <c r="M273" s="40" t="n">
        <f aca="false">L273/E273</f>
        <v>-0.0103336175156223</v>
      </c>
      <c r="N273" s="41" t="n">
        <f aca="false">E273+G273</f>
        <v>21458.1</v>
      </c>
      <c r="O273" s="38" t="n">
        <f aca="false">N273*Assumptions!$B$24</f>
        <v>32.18715</v>
      </c>
      <c r="P273" s="39" t="n">
        <f aca="false">L273-O273</f>
        <v>-142.487150000001</v>
      </c>
      <c r="Q273" s="41" t="n">
        <f aca="false">Q272+L273</f>
        <v>15987.35</v>
      </c>
      <c r="R273" s="41" t="n">
        <f aca="false">R272+P273</f>
        <v>9335.81007500003</v>
      </c>
      <c r="S273" s="33" t="n">
        <f aca="false">IF(L273&gt;0,1,0)</f>
        <v>0</v>
      </c>
      <c r="T273" s="33" t="n">
        <f aca="false">IF(S273=1,T272+1,0)</f>
        <v>0</v>
      </c>
      <c r="U273" s="33" t="n">
        <f aca="false">IF(S273=0,U272+1,0)</f>
        <v>4</v>
      </c>
      <c r="V273" s="34" t="str">
        <f aca="false">IF(C273=D272,"Yes","")</f>
        <v/>
      </c>
    </row>
    <row r="274" customFormat="false" ht="15" hidden="false" customHeight="false" outlineLevel="0" collapsed="false">
      <c r="A274" s="26" t="n">
        <v>273</v>
      </c>
      <c r="B274" s="26" t="s">
        <v>111</v>
      </c>
      <c r="C274" s="27" t="n">
        <v>40618</v>
      </c>
      <c r="D274" s="27" t="n">
        <v>40620</v>
      </c>
      <c r="E274" s="28" t="n">
        <v>10916.65</v>
      </c>
      <c r="F274" s="28" t="n">
        <v>10591.3</v>
      </c>
      <c r="G274" s="28" t="n">
        <v>10824.4</v>
      </c>
      <c r="H274" s="26" t="s">
        <v>112</v>
      </c>
      <c r="I274" s="26" t="n">
        <v>2</v>
      </c>
      <c r="J274" s="29" t="n">
        <v>101.6</v>
      </c>
      <c r="K274" s="29" t="n">
        <v>217.2</v>
      </c>
      <c r="L274" s="30" t="n">
        <f aca="false">IF(B274="Long",G274-E274,E274-G274)</f>
        <v>-92.25</v>
      </c>
      <c r="M274" s="31" t="n">
        <f aca="false">L274/E274</f>
        <v>-0.00845039458075509</v>
      </c>
      <c r="N274" s="32" t="n">
        <f aca="false">E274+G274</f>
        <v>21741.05</v>
      </c>
      <c r="O274" s="29" t="n">
        <f aca="false">N274*Assumptions!$B$24</f>
        <v>32.611575</v>
      </c>
      <c r="P274" s="30" t="n">
        <f aca="false">L274-O274</f>
        <v>-124.861575</v>
      </c>
      <c r="Q274" s="32" t="n">
        <f aca="false">Q273+L274</f>
        <v>15895.1</v>
      </c>
      <c r="R274" s="32" t="n">
        <f aca="false">R273+P274</f>
        <v>9210.94850000003</v>
      </c>
      <c r="S274" s="33" t="n">
        <f aca="false">IF(L274&gt;0,1,0)</f>
        <v>0</v>
      </c>
      <c r="T274" s="33" t="n">
        <f aca="false">IF(S274=1,T273+1,0)</f>
        <v>0</v>
      </c>
      <c r="U274" s="33" t="n">
        <f aca="false">IF(S274=0,U273+1,0)</f>
        <v>5</v>
      </c>
      <c r="V274" s="34" t="str">
        <f aca="false">IF(C274=D273,"Yes","")</f>
        <v>Yes</v>
      </c>
    </row>
    <row r="275" customFormat="false" ht="15" hidden="false" customHeight="false" outlineLevel="0" collapsed="false">
      <c r="A275" s="35" t="n">
        <v>274</v>
      </c>
      <c r="B275" s="35" t="s">
        <v>113</v>
      </c>
      <c r="C275" s="36" t="n">
        <v>40620</v>
      </c>
      <c r="D275" s="36" t="n">
        <v>40624</v>
      </c>
      <c r="E275" s="37" t="n">
        <v>10777.1</v>
      </c>
      <c r="F275" s="37" t="n">
        <v>11018.3</v>
      </c>
      <c r="G275" s="37" t="n">
        <v>10814.75</v>
      </c>
      <c r="H275" s="35" t="s">
        <v>112</v>
      </c>
      <c r="I275" s="35" t="n">
        <v>2</v>
      </c>
      <c r="J275" s="38" t="n">
        <v>116</v>
      </c>
      <c r="K275" s="38" t="n">
        <v>45.1</v>
      </c>
      <c r="L275" s="39" t="n">
        <f aca="false">IF(B275="Long",G275-E275,E275-G275)</f>
        <v>-37.6499999999996</v>
      </c>
      <c r="M275" s="40" t="n">
        <f aca="false">L275/E275</f>
        <v>-0.00349351866457578</v>
      </c>
      <c r="N275" s="41" t="n">
        <f aca="false">E275+G275</f>
        <v>21591.85</v>
      </c>
      <c r="O275" s="38" t="n">
        <f aca="false">N275*Assumptions!$B$24</f>
        <v>32.387775</v>
      </c>
      <c r="P275" s="39" t="n">
        <f aca="false">L275-O275</f>
        <v>-70.0377749999996</v>
      </c>
      <c r="Q275" s="41" t="n">
        <f aca="false">Q274+L275</f>
        <v>15857.45</v>
      </c>
      <c r="R275" s="41" t="n">
        <f aca="false">R274+P275</f>
        <v>9140.91072500003</v>
      </c>
      <c r="S275" s="33" t="n">
        <f aca="false">IF(L275&gt;0,1,0)</f>
        <v>0</v>
      </c>
      <c r="T275" s="33" t="n">
        <f aca="false">IF(S275=1,T274+1,0)</f>
        <v>0</v>
      </c>
      <c r="U275" s="33" t="n">
        <f aca="false">IF(S275=0,U274+1,0)</f>
        <v>6</v>
      </c>
      <c r="V275" s="34" t="str">
        <f aca="false">IF(C275=D274,"Yes","")</f>
        <v>Yes</v>
      </c>
    </row>
    <row r="276" customFormat="false" ht="15" hidden="false" customHeight="false" outlineLevel="0" collapsed="false">
      <c r="A276" s="26" t="n">
        <v>275</v>
      </c>
      <c r="B276" s="26" t="s">
        <v>111</v>
      </c>
      <c r="C276" s="27" t="n">
        <v>40625</v>
      </c>
      <c r="D276" s="27" t="n">
        <v>40633</v>
      </c>
      <c r="E276" s="28" t="n">
        <v>10822.25</v>
      </c>
      <c r="F276" s="28" t="n">
        <v>10726.25</v>
      </c>
      <c r="G276" s="28" t="n">
        <v>11625.5</v>
      </c>
      <c r="H276" s="26" t="s">
        <v>112</v>
      </c>
      <c r="I276" s="26" t="n">
        <v>6</v>
      </c>
      <c r="J276" s="29" t="n">
        <v>1076.1</v>
      </c>
      <c r="K276" s="29" t="n">
        <v>0</v>
      </c>
      <c r="L276" s="30" t="n">
        <f aca="false">IF(B276="Long",G276-E276,E276-G276)</f>
        <v>803.25</v>
      </c>
      <c r="M276" s="31" t="n">
        <f aca="false">L276/E276</f>
        <v>0.0742220887523389</v>
      </c>
      <c r="N276" s="32" t="n">
        <f aca="false">E276+G276</f>
        <v>22447.75</v>
      </c>
      <c r="O276" s="29" t="n">
        <f aca="false">N276*Assumptions!$B$24</f>
        <v>33.671625</v>
      </c>
      <c r="P276" s="30" t="n">
        <f aca="false">L276-O276</f>
        <v>769.578375</v>
      </c>
      <c r="Q276" s="32" t="n">
        <f aca="false">Q275+L276</f>
        <v>16660.7</v>
      </c>
      <c r="R276" s="32" t="n">
        <f aca="false">R275+P276</f>
        <v>9910.48910000003</v>
      </c>
      <c r="S276" s="33" t="n">
        <f aca="false">IF(L276&gt;0,1,0)</f>
        <v>1</v>
      </c>
      <c r="T276" s="33" t="n">
        <f aca="false">IF(S276=1,T275+1,0)</f>
        <v>1</v>
      </c>
      <c r="U276" s="33" t="n">
        <f aca="false">IF(S276=0,U275+1,0)</f>
        <v>0</v>
      </c>
      <c r="V276" s="34" t="str">
        <f aca="false">IF(C276=D275,"Yes","")</f>
        <v/>
      </c>
    </row>
    <row r="277" customFormat="false" ht="15" hidden="false" customHeight="false" outlineLevel="0" collapsed="false">
      <c r="A277" s="35" t="n">
        <v>276</v>
      </c>
      <c r="B277" s="35" t="s">
        <v>113</v>
      </c>
      <c r="C277" s="36" t="n">
        <v>40634</v>
      </c>
      <c r="D277" s="36" t="n">
        <v>40637</v>
      </c>
      <c r="E277" s="37" t="n">
        <v>11569.25</v>
      </c>
      <c r="F277" s="37" t="n">
        <v>11898.4</v>
      </c>
      <c r="G277" s="37" t="n">
        <v>11738.45</v>
      </c>
      <c r="H277" s="35" t="s">
        <v>112</v>
      </c>
      <c r="I277" s="35" t="n">
        <v>1</v>
      </c>
      <c r="J277" s="38" t="n">
        <v>0</v>
      </c>
      <c r="K277" s="38" t="n">
        <v>271.5</v>
      </c>
      <c r="L277" s="39" t="n">
        <f aca="false">IF(B277="Long",G277-E277,E277-G277)</f>
        <v>-169.200000000001</v>
      </c>
      <c r="M277" s="40" t="n">
        <f aca="false">L277/E277</f>
        <v>-0.0146249756898676</v>
      </c>
      <c r="N277" s="41" t="n">
        <f aca="false">E277+G277</f>
        <v>23307.7</v>
      </c>
      <c r="O277" s="38" t="n">
        <f aca="false">N277*Assumptions!$B$24</f>
        <v>34.96155</v>
      </c>
      <c r="P277" s="39" t="n">
        <f aca="false">L277-O277</f>
        <v>-204.161550000001</v>
      </c>
      <c r="Q277" s="41" t="n">
        <f aca="false">Q276+L277</f>
        <v>16491.5</v>
      </c>
      <c r="R277" s="41" t="n">
        <f aca="false">R276+P277</f>
        <v>9706.32755000003</v>
      </c>
      <c r="S277" s="33" t="n">
        <f aca="false">IF(L277&gt;0,1,0)</f>
        <v>0</v>
      </c>
      <c r="T277" s="33" t="n">
        <f aca="false">IF(S277=1,T276+1,0)</f>
        <v>0</v>
      </c>
      <c r="U277" s="33" t="n">
        <f aca="false">IF(S277=0,U276+1,0)</f>
        <v>1</v>
      </c>
      <c r="V277" s="34" t="str">
        <f aca="false">IF(C277=D276,"Yes","")</f>
        <v/>
      </c>
    </row>
    <row r="278" customFormat="false" ht="15" hidden="false" customHeight="false" outlineLevel="0" collapsed="false">
      <c r="A278" s="26" t="n">
        <v>277</v>
      </c>
      <c r="B278" s="26" t="s">
        <v>111</v>
      </c>
      <c r="C278" s="27" t="n">
        <v>40638</v>
      </c>
      <c r="D278" s="27" t="n">
        <v>40640</v>
      </c>
      <c r="E278" s="28" t="n">
        <v>11853.6</v>
      </c>
      <c r="F278" s="28" t="n">
        <v>11614.45</v>
      </c>
      <c r="G278" s="28" t="n">
        <v>11686.55</v>
      </c>
      <c r="H278" s="26" t="s">
        <v>112</v>
      </c>
      <c r="I278" s="26" t="n">
        <v>2</v>
      </c>
      <c r="J278" s="29" t="n">
        <v>0</v>
      </c>
      <c r="K278" s="29" t="n">
        <v>196.9</v>
      </c>
      <c r="L278" s="30" t="n">
        <f aca="false">IF(B278="Long",G278-E278,E278-G278)</f>
        <v>-167.050000000001</v>
      </c>
      <c r="M278" s="31" t="n">
        <f aca="false">L278/E278</f>
        <v>-0.0140927650671527</v>
      </c>
      <c r="N278" s="32" t="n">
        <f aca="false">E278+G278</f>
        <v>23540.15</v>
      </c>
      <c r="O278" s="29" t="n">
        <f aca="false">N278*Assumptions!$B$24</f>
        <v>35.310225</v>
      </c>
      <c r="P278" s="30" t="n">
        <f aca="false">L278-O278</f>
        <v>-202.360225000001</v>
      </c>
      <c r="Q278" s="32" t="n">
        <f aca="false">Q277+L278</f>
        <v>16324.45</v>
      </c>
      <c r="R278" s="32" t="n">
        <f aca="false">R277+P278</f>
        <v>9503.96732500003</v>
      </c>
      <c r="S278" s="33" t="n">
        <f aca="false">IF(L278&gt;0,1,0)</f>
        <v>0</v>
      </c>
      <c r="T278" s="33" t="n">
        <f aca="false">IF(S278=1,T277+1,0)</f>
        <v>0</v>
      </c>
      <c r="U278" s="33" t="n">
        <f aca="false">IF(S278=0,U277+1,0)</f>
        <v>2</v>
      </c>
      <c r="V278" s="34" t="str">
        <f aca="false">IF(C278=D277,"Yes","")</f>
        <v/>
      </c>
    </row>
    <row r="279" customFormat="false" ht="15" hidden="false" customHeight="false" outlineLevel="0" collapsed="false">
      <c r="A279" s="35" t="n">
        <v>278</v>
      </c>
      <c r="B279" s="35" t="s">
        <v>113</v>
      </c>
      <c r="C279" s="36" t="n">
        <v>40640</v>
      </c>
      <c r="D279" s="36" t="n">
        <v>40641</v>
      </c>
      <c r="E279" s="37" t="n">
        <v>11678.1</v>
      </c>
      <c r="F279" s="37" t="n">
        <v>11838.05</v>
      </c>
      <c r="G279" s="37" t="n">
        <v>11825</v>
      </c>
      <c r="H279" s="35" t="s">
        <v>112</v>
      </c>
      <c r="I279" s="35" t="n">
        <v>1</v>
      </c>
      <c r="J279" s="38" t="n">
        <v>45.6</v>
      </c>
      <c r="K279" s="38" t="n">
        <v>175.2</v>
      </c>
      <c r="L279" s="39" t="n">
        <f aca="false">IF(B279="Long",G279-E279,E279-G279)</f>
        <v>-146.9</v>
      </c>
      <c r="M279" s="40" t="n">
        <f aca="false">L279/E279</f>
        <v>-0.0125791010523972</v>
      </c>
      <c r="N279" s="41" t="n">
        <f aca="false">E279+G279</f>
        <v>23503.1</v>
      </c>
      <c r="O279" s="38" t="n">
        <f aca="false">N279*Assumptions!$B$24</f>
        <v>35.25465</v>
      </c>
      <c r="P279" s="39" t="n">
        <f aca="false">L279-O279</f>
        <v>-182.15465</v>
      </c>
      <c r="Q279" s="41" t="n">
        <f aca="false">Q278+L279</f>
        <v>16177.55</v>
      </c>
      <c r="R279" s="41" t="n">
        <f aca="false">R278+P279</f>
        <v>9321.81267500003</v>
      </c>
      <c r="S279" s="33" t="n">
        <f aca="false">IF(L279&gt;0,1,0)</f>
        <v>0</v>
      </c>
      <c r="T279" s="33" t="n">
        <f aca="false">IF(S279=1,T278+1,0)</f>
        <v>0</v>
      </c>
      <c r="U279" s="33" t="n">
        <f aca="false">IF(S279=0,U278+1,0)</f>
        <v>3</v>
      </c>
      <c r="V279" s="34" t="str">
        <f aca="false">IF(C279=D278,"Yes","")</f>
        <v>Yes</v>
      </c>
    </row>
    <row r="280" customFormat="false" ht="15" hidden="false" customHeight="false" outlineLevel="0" collapsed="false">
      <c r="A280" s="26" t="n">
        <v>279</v>
      </c>
      <c r="B280" s="26" t="s">
        <v>111</v>
      </c>
      <c r="C280" s="27" t="n">
        <v>40641</v>
      </c>
      <c r="D280" s="27" t="n">
        <v>40644</v>
      </c>
      <c r="E280" s="28" t="n">
        <v>11838.05</v>
      </c>
      <c r="F280" s="28" t="n">
        <v>11656.7</v>
      </c>
      <c r="G280" s="28" t="n">
        <v>11591</v>
      </c>
      <c r="H280" s="26" t="s">
        <v>114</v>
      </c>
      <c r="I280" s="26" t="n">
        <v>1</v>
      </c>
      <c r="J280" s="29" t="n">
        <v>0</v>
      </c>
      <c r="K280" s="29" t="n">
        <v>286.3</v>
      </c>
      <c r="L280" s="30" t="n">
        <f aca="false">IF(B280="Long",G280-E280,E280-G280)</f>
        <v>-247.049999999999</v>
      </c>
      <c r="M280" s="31" t="n">
        <f aca="false">L280/E280</f>
        <v>-0.0208691465232871</v>
      </c>
      <c r="N280" s="32" t="n">
        <f aca="false">E280+G280</f>
        <v>23429.05</v>
      </c>
      <c r="O280" s="29" t="n">
        <f aca="false">N280*Assumptions!$B$24</f>
        <v>35.143575</v>
      </c>
      <c r="P280" s="30" t="n">
        <f aca="false">L280-O280</f>
        <v>-282.193574999999</v>
      </c>
      <c r="Q280" s="32" t="n">
        <f aca="false">Q279+L280</f>
        <v>15930.5</v>
      </c>
      <c r="R280" s="32" t="n">
        <f aca="false">R279+P280</f>
        <v>9039.61910000003</v>
      </c>
      <c r="S280" s="33" t="n">
        <f aca="false">IF(L280&gt;0,1,0)</f>
        <v>0</v>
      </c>
      <c r="T280" s="33" t="n">
        <f aca="false">IF(S280=1,T279+1,0)</f>
        <v>0</v>
      </c>
      <c r="U280" s="33" t="n">
        <f aca="false">IF(S280=0,U279+1,0)</f>
        <v>4</v>
      </c>
      <c r="V280" s="34" t="str">
        <f aca="false">IF(C280=D279,"Yes","")</f>
        <v>Yes</v>
      </c>
    </row>
    <row r="281" customFormat="false" ht="15" hidden="false" customHeight="false" outlineLevel="0" collapsed="false">
      <c r="A281" s="35" t="n">
        <v>280</v>
      </c>
      <c r="B281" s="35" t="s">
        <v>113</v>
      </c>
      <c r="C281" s="36" t="n">
        <v>40644</v>
      </c>
      <c r="D281" s="36" t="n">
        <v>40646</v>
      </c>
      <c r="E281" s="37" t="n">
        <v>11591</v>
      </c>
      <c r="F281" s="37" t="n">
        <v>11853.35</v>
      </c>
      <c r="G281" s="37" t="n">
        <v>11637</v>
      </c>
      <c r="H281" s="35" t="s">
        <v>112</v>
      </c>
      <c r="I281" s="35" t="n">
        <v>1</v>
      </c>
      <c r="J281" s="38" t="n">
        <v>100.5</v>
      </c>
      <c r="K281" s="38" t="n">
        <v>265.4</v>
      </c>
      <c r="L281" s="39" t="n">
        <f aca="false">IF(B281="Long",G281-E281,E281-G281)</f>
        <v>-46</v>
      </c>
      <c r="M281" s="40" t="n">
        <f aca="false">L281/E281</f>
        <v>-0.00396859632473471</v>
      </c>
      <c r="N281" s="41" t="n">
        <f aca="false">E281+G281</f>
        <v>23228</v>
      </c>
      <c r="O281" s="38" t="n">
        <f aca="false">N281*Assumptions!$B$24</f>
        <v>34.842</v>
      </c>
      <c r="P281" s="39" t="n">
        <f aca="false">L281-O281</f>
        <v>-80.842</v>
      </c>
      <c r="Q281" s="41" t="n">
        <f aca="false">Q280+L281</f>
        <v>15884.5</v>
      </c>
      <c r="R281" s="41" t="n">
        <f aca="false">R280+P281</f>
        <v>8958.77710000003</v>
      </c>
      <c r="S281" s="33" t="n">
        <f aca="false">IF(L281&gt;0,1,0)</f>
        <v>0</v>
      </c>
      <c r="T281" s="33" t="n">
        <f aca="false">IF(S281=1,T280+1,0)</f>
        <v>0</v>
      </c>
      <c r="U281" s="33" t="n">
        <f aca="false">IF(S281=0,U280+1,0)</f>
        <v>5</v>
      </c>
      <c r="V281" s="34" t="str">
        <f aca="false">IF(C281=D280,"Yes","")</f>
        <v>Yes</v>
      </c>
    </row>
    <row r="282" customFormat="false" ht="15" hidden="false" customHeight="false" outlineLevel="0" collapsed="false">
      <c r="A282" s="26" t="n">
        <v>281</v>
      </c>
      <c r="B282" s="26" t="s">
        <v>111</v>
      </c>
      <c r="C282" s="27" t="n">
        <v>40646</v>
      </c>
      <c r="D282" s="27" t="n">
        <v>40651</v>
      </c>
      <c r="E282" s="28" t="n">
        <v>11853.35</v>
      </c>
      <c r="F282" s="28" t="n">
        <v>11551.75</v>
      </c>
      <c r="G282" s="28" t="n">
        <v>11707.6</v>
      </c>
      <c r="H282" s="26" t="s">
        <v>112</v>
      </c>
      <c r="I282" s="26" t="n">
        <v>2</v>
      </c>
      <c r="J282" s="29" t="n">
        <v>97.4</v>
      </c>
      <c r="K282" s="29" t="n">
        <v>328.3</v>
      </c>
      <c r="L282" s="30" t="n">
        <f aca="false">IF(B282="Long",G282-E282,E282-G282)</f>
        <v>-145.75</v>
      </c>
      <c r="M282" s="31" t="n">
        <f aca="false">L282/E282</f>
        <v>-0.0122961019458634</v>
      </c>
      <c r="N282" s="32" t="n">
        <f aca="false">E282+G282</f>
        <v>23560.95</v>
      </c>
      <c r="O282" s="29" t="n">
        <f aca="false">N282*Assumptions!$B$24</f>
        <v>35.341425</v>
      </c>
      <c r="P282" s="30" t="n">
        <f aca="false">L282-O282</f>
        <v>-181.091425</v>
      </c>
      <c r="Q282" s="32" t="n">
        <f aca="false">Q281+L282</f>
        <v>15738.75</v>
      </c>
      <c r="R282" s="32" t="n">
        <f aca="false">R281+P282</f>
        <v>8777.68567500003</v>
      </c>
      <c r="S282" s="33" t="n">
        <f aca="false">IF(L282&gt;0,1,0)</f>
        <v>0</v>
      </c>
      <c r="T282" s="33" t="n">
        <f aca="false">IF(S282=1,T281+1,0)</f>
        <v>0</v>
      </c>
      <c r="U282" s="33" t="n">
        <f aca="false">IF(S282=0,U281+1,0)</f>
        <v>6</v>
      </c>
      <c r="V282" s="34" t="str">
        <f aca="false">IF(C282=D281,"Yes","")</f>
        <v>Yes</v>
      </c>
    </row>
    <row r="283" customFormat="false" ht="15" hidden="false" customHeight="false" outlineLevel="0" collapsed="false">
      <c r="A283" s="35" t="n">
        <v>282</v>
      </c>
      <c r="B283" s="35" t="s">
        <v>113</v>
      </c>
      <c r="C283" s="36" t="n">
        <v>40652</v>
      </c>
      <c r="D283" s="36" t="n">
        <v>40653</v>
      </c>
      <c r="E283" s="37" t="n">
        <v>11525.05</v>
      </c>
      <c r="F283" s="37" t="n">
        <v>11887.1</v>
      </c>
      <c r="G283" s="37" t="n">
        <v>11678.7</v>
      </c>
      <c r="H283" s="35" t="s">
        <v>112</v>
      </c>
      <c r="I283" s="35" t="n">
        <v>1</v>
      </c>
      <c r="J283" s="38" t="n">
        <v>0</v>
      </c>
      <c r="K283" s="38" t="n">
        <v>288.7</v>
      </c>
      <c r="L283" s="39" t="n">
        <f aca="false">IF(B283="Long",G283-E283,E283-G283)</f>
        <v>-153.650000000001</v>
      </c>
      <c r="M283" s="40" t="n">
        <f aca="false">L283/E283</f>
        <v>-0.0133318293629964</v>
      </c>
      <c r="N283" s="41" t="n">
        <f aca="false">E283+G283</f>
        <v>23203.75</v>
      </c>
      <c r="O283" s="38" t="n">
        <f aca="false">N283*Assumptions!$B$24</f>
        <v>34.805625</v>
      </c>
      <c r="P283" s="39" t="n">
        <f aca="false">L283-O283</f>
        <v>-188.455625000001</v>
      </c>
      <c r="Q283" s="41" t="n">
        <f aca="false">Q282+L283</f>
        <v>15585.1</v>
      </c>
      <c r="R283" s="41" t="n">
        <f aca="false">R282+P283</f>
        <v>8589.23005000002</v>
      </c>
      <c r="S283" s="33" t="n">
        <f aca="false">IF(L283&gt;0,1,0)</f>
        <v>0</v>
      </c>
      <c r="T283" s="33" t="n">
        <f aca="false">IF(S283=1,T282+1,0)</f>
        <v>0</v>
      </c>
      <c r="U283" s="33" t="n">
        <f aca="false">IF(S283=0,U282+1,0)</f>
        <v>7</v>
      </c>
      <c r="V283" s="34" t="str">
        <f aca="false">IF(C283=D282,"Yes","")</f>
        <v/>
      </c>
    </row>
    <row r="284" customFormat="false" ht="15" hidden="false" customHeight="false" outlineLevel="0" collapsed="false">
      <c r="A284" s="26" t="n">
        <v>283</v>
      </c>
      <c r="B284" s="26" t="s">
        <v>111</v>
      </c>
      <c r="C284" s="27" t="n">
        <v>40654</v>
      </c>
      <c r="D284" s="27" t="n">
        <v>40659</v>
      </c>
      <c r="E284" s="28" t="n">
        <v>11857.45</v>
      </c>
      <c r="F284" s="28" t="n">
        <v>11614.6</v>
      </c>
      <c r="G284" s="28" t="n">
        <v>11860.35</v>
      </c>
      <c r="H284" s="26" t="s">
        <v>112</v>
      </c>
      <c r="I284" s="26" t="n">
        <v>2</v>
      </c>
      <c r="J284" s="29" t="n">
        <v>120.6</v>
      </c>
      <c r="K284" s="29" t="n">
        <v>147.7</v>
      </c>
      <c r="L284" s="30" t="n">
        <f aca="false">IF(B284="Long",G284-E284,E284-G284)</f>
        <v>2.89999999999964</v>
      </c>
      <c r="M284" s="31" t="n">
        <f aca="false">L284/E284</f>
        <v>0.000244571977954757</v>
      </c>
      <c r="N284" s="32" t="n">
        <f aca="false">E284+G284</f>
        <v>23717.8</v>
      </c>
      <c r="O284" s="29" t="n">
        <f aca="false">N284*Assumptions!$B$24</f>
        <v>35.5767</v>
      </c>
      <c r="P284" s="30" t="n">
        <f aca="false">L284-O284</f>
        <v>-32.6767000000004</v>
      </c>
      <c r="Q284" s="32" t="n">
        <f aca="false">Q283+L284</f>
        <v>15588</v>
      </c>
      <c r="R284" s="32" t="n">
        <f aca="false">R283+P284</f>
        <v>8556.55335000002</v>
      </c>
      <c r="S284" s="33" t="n">
        <f aca="false">IF(L284&gt;0,1,0)</f>
        <v>1</v>
      </c>
      <c r="T284" s="33" t="n">
        <f aca="false">IF(S284=1,T283+1,0)</f>
        <v>1</v>
      </c>
      <c r="U284" s="33" t="n">
        <f aca="false">IF(S284=0,U283+1,0)</f>
        <v>0</v>
      </c>
      <c r="V284" s="34" t="str">
        <f aca="false">IF(C284=D283,"Yes","")</f>
        <v/>
      </c>
    </row>
    <row r="285" customFormat="false" ht="15" hidden="false" customHeight="false" outlineLevel="0" collapsed="false">
      <c r="A285" s="35" t="n">
        <v>284</v>
      </c>
      <c r="B285" s="35" t="s">
        <v>113</v>
      </c>
      <c r="C285" s="36" t="n">
        <v>40659</v>
      </c>
      <c r="D285" s="36" t="n">
        <v>40660</v>
      </c>
      <c r="E285" s="37" t="n">
        <v>11836.95</v>
      </c>
      <c r="F285" s="37" t="n">
        <v>11978.05</v>
      </c>
      <c r="G285" s="37" t="n">
        <v>11922.3</v>
      </c>
      <c r="H285" s="35" t="s">
        <v>112</v>
      </c>
      <c r="I285" s="35" t="n">
        <v>1</v>
      </c>
      <c r="J285" s="38" t="n">
        <v>104.7</v>
      </c>
      <c r="K285" s="38" t="n">
        <v>99.4</v>
      </c>
      <c r="L285" s="39" t="n">
        <f aca="false">IF(B285="Long",G285-E285,E285-G285)</f>
        <v>-85.3499999999985</v>
      </c>
      <c r="M285" s="40" t="n">
        <f aca="false">L285/E285</f>
        <v>-0.00721047229227111</v>
      </c>
      <c r="N285" s="41" t="n">
        <f aca="false">E285+G285</f>
        <v>23759.25</v>
      </c>
      <c r="O285" s="38" t="n">
        <f aca="false">N285*Assumptions!$B$24</f>
        <v>35.638875</v>
      </c>
      <c r="P285" s="39" t="n">
        <f aca="false">L285-O285</f>
        <v>-120.988874999999</v>
      </c>
      <c r="Q285" s="41" t="n">
        <f aca="false">Q284+L285</f>
        <v>15502.65</v>
      </c>
      <c r="R285" s="41" t="n">
        <f aca="false">R284+P285</f>
        <v>8435.56447500003</v>
      </c>
      <c r="S285" s="33" t="n">
        <f aca="false">IF(L285&gt;0,1,0)</f>
        <v>0</v>
      </c>
      <c r="T285" s="33" t="n">
        <f aca="false">IF(S285=1,T284+1,0)</f>
        <v>0</v>
      </c>
      <c r="U285" s="33" t="n">
        <f aca="false">IF(S285=0,U284+1,0)</f>
        <v>1</v>
      </c>
      <c r="V285" s="34" t="str">
        <f aca="false">IF(C285=D284,"Yes","")</f>
        <v>Yes</v>
      </c>
    </row>
    <row r="286" customFormat="false" ht="15" hidden="false" customHeight="false" outlineLevel="0" collapsed="false">
      <c r="A286" s="26" t="n">
        <v>285</v>
      </c>
      <c r="B286" s="26" t="s">
        <v>113</v>
      </c>
      <c r="C286" s="27" t="n">
        <v>40661</v>
      </c>
      <c r="D286" s="27" t="n">
        <v>40669</v>
      </c>
      <c r="E286" s="28" t="n">
        <v>11709.8</v>
      </c>
      <c r="F286" s="28" t="n">
        <v>11936.35</v>
      </c>
      <c r="G286" s="28" t="n">
        <v>10987.6</v>
      </c>
      <c r="H286" s="26" t="s">
        <v>112</v>
      </c>
      <c r="I286" s="26" t="n">
        <v>6</v>
      </c>
      <c r="J286" s="29" t="n">
        <v>1032.5</v>
      </c>
      <c r="K286" s="29" t="n">
        <v>13.5</v>
      </c>
      <c r="L286" s="30" t="n">
        <f aca="false">IF(B286="Long",G286-E286,E286-G286)</f>
        <v>722.199999999999</v>
      </c>
      <c r="M286" s="31" t="n">
        <f aca="false">L286/E286</f>
        <v>0.061674836461767</v>
      </c>
      <c r="N286" s="32" t="n">
        <f aca="false">E286+G286</f>
        <v>22697.4</v>
      </c>
      <c r="O286" s="29" t="n">
        <f aca="false">N286*Assumptions!$B$24</f>
        <v>34.0461</v>
      </c>
      <c r="P286" s="30" t="n">
        <f aca="false">L286-O286</f>
        <v>688.153899999999</v>
      </c>
      <c r="Q286" s="32" t="n">
        <f aca="false">Q285+L286</f>
        <v>16224.85</v>
      </c>
      <c r="R286" s="32" t="n">
        <f aca="false">R285+P286</f>
        <v>9123.71837500002</v>
      </c>
      <c r="S286" s="33" t="n">
        <f aca="false">IF(L286&gt;0,1,0)</f>
        <v>1</v>
      </c>
      <c r="T286" s="33" t="n">
        <f aca="false">IF(S286=1,T285+1,0)</f>
        <v>1</v>
      </c>
      <c r="U286" s="33" t="n">
        <f aca="false">IF(S286=0,U285+1,0)</f>
        <v>0</v>
      </c>
      <c r="V286" s="34" t="str">
        <f aca="false">IF(C286=D285,"Yes","")</f>
        <v/>
      </c>
    </row>
    <row r="287" customFormat="false" ht="15" hidden="false" customHeight="false" outlineLevel="0" collapsed="false">
      <c r="A287" s="35" t="n">
        <v>286</v>
      </c>
      <c r="B287" s="35" t="s">
        <v>111</v>
      </c>
      <c r="C287" s="36" t="n">
        <v>40669</v>
      </c>
      <c r="D287" s="36" t="n">
        <v>40673</v>
      </c>
      <c r="E287" s="37" t="n">
        <v>11013.4</v>
      </c>
      <c r="F287" s="37" t="n">
        <v>10677.3</v>
      </c>
      <c r="G287" s="37" t="n">
        <v>10956.35</v>
      </c>
      <c r="H287" s="35" t="s">
        <v>112</v>
      </c>
      <c r="I287" s="35" t="n">
        <v>2</v>
      </c>
      <c r="J287" s="38" t="n">
        <v>200.1</v>
      </c>
      <c r="K287" s="38" t="n">
        <v>67.7</v>
      </c>
      <c r="L287" s="39" t="n">
        <f aca="false">IF(B287="Long",G287-E287,E287-G287)</f>
        <v>-57.0499999999993</v>
      </c>
      <c r="M287" s="40" t="n">
        <f aca="false">L287/E287</f>
        <v>-0.00518005338950726</v>
      </c>
      <c r="N287" s="41" t="n">
        <f aca="false">E287+G287</f>
        <v>21969.75</v>
      </c>
      <c r="O287" s="38" t="n">
        <f aca="false">N287*Assumptions!$B$24</f>
        <v>32.954625</v>
      </c>
      <c r="P287" s="39" t="n">
        <f aca="false">L287-O287</f>
        <v>-90.0046249999993</v>
      </c>
      <c r="Q287" s="41" t="n">
        <f aca="false">Q286+L287</f>
        <v>16167.8</v>
      </c>
      <c r="R287" s="41" t="n">
        <f aca="false">R286+P287</f>
        <v>9033.71375000002</v>
      </c>
      <c r="S287" s="33" t="n">
        <f aca="false">IF(L287&gt;0,1,0)</f>
        <v>0</v>
      </c>
      <c r="T287" s="33" t="n">
        <f aca="false">IF(S287=1,T286+1,0)</f>
        <v>0</v>
      </c>
      <c r="U287" s="33" t="n">
        <f aca="false">IF(S287=0,U286+1,0)</f>
        <v>1</v>
      </c>
      <c r="V287" s="34" t="str">
        <f aca="false">IF(C287=D286,"Yes","")</f>
        <v>Yes</v>
      </c>
    </row>
    <row r="288" customFormat="false" ht="15" hidden="false" customHeight="false" outlineLevel="0" collapsed="false">
      <c r="A288" s="26" t="n">
        <v>287</v>
      </c>
      <c r="B288" s="26" t="s">
        <v>113</v>
      </c>
      <c r="C288" s="27" t="n">
        <v>40674</v>
      </c>
      <c r="D288" s="27" t="n">
        <v>40676</v>
      </c>
      <c r="E288" s="28" t="n">
        <v>10945.7</v>
      </c>
      <c r="F288" s="28" t="n">
        <v>11096.9</v>
      </c>
      <c r="G288" s="28" t="n">
        <v>11076</v>
      </c>
      <c r="H288" s="26" t="s">
        <v>112</v>
      </c>
      <c r="I288" s="26" t="n">
        <v>2</v>
      </c>
      <c r="J288" s="29" t="n">
        <v>107.6</v>
      </c>
      <c r="K288" s="29" t="n">
        <v>234.7</v>
      </c>
      <c r="L288" s="30" t="n">
        <f aca="false">IF(B288="Long",G288-E288,E288-G288)</f>
        <v>-130.299999999999</v>
      </c>
      <c r="M288" s="31" t="n">
        <f aca="false">L288/E288</f>
        <v>-0.0119042180947769</v>
      </c>
      <c r="N288" s="32" t="n">
        <f aca="false">E288+G288</f>
        <v>22021.7</v>
      </c>
      <c r="O288" s="29" t="n">
        <f aca="false">N288*Assumptions!$B$24</f>
        <v>33.03255</v>
      </c>
      <c r="P288" s="30" t="n">
        <f aca="false">L288-O288</f>
        <v>-163.332549999999</v>
      </c>
      <c r="Q288" s="32" t="n">
        <f aca="false">Q287+L288</f>
        <v>16037.5</v>
      </c>
      <c r="R288" s="32" t="n">
        <f aca="false">R287+P288</f>
        <v>8870.38120000003</v>
      </c>
      <c r="S288" s="33" t="n">
        <f aca="false">IF(L288&gt;0,1,0)</f>
        <v>0</v>
      </c>
      <c r="T288" s="33" t="n">
        <f aca="false">IF(S288=1,T287+1,0)</f>
        <v>0</v>
      </c>
      <c r="U288" s="33" t="n">
        <f aca="false">IF(S288=0,U287+1,0)</f>
        <v>2</v>
      </c>
      <c r="V288" s="34" t="str">
        <f aca="false">IF(C288=D287,"Yes","")</f>
        <v/>
      </c>
    </row>
    <row r="289" customFormat="false" ht="15" hidden="false" customHeight="false" outlineLevel="0" collapsed="false">
      <c r="A289" s="35" t="n">
        <v>288</v>
      </c>
      <c r="B289" s="35" t="s">
        <v>111</v>
      </c>
      <c r="C289" s="36" t="n">
        <v>40676</v>
      </c>
      <c r="D289" s="36" t="n">
        <v>40680</v>
      </c>
      <c r="E289" s="37" t="n">
        <v>11097.25</v>
      </c>
      <c r="F289" s="37" t="n">
        <v>10865.15</v>
      </c>
      <c r="G289" s="37" t="n">
        <v>10878.65</v>
      </c>
      <c r="H289" s="35" t="s">
        <v>112</v>
      </c>
      <c r="I289" s="35" t="n">
        <v>2</v>
      </c>
      <c r="J289" s="38" t="n">
        <v>0</v>
      </c>
      <c r="K289" s="38" t="n">
        <v>480.1</v>
      </c>
      <c r="L289" s="39" t="n">
        <f aca="false">IF(B289="Long",G289-E289,E289-G289)</f>
        <v>-218.6</v>
      </c>
      <c r="M289" s="40" t="n">
        <f aca="false">L289/E289</f>
        <v>-0.0196985739710289</v>
      </c>
      <c r="N289" s="41" t="n">
        <f aca="false">E289+G289</f>
        <v>21975.9</v>
      </c>
      <c r="O289" s="38" t="n">
        <f aca="false">N289*Assumptions!$B$24</f>
        <v>32.96385</v>
      </c>
      <c r="P289" s="39" t="n">
        <f aca="false">L289-O289</f>
        <v>-251.56385</v>
      </c>
      <c r="Q289" s="41" t="n">
        <f aca="false">Q288+L289</f>
        <v>15818.9</v>
      </c>
      <c r="R289" s="41" t="n">
        <f aca="false">R288+P289</f>
        <v>8618.81735000003</v>
      </c>
      <c r="S289" s="33" t="n">
        <f aca="false">IF(L289&gt;0,1,0)</f>
        <v>0</v>
      </c>
      <c r="T289" s="33" t="n">
        <f aca="false">IF(S289=1,T288+1,0)</f>
        <v>0</v>
      </c>
      <c r="U289" s="33" t="n">
        <f aca="false">IF(S289=0,U288+1,0)</f>
        <v>3</v>
      </c>
      <c r="V289" s="34" t="str">
        <f aca="false">IF(C289=D288,"Yes","")</f>
        <v>Yes</v>
      </c>
    </row>
    <row r="290" customFormat="false" ht="15" hidden="false" customHeight="false" outlineLevel="0" collapsed="false">
      <c r="A290" s="26" t="n">
        <v>289</v>
      </c>
      <c r="B290" s="26" t="s">
        <v>113</v>
      </c>
      <c r="C290" s="27" t="n">
        <v>40680</v>
      </c>
      <c r="D290" s="27" t="n">
        <v>40683</v>
      </c>
      <c r="E290" s="28" t="n">
        <v>10838.15</v>
      </c>
      <c r="F290" s="28" t="n">
        <v>10975.15</v>
      </c>
      <c r="G290" s="28" t="n">
        <v>10674.7</v>
      </c>
      <c r="H290" s="26" t="s">
        <v>112</v>
      </c>
      <c r="I290" s="26" t="n">
        <v>3</v>
      </c>
      <c r="J290" s="29" t="n">
        <v>313.8</v>
      </c>
      <c r="K290" s="29" t="n">
        <v>0</v>
      </c>
      <c r="L290" s="30" t="n">
        <f aca="false">IF(B290="Long",G290-E290,E290-G290)</f>
        <v>163.449999999999</v>
      </c>
      <c r="M290" s="31" t="n">
        <f aca="false">L290/E290</f>
        <v>0.0150809870688262</v>
      </c>
      <c r="N290" s="32" t="n">
        <f aca="false">E290+G290</f>
        <v>21512.85</v>
      </c>
      <c r="O290" s="29" t="n">
        <f aca="false">N290*Assumptions!$B$24</f>
        <v>32.269275</v>
      </c>
      <c r="P290" s="30" t="n">
        <f aca="false">L290-O290</f>
        <v>131.180724999999</v>
      </c>
      <c r="Q290" s="32" t="n">
        <f aca="false">Q289+L290</f>
        <v>15982.35</v>
      </c>
      <c r="R290" s="32" t="n">
        <f aca="false">R289+P290</f>
        <v>8749.99807500002</v>
      </c>
      <c r="S290" s="33" t="n">
        <f aca="false">IF(L290&gt;0,1,0)</f>
        <v>1</v>
      </c>
      <c r="T290" s="33" t="n">
        <f aca="false">IF(S290=1,T289+1,0)</f>
        <v>1</v>
      </c>
      <c r="U290" s="33" t="n">
        <f aca="false">IF(S290=0,U289+1,0)</f>
        <v>0</v>
      </c>
      <c r="V290" s="34" t="str">
        <f aca="false">IF(C290=D289,"Yes","")</f>
        <v>Yes</v>
      </c>
    </row>
    <row r="291" customFormat="false" ht="15" hidden="false" customHeight="false" outlineLevel="0" collapsed="false">
      <c r="A291" s="35" t="n">
        <v>290</v>
      </c>
      <c r="B291" s="35" t="s">
        <v>111</v>
      </c>
      <c r="C291" s="36" t="n">
        <v>40683</v>
      </c>
      <c r="D291" s="36" t="n">
        <v>40686</v>
      </c>
      <c r="E291" s="37" t="n">
        <v>10695.7</v>
      </c>
      <c r="F291" s="37" t="n">
        <v>10524.35</v>
      </c>
      <c r="G291" s="37" t="n">
        <v>10540.95</v>
      </c>
      <c r="H291" s="35" t="s">
        <v>112</v>
      </c>
      <c r="I291" s="35" t="n">
        <v>1</v>
      </c>
      <c r="J291" s="38" t="n">
        <v>0</v>
      </c>
      <c r="K291" s="38" t="n">
        <v>355.8</v>
      </c>
      <c r="L291" s="39" t="n">
        <f aca="false">IF(B291="Long",G291-E291,E291-G291)</f>
        <v>-154.75</v>
      </c>
      <c r="M291" s="40" t="n">
        <f aca="false">L291/E291</f>
        <v>-0.0144684312387221</v>
      </c>
      <c r="N291" s="41" t="n">
        <f aca="false">E291+G291</f>
        <v>21236.65</v>
      </c>
      <c r="O291" s="38" t="n">
        <f aca="false">N291*Assumptions!$B$24</f>
        <v>31.854975</v>
      </c>
      <c r="P291" s="39" t="n">
        <f aca="false">L291-O291</f>
        <v>-186.604975</v>
      </c>
      <c r="Q291" s="41" t="n">
        <f aca="false">Q290+L291</f>
        <v>15827.6</v>
      </c>
      <c r="R291" s="41" t="n">
        <f aca="false">R290+P291</f>
        <v>8563.39310000002</v>
      </c>
      <c r="S291" s="33" t="n">
        <f aca="false">IF(L291&gt;0,1,0)</f>
        <v>0</v>
      </c>
      <c r="T291" s="33" t="n">
        <f aca="false">IF(S291=1,T290+1,0)</f>
        <v>0</v>
      </c>
      <c r="U291" s="33" t="n">
        <f aca="false">IF(S291=0,U290+1,0)</f>
        <v>1</v>
      </c>
      <c r="V291" s="34" t="str">
        <f aca="false">IF(C291=D290,"Yes","")</f>
        <v>Yes</v>
      </c>
    </row>
    <row r="292" customFormat="false" ht="15" hidden="false" customHeight="false" outlineLevel="0" collapsed="false">
      <c r="A292" s="26" t="n">
        <v>291</v>
      </c>
      <c r="B292" s="26" t="s">
        <v>113</v>
      </c>
      <c r="C292" s="27" t="n">
        <v>40686</v>
      </c>
      <c r="D292" s="27" t="n">
        <v>40689</v>
      </c>
      <c r="E292" s="28" t="n">
        <v>10524.35</v>
      </c>
      <c r="F292" s="28" t="n">
        <v>10727.25</v>
      </c>
      <c r="G292" s="28" t="n">
        <v>10428.25</v>
      </c>
      <c r="H292" s="26" t="s">
        <v>112</v>
      </c>
      <c r="I292" s="26" t="n">
        <v>3</v>
      </c>
      <c r="J292" s="29" t="n">
        <v>183.7</v>
      </c>
      <c r="K292" s="29" t="n">
        <v>0.4</v>
      </c>
      <c r="L292" s="30" t="n">
        <f aca="false">IF(B292="Long",G292-E292,E292-G292)</f>
        <v>96.1000000000004</v>
      </c>
      <c r="M292" s="31" t="n">
        <f aca="false">L292/E292</f>
        <v>0.00913120525258095</v>
      </c>
      <c r="N292" s="32" t="n">
        <f aca="false">E292+G292</f>
        <v>20952.6</v>
      </c>
      <c r="O292" s="29" t="n">
        <f aca="false">N292*Assumptions!$B$24</f>
        <v>31.4289</v>
      </c>
      <c r="P292" s="30" t="n">
        <f aca="false">L292-O292</f>
        <v>64.6711000000004</v>
      </c>
      <c r="Q292" s="32" t="n">
        <f aca="false">Q291+L292</f>
        <v>15923.7</v>
      </c>
      <c r="R292" s="32" t="n">
        <f aca="false">R291+P292</f>
        <v>8628.06420000002</v>
      </c>
      <c r="S292" s="33" t="n">
        <f aca="false">IF(L292&gt;0,1,0)</f>
        <v>1</v>
      </c>
      <c r="T292" s="33" t="n">
        <f aca="false">IF(S292=1,T291+1,0)</f>
        <v>1</v>
      </c>
      <c r="U292" s="33" t="n">
        <f aca="false">IF(S292=0,U291+1,0)</f>
        <v>0</v>
      </c>
      <c r="V292" s="34" t="str">
        <f aca="false">IF(C292=D291,"Yes","")</f>
        <v>Yes</v>
      </c>
    </row>
    <row r="293" customFormat="false" ht="15" hidden="false" customHeight="false" outlineLevel="0" collapsed="false">
      <c r="A293" s="35" t="n">
        <v>292</v>
      </c>
      <c r="B293" s="35" t="s">
        <v>111</v>
      </c>
      <c r="C293" s="36" t="n">
        <v>40690</v>
      </c>
      <c r="D293" s="36" t="n">
        <v>40696</v>
      </c>
      <c r="E293" s="37" t="n">
        <v>10501.9</v>
      </c>
      <c r="F293" s="37" t="n">
        <v>10379.25</v>
      </c>
      <c r="G293" s="37" t="n">
        <v>10872.25</v>
      </c>
      <c r="H293" s="35" t="s">
        <v>112</v>
      </c>
      <c r="I293" s="35" t="n">
        <v>4</v>
      </c>
      <c r="J293" s="38" t="n">
        <v>554.5</v>
      </c>
      <c r="K293" s="38" t="n">
        <v>0</v>
      </c>
      <c r="L293" s="39" t="n">
        <f aca="false">IF(B293="Long",G293-E293,E293-G293)</f>
        <v>370.35</v>
      </c>
      <c r="M293" s="40" t="n">
        <f aca="false">L293/E293</f>
        <v>0.0352650472771594</v>
      </c>
      <c r="N293" s="41" t="n">
        <f aca="false">E293+G293</f>
        <v>21374.15</v>
      </c>
      <c r="O293" s="38" t="n">
        <f aca="false">N293*Assumptions!$B$24</f>
        <v>32.061225</v>
      </c>
      <c r="P293" s="39" t="n">
        <f aca="false">L293-O293</f>
        <v>338.288775</v>
      </c>
      <c r="Q293" s="41" t="n">
        <f aca="false">Q292+L293</f>
        <v>16294.05</v>
      </c>
      <c r="R293" s="41" t="n">
        <f aca="false">R292+P293</f>
        <v>8966.35297500002</v>
      </c>
      <c r="S293" s="33" t="n">
        <f aca="false">IF(L293&gt;0,1,0)</f>
        <v>1</v>
      </c>
      <c r="T293" s="33" t="n">
        <f aca="false">IF(S293=1,T292+1,0)</f>
        <v>2</v>
      </c>
      <c r="U293" s="33" t="n">
        <f aca="false">IF(S293=0,U292+1,0)</f>
        <v>0</v>
      </c>
      <c r="V293" s="34" t="str">
        <f aca="false">IF(C293=D292,"Yes","")</f>
        <v/>
      </c>
    </row>
    <row r="294" customFormat="false" ht="15" hidden="false" customHeight="false" outlineLevel="0" collapsed="false">
      <c r="A294" s="26" t="n">
        <v>293</v>
      </c>
      <c r="B294" s="26" t="s">
        <v>113</v>
      </c>
      <c r="C294" s="27" t="n">
        <v>40696</v>
      </c>
      <c r="D294" s="27" t="n">
        <v>40697</v>
      </c>
      <c r="E294" s="28" t="n">
        <v>10819.45</v>
      </c>
      <c r="F294" s="28" t="n">
        <v>11056.4</v>
      </c>
      <c r="G294" s="28" t="n">
        <v>10881.4</v>
      </c>
      <c r="H294" s="26" t="s">
        <v>112</v>
      </c>
      <c r="I294" s="26" t="n">
        <v>1</v>
      </c>
      <c r="J294" s="29" t="n">
        <v>68.4</v>
      </c>
      <c r="K294" s="29" t="n">
        <v>127.3</v>
      </c>
      <c r="L294" s="30" t="n">
        <f aca="false">IF(B294="Long",G294-E294,E294-G294)</f>
        <v>-61.9499999999989</v>
      </c>
      <c r="M294" s="31" t="n">
        <f aca="false">L294/E294</f>
        <v>-0.00572579937057789</v>
      </c>
      <c r="N294" s="32" t="n">
        <f aca="false">E294+G294</f>
        <v>21700.85</v>
      </c>
      <c r="O294" s="29" t="n">
        <f aca="false">N294*Assumptions!$B$24</f>
        <v>32.551275</v>
      </c>
      <c r="P294" s="30" t="n">
        <f aca="false">L294-O294</f>
        <v>-94.5012749999989</v>
      </c>
      <c r="Q294" s="32" t="n">
        <f aca="false">Q293+L294</f>
        <v>16232.1</v>
      </c>
      <c r="R294" s="32" t="n">
        <f aca="false">R293+P294</f>
        <v>8871.85170000003</v>
      </c>
      <c r="S294" s="33" t="n">
        <f aca="false">IF(L294&gt;0,1,0)</f>
        <v>0</v>
      </c>
      <c r="T294" s="33" t="n">
        <f aca="false">IF(S294=1,T293+1,0)</f>
        <v>0</v>
      </c>
      <c r="U294" s="33" t="n">
        <f aca="false">IF(S294=0,U293+1,0)</f>
        <v>1</v>
      </c>
      <c r="V294" s="34" t="str">
        <f aca="false">IF(C294=D293,"Yes","")</f>
        <v>Yes</v>
      </c>
    </row>
    <row r="295" customFormat="false" ht="15" hidden="false" customHeight="false" outlineLevel="0" collapsed="false">
      <c r="A295" s="35" t="n">
        <v>294</v>
      </c>
      <c r="B295" s="35" t="s">
        <v>113</v>
      </c>
      <c r="C295" s="36" t="n">
        <v>40700</v>
      </c>
      <c r="D295" s="36" t="n">
        <v>40701</v>
      </c>
      <c r="E295" s="37" t="n">
        <v>10734.25</v>
      </c>
      <c r="F295" s="37" t="n">
        <v>10946.75</v>
      </c>
      <c r="G295" s="37" t="n">
        <v>10873.9</v>
      </c>
      <c r="H295" s="35" t="s">
        <v>112</v>
      </c>
      <c r="I295" s="35" t="n">
        <v>1</v>
      </c>
      <c r="J295" s="38" t="n">
        <v>0</v>
      </c>
      <c r="K295" s="38" t="n">
        <v>184</v>
      </c>
      <c r="L295" s="39" t="n">
        <f aca="false">IF(B295="Long",G295-E295,E295-G295)</f>
        <v>-139.65</v>
      </c>
      <c r="M295" s="40" t="n">
        <f aca="false">L295/E295</f>
        <v>-0.0130097584833593</v>
      </c>
      <c r="N295" s="41" t="n">
        <f aca="false">E295+G295</f>
        <v>21608.15</v>
      </c>
      <c r="O295" s="38" t="n">
        <f aca="false">N295*Assumptions!$B$24</f>
        <v>32.412225</v>
      </c>
      <c r="P295" s="39" t="n">
        <f aca="false">L295-O295</f>
        <v>-172.062225</v>
      </c>
      <c r="Q295" s="41" t="n">
        <f aca="false">Q294+L295</f>
        <v>16092.45</v>
      </c>
      <c r="R295" s="41" t="n">
        <f aca="false">R294+P295</f>
        <v>8699.78947500003</v>
      </c>
      <c r="S295" s="33" t="n">
        <f aca="false">IF(L295&gt;0,1,0)</f>
        <v>0</v>
      </c>
      <c r="T295" s="33" t="n">
        <f aca="false">IF(S295=1,T294+1,0)</f>
        <v>0</v>
      </c>
      <c r="U295" s="33" t="n">
        <f aca="false">IF(S295=0,U294+1,0)</f>
        <v>2</v>
      </c>
      <c r="V295" s="34" t="str">
        <f aca="false">IF(C295=D294,"Yes","")</f>
        <v/>
      </c>
    </row>
    <row r="296" customFormat="false" ht="15" hidden="false" customHeight="false" outlineLevel="0" collapsed="false">
      <c r="A296" s="26" t="n">
        <v>295</v>
      </c>
      <c r="B296" s="26" t="s">
        <v>113</v>
      </c>
      <c r="C296" s="27" t="n">
        <v>40703</v>
      </c>
      <c r="D296" s="27" t="n">
        <v>40708</v>
      </c>
      <c r="E296" s="28" t="n">
        <v>10764.7</v>
      </c>
      <c r="F296" s="28" t="n">
        <v>10882.3</v>
      </c>
      <c r="G296" s="28" t="n">
        <v>10757.4</v>
      </c>
      <c r="H296" s="26" t="s">
        <v>112</v>
      </c>
      <c r="I296" s="26" t="n">
        <v>3</v>
      </c>
      <c r="J296" s="29" t="n">
        <v>148.7</v>
      </c>
      <c r="K296" s="29" t="n">
        <v>65.7</v>
      </c>
      <c r="L296" s="30" t="n">
        <f aca="false">IF(B296="Long",G296-E296,E296-G296)</f>
        <v>7.30000000000109</v>
      </c>
      <c r="M296" s="31" t="n">
        <f aca="false">L296/E296</f>
        <v>0.000678142447072477</v>
      </c>
      <c r="N296" s="32" t="n">
        <f aca="false">E296+G296</f>
        <v>21522.1</v>
      </c>
      <c r="O296" s="29" t="n">
        <f aca="false">N296*Assumptions!$B$24</f>
        <v>32.28315</v>
      </c>
      <c r="P296" s="30" t="n">
        <f aca="false">L296-O296</f>
        <v>-24.9831499999989</v>
      </c>
      <c r="Q296" s="32" t="n">
        <f aca="false">Q295+L296</f>
        <v>16099.75</v>
      </c>
      <c r="R296" s="32" t="n">
        <f aca="false">R295+P296</f>
        <v>8674.80632500003</v>
      </c>
      <c r="S296" s="33" t="n">
        <f aca="false">IF(L296&gt;0,1,0)</f>
        <v>1</v>
      </c>
      <c r="T296" s="33" t="n">
        <f aca="false">IF(S296=1,T295+1,0)</f>
        <v>1</v>
      </c>
      <c r="U296" s="33" t="n">
        <f aca="false">IF(S296=0,U295+1,0)</f>
        <v>0</v>
      </c>
      <c r="V296" s="34" t="str">
        <f aca="false">IF(C296=D295,"Yes","")</f>
        <v/>
      </c>
    </row>
    <row r="297" customFormat="false" ht="15" hidden="false" customHeight="false" outlineLevel="0" collapsed="false">
      <c r="A297" s="35" t="n">
        <v>296</v>
      </c>
      <c r="B297" s="35" t="s">
        <v>111</v>
      </c>
      <c r="C297" s="36" t="n">
        <v>40708</v>
      </c>
      <c r="D297" s="36" t="n">
        <v>40709</v>
      </c>
      <c r="E297" s="37" t="n">
        <v>10814.85</v>
      </c>
      <c r="F297" s="37" t="n">
        <v>10616.05</v>
      </c>
      <c r="G297" s="37" t="n">
        <v>10737.3</v>
      </c>
      <c r="H297" s="35" t="s">
        <v>112</v>
      </c>
      <c r="I297" s="35" t="n">
        <v>1</v>
      </c>
      <c r="J297" s="38" t="n">
        <v>0</v>
      </c>
      <c r="K297" s="38" t="n">
        <v>206.1</v>
      </c>
      <c r="L297" s="39" t="n">
        <f aca="false">IF(B297="Long",G297-E297,E297-G297)</f>
        <v>-77.5500000000011</v>
      </c>
      <c r="M297" s="40" t="n">
        <f aca="false">L297/E297</f>
        <v>-0.00717069584876361</v>
      </c>
      <c r="N297" s="41" t="n">
        <f aca="false">E297+G297</f>
        <v>21552.15</v>
      </c>
      <c r="O297" s="38" t="n">
        <f aca="false">N297*Assumptions!$B$24</f>
        <v>32.328225</v>
      </c>
      <c r="P297" s="39" t="n">
        <f aca="false">L297-O297</f>
        <v>-109.878225000001</v>
      </c>
      <c r="Q297" s="41" t="n">
        <f aca="false">Q296+L297</f>
        <v>16022.2</v>
      </c>
      <c r="R297" s="41" t="n">
        <f aca="false">R296+P297</f>
        <v>8564.92810000003</v>
      </c>
      <c r="S297" s="33" t="n">
        <f aca="false">IF(L297&gt;0,1,0)</f>
        <v>0</v>
      </c>
      <c r="T297" s="33" t="n">
        <f aca="false">IF(S297=1,T296+1,0)</f>
        <v>0</v>
      </c>
      <c r="U297" s="33" t="n">
        <f aca="false">IF(S297=0,U296+1,0)</f>
        <v>1</v>
      </c>
      <c r="V297" s="34" t="str">
        <f aca="false">IF(C297=D296,"Yes","")</f>
        <v>Yes</v>
      </c>
    </row>
    <row r="298" customFormat="false" ht="15" hidden="false" customHeight="false" outlineLevel="0" collapsed="false">
      <c r="A298" s="26" t="n">
        <v>297</v>
      </c>
      <c r="B298" s="26" t="s">
        <v>113</v>
      </c>
      <c r="C298" s="27" t="n">
        <v>40709</v>
      </c>
      <c r="D298" s="27" t="n">
        <v>40715</v>
      </c>
      <c r="E298" s="28" t="n">
        <v>10616.05</v>
      </c>
      <c r="F298" s="28" t="n">
        <v>10830.4</v>
      </c>
      <c r="G298" s="28" t="n">
        <v>10618.4</v>
      </c>
      <c r="H298" s="26" t="s">
        <v>112</v>
      </c>
      <c r="I298" s="26" t="n">
        <v>4</v>
      </c>
      <c r="J298" s="29" t="n">
        <v>275.6</v>
      </c>
      <c r="K298" s="29" t="n">
        <v>90</v>
      </c>
      <c r="L298" s="30" t="n">
        <f aca="false">IF(B298="Long",G298-E298,E298-G298)</f>
        <v>-2.35000000000036</v>
      </c>
      <c r="M298" s="31" t="n">
        <f aca="false">L298/E298</f>
        <v>-0.000221362936308737</v>
      </c>
      <c r="N298" s="32" t="n">
        <f aca="false">E298+G298</f>
        <v>21234.45</v>
      </c>
      <c r="O298" s="29" t="n">
        <f aca="false">N298*Assumptions!$B$24</f>
        <v>31.851675</v>
      </c>
      <c r="P298" s="30" t="n">
        <f aca="false">L298-O298</f>
        <v>-34.2016750000004</v>
      </c>
      <c r="Q298" s="32" t="n">
        <f aca="false">Q297+L298</f>
        <v>16019.85</v>
      </c>
      <c r="R298" s="32" t="n">
        <f aca="false">R297+P298</f>
        <v>8530.72642500003</v>
      </c>
      <c r="S298" s="33" t="n">
        <f aca="false">IF(L298&gt;0,1,0)</f>
        <v>0</v>
      </c>
      <c r="T298" s="33" t="n">
        <f aca="false">IF(S298=1,T297+1,0)</f>
        <v>0</v>
      </c>
      <c r="U298" s="33" t="n">
        <f aca="false">IF(S298=0,U297+1,0)</f>
        <v>2</v>
      </c>
      <c r="V298" s="34" t="str">
        <f aca="false">IF(C298=D297,"Yes","")</f>
        <v>Yes</v>
      </c>
    </row>
    <row r="299" customFormat="false" ht="15" hidden="false" customHeight="false" outlineLevel="0" collapsed="false">
      <c r="A299" s="35" t="n">
        <v>298</v>
      </c>
      <c r="B299" s="35" t="s">
        <v>113</v>
      </c>
      <c r="C299" s="36" t="n">
        <v>40717</v>
      </c>
      <c r="D299" s="36" t="n">
        <v>40718</v>
      </c>
      <c r="E299" s="37" t="n">
        <v>10426.85</v>
      </c>
      <c r="F299" s="37" t="n">
        <v>10551.8</v>
      </c>
      <c r="G299" s="37" t="n">
        <v>10576.5</v>
      </c>
      <c r="H299" s="35" t="s">
        <v>114</v>
      </c>
      <c r="I299" s="35" t="n">
        <v>1</v>
      </c>
      <c r="J299" s="38" t="n">
        <v>0</v>
      </c>
      <c r="K299" s="38" t="n">
        <v>448.4</v>
      </c>
      <c r="L299" s="39" t="n">
        <f aca="false">IF(B299="Long",G299-E299,E299-G299)</f>
        <v>-149.65</v>
      </c>
      <c r="M299" s="40" t="n">
        <f aca="false">L299/E299</f>
        <v>-0.0143523691239444</v>
      </c>
      <c r="N299" s="41" t="n">
        <f aca="false">E299+G299</f>
        <v>21003.35</v>
      </c>
      <c r="O299" s="38" t="n">
        <f aca="false">N299*Assumptions!$B$24</f>
        <v>31.505025</v>
      </c>
      <c r="P299" s="39" t="n">
        <f aca="false">L299-O299</f>
        <v>-181.155025</v>
      </c>
      <c r="Q299" s="41" t="n">
        <f aca="false">Q298+L299</f>
        <v>15870.2</v>
      </c>
      <c r="R299" s="41" t="n">
        <f aca="false">R298+P299</f>
        <v>8349.57140000003</v>
      </c>
      <c r="S299" s="33" t="n">
        <f aca="false">IF(L299&gt;0,1,0)</f>
        <v>0</v>
      </c>
      <c r="T299" s="33" t="n">
        <f aca="false">IF(S299=1,T298+1,0)</f>
        <v>0</v>
      </c>
      <c r="U299" s="33" t="n">
        <f aca="false">IF(S299=0,U298+1,0)</f>
        <v>3</v>
      </c>
      <c r="V299" s="34" t="str">
        <f aca="false">IF(C299=D298,"Yes","")</f>
        <v/>
      </c>
    </row>
    <row r="300" customFormat="false" ht="15" hidden="false" customHeight="false" outlineLevel="0" collapsed="false">
      <c r="A300" s="26" t="n">
        <v>299</v>
      </c>
      <c r="B300" s="26" t="s">
        <v>111</v>
      </c>
      <c r="C300" s="27" t="n">
        <v>40718</v>
      </c>
      <c r="D300" s="27" t="n">
        <v>40729</v>
      </c>
      <c r="E300" s="28" t="n">
        <v>10576.5</v>
      </c>
      <c r="F300" s="28" t="n">
        <v>10421.65</v>
      </c>
      <c r="G300" s="28" t="n">
        <v>11322.05</v>
      </c>
      <c r="H300" s="26" t="s">
        <v>112</v>
      </c>
      <c r="I300" s="26" t="n">
        <v>7</v>
      </c>
      <c r="J300" s="29" t="n">
        <v>855.2</v>
      </c>
      <c r="K300" s="29" t="n">
        <v>0</v>
      </c>
      <c r="L300" s="30" t="n">
        <f aca="false">IF(B300="Long",G300-E300,E300-G300)</f>
        <v>745.549999999999</v>
      </c>
      <c r="M300" s="31" t="n">
        <f aca="false">L300/E300</f>
        <v>0.0704911832836949</v>
      </c>
      <c r="N300" s="32" t="n">
        <f aca="false">E300+G300</f>
        <v>21898.55</v>
      </c>
      <c r="O300" s="29" t="n">
        <f aca="false">N300*Assumptions!$B$24</f>
        <v>32.847825</v>
      </c>
      <c r="P300" s="30" t="n">
        <f aca="false">L300-O300</f>
        <v>712.702174999999</v>
      </c>
      <c r="Q300" s="32" t="n">
        <f aca="false">Q299+L300</f>
        <v>16615.75</v>
      </c>
      <c r="R300" s="32" t="n">
        <f aca="false">R299+P300</f>
        <v>9062.27357500003</v>
      </c>
      <c r="S300" s="33" t="n">
        <f aca="false">IF(L300&gt;0,1,0)</f>
        <v>1</v>
      </c>
      <c r="T300" s="33" t="n">
        <f aca="false">IF(S300=1,T299+1,0)</f>
        <v>1</v>
      </c>
      <c r="U300" s="33" t="n">
        <f aca="false">IF(S300=0,U299+1,0)</f>
        <v>0</v>
      </c>
      <c r="V300" s="34" t="str">
        <f aca="false">IF(C300=D299,"Yes","")</f>
        <v>Yes</v>
      </c>
    </row>
    <row r="301" customFormat="false" ht="15" hidden="false" customHeight="false" outlineLevel="0" collapsed="false">
      <c r="A301" s="35" t="n">
        <v>300</v>
      </c>
      <c r="B301" s="35" t="s">
        <v>113</v>
      </c>
      <c r="C301" s="36" t="n">
        <v>40730</v>
      </c>
      <c r="D301" s="36" t="n">
        <v>40731</v>
      </c>
      <c r="E301" s="37" t="n">
        <v>11302.6</v>
      </c>
      <c r="F301" s="37" t="n">
        <v>11431.7</v>
      </c>
      <c r="G301" s="37" t="n">
        <v>11404.7</v>
      </c>
      <c r="H301" s="35" t="s">
        <v>112</v>
      </c>
      <c r="I301" s="35" t="n">
        <v>1</v>
      </c>
      <c r="J301" s="38" t="n">
        <v>70.5</v>
      </c>
      <c r="K301" s="38" t="n">
        <v>143.9</v>
      </c>
      <c r="L301" s="39" t="n">
        <f aca="false">IF(B301="Long",G301-E301,E301-G301)</f>
        <v>-102.1</v>
      </c>
      <c r="M301" s="40" t="n">
        <f aca="false">L301/E301</f>
        <v>-0.00903331976713326</v>
      </c>
      <c r="N301" s="41" t="n">
        <f aca="false">E301+G301</f>
        <v>22707.3</v>
      </c>
      <c r="O301" s="38" t="n">
        <f aca="false">N301*Assumptions!$B$24</f>
        <v>34.06095</v>
      </c>
      <c r="P301" s="39" t="n">
        <f aca="false">L301-O301</f>
        <v>-136.16095</v>
      </c>
      <c r="Q301" s="41" t="n">
        <f aca="false">Q300+L301</f>
        <v>16513.65</v>
      </c>
      <c r="R301" s="41" t="n">
        <f aca="false">R300+P301</f>
        <v>8926.11262500003</v>
      </c>
      <c r="S301" s="33" t="n">
        <f aca="false">IF(L301&gt;0,1,0)</f>
        <v>0</v>
      </c>
      <c r="T301" s="33" t="n">
        <f aca="false">IF(S301=1,T300+1,0)</f>
        <v>0</v>
      </c>
      <c r="U301" s="33" t="n">
        <f aca="false">IF(S301=0,U300+1,0)</f>
        <v>1</v>
      </c>
      <c r="V301" s="34" t="str">
        <f aca="false">IF(C301=D300,"Yes","")</f>
        <v/>
      </c>
    </row>
    <row r="302" customFormat="false" ht="15" hidden="false" customHeight="false" outlineLevel="0" collapsed="false">
      <c r="A302" s="26" t="n">
        <v>301</v>
      </c>
      <c r="B302" s="26" t="s">
        <v>111</v>
      </c>
      <c r="C302" s="27" t="n">
        <v>40731</v>
      </c>
      <c r="D302" s="27" t="n">
        <v>40735</v>
      </c>
      <c r="E302" s="28" t="n">
        <v>11431.7</v>
      </c>
      <c r="F302" s="28" t="n">
        <v>11255.05</v>
      </c>
      <c r="G302" s="28" t="n">
        <v>11270</v>
      </c>
      <c r="H302" s="26" t="s">
        <v>112</v>
      </c>
      <c r="I302" s="26" t="n">
        <v>2</v>
      </c>
      <c r="J302" s="29" t="n">
        <v>19.5</v>
      </c>
      <c r="K302" s="29" t="n">
        <v>324.9</v>
      </c>
      <c r="L302" s="30" t="n">
        <f aca="false">IF(B302="Long",G302-E302,E302-G302)</f>
        <v>-161.700000000001</v>
      </c>
      <c r="M302" s="31" t="n">
        <f aca="false">L302/E302</f>
        <v>-0.0141448778396914</v>
      </c>
      <c r="N302" s="32" t="n">
        <f aca="false">E302+G302</f>
        <v>22701.7</v>
      </c>
      <c r="O302" s="29" t="n">
        <f aca="false">N302*Assumptions!$B$24</f>
        <v>34.05255</v>
      </c>
      <c r="P302" s="30" t="n">
        <f aca="false">L302-O302</f>
        <v>-195.752550000001</v>
      </c>
      <c r="Q302" s="32" t="n">
        <f aca="false">Q301+L302</f>
        <v>16351.95</v>
      </c>
      <c r="R302" s="32" t="n">
        <f aca="false">R301+P302</f>
        <v>8730.36007500002</v>
      </c>
      <c r="S302" s="33" t="n">
        <f aca="false">IF(L302&gt;0,1,0)</f>
        <v>0</v>
      </c>
      <c r="T302" s="33" t="n">
        <f aca="false">IF(S302=1,T301+1,0)</f>
        <v>0</v>
      </c>
      <c r="U302" s="33" t="n">
        <f aca="false">IF(S302=0,U301+1,0)</f>
        <v>2</v>
      </c>
      <c r="V302" s="34" t="str">
        <f aca="false">IF(C302=D301,"Yes","")</f>
        <v>Yes</v>
      </c>
    </row>
    <row r="303" customFormat="false" ht="15" hidden="false" customHeight="false" outlineLevel="0" collapsed="false">
      <c r="A303" s="35" t="n">
        <v>302</v>
      </c>
      <c r="B303" s="35" t="s">
        <v>113</v>
      </c>
      <c r="C303" s="36" t="n">
        <v>40735</v>
      </c>
      <c r="D303" s="36" t="n">
        <v>40737</v>
      </c>
      <c r="E303" s="37" t="n">
        <v>11232.15</v>
      </c>
      <c r="F303" s="37" t="n">
        <v>11451.25</v>
      </c>
      <c r="G303" s="37" t="n">
        <v>11131.75</v>
      </c>
      <c r="H303" s="35" t="s">
        <v>112</v>
      </c>
      <c r="I303" s="35" t="n">
        <v>2</v>
      </c>
      <c r="J303" s="38" t="n">
        <v>290.9</v>
      </c>
      <c r="K303" s="38" t="n">
        <v>0</v>
      </c>
      <c r="L303" s="39" t="n">
        <f aca="false">IF(B303="Long",G303-E303,E303-G303)</f>
        <v>100.4</v>
      </c>
      <c r="M303" s="40" t="n">
        <f aca="false">L303/E303</f>
        <v>0.00893862706605589</v>
      </c>
      <c r="N303" s="41" t="n">
        <f aca="false">E303+G303</f>
        <v>22363.9</v>
      </c>
      <c r="O303" s="38" t="n">
        <f aca="false">N303*Assumptions!$B$24</f>
        <v>33.54585</v>
      </c>
      <c r="P303" s="39" t="n">
        <f aca="false">L303-O303</f>
        <v>66.8541499999996</v>
      </c>
      <c r="Q303" s="41" t="n">
        <f aca="false">Q302+L303</f>
        <v>16452.35</v>
      </c>
      <c r="R303" s="41" t="n">
        <f aca="false">R302+P303</f>
        <v>8797.21422500002</v>
      </c>
      <c r="S303" s="33" t="n">
        <f aca="false">IF(L303&gt;0,1,0)</f>
        <v>1</v>
      </c>
      <c r="T303" s="33" t="n">
        <f aca="false">IF(S303=1,T302+1,0)</f>
        <v>1</v>
      </c>
      <c r="U303" s="33" t="n">
        <f aca="false">IF(S303=0,U302+1,0)</f>
        <v>0</v>
      </c>
      <c r="V303" s="34" t="str">
        <f aca="false">IF(C303=D302,"Yes","")</f>
        <v>Yes</v>
      </c>
    </row>
    <row r="304" customFormat="false" ht="15" hidden="false" customHeight="false" outlineLevel="0" collapsed="false">
      <c r="A304" s="26" t="n">
        <v>303</v>
      </c>
      <c r="B304" s="26" t="s">
        <v>111</v>
      </c>
      <c r="C304" s="27" t="n">
        <v>40738</v>
      </c>
      <c r="D304" s="27" t="n">
        <v>40742</v>
      </c>
      <c r="E304" s="28" t="n">
        <v>11164.25</v>
      </c>
      <c r="F304" s="28" t="n">
        <v>11060.9</v>
      </c>
      <c r="G304" s="28" t="n">
        <v>11195.5</v>
      </c>
      <c r="H304" s="26" t="s">
        <v>112</v>
      </c>
      <c r="I304" s="26" t="n">
        <v>2</v>
      </c>
      <c r="J304" s="29" t="n">
        <v>170.4</v>
      </c>
      <c r="K304" s="29" t="n">
        <v>0</v>
      </c>
      <c r="L304" s="30" t="n">
        <f aca="false">IF(B304="Long",G304-E304,E304-G304)</f>
        <v>31.25</v>
      </c>
      <c r="M304" s="31" t="n">
        <f aca="false">L304/E304</f>
        <v>0.00279911324092527</v>
      </c>
      <c r="N304" s="32" t="n">
        <f aca="false">E304+G304</f>
        <v>22359.75</v>
      </c>
      <c r="O304" s="29" t="n">
        <f aca="false">N304*Assumptions!$B$24</f>
        <v>33.539625</v>
      </c>
      <c r="P304" s="30" t="n">
        <f aca="false">L304-O304</f>
        <v>-2.289625</v>
      </c>
      <c r="Q304" s="32" t="n">
        <f aca="false">Q303+L304</f>
        <v>16483.6</v>
      </c>
      <c r="R304" s="32" t="n">
        <f aca="false">R303+P304</f>
        <v>8794.92460000002</v>
      </c>
      <c r="S304" s="33" t="n">
        <f aca="false">IF(L304&gt;0,1,0)</f>
        <v>1</v>
      </c>
      <c r="T304" s="33" t="n">
        <f aca="false">IF(S304=1,T303+1,0)</f>
        <v>2</v>
      </c>
      <c r="U304" s="33" t="n">
        <f aca="false">IF(S304=0,U303+1,0)</f>
        <v>0</v>
      </c>
      <c r="V304" s="34" t="str">
        <f aca="false">IF(C304=D303,"Yes","")</f>
        <v/>
      </c>
    </row>
    <row r="305" customFormat="false" ht="15" hidden="false" customHeight="false" outlineLevel="0" collapsed="false">
      <c r="A305" s="35" t="n">
        <v>304</v>
      </c>
      <c r="B305" s="35" t="s">
        <v>111</v>
      </c>
      <c r="C305" s="36" t="n">
        <v>40743</v>
      </c>
      <c r="D305" s="36" t="n">
        <v>40744</v>
      </c>
      <c r="E305" s="37" t="n">
        <v>11334.6</v>
      </c>
      <c r="F305" s="37" t="n">
        <v>11176.85</v>
      </c>
      <c r="G305" s="37" t="n">
        <v>11204.75</v>
      </c>
      <c r="H305" s="35" t="s">
        <v>112</v>
      </c>
      <c r="I305" s="35" t="n">
        <v>1</v>
      </c>
      <c r="J305" s="38" t="n">
        <v>53.9</v>
      </c>
      <c r="K305" s="38" t="n">
        <v>192.2</v>
      </c>
      <c r="L305" s="39" t="n">
        <f aca="false">IF(B305="Long",G305-E305,E305-G305)</f>
        <v>-129.85</v>
      </c>
      <c r="M305" s="40" t="n">
        <f aca="false">L305/E305</f>
        <v>-0.0114560725565966</v>
      </c>
      <c r="N305" s="41" t="n">
        <f aca="false">E305+G305</f>
        <v>22539.35</v>
      </c>
      <c r="O305" s="38" t="n">
        <f aca="false">N305*Assumptions!$B$24</f>
        <v>33.809025</v>
      </c>
      <c r="P305" s="39" t="n">
        <f aca="false">L305-O305</f>
        <v>-163.659025</v>
      </c>
      <c r="Q305" s="41" t="n">
        <f aca="false">Q304+L305</f>
        <v>16353.75</v>
      </c>
      <c r="R305" s="41" t="n">
        <f aca="false">R304+P305</f>
        <v>8631.26557500002</v>
      </c>
      <c r="S305" s="33" t="n">
        <f aca="false">IF(L305&gt;0,1,0)</f>
        <v>0</v>
      </c>
      <c r="T305" s="33" t="n">
        <f aca="false">IF(S305=1,T304+1,0)</f>
        <v>0</v>
      </c>
      <c r="U305" s="33" t="n">
        <f aca="false">IF(S305=0,U304+1,0)</f>
        <v>1</v>
      </c>
      <c r="V305" s="34" t="str">
        <f aca="false">IF(C305=D304,"Yes","")</f>
        <v/>
      </c>
    </row>
    <row r="306" customFormat="false" ht="15" hidden="false" customHeight="false" outlineLevel="0" collapsed="false">
      <c r="A306" s="26" t="n">
        <v>305</v>
      </c>
      <c r="B306" s="26" t="s">
        <v>113</v>
      </c>
      <c r="C306" s="27" t="n">
        <v>40744</v>
      </c>
      <c r="D306" s="27" t="n">
        <v>40746</v>
      </c>
      <c r="E306" s="28" t="n">
        <v>11176.85</v>
      </c>
      <c r="F306" s="28" t="n">
        <v>11353.75</v>
      </c>
      <c r="G306" s="28" t="n">
        <v>11193.05</v>
      </c>
      <c r="H306" s="26" t="s">
        <v>112</v>
      </c>
      <c r="I306" s="26" t="n">
        <v>2</v>
      </c>
      <c r="J306" s="29" t="n">
        <v>155.1</v>
      </c>
      <c r="K306" s="29" t="n">
        <v>132.6</v>
      </c>
      <c r="L306" s="30" t="n">
        <f aca="false">IF(B306="Long",G306-E306,E306-G306)</f>
        <v>-16.1999999999989</v>
      </c>
      <c r="M306" s="31" t="n">
        <f aca="false">L306/E306</f>
        <v>-0.00144942448006361</v>
      </c>
      <c r="N306" s="32" t="n">
        <f aca="false">E306+G306</f>
        <v>22369.9</v>
      </c>
      <c r="O306" s="29" t="n">
        <f aca="false">N306*Assumptions!$B$24</f>
        <v>33.55485</v>
      </c>
      <c r="P306" s="30" t="n">
        <f aca="false">L306-O306</f>
        <v>-49.7548499999989</v>
      </c>
      <c r="Q306" s="32" t="n">
        <f aca="false">Q305+L306</f>
        <v>16337.55</v>
      </c>
      <c r="R306" s="32" t="n">
        <f aca="false">R305+P306</f>
        <v>8581.51072500002</v>
      </c>
      <c r="S306" s="33" t="n">
        <f aca="false">IF(L306&gt;0,1,0)</f>
        <v>0</v>
      </c>
      <c r="T306" s="33" t="n">
        <f aca="false">IF(S306=1,T305+1,0)</f>
        <v>0</v>
      </c>
      <c r="U306" s="33" t="n">
        <f aca="false">IF(S306=0,U305+1,0)</f>
        <v>2</v>
      </c>
      <c r="V306" s="34" t="str">
        <f aca="false">IF(C306=D305,"Yes","")</f>
        <v>Yes</v>
      </c>
    </row>
    <row r="307" customFormat="false" ht="15" hidden="false" customHeight="false" outlineLevel="0" collapsed="false">
      <c r="A307" s="35" t="n">
        <v>306</v>
      </c>
      <c r="B307" s="35" t="s">
        <v>111</v>
      </c>
      <c r="C307" s="36" t="n">
        <v>40749</v>
      </c>
      <c r="D307" s="36" t="n">
        <v>40750</v>
      </c>
      <c r="E307" s="37" t="n">
        <v>11309.45</v>
      </c>
      <c r="F307" s="37" t="n">
        <v>11105.7</v>
      </c>
      <c r="G307" s="37" t="n">
        <v>11233.35</v>
      </c>
      <c r="H307" s="35" t="s">
        <v>112</v>
      </c>
      <c r="I307" s="35" t="n">
        <v>1</v>
      </c>
      <c r="J307" s="38" t="n">
        <v>121.3</v>
      </c>
      <c r="K307" s="38" t="n">
        <v>241.2</v>
      </c>
      <c r="L307" s="39" t="n">
        <f aca="false">IF(B307="Long",G307-E307,E307-G307)</f>
        <v>-76.1000000000004</v>
      </c>
      <c r="M307" s="40" t="n">
        <f aca="false">L307/E307</f>
        <v>-0.00672888602009827</v>
      </c>
      <c r="N307" s="41" t="n">
        <f aca="false">E307+G307</f>
        <v>22542.8</v>
      </c>
      <c r="O307" s="38" t="n">
        <f aca="false">N307*Assumptions!$B$24</f>
        <v>33.8142</v>
      </c>
      <c r="P307" s="39" t="n">
        <f aca="false">L307-O307</f>
        <v>-109.9142</v>
      </c>
      <c r="Q307" s="41" t="n">
        <f aca="false">Q306+L307</f>
        <v>16261.45</v>
      </c>
      <c r="R307" s="41" t="n">
        <f aca="false">R306+P307</f>
        <v>8471.59652500002</v>
      </c>
      <c r="S307" s="33" t="n">
        <f aca="false">IF(L307&gt;0,1,0)</f>
        <v>0</v>
      </c>
      <c r="T307" s="33" t="n">
        <f aca="false">IF(S307=1,T306+1,0)</f>
        <v>0</v>
      </c>
      <c r="U307" s="33" t="n">
        <f aca="false">IF(S307=0,U306+1,0)</f>
        <v>3</v>
      </c>
      <c r="V307" s="34" t="str">
        <f aca="false">IF(C307=D306,"Yes","")</f>
        <v/>
      </c>
    </row>
    <row r="308" customFormat="false" ht="15" hidden="false" customHeight="false" outlineLevel="0" collapsed="false">
      <c r="A308" s="26" t="n">
        <v>307</v>
      </c>
      <c r="B308" s="26" t="s">
        <v>113</v>
      </c>
      <c r="C308" s="27" t="n">
        <v>40750</v>
      </c>
      <c r="D308" s="27" t="n">
        <v>40753</v>
      </c>
      <c r="E308" s="28" t="n">
        <v>11105.7</v>
      </c>
      <c r="F308" s="28" t="n">
        <v>11433.1</v>
      </c>
      <c r="G308" s="28" t="n">
        <v>10954.25</v>
      </c>
      <c r="H308" s="26" t="s">
        <v>112</v>
      </c>
      <c r="I308" s="26" t="n">
        <v>3</v>
      </c>
      <c r="J308" s="29" t="n">
        <v>347.3</v>
      </c>
      <c r="K308" s="29" t="n">
        <v>33.9</v>
      </c>
      <c r="L308" s="30" t="n">
        <f aca="false">IF(B308="Long",G308-E308,E308-G308)</f>
        <v>151.450000000001</v>
      </c>
      <c r="M308" s="31" t="n">
        <f aca="false">L308/E308</f>
        <v>0.0136371412878072</v>
      </c>
      <c r="N308" s="32" t="n">
        <f aca="false">E308+G308</f>
        <v>22059.95</v>
      </c>
      <c r="O308" s="29" t="n">
        <f aca="false">N308*Assumptions!$B$24</f>
        <v>33.089925</v>
      </c>
      <c r="P308" s="30" t="n">
        <f aca="false">L308-O308</f>
        <v>118.360075000001</v>
      </c>
      <c r="Q308" s="32" t="n">
        <f aca="false">Q307+L308</f>
        <v>16412.9</v>
      </c>
      <c r="R308" s="32" t="n">
        <f aca="false">R307+P308</f>
        <v>8589.95660000002</v>
      </c>
      <c r="S308" s="33" t="n">
        <f aca="false">IF(L308&gt;0,1,0)</f>
        <v>1</v>
      </c>
      <c r="T308" s="33" t="n">
        <f aca="false">IF(S308=1,T307+1,0)</f>
        <v>1</v>
      </c>
      <c r="U308" s="33" t="n">
        <f aca="false">IF(S308=0,U307+1,0)</f>
        <v>0</v>
      </c>
      <c r="V308" s="34" t="str">
        <f aca="false">IF(C308=D307,"Yes","")</f>
        <v>Yes</v>
      </c>
    </row>
    <row r="309" customFormat="false" ht="15" hidden="false" customHeight="false" outlineLevel="0" collapsed="false">
      <c r="A309" s="35" t="n">
        <v>308</v>
      </c>
      <c r="B309" s="35" t="s">
        <v>111</v>
      </c>
      <c r="C309" s="36" t="n">
        <v>40756</v>
      </c>
      <c r="D309" s="36" t="n">
        <v>40757</v>
      </c>
      <c r="E309" s="37" t="n">
        <v>11014.15</v>
      </c>
      <c r="F309" s="37" t="n">
        <v>10758.4</v>
      </c>
      <c r="G309" s="37" t="n">
        <v>10882.05</v>
      </c>
      <c r="H309" s="35" t="s">
        <v>112</v>
      </c>
      <c r="I309" s="35" t="n">
        <v>1</v>
      </c>
      <c r="J309" s="38" t="n">
        <v>0</v>
      </c>
      <c r="K309" s="38" t="n">
        <v>293.9</v>
      </c>
      <c r="L309" s="39" t="n">
        <f aca="false">IF(B309="Long",G309-E309,E309-G309)</f>
        <v>-132.1</v>
      </c>
      <c r="M309" s="40" t="n">
        <f aca="false">L309/E309</f>
        <v>-0.01199366269753</v>
      </c>
      <c r="N309" s="41" t="n">
        <f aca="false">E309+G309</f>
        <v>21896.2</v>
      </c>
      <c r="O309" s="38" t="n">
        <f aca="false">N309*Assumptions!$B$24</f>
        <v>32.8443</v>
      </c>
      <c r="P309" s="39" t="n">
        <f aca="false">L309-O309</f>
        <v>-164.9443</v>
      </c>
      <c r="Q309" s="41" t="n">
        <f aca="false">Q308+L309</f>
        <v>16280.8</v>
      </c>
      <c r="R309" s="41" t="n">
        <f aca="false">R308+P309</f>
        <v>8425.01230000002</v>
      </c>
      <c r="S309" s="33" t="n">
        <f aca="false">IF(L309&gt;0,1,0)</f>
        <v>0</v>
      </c>
      <c r="T309" s="33" t="n">
        <f aca="false">IF(S309=1,T308+1,0)</f>
        <v>0</v>
      </c>
      <c r="U309" s="33" t="n">
        <f aca="false">IF(S309=0,U308+1,0)</f>
        <v>1</v>
      </c>
      <c r="V309" s="34" t="str">
        <f aca="false">IF(C309=D308,"Yes","")</f>
        <v/>
      </c>
    </row>
    <row r="310" customFormat="false" ht="15" hidden="false" customHeight="false" outlineLevel="0" collapsed="false">
      <c r="A310" s="26" t="n">
        <v>309</v>
      </c>
      <c r="B310" s="26" t="s">
        <v>113</v>
      </c>
      <c r="C310" s="27" t="n">
        <v>40757</v>
      </c>
      <c r="D310" s="27" t="n">
        <v>40759</v>
      </c>
      <c r="E310" s="28" t="n">
        <v>10758.4</v>
      </c>
      <c r="F310" s="28" t="n">
        <v>11064.9</v>
      </c>
      <c r="G310" s="28" t="n">
        <v>10686.4</v>
      </c>
      <c r="H310" s="26" t="s">
        <v>112</v>
      </c>
      <c r="I310" s="26" t="n">
        <v>2</v>
      </c>
      <c r="J310" s="29" t="n">
        <v>243.4</v>
      </c>
      <c r="K310" s="29" t="n">
        <v>7.6</v>
      </c>
      <c r="L310" s="30" t="n">
        <f aca="false">IF(B310="Long",G310-E310,E310-G310)</f>
        <v>72</v>
      </c>
      <c r="M310" s="31" t="n">
        <f aca="false">L310/E310</f>
        <v>0.00669244497323022</v>
      </c>
      <c r="N310" s="32" t="n">
        <f aca="false">E310+G310</f>
        <v>21444.8</v>
      </c>
      <c r="O310" s="29" t="n">
        <f aca="false">N310*Assumptions!$B$24</f>
        <v>32.1672</v>
      </c>
      <c r="P310" s="30" t="n">
        <f aca="false">L310-O310</f>
        <v>39.8328</v>
      </c>
      <c r="Q310" s="32" t="n">
        <f aca="false">Q309+L310</f>
        <v>16352.8</v>
      </c>
      <c r="R310" s="32" t="n">
        <f aca="false">R309+P310</f>
        <v>8464.84510000002</v>
      </c>
      <c r="S310" s="33" t="n">
        <f aca="false">IF(L310&gt;0,1,0)</f>
        <v>1</v>
      </c>
      <c r="T310" s="33" t="n">
        <f aca="false">IF(S310=1,T309+1,0)</f>
        <v>1</v>
      </c>
      <c r="U310" s="33" t="n">
        <f aca="false">IF(S310=0,U309+1,0)</f>
        <v>0</v>
      </c>
      <c r="V310" s="34" t="str">
        <f aca="false">IF(C310=D309,"Yes","")</f>
        <v>Yes</v>
      </c>
    </row>
    <row r="311" customFormat="false" ht="15" hidden="false" customHeight="false" outlineLevel="0" collapsed="false">
      <c r="A311" s="35" t="n">
        <v>310</v>
      </c>
      <c r="B311" s="35" t="s">
        <v>113</v>
      </c>
      <c r="C311" s="36" t="n">
        <v>40760</v>
      </c>
      <c r="D311" s="36" t="n">
        <v>40763</v>
      </c>
      <c r="E311" s="37" t="n">
        <v>10306.1</v>
      </c>
      <c r="F311" s="37" t="n">
        <v>10765.95</v>
      </c>
      <c r="G311" s="37" t="n">
        <v>10392.25</v>
      </c>
      <c r="H311" s="35" t="s">
        <v>112</v>
      </c>
      <c r="I311" s="35" t="n">
        <v>1</v>
      </c>
      <c r="J311" s="38" t="n">
        <v>233.6</v>
      </c>
      <c r="K311" s="38" t="n">
        <v>175.4</v>
      </c>
      <c r="L311" s="39" t="n">
        <f aca="false">IF(B311="Long",G311-E311,E311-G311)</f>
        <v>-86.1499999999996</v>
      </c>
      <c r="M311" s="40" t="n">
        <f aca="false">L311/E311</f>
        <v>-0.00835912711889072</v>
      </c>
      <c r="N311" s="41" t="n">
        <f aca="false">E311+G311</f>
        <v>20698.35</v>
      </c>
      <c r="O311" s="38" t="n">
        <f aca="false">N311*Assumptions!$B$24</f>
        <v>31.047525</v>
      </c>
      <c r="P311" s="39" t="n">
        <f aca="false">L311-O311</f>
        <v>-117.197525</v>
      </c>
      <c r="Q311" s="41" t="n">
        <f aca="false">Q310+L311</f>
        <v>16266.65</v>
      </c>
      <c r="R311" s="41" t="n">
        <f aca="false">R310+P311</f>
        <v>8347.64757500002</v>
      </c>
      <c r="S311" s="33" t="n">
        <f aca="false">IF(L311&gt;0,1,0)</f>
        <v>0</v>
      </c>
      <c r="T311" s="33" t="n">
        <f aca="false">IF(S311=1,T310+1,0)</f>
        <v>0</v>
      </c>
      <c r="U311" s="33" t="n">
        <f aca="false">IF(S311=0,U310+1,0)</f>
        <v>1</v>
      </c>
      <c r="V311" s="34" t="str">
        <f aca="false">IF(C311=D310,"Yes","")</f>
        <v/>
      </c>
    </row>
    <row r="312" customFormat="false" ht="15" hidden="false" customHeight="false" outlineLevel="0" collapsed="false">
      <c r="A312" s="26" t="n">
        <v>311</v>
      </c>
      <c r="B312" s="26" t="s">
        <v>113</v>
      </c>
      <c r="C312" s="27" t="n">
        <v>40764</v>
      </c>
      <c r="D312" s="27" t="n">
        <v>40765</v>
      </c>
      <c r="E312" s="28" t="n">
        <v>9952.2</v>
      </c>
      <c r="F312" s="28" t="n">
        <v>10481.5</v>
      </c>
      <c r="G312" s="28" t="n">
        <v>10516.45</v>
      </c>
      <c r="H312" s="26" t="s">
        <v>112</v>
      </c>
      <c r="I312" s="26" t="n">
        <v>1</v>
      </c>
      <c r="J312" s="29" t="n">
        <v>0</v>
      </c>
      <c r="K312" s="29" t="n">
        <v>564.2</v>
      </c>
      <c r="L312" s="30" t="n">
        <f aca="false">IF(B312="Long",G312-E312,E312-G312)</f>
        <v>-564.25</v>
      </c>
      <c r="M312" s="31" t="n">
        <f aca="false">L312/E312</f>
        <v>-0.0566960069130444</v>
      </c>
      <c r="N312" s="32" t="n">
        <f aca="false">E312+G312</f>
        <v>20468.65</v>
      </c>
      <c r="O312" s="29" t="n">
        <f aca="false">N312*Assumptions!$B$24</f>
        <v>30.702975</v>
      </c>
      <c r="P312" s="30" t="n">
        <f aca="false">L312-O312</f>
        <v>-594.952975</v>
      </c>
      <c r="Q312" s="32" t="n">
        <f aca="false">Q311+L312</f>
        <v>15702.4</v>
      </c>
      <c r="R312" s="32" t="n">
        <f aca="false">R311+P312</f>
        <v>7752.69460000002</v>
      </c>
      <c r="S312" s="33" t="n">
        <f aca="false">IF(L312&gt;0,1,0)</f>
        <v>0</v>
      </c>
      <c r="T312" s="33" t="n">
        <f aca="false">IF(S312=1,T311+1,0)</f>
        <v>0</v>
      </c>
      <c r="U312" s="33" t="n">
        <f aca="false">IF(S312=0,U311+1,0)</f>
        <v>2</v>
      </c>
      <c r="V312" s="34" t="str">
        <f aca="false">IF(C312=D311,"Yes","")</f>
        <v/>
      </c>
    </row>
    <row r="313" customFormat="false" ht="15" hidden="false" customHeight="false" outlineLevel="0" collapsed="false">
      <c r="A313" s="35" t="n">
        <v>312</v>
      </c>
      <c r="B313" s="35" t="s">
        <v>111</v>
      </c>
      <c r="C313" s="36" t="n">
        <v>40765</v>
      </c>
      <c r="D313" s="36" t="n">
        <v>40766</v>
      </c>
      <c r="E313" s="37" t="n">
        <v>10516.45</v>
      </c>
      <c r="F313" s="37" t="n">
        <v>9920.8</v>
      </c>
      <c r="G313" s="37" t="n">
        <v>10393.7</v>
      </c>
      <c r="H313" s="35" t="s">
        <v>112</v>
      </c>
      <c r="I313" s="35" t="n">
        <v>1</v>
      </c>
      <c r="J313" s="38" t="n">
        <v>0.4</v>
      </c>
      <c r="K313" s="38" t="n">
        <v>193</v>
      </c>
      <c r="L313" s="39" t="n">
        <f aca="false">IF(B313="Long",G313-E313,E313-G313)</f>
        <v>-122.75</v>
      </c>
      <c r="M313" s="40" t="n">
        <f aca="false">L313/E313</f>
        <v>-0.0116721897598524</v>
      </c>
      <c r="N313" s="41" t="n">
        <f aca="false">E313+G313</f>
        <v>20910.15</v>
      </c>
      <c r="O313" s="38" t="n">
        <f aca="false">N313*Assumptions!$B$24</f>
        <v>31.365225</v>
      </c>
      <c r="P313" s="39" t="n">
        <f aca="false">L313-O313</f>
        <v>-154.115225</v>
      </c>
      <c r="Q313" s="41" t="n">
        <f aca="false">Q312+L313</f>
        <v>15579.65</v>
      </c>
      <c r="R313" s="41" t="n">
        <f aca="false">R312+P313</f>
        <v>7598.57937500002</v>
      </c>
      <c r="S313" s="33" t="n">
        <f aca="false">IF(L313&gt;0,1,0)</f>
        <v>0</v>
      </c>
      <c r="T313" s="33" t="n">
        <f aca="false">IF(S313=1,T312+1,0)</f>
        <v>0</v>
      </c>
      <c r="U313" s="33" t="n">
        <f aca="false">IF(S313=0,U312+1,0)</f>
        <v>3</v>
      </c>
      <c r="V313" s="34" t="str">
        <f aca="false">IF(C313=D312,"Yes","")</f>
        <v>Yes</v>
      </c>
    </row>
    <row r="314" customFormat="false" ht="15" hidden="false" customHeight="false" outlineLevel="0" collapsed="false">
      <c r="A314" s="26" t="n">
        <v>313</v>
      </c>
      <c r="B314" s="26" t="s">
        <v>113</v>
      </c>
      <c r="C314" s="27" t="n">
        <v>40767</v>
      </c>
      <c r="D314" s="27" t="n">
        <v>40778</v>
      </c>
      <c r="E314" s="28" t="n">
        <v>10323.5</v>
      </c>
      <c r="F314" s="28" t="n">
        <v>10516.9</v>
      </c>
      <c r="G314" s="28" t="n">
        <v>9474.05</v>
      </c>
      <c r="H314" s="26" t="s">
        <v>112</v>
      </c>
      <c r="I314" s="26" t="n">
        <v>6</v>
      </c>
      <c r="J314" s="29" t="n">
        <v>1098.5</v>
      </c>
      <c r="K314" s="29" t="n">
        <v>0</v>
      </c>
      <c r="L314" s="30" t="n">
        <f aca="false">IF(B314="Long",G314-E314,E314-G314)</f>
        <v>849.450000000001</v>
      </c>
      <c r="M314" s="31" t="n">
        <f aca="false">L314/E314</f>
        <v>0.0822831404078075</v>
      </c>
      <c r="N314" s="32" t="n">
        <f aca="false">E314+G314</f>
        <v>19797.55</v>
      </c>
      <c r="O314" s="29" t="n">
        <f aca="false">N314*Assumptions!$B$24</f>
        <v>29.696325</v>
      </c>
      <c r="P314" s="30" t="n">
        <f aca="false">L314-O314</f>
        <v>819.753675000001</v>
      </c>
      <c r="Q314" s="32" t="n">
        <f aca="false">Q313+L314</f>
        <v>16429.1</v>
      </c>
      <c r="R314" s="32" t="n">
        <f aca="false">R313+P314</f>
        <v>8418.33305000002</v>
      </c>
      <c r="S314" s="33" t="n">
        <f aca="false">IF(L314&gt;0,1,0)</f>
        <v>1</v>
      </c>
      <c r="T314" s="33" t="n">
        <f aca="false">IF(S314=1,T313+1,0)</f>
        <v>1</v>
      </c>
      <c r="U314" s="33" t="n">
        <f aca="false">IF(S314=0,U313+1,0)</f>
        <v>0</v>
      </c>
      <c r="V314" s="34" t="str">
        <f aca="false">IF(C314=D313,"Yes","")</f>
        <v/>
      </c>
    </row>
    <row r="315" customFormat="false" ht="15" hidden="false" customHeight="false" outlineLevel="0" collapsed="false">
      <c r="A315" s="35" t="n">
        <v>314</v>
      </c>
      <c r="B315" s="35" t="s">
        <v>111</v>
      </c>
      <c r="C315" s="36" t="n">
        <v>40779</v>
      </c>
      <c r="D315" s="36" t="n">
        <v>40780</v>
      </c>
      <c r="E315" s="37" t="n">
        <v>9523</v>
      </c>
      <c r="F315" s="37" t="n">
        <v>9303.35</v>
      </c>
      <c r="G315" s="37" t="n">
        <v>9303.35</v>
      </c>
      <c r="H315" s="35" t="s">
        <v>114</v>
      </c>
      <c r="I315" s="35" t="n">
        <v>1</v>
      </c>
      <c r="J315" s="38" t="n">
        <v>0</v>
      </c>
      <c r="K315" s="38" t="n">
        <v>388</v>
      </c>
      <c r="L315" s="39" t="n">
        <f aca="false">IF(B315="Long",G315-E315,E315-G315)</f>
        <v>-219.65</v>
      </c>
      <c r="M315" s="40" t="n">
        <f aca="false">L315/E315</f>
        <v>-0.0230652105428961</v>
      </c>
      <c r="N315" s="41" t="n">
        <f aca="false">E315+G315</f>
        <v>18826.35</v>
      </c>
      <c r="O315" s="38" t="n">
        <f aca="false">N315*Assumptions!$B$24</f>
        <v>28.239525</v>
      </c>
      <c r="P315" s="39" t="n">
        <f aca="false">L315-O315</f>
        <v>-247.889525</v>
      </c>
      <c r="Q315" s="41" t="n">
        <f aca="false">Q314+L315</f>
        <v>16209.45</v>
      </c>
      <c r="R315" s="41" t="n">
        <f aca="false">R314+P315</f>
        <v>8170.44352500002</v>
      </c>
      <c r="S315" s="33" t="n">
        <f aca="false">IF(L315&gt;0,1,0)</f>
        <v>0</v>
      </c>
      <c r="T315" s="33" t="n">
        <f aca="false">IF(S315=1,T314+1,0)</f>
        <v>0</v>
      </c>
      <c r="U315" s="33" t="n">
        <f aca="false">IF(S315=0,U314+1,0)</f>
        <v>1</v>
      </c>
      <c r="V315" s="34" t="str">
        <f aca="false">IF(C315=D314,"Yes","")</f>
        <v/>
      </c>
    </row>
    <row r="316" customFormat="false" ht="15" hidden="false" customHeight="false" outlineLevel="0" collapsed="false">
      <c r="A316" s="26" t="n">
        <v>315</v>
      </c>
      <c r="B316" s="26" t="s">
        <v>113</v>
      </c>
      <c r="C316" s="27" t="n">
        <v>40780</v>
      </c>
      <c r="D316" s="27" t="n">
        <v>40784</v>
      </c>
      <c r="E316" s="28" t="n">
        <v>9275.15</v>
      </c>
      <c r="F316" s="28" t="n">
        <v>9561.9</v>
      </c>
      <c r="G316" s="28" t="n">
        <v>9217.7</v>
      </c>
      <c r="H316" s="26" t="s">
        <v>112</v>
      </c>
      <c r="I316" s="26" t="n">
        <v>2</v>
      </c>
      <c r="J316" s="29" t="n">
        <v>357.2</v>
      </c>
      <c r="K316" s="29" t="n">
        <v>103</v>
      </c>
      <c r="L316" s="30" t="n">
        <f aca="false">IF(B316="Long",G316-E316,E316-G316)</f>
        <v>57.4499999999989</v>
      </c>
      <c r="M316" s="31" t="n">
        <f aca="false">L316/E316</f>
        <v>0.00619396990884233</v>
      </c>
      <c r="N316" s="32" t="n">
        <f aca="false">E316+G316</f>
        <v>18492.85</v>
      </c>
      <c r="O316" s="29" t="n">
        <f aca="false">N316*Assumptions!$B$24</f>
        <v>27.739275</v>
      </c>
      <c r="P316" s="30" t="n">
        <f aca="false">L316-O316</f>
        <v>29.7107249999989</v>
      </c>
      <c r="Q316" s="32" t="n">
        <f aca="false">Q315+L316</f>
        <v>16266.9</v>
      </c>
      <c r="R316" s="32" t="n">
        <f aca="false">R315+P316</f>
        <v>8200.15425000002</v>
      </c>
      <c r="S316" s="33" t="n">
        <f aca="false">IF(L316&gt;0,1,0)</f>
        <v>1</v>
      </c>
      <c r="T316" s="33" t="n">
        <f aca="false">IF(S316=1,T315+1,0)</f>
        <v>1</v>
      </c>
      <c r="U316" s="33" t="n">
        <f aca="false">IF(S316=0,U315+1,0)</f>
        <v>0</v>
      </c>
      <c r="V316" s="34" t="str">
        <f aca="false">IF(C316=D315,"Yes","")</f>
        <v>Yes</v>
      </c>
    </row>
    <row r="317" customFormat="false" ht="15" hidden="false" customHeight="false" outlineLevel="0" collapsed="false">
      <c r="A317" s="35" t="n">
        <v>316</v>
      </c>
      <c r="B317" s="35" t="s">
        <v>111</v>
      </c>
      <c r="C317" s="36" t="n">
        <v>40785</v>
      </c>
      <c r="D317" s="36" t="n">
        <v>40791</v>
      </c>
      <c r="E317" s="37" t="n">
        <v>9466.3</v>
      </c>
      <c r="F317" s="37" t="n">
        <v>9099.85</v>
      </c>
      <c r="G317" s="37" t="n">
        <v>9490</v>
      </c>
      <c r="H317" s="35" t="s">
        <v>112</v>
      </c>
      <c r="I317" s="35" t="n">
        <v>2</v>
      </c>
      <c r="J317" s="38" t="n">
        <v>241.2</v>
      </c>
      <c r="K317" s="38" t="n">
        <v>17.5</v>
      </c>
      <c r="L317" s="39" t="n">
        <f aca="false">IF(B317="Long",G317-E317,E317-G317)</f>
        <v>23.7000000000007</v>
      </c>
      <c r="M317" s="40" t="n">
        <f aca="false">L317/E317</f>
        <v>0.00250361809788415</v>
      </c>
      <c r="N317" s="41" t="n">
        <f aca="false">E317+G317</f>
        <v>18956.3</v>
      </c>
      <c r="O317" s="38" t="n">
        <f aca="false">N317*Assumptions!$B$24</f>
        <v>28.43445</v>
      </c>
      <c r="P317" s="39" t="n">
        <f aca="false">L317-O317</f>
        <v>-4.73444999999927</v>
      </c>
      <c r="Q317" s="41" t="n">
        <f aca="false">Q316+L317</f>
        <v>16290.6</v>
      </c>
      <c r="R317" s="41" t="n">
        <f aca="false">R316+P317</f>
        <v>8195.41980000002</v>
      </c>
      <c r="S317" s="33" t="n">
        <f aca="false">IF(L317&gt;0,1,0)</f>
        <v>1</v>
      </c>
      <c r="T317" s="33" t="n">
        <f aca="false">IF(S317=1,T316+1,0)</f>
        <v>2</v>
      </c>
      <c r="U317" s="33" t="n">
        <f aca="false">IF(S317=0,U316+1,0)</f>
        <v>0</v>
      </c>
      <c r="V317" s="34" t="str">
        <f aca="false">IF(C317=D316,"Yes","")</f>
        <v/>
      </c>
    </row>
    <row r="318" customFormat="false" ht="15" hidden="false" customHeight="false" outlineLevel="0" collapsed="false">
      <c r="A318" s="26" t="n">
        <v>317</v>
      </c>
      <c r="B318" s="26" t="s">
        <v>113</v>
      </c>
      <c r="C318" s="27" t="n">
        <v>40792</v>
      </c>
      <c r="D318" s="27" t="n">
        <v>40793</v>
      </c>
      <c r="E318" s="28" t="n">
        <v>9448.75</v>
      </c>
      <c r="F318" s="28" t="n">
        <v>9630.05</v>
      </c>
      <c r="G318" s="28" t="n">
        <v>9698.4</v>
      </c>
      <c r="H318" s="26" t="s">
        <v>114</v>
      </c>
      <c r="I318" s="26" t="n">
        <v>1</v>
      </c>
      <c r="J318" s="29" t="n">
        <v>0</v>
      </c>
      <c r="K318" s="29" t="n">
        <v>458</v>
      </c>
      <c r="L318" s="30" t="n">
        <f aca="false">IF(B318="Long",G318-E318,E318-G318)</f>
        <v>-249.65</v>
      </c>
      <c r="M318" s="31" t="n">
        <f aca="false">L318/E318</f>
        <v>-0.0264214843233232</v>
      </c>
      <c r="N318" s="32" t="n">
        <f aca="false">E318+G318</f>
        <v>19147.15</v>
      </c>
      <c r="O318" s="29" t="n">
        <f aca="false">N318*Assumptions!$B$24</f>
        <v>28.720725</v>
      </c>
      <c r="P318" s="30" t="n">
        <f aca="false">L318-O318</f>
        <v>-278.370725</v>
      </c>
      <c r="Q318" s="32" t="n">
        <f aca="false">Q317+L318</f>
        <v>16040.95</v>
      </c>
      <c r="R318" s="32" t="n">
        <f aca="false">R317+P318</f>
        <v>7917.04907500002</v>
      </c>
      <c r="S318" s="33" t="n">
        <f aca="false">IF(L318&gt;0,1,0)</f>
        <v>0</v>
      </c>
      <c r="T318" s="33" t="n">
        <f aca="false">IF(S318=1,T317+1,0)</f>
        <v>0</v>
      </c>
      <c r="U318" s="33" t="n">
        <f aca="false">IF(S318=0,U317+1,0)</f>
        <v>1</v>
      </c>
      <c r="V318" s="34" t="str">
        <f aca="false">IF(C318=D317,"Yes","")</f>
        <v/>
      </c>
    </row>
    <row r="319" customFormat="false" ht="15" hidden="false" customHeight="false" outlineLevel="0" collapsed="false">
      <c r="A319" s="35" t="n">
        <v>318</v>
      </c>
      <c r="B319" s="35" t="s">
        <v>111</v>
      </c>
      <c r="C319" s="36" t="n">
        <v>40793</v>
      </c>
      <c r="D319" s="36" t="n">
        <v>40795</v>
      </c>
      <c r="E319" s="37" t="n">
        <v>9698.4</v>
      </c>
      <c r="F319" s="37" t="n">
        <v>9364.6</v>
      </c>
      <c r="G319" s="37" t="n">
        <v>9749.2</v>
      </c>
      <c r="H319" s="35" t="s">
        <v>112</v>
      </c>
      <c r="I319" s="35" t="n">
        <v>2</v>
      </c>
      <c r="J319" s="38" t="n">
        <v>273.6</v>
      </c>
      <c r="K319" s="38" t="n">
        <v>50.8</v>
      </c>
      <c r="L319" s="39" t="n">
        <f aca="false">IF(B319="Long",G319-E319,E319-G319)</f>
        <v>50.8000000000011</v>
      </c>
      <c r="M319" s="40" t="n">
        <f aca="false">L319/E319</f>
        <v>0.00523797739833386</v>
      </c>
      <c r="N319" s="41" t="n">
        <f aca="false">E319+G319</f>
        <v>19447.6</v>
      </c>
      <c r="O319" s="38" t="n">
        <f aca="false">N319*Assumptions!$B$24</f>
        <v>29.1714</v>
      </c>
      <c r="P319" s="39" t="n">
        <f aca="false">L319-O319</f>
        <v>21.6286000000011</v>
      </c>
      <c r="Q319" s="41" t="n">
        <f aca="false">Q318+L319</f>
        <v>16091.75</v>
      </c>
      <c r="R319" s="41" t="n">
        <f aca="false">R318+P319</f>
        <v>7938.67767500002</v>
      </c>
      <c r="S319" s="33" t="n">
        <f aca="false">IF(L319&gt;0,1,0)</f>
        <v>1</v>
      </c>
      <c r="T319" s="33" t="n">
        <f aca="false">IF(S319=1,T318+1,0)</f>
        <v>1</v>
      </c>
      <c r="U319" s="33" t="n">
        <f aca="false">IF(S319=0,U318+1,0)</f>
        <v>0</v>
      </c>
      <c r="V319" s="34" t="str">
        <f aca="false">IF(C319=D318,"Yes","")</f>
        <v>Yes</v>
      </c>
    </row>
    <row r="320" customFormat="false" ht="15" hidden="false" customHeight="false" outlineLevel="0" collapsed="false">
      <c r="A320" s="26" t="n">
        <v>319</v>
      </c>
      <c r="B320" s="26" t="s">
        <v>113</v>
      </c>
      <c r="C320" s="27" t="n">
        <v>40795</v>
      </c>
      <c r="D320" s="27" t="n">
        <v>40799</v>
      </c>
      <c r="E320" s="28" t="n">
        <v>9683.95</v>
      </c>
      <c r="F320" s="28" t="n">
        <v>9940.25</v>
      </c>
      <c r="G320" s="28" t="n">
        <v>9550.95</v>
      </c>
      <c r="H320" s="26" t="s">
        <v>112</v>
      </c>
      <c r="I320" s="26" t="n">
        <v>2</v>
      </c>
      <c r="J320" s="29" t="n">
        <v>423.1</v>
      </c>
      <c r="K320" s="29" t="n">
        <v>0</v>
      </c>
      <c r="L320" s="30" t="n">
        <f aca="false">IF(B320="Long",G320-E320,E320-G320)</f>
        <v>133</v>
      </c>
      <c r="M320" s="31" t="n">
        <f aca="false">L320/E320</f>
        <v>0.0137340651283825</v>
      </c>
      <c r="N320" s="32" t="n">
        <f aca="false">E320+G320</f>
        <v>19234.9</v>
      </c>
      <c r="O320" s="29" t="n">
        <f aca="false">N320*Assumptions!$B$24</f>
        <v>28.85235</v>
      </c>
      <c r="P320" s="30" t="n">
        <f aca="false">L320-O320</f>
        <v>104.14765</v>
      </c>
      <c r="Q320" s="32" t="n">
        <f aca="false">Q319+L320</f>
        <v>16224.75</v>
      </c>
      <c r="R320" s="32" t="n">
        <f aca="false">R319+P320</f>
        <v>8042.82532500002</v>
      </c>
      <c r="S320" s="33" t="n">
        <f aca="false">IF(L320&gt;0,1,0)</f>
        <v>1</v>
      </c>
      <c r="T320" s="33" t="n">
        <f aca="false">IF(S320=1,T319+1,0)</f>
        <v>2</v>
      </c>
      <c r="U320" s="33" t="n">
        <f aca="false">IF(S320=0,U319+1,0)</f>
        <v>0</v>
      </c>
      <c r="V320" s="34" t="str">
        <f aca="false">IF(C320=D319,"Yes","")</f>
        <v>Yes</v>
      </c>
    </row>
    <row r="321" customFormat="false" ht="15" hidden="false" customHeight="false" outlineLevel="0" collapsed="false">
      <c r="A321" s="35" t="n">
        <v>320</v>
      </c>
      <c r="B321" s="35" t="s">
        <v>111</v>
      </c>
      <c r="C321" s="36" t="n">
        <v>40801</v>
      </c>
      <c r="D321" s="36" t="n">
        <v>40805</v>
      </c>
      <c r="E321" s="37" t="n">
        <v>9569.35</v>
      </c>
      <c r="F321" s="37" t="n">
        <v>9267.55</v>
      </c>
      <c r="G321" s="37" t="n">
        <v>9590.15</v>
      </c>
      <c r="H321" s="35" t="s">
        <v>112</v>
      </c>
      <c r="I321" s="35" t="n">
        <v>2</v>
      </c>
      <c r="J321" s="38" t="n">
        <v>229.4</v>
      </c>
      <c r="K321" s="38" t="n">
        <v>23.5</v>
      </c>
      <c r="L321" s="39" t="n">
        <f aca="false">IF(B321="Long",G321-E321,E321-G321)</f>
        <v>20.7999999999993</v>
      </c>
      <c r="M321" s="40" t="n">
        <f aca="false">L321/E321</f>
        <v>0.00217360635779852</v>
      </c>
      <c r="N321" s="41" t="n">
        <f aca="false">E321+G321</f>
        <v>19159.5</v>
      </c>
      <c r="O321" s="38" t="n">
        <f aca="false">N321*Assumptions!$B$24</f>
        <v>28.73925</v>
      </c>
      <c r="P321" s="39" t="n">
        <f aca="false">L321-O321</f>
        <v>-7.93925000000073</v>
      </c>
      <c r="Q321" s="41" t="n">
        <f aca="false">Q320+L321</f>
        <v>16245.55</v>
      </c>
      <c r="R321" s="41" t="n">
        <f aca="false">R320+P321</f>
        <v>8034.88607500002</v>
      </c>
      <c r="S321" s="33" t="n">
        <f aca="false">IF(L321&gt;0,1,0)</f>
        <v>1</v>
      </c>
      <c r="T321" s="33" t="n">
        <f aca="false">IF(S321=1,T320+1,0)</f>
        <v>3</v>
      </c>
      <c r="U321" s="33" t="n">
        <f aca="false">IF(S321=0,U320+1,0)</f>
        <v>0</v>
      </c>
      <c r="V321" s="34" t="str">
        <f aca="false">IF(C321=D320,"Yes","")</f>
        <v/>
      </c>
    </row>
    <row r="322" customFormat="false" ht="15" hidden="false" customHeight="false" outlineLevel="0" collapsed="false">
      <c r="A322" s="26" t="n">
        <v>321</v>
      </c>
      <c r="B322" s="26" t="s">
        <v>111</v>
      </c>
      <c r="C322" s="27" t="n">
        <v>40806</v>
      </c>
      <c r="D322" s="27" t="n">
        <v>40808</v>
      </c>
      <c r="E322" s="28" t="n">
        <v>9798.75</v>
      </c>
      <c r="F322" s="28" t="n">
        <v>9545.85</v>
      </c>
      <c r="G322" s="28" t="n">
        <v>9756.2</v>
      </c>
      <c r="H322" s="26" t="s">
        <v>112</v>
      </c>
      <c r="I322" s="26" t="n">
        <v>2</v>
      </c>
      <c r="J322" s="29" t="n">
        <v>164.2</v>
      </c>
      <c r="K322" s="29" t="n">
        <v>309</v>
      </c>
      <c r="L322" s="30" t="n">
        <f aca="false">IF(B322="Long",G322-E322,E322-G322)</f>
        <v>-42.5499999999993</v>
      </c>
      <c r="M322" s="31" t="n">
        <f aca="false">L322/E322</f>
        <v>-0.00434239061104725</v>
      </c>
      <c r="N322" s="32" t="n">
        <f aca="false">E322+G322</f>
        <v>19554.95</v>
      </c>
      <c r="O322" s="29" t="n">
        <f aca="false">N322*Assumptions!$B$24</f>
        <v>29.332425</v>
      </c>
      <c r="P322" s="30" t="n">
        <f aca="false">L322-O322</f>
        <v>-71.8824249999993</v>
      </c>
      <c r="Q322" s="32" t="n">
        <f aca="false">Q321+L322</f>
        <v>16203</v>
      </c>
      <c r="R322" s="32" t="n">
        <f aca="false">R321+P322</f>
        <v>7963.00365000002</v>
      </c>
      <c r="S322" s="33" t="n">
        <f aca="false">IF(L322&gt;0,1,0)</f>
        <v>0</v>
      </c>
      <c r="T322" s="33" t="n">
        <f aca="false">IF(S322=1,T321+1,0)</f>
        <v>0</v>
      </c>
      <c r="U322" s="33" t="n">
        <f aca="false">IF(S322=0,U321+1,0)</f>
        <v>1</v>
      </c>
      <c r="V322" s="34" t="str">
        <f aca="false">IF(C322=D321,"Yes","")</f>
        <v/>
      </c>
    </row>
    <row r="323" customFormat="false" ht="15" hidden="false" customHeight="false" outlineLevel="0" collapsed="false">
      <c r="A323" s="35" t="n">
        <v>322</v>
      </c>
      <c r="B323" s="35" t="s">
        <v>113</v>
      </c>
      <c r="C323" s="36" t="n">
        <v>40808</v>
      </c>
      <c r="D323" s="36" t="n">
        <v>40813</v>
      </c>
      <c r="E323" s="37" t="n">
        <v>9578.6</v>
      </c>
      <c r="F323" s="37" t="n">
        <v>9962.95</v>
      </c>
      <c r="G323" s="37" t="n">
        <v>9528.3</v>
      </c>
      <c r="H323" s="35" t="s">
        <v>112</v>
      </c>
      <c r="I323" s="35" t="n">
        <v>3</v>
      </c>
      <c r="J323" s="38" t="n">
        <v>412.8</v>
      </c>
      <c r="K323" s="38" t="n">
        <v>82.9</v>
      </c>
      <c r="L323" s="39" t="n">
        <f aca="false">IF(B323="Long",G323-E323,E323-G323)</f>
        <v>50.3000000000011</v>
      </c>
      <c r="M323" s="40" t="n">
        <f aca="false">L323/E323</f>
        <v>0.00525128933247041</v>
      </c>
      <c r="N323" s="41" t="n">
        <f aca="false">E323+G323</f>
        <v>19106.9</v>
      </c>
      <c r="O323" s="38" t="n">
        <f aca="false">N323*Assumptions!$B$24</f>
        <v>28.66035</v>
      </c>
      <c r="P323" s="39" t="n">
        <f aca="false">L323-O323</f>
        <v>21.6396500000011</v>
      </c>
      <c r="Q323" s="41" t="n">
        <f aca="false">Q322+L323</f>
        <v>16253.3</v>
      </c>
      <c r="R323" s="41" t="n">
        <f aca="false">R322+P323</f>
        <v>7984.64330000002</v>
      </c>
      <c r="S323" s="33" t="n">
        <f aca="false">IF(L323&gt;0,1,0)</f>
        <v>1</v>
      </c>
      <c r="T323" s="33" t="n">
        <f aca="false">IF(S323=1,T322+1,0)</f>
        <v>1</v>
      </c>
      <c r="U323" s="33" t="n">
        <f aca="false">IF(S323=0,U322+1,0)</f>
        <v>0</v>
      </c>
      <c r="V323" s="34" t="str">
        <f aca="false">IF(C323=D322,"Yes","")</f>
        <v>Yes</v>
      </c>
    </row>
    <row r="324" customFormat="false" ht="15" hidden="false" customHeight="false" outlineLevel="0" collapsed="false">
      <c r="A324" s="26" t="n">
        <v>323</v>
      </c>
      <c r="B324" s="26" t="s">
        <v>111</v>
      </c>
      <c r="C324" s="27" t="n">
        <v>40813</v>
      </c>
      <c r="D324" s="27" t="n">
        <v>40814</v>
      </c>
      <c r="E324" s="28" t="n">
        <v>9540.8</v>
      </c>
      <c r="F324" s="28" t="n">
        <v>9165.8</v>
      </c>
      <c r="G324" s="28" t="n">
        <v>9528.3</v>
      </c>
      <c r="H324" s="26" t="s">
        <v>112</v>
      </c>
      <c r="I324" s="26" t="n">
        <v>1</v>
      </c>
      <c r="J324" s="29" t="n">
        <v>134.9</v>
      </c>
      <c r="K324" s="29" t="n">
        <v>91.8</v>
      </c>
      <c r="L324" s="30" t="n">
        <f aca="false">IF(B324="Long",G324-E324,E324-G324)</f>
        <v>-12.5</v>
      </c>
      <c r="M324" s="31" t="n">
        <f aca="false">L324/E324</f>
        <v>-0.00131016266979708</v>
      </c>
      <c r="N324" s="32" t="n">
        <f aca="false">E324+G324</f>
        <v>19069.1</v>
      </c>
      <c r="O324" s="29" t="n">
        <f aca="false">N324*Assumptions!$B$24</f>
        <v>28.60365</v>
      </c>
      <c r="P324" s="30" t="n">
        <f aca="false">L324-O324</f>
        <v>-41.10365</v>
      </c>
      <c r="Q324" s="32" t="n">
        <f aca="false">Q323+L324</f>
        <v>16240.8</v>
      </c>
      <c r="R324" s="32" t="n">
        <f aca="false">R323+P324</f>
        <v>7943.53965000002</v>
      </c>
      <c r="S324" s="33" t="n">
        <f aca="false">IF(L324&gt;0,1,0)</f>
        <v>0</v>
      </c>
      <c r="T324" s="33" t="n">
        <f aca="false">IF(S324=1,T323+1,0)</f>
        <v>0</v>
      </c>
      <c r="U324" s="33" t="n">
        <f aca="false">IF(S324=0,U323+1,0)</f>
        <v>1</v>
      </c>
      <c r="V324" s="34" t="str">
        <f aca="false">IF(C324=D323,"Yes","")</f>
        <v>Yes</v>
      </c>
    </row>
    <row r="325" customFormat="false" ht="15" hidden="false" customHeight="false" outlineLevel="0" collapsed="false">
      <c r="A325" s="35" t="n">
        <v>324</v>
      </c>
      <c r="B325" s="35" t="s">
        <v>111</v>
      </c>
      <c r="C325" s="36" t="n">
        <v>40815</v>
      </c>
      <c r="D325" s="36" t="n">
        <v>40816</v>
      </c>
      <c r="E325" s="37" t="n">
        <v>9675.65</v>
      </c>
      <c r="F325" s="37" t="n">
        <v>9449</v>
      </c>
      <c r="G325" s="37" t="n">
        <v>9449</v>
      </c>
      <c r="H325" s="35" t="s">
        <v>114</v>
      </c>
      <c r="I325" s="35" t="n">
        <v>1</v>
      </c>
      <c r="J325" s="38" t="n">
        <v>0</v>
      </c>
      <c r="K325" s="38" t="n">
        <v>255</v>
      </c>
      <c r="L325" s="39" t="n">
        <f aca="false">IF(B325="Long",G325-E325,E325-G325)</f>
        <v>-226.65</v>
      </c>
      <c r="M325" s="40" t="n">
        <f aca="false">L325/E325</f>
        <v>-0.0234247828311276</v>
      </c>
      <c r="N325" s="41" t="n">
        <f aca="false">E325+G325</f>
        <v>19124.65</v>
      </c>
      <c r="O325" s="38" t="n">
        <f aca="false">N325*Assumptions!$B$24</f>
        <v>28.686975</v>
      </c>
      <c r="P325" s="39" t="n">
        <f aca="false">L325-O325</f>
        <v>-255.336975</v>
      </c>
      <c r="Q325" s="41" t="n">
        <f aca="false">Q324+L325</f>
        <v>16014.15</v>
      </c>
      <c r="R325" s="41" t="n">
        <f aca="false">R324+P325</f>
        <v>7688.20267500003</v>
      </c>
      <c r="S325" s="33" t="n">
        <f aca="false">IF(L325&gt;0,1,0)</f>
        <v>0</v>
      </c>
      <c r="T325" s="33" t="n">
        <f aca="false">IF(S325=1,T324+1,0)</f>
        <v>0</v>
      </c>
      <c r="U325" s="33" t="n">
        <f aca="false">IF(S325=0,U324+1,0)</f>
        <v>2</v>
      </c>
      <c r="V325" s="34" t="str">
        <f aca="false">IF(C325=D324,"Yes","")</f>
        <v/>
      </c>
    </row>
    <row r="326" customFormat="false" ht="15" hidden="false" customHeight="false" outlineLevel="0" collapsed="false">
      <c r="A326" s="26" t="n">
        <v>325</v>
      </c>
      <c r="B326" s="26" t="s">
        <v>113</v>
      </c>
      <c r="C326" s="27" t="n">
        <v>40819</v>
      </c>
      <c r="D326" s="27" t="n">
        <v>40823</v>
      </c>
      <c r="E326" s="28" t="n">
        <v>9332.6</v>
      </c>
      <c r="F326" s="28" t="n">
        <v>9635.65</v>
      </c>
      <c r="G326" s="28" t="n">
        <v>8991.8</v>
      </c>
      <c r="H326" s="26" t="s">
        <v>112</v>
      </c>
      <c r="I326" s="26" t="n">
        <v>3</v>
      </c>
      <c r="J326" s="29" t="n">
        <v>706.1</v>
      </c>
      <c r="K326" s="29" t="n">
        <v>0</v>
      </c>
      <c r="L326" s="30" t="n">
        <f aca="false">IF(B326="Long",G326-E326,E326-G326)</f>
        <v>340.800000000001</v>
      </c>
      <c r="M326" s="31" t="n">
        <f aca="false">L326/E326</f>
        <v>0.0365171549193152</v>
      </c>
      <c r="N326" s="32" t="n">
        <f aca="false">E326+G326</f>
        <v>18324.4</v>
      </c>
      <c r="O326" s="29" t="n">
        <f aca="false">N326*Assumptions!$B$24</f>
        <v>27.4866</v>
      </c>
      <c r="P326" s="30" t="n">
        <f aca="false">L326-O326</f>
        <v>313.313400000001</v>
      </c>
      <c r="Q326" s="32" t="n">
        <f aca="false">Q325+L326</f>
        <v>16354.95</v>
      </c>
      <c r="R326" s="32" t="n">
        <f aca="false">R325+P326</f>
        <v>8001.51607500003</v>
      </c>
      <c r="S326" s="33" t="n">
        <f aca="false">IF(L326&gt;0,1,0)</f>
        <v>1</v>
      </c>
      <c r="T326" s="33" t="n">
        <f aca="false">IF(S326=1,T325+1,0)</f>
        <v>1</v>
      </c>
      <c r="U326" s="33" t="n">
        <f aca="false">IF(S326=0,U325+1,0)</f>
        <v>0</v>
      </c>
      <c r="V326" s="34" t="str">
        <f aca="false">IF(C326=D325,"Yes","")</f>
        <v/>
      </c>
    </row>
    <row r="327" customFormat="false" ht="15" hidden="false" customHeight="false" outlineLevel="0" collapsed="false">
      <c r="A327" s="35" t="n">
        <v>326</v>
      </c>
      <c r="B327" s="35" t="s">
        <v>111</v>
      </c>
      <c r="C327" s="36" t="n">
        <v>40826</v>
      </c>
      <c r="D327" s="36" t="n">
        <v>40830</v>
      </c>
      <c r="E327" s="37" t="n">
        <v>9120.05</v>
      </c>
      <c r="F327" s="37" t="n">
        <v>8970.55</v>
      </c>
      <c r="G327" s="37" t="n">
        <v>9547.1</v>
      </c>
      <c r="H327" s="35" t="s">
        <v>112</v>
      </c>
      <c r="I327" s="35" t="n">
        <v>4</v>
      </c>
      <c r="J327" s="38" t="n">
        <v>571.8</v>
      </c>
      <c r="K327" s="38" t="n">
        <v>0</v>
      </c>
      <c r="L327" s="39" t="n">
        <f aca="false">IF(B327="Long",G327-E327,E327-G327)</f>
        <v>427.050000000001</v>
      </c>
      <c r="M327" s="40" t="n">
        <f aca="false">L327/E327</f>
        <v>0.0468254011765288</v>
      </c>
      <c r="N327" s="41" t="n">
        <f aca="false">E327+G327</f>
        <v>18667.15</v>
      </c>
      <c r="O327" s="38" t="n">
        <f aca="false">N327*Assumptions!$B$24</f>
        <v>28.000725</v>
      </c>
      <c r="P327" s="39" t="n">
        <f aca="false">L327-O327</f>
        <v>399.049275000001</v>
      </c>
      <c r="Q327" s="41" t="n">
        <f aca="false">Q326+L327</f>
        <v>16782</v>
      </c>
      <c r="R327" s="41" t="n">
        <f aca="false">R326+P327</f>
        <v>8400.56535000003</v>
      </c>
      <c r="S327" s="33" t="n">
        <f aca="false">IF(L327&gt;0,1,0)</f>
        <v>1</v>
      </c>
      <c r="T327" s="33" t="n">
        <f aca="false">IF(S327=1,T326+1,0)</f>
        <v>2</v>
      </c>
      <c r="U327" s="33" t="n">
        <f aca="false">IF(S327=0,U326+1,0)</f>
        <v>0</v>
      </c>
      <c r="V327" s="34" t="str">
        <f aca="false">IF(C327=D326,"Yes","")</f>
        <v/>
      </c>
    </row>
    <row r="328" customFormat="false" ht="15" hidden="false" customHeight="false" outlineLevel="0" collapsed="false">
      <c r="A328" s="26" t="n">
        <v>327</v>
      </c>
      <c r="B328" s="26" t="s">
        <v>111</v>
      </c>
      <c r="C328" s="27" t="n">
        <v>40833</v>
      </c>
      <c r="D328" s="27" t="n">
        <v>40834</v>
      </c>
      <c r="E328" s="28" t="n">
        <v>9717.35</v>
      </c>
      <c r="F328" s="28" t="n">
        <v>9526.95</v>
      </c>
      <c r="G328" s="28" t="n">
        <v>9625.55</v>
      </c>
      <c r="H328" s="26" t="s">
        <v>112</v>
      </c>
      <c r="I328" s="26" t="n">
        <v>1</v>
      </c>
      <c r="J328" s="29" t="n">
        <v>0</v>
      </c>
      <c r="K328" s="29" t="n">
        <v>224.4</v>
      </c>
      <c r="L328" s="30" t="n">
        <f aca="false">IF(B328="Long",G328-E328,E328-G328)</f>
        <v>-91.8000000000011</v>
      </c>
      <c r="M328" s="31" t="n">
        <f aca="false">L328/E328</f>
        <v>-0.00944702002089058</v>
      </c>
      <c r="N328" s="32" t="n">
        <f aca="false">E328+G328</f>
        <v>19342.9</v>
      </c>
      <c r="O328" s="29" t="n">
        <f aca="false">N328*Assumptions!$B$24</f>
        <v>29.01435</v>
      </c>
      <c r="P328" s="30" t="n">
        <f aca="false">L328-O328</f>
        <v>-120.814350000001</v>
      </c>
      <c r="Q328" s="32" t="n">
        <f aca="false">Q327+L328</f>
        <v>16690.2</v>
      </c>
      <c r="R328" s="32" t="n">
        <f aca="false">R327+P328</f>
        <v>8279.75100000003</v>
      </c>
      <c r="S328" s="33" t="n">
        <f aca="false">IF(L328&gt;0,1,0)</f>
        <v>0</v>
      </c>
      <c r="T328" s="33" t="n">
        <f aca="false">IF(S328=1,T327+1,0)</f>
        <v>0</v>
      </c>
      <c r="U328" s="33" t="n">
        <f aca="false">IF(S328=0,U327+1,0)</f>
        <v>1</v>
      </c>
      <c r="V328" s="34" t="str">
        <f aca="false">IF(C328=D327,"Yes","")</f>
        <v/>
      </c>
    </row>
    <row r="329" customFormat="false" ht="15" hidden="false" customHeight="false" outlineLevel="0" collapsed="false">
      <c r="A329" s="35" t="n">
        <v>328</v>
      </c>
      <c r="B329" s="35" t="s">
        <v>113</v>
      </c>
      <c r="C329" s="36" t="n">
        <v>40834</v>
      </c>
      <c r="D329" s="36" t="n">
        <v>40835</v>
      </c>
      <c r="E329" s="37" t="n">
        <v>9526.95</v>
      </c>
      <c r="F329" s="37" t="n">
        <v>9788.2</v>
      </c>
      <c r="G329" s="37" t="n">
        <v>9673</v>
      </c>
      <c r="H329" s="35" t="s">
        <v>112</v>
      </c>
      <c r="I329" s="35" t="n">
        <v>1</v>
      </c>
      <c r="J329" s="38" t="n">
        <v>0</v>
      </c>
      <c r="K329" s="38" t="n">
        <v>338.9</v>
      </c>
      <c r="L329" s="39" t="n">
        <f aca="false">IF(B329="Long",G329-E329,E329-G329)</f>
        <v>-146.049999999999</v>
      </c>
      <c r="M329" s="40" t="n">
        <f aca="false">L329/E329</f>
        <v>-0.0153301948682421</v>
      </c>
      <c r="N329" s="41" t="n">
        <f aca="false">E329+G329</f>
        <v>19199.95</v>
      </c>
      <c r="O329" s="38" t="n">
        <f aca="false">N329*Assumptions!$B$24</f>
        <v>28.799925</v>
      </c>
      <c r="P329" s="39" t="n">
        <f aca="false">L329-O329</f>
        <v>-174.849924999999</v>
      </c>
      <c r="Q329" s="41" t="n">
        <f aca="false">Q328+L329</f>
        <v>16544.15</v>
      </c>
      <c r="R329" s="41" t="n">
        <f aca="false">R328+P329</f>
        <v>8104.90107500003</v>
      </c>
      <c r="S329" s="33" t="n">
        <f aca="false">IF(L329&gt;0,1,0)</f>
        <v>0</v>
      </c>
      <c r="T329" s="33" t="n">
        <f aca="false">IF(S329=1,T328+1,0)</f>
        <v>0</v>
      </c>
      <c r="U329" s="33" t="n">
        <f aca="false">IF(S329=0,U328+1,0)</f>
        <v>2</v>
      </c>
      <c r="V329" s="34" t="str">
        <f aca="false">IF(C329=D328,"Yes","")</f>
        <v>Yes</v>
      </c>
    </row>
    <row r="330" customFormat="false" ht="15" hidden="false" customHeight="false" outlineLevel="0" collapsed="false">
      <c r="A330" s="26" t="n">
        <v>329</v>
      </c>
      <c r="B330" s="26" t="s">
        <v>111</v>
      </c>
      <c r="C330" s="27" t="n">
        <v>40835</v>
      </c>
      <c r="D330" s="27" t="n">
        <v>40836</v>
      </c>
      <c r="E330" s="28" t="n">
        <v>9788.2</v>
      </c>
      <c r="F330" s="28" t="n">
        <v>9492.95</v>
      </c>
      <c r="G330" s="28" t="n">
        <v>9673</v>
      </c>
      <c r="H330" s="26" t="s">
        <v>112</v>
      </c>
      <c r="I330" s="26" t="n">
        <v>1</v>
      </c>
      <c r="J330" s="29" t="n">
        <v>0</v>
      </c>
      <c r="K330" s="29" t="n">
        <v>169.9</v>
      </c>
      <c r="L330" s="30" t="n">
        <f aca="false">IF(B330="Long",G330-E330,E330-G330)</f>
        <v>-115.200000000001</v>
      </c>
      <c r="M330" s="31" t="n">
        <f aca="false">L330/E330</f>
        <v>-0.011769273206514</v>
      </c>
      <c r="N330" s="32" t="n">
        <f aca="false">E330+G330</f>
        <v>19461.2</v>
      </c>
      <c r="O330" s="29" t="n">
        <f aca="false">N330*Assumptions!$B$24</f>
        <v>29.1918</v>
      </c>
      <c r="P330" s="30" t="n">
        <f aca="false">L330-O330</f>
        <v>-144.391800000001</v>
      </c>
      <c r="Q330" s="32" t="n">
        <f aca="false">Q329+L330</f>
        <v>16428.95</v>
      </c>
      <c r="R330" s="32" t="n">
        <f aca="false">R329+P330</f>
        <v>7960.50927500003</v>
      </c>
      <c r="S330" s="33" t="n">
        <f aca="false">IF(L330&gt;0,1,0)</f>
        <v>0</v>
      </c>
      <c r="T330" s="33" t="n">
        <f aca="false">IF(S330=1,T329+1,0)</f>
        <v>0</v>
      </c>
      <c r="U330" s="33" t="n">
        <f aca="false">IF(S330=0,U329+1,0)</f>
        <v>3</v>
      </c>
      <c r="V330" s="34" t="str">
        <f aca="false">IF(C330=D329,"Yes","")</f>
        <v>Yes</v>
      </c>
    </row>
    <row r="331" customFormat="false" ht="15" hidden="false" customHeight="false" outlineLevel="0" collapsed="false">
      <c r="A331" s="35" t="n">
        <v>330</v>
      </c>
      <c r="B331" s="35" t="s">
        <v>113</v>
      </c>
      <c r="C331" s="36" t="n">
        <v>40840</v>
      </c>
      <c r="D331" s="36" t="n">
        <v>40841</v>
      </c>
      <c r="E331" s="37" t="n">
        <v>9618.35</v>
      </c>
      <c r="F331" s="37" t="n">
        <v>9811.35</v>
      </c>
      <c r="G331" s="37" t="n">
        <v>9811.35</v>
      </c>
      <c r="H331" s="35" t="s">
        <v>114</v>
      </c>
      <c r="I331" s="35" t="n">
        <v>1</v>
      </c>
      <c r="J331" s="38" t="n">
        <v>295.4</v>
      </c>
      <c r="K331" s="38" t="n">
        <v>198.8</v>
      </c>
      <c r="L331" s="39" t="n">
        <f aca="false">IF(B331="Long",G331-E331,E331-G331)</f>
        <v>-193</v>
      </c>
      <c r="M331" s="40" t="n">
        <f aca="false">L331/E331</f>
        <v>-0.0200658117036706</v>
      </c>
      <c r="N331" s="41" t="n">
        <f aca="false">E331+G331</f>
        <v>19429.7</v>
      </c>
      <c r="O331" s="38" t="n">
        <f aca="false">N331*Assumptions!$B$24</f>
        <v>29.14455</v>
      </c>
      <c r="P331" s="39" t="n">
        <f aca="false">L331-O331</f>
        <v>-222.14455</v>
      </c>
      <c r="Q331" s="41" t="n">
        <f aca="false">Q330+L331</f>
        <v>16235.95</v>
      </c>
      <c r="R331" s="41" t="n">
        <f aca="false">R330+P331</f>
        <v>7738.36472500003</v>
      </c>
      <c r="S331" s="33" t="n">
        <f aca="false">IF(L331&gt;0,1,0)</f>
        <v>0</v>
      </c>
      <c r="T331" s="33" t="n">
        <f aca="false">IF(S331=1,T330+1,0)</f>
        <v>0</v>
      </c>
      <c r="U331" s="33" t="n">
        <f aca="false">IF(S331=0,U330+1,0)</f>
        <v>4</v>
      </c>
      <c r="V331" s="34" t="str">
        <f aca="false">IF(C331=D330,"Yes","")</f>
        <v/>
      </c>
    </row>
    <row r="332" customFormat="false" ht="15" hidden="false" customHeight="false" outlineLevel="0" collapsed="false">
      <c r="A332" s="26" t="n">
        <v>331</v>
      </c>
      <c r="B332" s="26" t="s">
        <v>111</v>
      </c>
      <c r="C332" s="27" t="n">
        <v>40844</v>
      </c>
      <c r="D332" s="27" t="n">
        <v>40847</v>
      </c>
      <c r="E332" s="28" t="n">
        <v>9916.6</v>
      </c>
      <c r="F332" s="28" t="n">
        <v>9323</v>
      </c>
      <c r="G332" s="28" t="n">
        <v>9837.35</v>
      </c>
      <c r="H332" s="26" t="s">
        <v>112</v>
      </c>
      <c r="I332" s="26" t="n">
        <v>1</v>
      </c>
      <c r="J332" s="29" t="n">
        <v>163.4</v>
      </c>
      <c r="K332" s="29" t="n">
        <v>89.8</v>
      </c>
      <c r="L332" s="30" t="n">
        <f aca="false">IF(B332="Long",G332-E332,E332-G332)</f>
        <v>-79.25</v>
      </c>
      <c r="M332" s="31" t="n">
        <f aca="false">L332/E332</f>
        <v>-0.00799165036403606</v>
      </c>
      <c r="N332" s="32" t="n">
        <f aca="false">E332+G332</f>
        <v>19753.95</v>
      </c>
      <c r="O332" s="29" t="n">
        <f aca="false">N332*Assumptions!$B$24</f>
        <v>29.630925</v>
      </c>
      <c r="P332" s="30" t="n">
        <f aca="false">L332-O332</f>
        <v>-108.880925</v>
      </c>
      <c r="Q332" s="32" t="n">
        <f aca="false">Q331+L332</f>
        <v>16156.7</v>
      </c>
      <c r="R332" s="32" t="n">
        <f aca="false">R331+P332</f>
        <v>7629.48380000003</v>
      </c>
      <c r="S332" s="33" t="n">
        <f aca="false">IF(L332&gt;0,1,0)</f>
        <v>0</v>
      </c>
      <c r="T332" s="33" t="n">
        <f aca="false">IF(S332=1,T331+1,0)</f>
        <v>0</v>
      </c>
      <c r="U332" s="33" t="n">
        <f aca="false">IF(S332=0,U331+1,0)</f>
        <v>5</v>
      </c>
      <c r="V332" s="34" t="str">
        <f aca="false">IF(C332=D331,"Yes","")</f>
        <v/>
      </c>
    </row>
    <row r="333" customFormat="false" ht="15" hidden="false" customHeight="false" outlineLevel="0" collapsed="false">
      <c r="A333" s="35" t="n">
        <v>332</v>
      </c>
      <c r="B333" s="35" t="s">
        <v>113</v>
      </c>
      <c r="C333" s="36" t="n">
        <v>40848</v>
      </c>
      <c r="D333" s="36" t="n">
        <v>40851</v>
      </c>
      <c r="E333" s="37" t="n">
        <v>9826.8</v>
      </c>
      <c r="F333" s="37" t="n">
        <v>10080.05</v>
      </c>
      <c r="G333" s="37" t="n">
        <v>9887.9</v>
      </c>
      <c r="H333" s="35" t="s">
        <v>112</v>
      </c>
      <c r="I333" s="35" t="n">
        <v>3</v>
      </c>
      <c r="J333" s="38" t="n">
        <v>178.1</v>
      </c>
      <c r="K333" s="38" t="n">
        <v>87.3</v>
      </c>
      <c r="L333" s="39" t="n">
        <f aca="false">IF(B333="Long",G333-E333,E333-G333)</f>
        <v>-61.1000000000004</v>
      </c>
      <c r="M333" s="40" t="n">
        <f aca="false">L333/E333</f>
        <v>-0.00621769039768799</v>
      </c>
      <c r="N333" s="41" t="n">
        <f aca="false">E333+G333</f>
        <v>19714.7</v>
      </c>
      <c r="O333" s="38" t="n">
        <f aca="false">N333*Assumptions!$B$24</f>
        <v>29.57205</v>
      </c>
      <c r="P333" s="39" t="n">
        <f aca="false">L333-O333</f>
        <v>-90.6720500000004</v>
      </c>
      <c r="Q333" s="41" t="n">
        <f aca="false">Q332+L333</f>
        <v>16095.6</v>
      </c>
      <c r="R333" s="41" t="n">
        <f aca="false">R332+P333</f>
        <v>7538.81175000003</v>
      </c>
      <c r="S333" s="33" t="n">
        <f aca="false">IF(L333&gt;0,1,0)</f>
        <v>0</v>
      </c>
      <c r="T333" s="33" t="n">
        <f aca="false">IF(S333=1,T332+1,0)</f>
        <v>0</v>
      </c>
      <c r="U333" s="33" t="n">
        <f aca="false">IF(S333=0,U332+1,0)</f>
        <v>6</v>
      </c>
      <c r="V333" s="34" t="str">
        <f aca="false">IF(C333=D332,"Yes","")</f>
        <v/>
      </c>
    </row>
    <row r="334" customFormat="false" ht="15" hidden="false" customHeight="false" outlineLevel="0" collapsed="false">
      <c r="A334" s="26" t="n">
        <v>333</v>
      </c>
      <c r="B334" s="26" t="s">
        <v>111</v>
      </c>
      <c r="C334" s="27" t="n">
        <v>40851</v>
      </c>
      <c r="D334" s="27" t="n">
        <v>40855</v>
      </c>
      <c r="E334" s="28" t="n">
        <v>9888.7</v>
      </c>
      <c r="F334" s="28" t="n">
        <v>9648.65</v>
      </c>
      <c r="G334" s="28" t="n">
        <v>9808.1</v>
      </c>
      <c r="H334" s="26" t="s">
        <v>112</v>
      </c>
      <c r="I334" s="26" t="n">
        <v>1</v>
      </c>
      <c r="J334" s="29" t="n">
        <v>5.2</v>
      </c>
      <c r="K334" s="29" t="n">
        <v>155.9</v>
      </c>
      <c r="L334" s="30" t="n">
        <f aca="false">IF(B334="Long",G334-E334,E334-G334)</f>
        <v>-80.6000000000004</v>
      </c>
      <c r="M334" s="31" t="n">
        <f aca="false">L334/E334</f>
        <v>-0.00815071748561493</v>
      </c>
      <c r="N334" s="32" t="n">
        <f aca="false">E334+G334</f>
        <v>19696.8</v>
      </c>
      <c r="O334" s="29" t="n">
        <f aca="false">N334*Assumptions!$B$24</f>
        <v>29.5452</v>
      </c>
      <c r="P334" s="30" t="n">
        <f aca="false">L334-O334</f>
        <v>-110.1452</v>
      </c>
      <c r="Q334" s="32" t="n">
        <f aca="false">Q333+L334</f>
        <v>16015</v>
      </c>
      <c r="R334" s="32" t="n">
        <f aca="false">R333+P334</f>
        <v>7428.66655000003</v>
      </c>
      <c r="S334" s="33" t="n">
        <f aca="false">IF(L334&gt;0,1,0)</f>
        <v>0</v>
      </c>
      <c r="T334" s="33" t="n">
        <f aca="false">IF(S334=1,T333+1,0)</f>
        <v>0</v>
      </c>
      <c r="U334" s="33" t="n">
        <f aca="false">IF(S334=0,U333+1,0)</f>
        <v>7</v>
      </c>
      <c r="V334" s="34" t="str">
        <f aca="false">IF(C334=D333,"Yes","")</f>
        <v>Yes</v>
      </c>
    </row>
    <row r="335" customFormat="false" ht="15" hidden="false" customHeight="false" outlineLevel="0" collapsed="false">
      <c r="A335" s="35" t="n">
        <v>334</v>
      </c>
      <c r="B335" s="35" t="s">
        <v>113</v>
      </c>
      <c r="C335" s="36" t="n">
        <v>40856</v>
      </c>
      <c r="D335" s="36" t="n">
        <v>40872</v>
      </c>
      <c r="E335" s="37" t="n">
        <v>9732.85</v>
      </c>
      <c r="F335" s="37" t="n">
        <v>9893.95</v>
      </c>
      <c r="G335" s="37" t="n">
        <v>8504.4</v>
      </c>
      <c r="H335" s="35" t="s">
        <v>112</v>
      </c>
      <c r="I335" s="35" t="n">
        <v>11</v>
      </c>
      <c r="J335" s="38" t="n">
        <v>1492.4</v>
      </c>
      <c r="K335" s="38" t="n">
        <v>0</v>
      </c>
      <c r="L335" s="39" t="n">
        <f aca="false">IF(B335="Long",G335-E335,E335-G335)</f>
        <v>1228.45</v>
      </c>
      <c r="M335" s="40" t="n">
        <f aca="false">L335/E335</f>
        <v>0.126216884057599</v>
      </c>
      <c r="N335" s="41" t="n">
        <f aca="false">E335+G335</f>
        <v>18237.25</v>
      </c>
      <c r="O335" s="38" t="n">
        <f aca="false">N335*Assumptions!$B$24</f>
        <v>27.355875</v>
      </c>
      <c r="P335" s="39" t="n">
        <f aca="false">L335-O335</f>
        <v>1201.094125</v>
      </c>
      <c r="Q335" s="41" t="n">
        <f aca="false">Q334+L335</f>
        <v>17243.45</v>
      </c>
      <c r="R335" s="41" t="n">
        <f aca="false">R334+P335</f>
        <v>8629.76067500003</v>
      </c>
      <c r="S335" s="33" t="n">
        <f aca="false">IF(L335&gt;0,1,0)</f>
        <v>1</v>
      </c>
      <c r="T335" s="33" t="n">
        <f aca="false">IF(S335=1,T334+1,0)</f>
        <v>1</v>
      </c>
      <c r="U335" s="33" t="n">
        <f aca="false">IF(S335=0,U334+1,0)</f>
        <v>0</v>
      </c>
      <c r="V335" s="34" t="str">
        <f aca="false">IF(C335=D334,"Yes","")</f>
        <v/>
      </c>
    </row>
    <row r="336" customFormat="false" ht="15" hidden="false" customHeight="false" outlineLevel="0" collapsed="false">
      <c r="A336" s="26" t="n">
        <v>335</v>
      </c>
      <c r="B336" s="26" t="s">
        <v>111</v>
      </c>
      <c r="C336" s="27" t="n">
        <v>40872</v>
      </c>
      <c r="D336" s="27" t="n">
        <v>40876</v>
      </c>
      <c r="E336" s="28" t="n">
        <v>8556.4</v>
      </c>
      <c r="F336" s="28" t="n">
        <v>8276.75</v>
      </c>
      <c r="G336" s="28" t="n">
        <v>8598.7</v>
      </c>
      <c r="H336" s="26" t="s">
        <v>112</v>
      </c>
      <c r="I336" s="26" t="n">
        <v>2</v>
      </c>
      <c r="J336" s="29" t="n">
        <v>287.5</v>
      </c>
      <c r="K336" s="29" t="n">
        <v>0</v>
      </c>
      <c r="L336" s="30" t="n">
        <f aca="false">IF(B336="Long",G336-E336,E336-G336)</f>
        <v>42.3000000000011</v>
      </c>
      <c r="M336" s="31" t="n">
        <f aca="false">L336/E336</f>
        <v>0.00494366789771412</v>
      </c>
      <c r="N336" s="32" t="n">
        <f aca="false">E336+G336</f>
        <v>17155.1</v>
      </c>
      <c r="O336" s="29" t="n">
        <f aca="false">N336*Assumptions!$B$24</f>
        <v>25.73265</v>
      </c>
      <c r="P336" s="30" t="n">
        <f aca="false">L336-O336</f>
        <v>16.5673500000011</v>
      </c>
      <c r="Q336" s="32" t="n">
        <f aca="false">Q335+L336</f>
        <v>17285.75</v>
      </c>
      <c r="R336" s="32" t="n">
        <f aca="false">R335+P336</f>
        <v>8646.32802500003</v>
      </c>
      <c r="S336" s="33" t="n">
        <f aca="false">IF(L336&gt;0,1,0)</f>
        <v>1</v>
      </c>
      <c r="T336" s="33" t="n">
        <f aca="false">IF(S336=1,T335+1,0)</f>
        <v>2</v>
      </c>
      <c r="U336" s="33" t="n">
        <f aca="false">IF(S336=0,U335+1,0)</f>
        <v>0</v>
      </c>
      <c r="V336" s="34" t="str">
        <f aca="false">IF(C336=D335,"Yes","")</f>
        <v>Yes</v>
      </c>
    </row>
    <row r="337" customFormat="false" ht="15" hidden="false" customHeight="false" outlineLevel="0" collapsed="false">
      <c r="A337" s="35" t="n">
        <v>336</v>
      </c>
      <c r="B337" s="35" t="s">
        <v>113</v>
      </c>
      <c r="C337" s="36" t="n">
        <v>40877</v>
      </c>
      <c r="D337" s="36" t="n">
        <v>40878</v>
      </c>
      <c r="E337" s="37" t="n">
        <v>8529.05</v>
      </c>
      <c r="F337" s="37" t="n">
        <v>8843.9</v>
      </c>
      <c r="G337" s="37" t="n">
        <v>8872.8</v>
      </c>
      <c r="H337" s="35" t="s">
        <v>112</v>
      </c>
      <c r="I337" s="35" t="n">
        <v>1</v>
      </c>
      <c r="J337" s="38" t="n">
        <v>0</v>
      </c>
      <c r="K337" s="38" t="n">
        <v>504.8</v>
      </c>
      <c r="L337" s="39" t="n">
        <f aca="false">IF(B337="Long",G337-E337,E337-G337)</f>
        <v>-343.75</v>
      </c>
      <c r="M337" s="40" t="n">
        <f aca="false">L337/E337</f>
        <v>-0.0403034335594234</v>
      </c>
      <c r="N337" s="41" t="n">
        <f aca="false">E337+G337</f>
        <v>17401.85</v>
      </c>
      <c r="O337" s="38" t="n">
        <f aca="false">N337*Assumptions!$B$24</f>
        <v>26.102775</v>
      </c>
      <c r="P337" s="39" t="n">
        <f aca="false">L337-O337</f>
        <v>-369.852775</v>
      </c>
      <c r="Q337" s="41" t="n">
        <f aca="false">Q336+L337</f>
        <v>16942</v>
      </c>
      <c r="R337" s="41" t="n">
        <f aca="false">R336+P337</f>
        <v>8276.47525000003</v>
      </c>
      <c r="S337" s="33" t="n">
        <f aca="false">IF(L337&gt;0,1,0)</f>
        <v>0</v>
      </c>
      <c r="T337" s="33" t="n">
        <f aca="false">IF(S337=1,T336+1,0)</f>
        <v>0</v>
      </c>
      <c r="U337" s="33" t="n">
        <f aca="false">IF(S337=0,U336+1,0)</f>
        <v>1</v>
      </c>
      <c r="V337" s="34" t="str">
        <f aca="false">IF(C337=D336,"Yes","")</f>
        <v/>
      </c>
    </row>
    <row r="338" customFormat="false" ht="15" hidden="false" customHeight="false" outlineLevel="0" collapsed="false">
      <c r="A338" s="26" t="n">
        <v>337</v>
      </c>
      <c r="B338" s="26" t="s">
        <v>111</v>
      </c>
      <c r="C338" s="27" t="n">
        <v>40878</v>
      </c>
      <c r="D338" s="27" t="n">
        <v>40885</v>
      </c>
      <c r="E338" s="28" t="n">
        <v>8872.8</v>
      </c>
      <c r="F338" s="28" t="n">
        <v>8490.35</v>
      </c>
      <c r="G338" s="28" t="n">
        <v>9126.45</v>
      </c>
      <c r="H338" s="26" t="s">
        <v>112</v>
      </c>
      <c r="I338" s="26" t="n">
        <v>4</v>
      </c>
      <c r="J338" s="29" t="n">
        <v>400.3</v>
      </c>
      <c r="K338" s="29" t="n">
        <v>13.1</v>
      </c>
      <c r="L338" s="30" t="n">
        <f aca="false">IF(B338="Long",G338-E338,E338-G338)</f>
        <v>253.650000000001</v>
      </c>
      <c r="M338" s="31" t="n">
        <f aca="false">L338/E338</f>
        <v>0.0285873681363269</v>
      </c>
      <c r="N338" s="32" t="n">
        <f aca="false">E338+G338</f>
        <v>17999.25</v>
      </c>
      <c r="O338" s="29" t="n">
        <f aca="false">N338*Assumptions!$B$24</f>
        <v>26.998875</v>
      </c>
      <c r="P338" s="30" t="n">
        <f aca="false">L338-O338</f>
        <v>226.651125000001</v>
      </c>
      <c r="Q338" s="32" t="n">
        <f aca="false">Q337+L338</f>
        <v>17195.65</v>
      </c>
      <c r="R338" s="32" t="n">
        <f aca="false">R337+P338</f>
        <v>8503.12637500003</v>
      </c>
      <c r="S338" s="33" t="n">
        <f aca="false">IF(L338&gt;0,1,0)</f>
        <v>1</v>
      </c>
      <c r="T338" s="33" t="n">
        <f aca="false">IF(S338=1,T337+1,0)</f>
        <v>1</v>
      </c>
      <c r="U338" s="33" t="n">
        <f aca="false">IF(S338=0,U337+1,0)</f>
        <v>0</v>
      </c>
      <c r="V338" s="34" t="str">
        <f aca="false">IF(C338=D337,"Yes","")</f>
        <v>Yes</v>
      </c>
    </row>
    <row r="339" customFormat="false" ht="15" hidden="false" customHeight="false" outlineLevel="0" collapsed="false">
      <c r="A339" s="35" t="n">
        <v>338</v>
      </c>
      <c r="B339" s="35" t="s">
        <v>113</v>
      </c>
      <c r="C339" s="36" t="n">
        <v>40885</v>
      </c>
      <c r="D339" s="36" t="n">
        <v>40891</v>
      </c>
      <c r="E339" s="37" t="n">
        <v>9073.8</v>
      </c>
      <c r="F339" s="37" t="n">
        <v>9273.1</v>
      </c>
      <c r="G339" s="37" t="n">
        <v>8642.35</v>
      </c>
      <c r="H339" s="35" t="s">
        <v>112</v>
      </c>
      <c r="I339" s="35" t="n">
        <v>4</v>
      </c>
      <c r="J339" s="38" t="n">
        <v>680.5</v>
      </c>
      <c r="K339" s="38" t="n">
        <v>0</v>
      </c>
      <c r="L339" s="39" t="n">
        <f aca="false">IF(B339="Long",G339-E339,E339-G339)</f>
        <v>431.449999999999</v>
      </c>
      <c r="M339" s="40" t="n">
        <f aca="false">L339/E339</f>
        <v>0.0475489871938988</v>
      </c>
      <c r="N339" s="41" t="n">
        <f aca="false">E339+G339</f>
        <v>17716.15</v>
      </c>
      <c r="O339" s="38" t="n">
        <f aca="false">N339*Assumptions!$B$24</f>
        <v>26.574225</v>
      </c>
      <c r="P339" s="39" t="n">
        <f aca="false">L339-O339</f>
        <v>404.875774999999</v>
      </c>
      <c r="Q339" s="41" t="n">
        <f aca="false">Q338+L339</f>
        <v>17627.1</v>
      </c>
      <c r="R339" s="41" t="n">
        <f aca="false">R338+P339</f>
        <v>8908.00215000003</v>
      </c>
      <c r="S339" s="33" t="n">
        <f aca="false">IF(L339&gt;0,1,0)</f>
        <v>1</v>
      </c>
      <c r="T339" s="33" t="n">
        <f aca="false">IF(S339=1,T338+1,0)</f>
        <v>2</v>
      </c>
      <c r="U339" s="33" t="n">
        <f aca="false">IF(S339=0,U338+1,0)</f>
        <v>0</v>
      </c>
      <c r="V339" s="34" t="str">
        <f aca="false">IF(C339=D338,"Yes","")</f>
        <v>Yes</v>
      </c>
    </row>
    <row r="340" customFormat="false" ht="15" hidden="false" customHeight="false" outlineLevel="0" collapsed="false">
      <c r="A340" s="26" t="n">
        <v>339</v>
      </c>
      <c r="B340" s="26" t="s">
        <v>113</v>
      </c>
      <c r="C340" s="27" t="n">
        <v>40892</v>
      </c>
      <c r="D340" s="27" t="n">
        <v>40893</v>
      </c>
      <c r="E340" s="28" t="n">
        <v>8393.3</v>
      </c>
      <c r="F340" s="28" t="n">
        <v>8696.9</v>
      </c>
      <c r="G340" s="28" t="n">
        <v>8509.5</v>
      </c>
      <c r="H340" s="26" t="s">
        <v>112</v>
      </c>
      <c r="I340" s="26" t="n">
        <v>1</v>
      </c>
      <c r="J340" s="29" t="n">
        <v>266.1</v>
      </c>
      <c r="K340" s="29" t="n">
        <v>209.5</v>
      </c>
      <c r="L340" s="30" t="n">
        <f aca="false">IF(B340="Long",G340-E340,E340-G340)</f>
        <v>-116.200000000001</v>
      </c>
      <c r="M340" s="31" t="n">
        <f aca="false">L340/E340</f>
        <v>-0.0138443758712307</v>
      </c>
      <c r="N340" s="32" t="n">
        <f aca="false">E340+G340</f>
        <v>16902.8</v>
      </c>
      <c r="O340" s="29" t="n">
        <f aca="false">N340*Assumptions!$B$24</f>
        <v>25.3542</v>
      </c>
      <c r="P340" s="30" t="n">
        <f aca="false">L340-O340</f>
        <v>-141.554200000001</v>
      </c>
      <c r="Q340" s="32" t="n">
        <f aca="false">Q339+L340</f>
        <v>17510.9</v>
      </c>
      <c r="R340" s="32" t="n">
        <f aca="false">R339+P340</f>
        <v>8766.44795000003</v>
      </c>
      <c r="S340" s="33" t="n">
        <f aca="false">IF(L340&gt;0,1,0)</f>
        <v>0</v>
      </c>
      <c r="T340" s="33" t="n">
        <f aca="false">IF(S340=1,T339+1,0)</f>
        <v>0</v>
      </c>
      <c r="U340" s="33" t="n">
        <f aca="false">IF(S340=0,U339+1,0)</f>
        <v>1</v>
      </c>
      <c r="V340" s="34" t="str">
        <f aca="false">IF(C340=D339,"Yes","")</f>
        <v/>
      </c>
    </row>
    <row r="341" customFormat="false" ht="15" hidden="false" customHeight="false" outlineLevel="0" collapsed="false">
      <c r="A341" s="35" t="n">
        <v>340</v>
      </c>
      <c r="B341" s="35" t="s">
        <v>113</v>
      </c>
      <c r="C341" s="36" t="n">
        <v>40896</v>
      </c>
      <c r="D341" s="36" t="n">
        <v>40898</v>
      </c>
      <c r="E341" s="37" t="n">
        <v>8122.25</v>
      </c>
      <c r="F341" s="37" t="n">
        <v>8602.8</v>
      </c>
      <c r="G341" s="37" t="n">
        <v>7999</v>
      </c>
      <c r="H341" s="35" t="s">
        <v>112</v>
      </c>
      <c r="I341" s="35" t="n">
        <v>2</v>
      </c>
      <c r="J341" s="38" t="n">
        <v>355.9</v>
      </c>
      <c r="K341" s="38" t="n">
        <v>113.4</v>
      </c>
      <c r="L341" s="39" t="n">
        <f aca="false">IF(B341="Long",G341-E341,E341-G341)</f>
        <v>123.25</v>
      </c>
      <c r="M341" s="40" t="n">
        <f aca="false">L341/E341</f>
        <v>0.0151743667087322</v>
      </c>
      <c r="N341" s="41" t="n">
        <f aca="false">E341+G341</f>
        <v>16121.25</v>
      </c>
      <c r="O341" s="38" t="n">
        <f aca="false">N341*Assumptions!$B$24</f>
        <v>24.181875</v>
      </c>
      <c r="P341" s="39" t="n">
        <f aca="false">L341-O341</f>
        <v>99.068125</v>
      </c>
      <c r="Q341" s="41" t="n">
        <f aca="false">Q340+L341</f>
        <v>17634.15</v>
      </c>
      <c r="R341" s="41" t="n">
        <f aca="false">R340+P341</f>
        <v>8865.51607500003</v>
      </c>
      <c r="S341" s="33" t="n">
        <f aca="false">IF(L341&gt;0,1,0)</f>
        <v>1</v>
      </c>
      <c r="T341" s="33" t="n">
        <f aca="false">IF(S341=1,T340+1,0)</f>
        <v>1</v>
      </c>
      <c r="U341" s="33" t="n">
        <f aca="false">IF(S341=0,U340+1,0)</f>
        <v>0</v>
      </c>
      <c r="V341" s="34" t="str">
        <f aca="false">IF(C341=D340,"Yes","")</f>
        <v/>
      </c>
    </row>
    <row r="342" customFormat="false" ht="15" hidden="false" customHeight="false" outlineLevel="0" collapsed="false">
      <c r="A342" s="26" t="n">
        <v>341</v>
      </c>
      <c r="B342" s="26" t="s">
        <v>111</v>
      </c>
      <c r="C342" s="27" t="n">
        <v>40898</v>
      </c>
      <c r="D342" s="27" t="n">
        <v>40904</v>
      </c>
      <c r="E342" s="28" t="n">
        <v>8122.25</v>
      </c>
      <c r="F342" s="28" t="n">
        <v>7766.35</v>
      </c>
      <c r="G342" s="28" t="n">
        <v>8292.65</v>
      </c>
      <c r="H342" s="26" t="s">
        <v>112</v>
      </c>
      <c r="I342" s="26" t="n">
        <v>4</v>
      </c>
      <c r="J342" s="29" t="n">
        <v>329.7</v>
      </c>
      <c r="K342" s="29" t="n">
        <v>58.1</v>
      </c>
      <c r="L342" s="30" t="n">
        <f aca="false">IF(B342="Long",G342-E342,E342-G342)</f>
        <v>170.4</v>
      </c>
      <c r="M342" s="31" t="n">
        <f aca="false">L342/E342</f>
        <v>0.0209794084151559</v>
      </c>
      <c r="N342" s="32" t="n">
        <f aca="false">E342+G342</f>
        <v>16414.9</v>
      </c>
      <c r="O342" s="29" t="n">
        <f aca="false">N342*Assumptions!$B$24</f>
        <v>24.62235</v>
      </c>
      <c r="P342" s="30" t="n">
        <f aca="false">L342-O342</f>
        <v>145.77765</v>
      </c>
      <c r="Q342" s="32" t="n">
        <f aca="false">Q341+L342</f>
        <v>17804.55</v>
      </c>
      <c r="R342" s="32" t="n">
        <f aca="false">R341+P342</f>
        <v>9011.29372500003</v>
      </c>
      <c r="S342" s="33" t="n">
        <f aca="false">IF(L342&gt;0,1,0)</f>
        <v>1</v>
      </c>
      <c r="T342" s="33" t="n">
        <f aca="false">IF(S342=1,T341+1,0)</f>
        <v>2</v>
      </c>
      <c r="U342" s="33" t="n">
        <f aca="false">IF(S342=0,U341+1,0)</f>
        <v>0</v>
      </c>
      <c r="V342" s="34" t="str">
        <f aca="false">IF(C342=D341,"Yes","")</f>
        <v>Yes</v>
      </c>
    </row>
    <row r="343" customFormat="false" ht="15" hidden="false" customHeight="false" outlineLevel="0" collapsed="false">
      <c r="A343" s="35" t="n">
        <v>342</v>
      </c>
      <c r="B343" s="35" t="s">
        <v>113</v>
      </c>
      <c r="C343" s="36" t="n">
        <v>40904</v>
      </c>
      <c r="D343" s="36" t="n">
        <v>40911</v>
      </c>
      <c r="E343" s="37" t="n">
        <v>8253.45</v>
      </c>
      <c r="F343" s="37" t="n">
        <v>8420.2</v>
      </c>
      <c r="G343" s="37" t="n">
        <v>8072.8</v>
      </c>
      <c r="H343" s="35" t="s">
        <v>112</v>
      </c>
      <c r="I343" s="35" t="n">
        <v>5</v>
      </c>
      <c r="J343" s="38" t="n">
        <v>365.2</v>
      </c>
      <c r="K343" s="38" t="n">
        <v>102.9</v>
      </c>
      <c r="L343" s="39" t="n">
        <f aca="false">IF(B343="Long",G343-E343,E343-G343)</f>
        <v>180.650000000001</v>
      </c>
      <c r="M343" s="40" t="n">
        <f aca="false">L343/E343</f>
        <v>0.0218878166100238</v>
      </c>
      <c r="N343" s="41" t="n">
        <f aca="false">E343+G343</f>
        <v>16326.25</v>
      </c>
      <c r="O343" s="38" t="n">
        <f aca="false">N343*Assumptions!$B$24</f>
        <v>24.489375</v>
      </c>
      <c r="P343" s="39" t="n">
        <f aca="false">L343-O343</f>
        <v>156.160625000001</v>
      </c>
      <c r="Q343" s="41" t="n">
        <f aca="false">Q342+L343</f>
        <v>17985.2</v>
      </c>
      <c r="R343" s="41" t="n">
        <f aca="false">R342+P343</f>
        <v>9167.45435000003</v>
      </c>
      <c r="S343" s="33" t="n">
        <f aca="false">IF(L343&gt;0,1,0)</f>
        <v>1</v>
      </c>
      <c r="T343" s="33" t="n">
        <f aca="false">IF(S343=1,T342+1,0)</f>
        <v>3</v>
      </c>
      <c r="U343" s="33" t="n">
        <f aca="false">IF(S343=0,U342+1,0)</f>
        <v>0</v>
      </c>
      <c r="V343" s="34" t="str">
        <f aca="false">IF(C343=D342,"Yes","")</f>
        <v>Yes</v>
      </c>
    </row>
    <row r="344" customFormat="false" ht="15" hidden="false" customHeight="false" outlineLevel="0" collapsed="false">
      <c r="A344" s="26" t="n">
        <v>343</v>
      </c>
      <c r="B344" s="26" t="s">
        <v>111</v>
      </c>
      <c r="C344" s="27" t="n">
        <v>40911</v>
      </c>
      <c r="D344" s="27" t="n">
        <v>40914</v>
      </c>
      <c r="E344" s="28" t="n">
        <v>8120.15</v>
      </c>
      <c r="F344" s="28" t="n">
        <v>7888.25</v>
      </c>
      <c r="G344" s="28" t="n">
        <v>8394.25</v>
      </c>
      <c r="H344" s="26" t="s">
        <v>112</v>
      </c>
      <c r="I344" s="26" t="n">
        <v>3</v>
      </c>
      <c r="J344" s="29" t="n">
        <v>466.5</v>
      </c>
      <c r="K344" s="29" t="n">
        <v>0</v>
      </c>
      <c r="L344" s="30" t="n">
        <f aca="false">IF(B344="Long",G344-E344,E344-G344)</f>
        <v>274.1</v>
      </c>
      <c r="M344" s="31" t="n">
        <f aca="false">L344/E344</f>
        <v>0.0337555340726465</v>
      </c>
      <c r="N344" s="32" t="n">
        <f aca="false">E344+G344</f>
        <v>16514.4</v>
      </c>
      <c r="O344" s="29" t="n">
        <f aca="false">N344*Assumptions!$B$24</f>
        <v>24.7716</v>
      </c>
      <c r="P344" s="30" t="n">
        <f aca="false">L344-O344</f>
        <v>249.3284</v>
      </c>
      <c r="Q344" s="32" t="n">
        <f aca="false">Q343+L344</f>
        <v>18259.3</v>
      </c>
      <c r="R344" s="32" t="n">
        <f aca="false">R343+P344</f>
        <v>9416.78275000003</v>
      </c>
      <c r="S344" s="33" t="n">
        <f aca="false">IF(L344&gt;0,1,0)</f>
        <v>1</v>
      </c>
      <c r="T344" s="33" t="n">
        <f aca="false">IF(S344=1,T343+1,0)</f>
        <v>4</v>
      </c>
      <c r="U344" s="33" t="n">
        <f aca="false">IF(S344=0,U343+1,0)</f>
        <v>0</v>
      </c>
      <c r="V344" s="34" t="str">
        <f aca="false">IF(C344=D343,"Yes","")</f>
        <v>Yes</v>
      </c>
    </row>
    <row r="345" customFormat="false" ht="15" hidden="false" customHeight="false" outlineLevel="0" collapsed="false">
      <c r="A345" s="35" t="n">
        <v>344</v>
      </c>
      <c r="B345" s="35" t="s">
        <v>111</v>
      </c>
      <c r="C345" s="36" t="n">
        <v>40918</v>
      </c>
      <c r="D345" s="36" t="n">
        <v>40924</v>
      </c>
      <c r="E345" s="37" t="n">
        <v>8586.65</v>
      </c>
      <c r="F345" s="37" t="n">
        <v>8329.9</v>
      </c>
      <c r="G345" s="37" t="n">
        <v>8913.25</v>
      </c>
      <c r="H345" s="35" t="s">
        <v>112</v>
      </c>
      <c r="I345" s="35" t="n">
        <v>4</v>
      </c>
      <c r="J345" s="38" t="n">
        <v>486.4</v>
      </c>
      <c r="K345" s="38" t="n">
        <v>0</v>
      </c>
      <c r="L345" s="39" t="n">
        <f aca="false">IF(B345="Long",G345-E345,E345-G345)</f>
        <v>326.6</v>
      </c>
      <c r="M345" s="40" t="n">
        <f aca="false">L345/E345</f>
        <v>0.0380357881129428</v>
      </c>
      <c r="N345" s="41" t="n">
        <f aca="false">E345+G345</f>
        <v>17499.9</v>
      </c>
      <c r="O345" s="38" t="n">
        <f aca="false">N345*Assumptions!$B$24</f>
        <v>26.24985</v>
      </c>
      <c r="P345" s="39" t="n">
        <f aca="false">L345-O345</f>
        <v>300.35015</v>
      </c>
      <c r="Q345" s="41" t="n">
        <f aca="false">Q344+L345</f>
        <v>18585.9</v>
      </c>
      <c r="R345" s="41" t="n">
        <f aca="false">R344+P345</f>
        <v>9717.13290000003</v>
      </c>
      <c r="S345" s="33" t="n">
        <f aca="false">IF(L345&gt;0,1,0)</f>
        <v>1</v>
      </c>
      <c r="T345" s="33" t="n">
        <f aca="false">IF(S345=1,T344+1,0)</f>
        <v>5</v>
      </c>
      <c r="U345" s="33" t="n">
        <f aca="false">IF(S345=0,U344+1,0)</f>
        <v>0</v>
      </c>
      <c r="V345" s="34" t="str">
        <f aca="false">IF(C345=D344,"Yes","")</f>
        <v/>
      </c>
    </row>
    <row r="346" customFormat="false" ht="15" hidden="false" customHeight="false" outlineLevel="0" collapsed="false">
      <c r="A346" s="26" t="n">
        <v>345</v>
      </c>
      <c r="B346" s="26" t="s">
        <v>113</v>
      </c>
      <c r="C346" s="27" t="n">
        <v>40924</v>
      </c>
      <c r="D346" s="27" t="n">
        <v>40925</v>
      </c>
      <c r="E346" s="28" t="n">
        <v>8830.25</v>
      </c>
      <c r="F346" s="28" t="n">
        <v>9073</v>
      </c>
      <c r="G346" s="28" t="n">
        <v>9013.65</v>
      </c>
      <c r="H346" s="26" t="s">
        <v>112</v>
      </c>
      <c r="I346" s="26" t="n">
        <v>1</v>
      </c>
      <c r="J346" s="29" t="n">
        <v>0</v>
      </c>
      <c r="K346" s="29" t="n">
        <v>284.2</v>
      </c>
      <c r="L346" s="30" t="n">
        <f aca="false">IF(B346="Long",G346-E346,E346-G346)</f>
        <v>-183.4</v>
      </c>
      <c r="M346" s="31" t="n">
        <f aca="false">L346/E346</f>
        <v>-0.0207695138869228</v>
      </c>
      <c r="N346" s="32" t="n">
        <f aca="false">E346+G346</f>
        <v>17843.9</v>
      </c>
      <c r="O346" s="29" t="n">
        <f aca="false">N346*Assumptions!$B$24</f>
        <v>26.76585</v>
      </c>
      <c r="P346" s="30" t="n">
        <f aca="false">L346-O346</f>
        <v>-210.16585</v>
      </c>
      <c r="Q346" s="32" t="n">
        <f aca="false">Q345+L346</f>
        <v>18402.5</v>
      </c>
      <c r="R346" s="32" t="n">
        <f aca="false">R345+P346</f>
        <v>9506.96705000003</v>
      </c>
      <c r="S346" s="33" t="n">
        <f aca="false">IF(L346&gt;0,1,0)</f>
        <v>0</v>
      </c>
      <c r="T346" s="33" t="n">
        <f aca="false">IF(S346=1,T345+1,0)</f>
        <v>0</v>
      </c>
      <c r="U346" s="33" t="n">
        <f aca="false">IF(S346=0,U345+1,0)</f>
        <v>1</v>
      </c>
      <c r="V346" s="34" t="str">
        <f aca="false">IF(C346=D345,"Yes","")</f>
        <v>Yes</v>
      </c>
    </row>
    <row r="347" customFormat="false" ht="15" hidden="false" customHeight="false" outlineLevel="0" collapsed="false">
      <c r="A347" s="35" t="n">
        <v>346</v>
      </c>
      <c r="B347" s="35" t="s">
        <v>111</v>
      </c>
      <c r="C347" s="36" t="n">
        <v>40925</v>
      </c>
      <c r="D347" s="36" t="n">
        <v>40926</v>
      </c>
      <c r="E347" s="37" t="n">
        <v>9073</v>
      </c>
      <c r="F347" s="37" t="n">
        <v>8813.85</v>
      </c>
      <c r="G347" s="37" t="n">
        <v>9011.8</v>
      </c>
      <c r="H347" s="35" t="s">
        <v>112</v>
      </c>
      <c r="I347" s="35" t="n">
        <v>1</v>
      </c>
      <c r="J347" s="38" t="n">
        <v>0</v>
      </c>
      <c r="K347" s="38" t="n">
        <v>150.3</v>
      </c>
      <c r="L347" s="39" t="n">
        <f aca="false">IF(B347="Long",G347-E347,E347-G347)</f>
        <v>-61.2000000000007</v>
      </c>
      <c r="M347" s="40" t="n">
        <f aca="false">L347/E347</f>
        <v>-0.00674528821778913</v>
      </c>
      <c r="N347" s="41" t="n">
        <f aca="false">E347+G347</f>
        <v>18084.8</v>
      </c>
      <c r="O347" s="38" t="n">
        <f aca="false">N347*Assumptions!$B$24</f>
        <v>27.1272</v>
      </c>
      <c r="P347" s="39" t="n">
        <f aca="false">L347-O347</f>
        <v>-88.3272000000007</v>
      </c>
      <c r="Q347" s="41" t="n">
        <f aca="false">Q346+L347</f>
        <v>18341.3</v>
      </c>
      <c r="R347" s="41" t="n">
        <f aca="false">R346+P347</f>
        <v>9418.63985000003</v>
      </c>
      <c r="S347" s="33" t="n">
        <f aca="false">IF(L347&gt;0,1,0)</f>
        <v>0</v>
      </c>
      <c r="T347" s="33" t="n">
        <f aca="false">IF(S347=1,T346+1,0)</f>
        <v>0</v>
      </c>
      <c r="U347" s="33" t="n">
        <f aca="false">IF(S347=0,U346+1,0)</f>
        <v>2</v>
      </c>
      <c r="V347" s="34" t="str">
        <f aca="false">IF(C347=D346,"Yes","")</f>
        <v>Yes</v>
      </c>
    </row>
    <row r="348" customFormat="false" ht="15" hidden="false" customHeight="false" outlineLevel="0" collapsed="false">
      <c r="A348" s="26" t="n">
        <v>347</v>
      </c>
      <c r="B348" s="26" t="s">
        <v>111</v>
      </c>
      <c r="C348" s="27" t="n">
        <v>40927</v>
      </c>
      <c r="D348" s="27" t="n">
        <v>40932</v>
      </c>
      <c r="E348" s="28" t="n">
        <v>9114.45</v>
      </c>
      <c r="F348" s="28" t="n">
        <v>8922.7</v>
      </c>
      <c r="G348" s="28" t="n">
        <v>9503.1</v>
      </c>
      <c r="H348" s="26" t="s">
        <v>112</v>
      </c>
      <c r="I348" s="26" t="n">
        <v>3</v>
      </c>
      <c r="J348" s="29" t="n">
        <v>770.7</v>
      </c>
      <c r="K348" s="29" t="n">
        <v>0</v>
      </c>
      <c r="L348" s="30" t="n">
        <f aca="false">IF(B348="Long",G348-E348,E348-G348)</f>
        <v>388.65</v>
      </c>
      <c r="M348" s="31" t="n">
        <f aca="false">L348/E348</f>
        <v>0.0426410809209551</v>
      </c>
      <c r="N348" s="32" t="n">
        <f aca="false">E348+G348</f>
        <v>18617.55</v>
      </c>
      <c r="O348" s="29" t="n">
        <f aca="false">N348*Assumptions!$B$24</f>
        <v>27.926325</v>
      </c>
      <c r="P348" s="30" t="n">
        <f aca="false">L348-O348</f>
        <v>360.723675</v>
      </c>
      <c r="Q348" s="32" t="n">
        <f aca="false">Q347+L348</f>
        <v>18729.95</v>
      </c>
      <c r="R348" s="32" t="n">
        <f aca="false">R347+P348</f>
        <v>9779.36352500003</v>
      </c>
      <c r="S348" s="33" t="n">
        <f aca="false">IF(L348&gt;0,1,0)</f>
        <v>1</v>
      </c>
      <c r="T348" s="33" t="n">
        <f aca="false">IF(S348=1,T347+1,0)</f>
        <v>1</v>
      </c>
      <c r="U348" s="33" t="n">
        <f aca="false">IF(S348=0,U347+1,0)</f>
        <v>0</v>
      </c>
      <c r="V348" s="34" t="str">
        <f aca="false">IF(C348=D347,"Yes","")</f>
        <v/>
      </c>
    </row>
    <row r="349" customFormat="false" ht="15" hidden="false" customHeight="false" outlineLevel="0" collapsed="false">
      <c r="A349" s="35" t="n">
        <v>348</v>
      </c>
      <c r="B349" s="35" t="s">
        <v>111</v>
      </c>
      <c r="C349" s="36" t="n">
        <v>40933</v>
      </c>
      <c r="D349" s="36" t="n">
        <v>40935</v>
      </c>
      <c r="E349" s="37" t="n">
        <v>9885.15</v>
      </c>
      <c r="F349" s="37" t="n">
        <v>9456.25</v>
      </c>
      <c r="G349" s="37" t="n">
        <v>9762.5</v>
      </c>
      <c r="H349" s="35" t="s">
        <v>112</v>
      </c>
      <c r="I349" s="35" t="n">
        <v>1</v>
      </c>
      <c r="J349" s="38" t="n">
        <v>84.1</v>
      </c>
      <c r="K349" s="38" t="n">
        <v>183.6</v>
      </c>
      <c r="L349" s="39" t="n">
        <f aca="false">IF(B349="Long",G349-E349,E349-G349)</f>
        <v>-122.65</v>
      </c>
      <c r="M349" s="40" t="n">
        <f aca="false">L349/E349</f>
        <v>-0.0124075001390975</v>
      </c>
      <c r="N349" s="41" t="n">
        <f aca="false">E349+G349</f>
        <v>19647.65</v>
      </c>
      <c r="O349" s="38" t="n">
        <f aca="false">N349*Assumptions!$B$24</f>
        <v>29.471475</v>
      </c>
      <c r="P349" s="39" t="n">
        <f aca="false">L349-O349</f>
        <v>-152.121475</v>
      </c>
      <c r="Q349" s="41" t="n">
        <f aca="false">Q348+L349</f>
        <v>18607.3</v>
      </c>
      <c r="R349" s="41" t="n">
        <f aca="false">R348+P349</f>
        <v>9627.24205000003</v>
      </c>
      <c r="S349" s="33" t="n">
        <f aca="false">IF(L349&gt;0,1,0)</f>
        <v>0</v>
      </c>
      <c r="T349" s="33" t="n">
        <f aca="false">IF(S349=1,T348+1,0)</f>
        <v>0</v>
      </c>
      <c r="U349" s="33" t="n">
        <f aca="false">IF(S349=0,U348+1,0)</f>
        <v>1</v>
      </c>
      <c r="V349" s="34" t="str">
        <f aca="false">IF(C349=D348,"Yes","")</f>
        <v/>
      </c>
    </row>
    <row r="350" customFormat="false" ht="15" hidden="false" customHeight="false" outlineLevel="0" collapsed="false">
      <c r="A350" s="26" t="n">
        <v>349</v>
      </c>
      <c r="B350" s="26" t="s">
        <v>113</v>
      </c>
      <c r="C350" s="27" t="n">
        <v>40938</v>
      </c>
      <c r="D350" s="27" t="n">
        <v>40939</v>
      </c>
      <c r="E350" s="28" t="n">
        <v>9701.5</v>
      </c>
      <c r="F350" s="28" t="n">
        <v>9969.25</v>
      </c>
      <c r="G350" s="28" t="n">
        <v>9741.25</v>
      </c>
      <c r="H350" s="26" t="s">
        <v>112</v>
      </c>
      <c r="I350" s="26" t="n">
        <v>1</v>
      </c>
      <c r="J350" s="29" t="n">
        <v>75.8</v>
      </c>
      <c r="K350" s="29" t="n">
        <v>245</v>
      </c>
      <c r="L350" s="30" t="n">
        <f aca="false">IF(B350="Long",G350-E350,E350-G350)</f>
        <v>-39.75</v>
      </c>
      <c r="M350" s="31" t="n">
        <f aca="false">L350/E350</f>
        <v>-0.00409730454053497</v>
      </c>
      <c r="N350" s="32" t="n">
        <f aca="false">E350+G350</f>
        <v>19442.75</v>
      </c>
      <c r="O350" s="29" t="n">
        <f aca="false">N350*Assumptions!$B$24</f>
        <v>29.164125</v>
      </c>
      <c r="P350" s="30" t="n">
        <f aca="false">L350-O350</f>
        <v>-68.914125</v>
      </c>
      <c r="Q350" s="32" t="n">
        <f aca="false">Q349+L350</f>
        <v>18567.55</v>
      </c>
      <c r="R350" s="32" t="n">
        <f aca="false">R349+P350</f>
        <v>9558.32792500003</v>
      </c>
      <c r="S350" s="33" t="n">
        <f aca="false">IF(L350&gt;0,1,0)</f>
        <v>0</v>
      </c>
      <c r="T350" s="33" t="n">
        <f aca="false">IF(S350=1,T349+1,0)</f>
        <v>0</v>
      </c>
      <c r="U350" s="33" t="n">
        <f aca="false">IF(S350=0,U349+1,0)</f>
        <v>2</v>
      </c>
      <c r="V350" s="34" t="str">
        <f aca="false">IF(C350=D349,"Yes","")</f>
        <v/>
      </c>
    </row>
    <row r="351" customFormat="false" ht="15" hidden="false" customHeight="false" outlineLevel="0" collapsed="false">
      <c r="A351" s="35" t="n">
        <v>350</v>
      </c>
      <c r="B351" s="35" t="s">
        <v>111</v>
      </c>
      <c r="C351" s="36" t="n">
        <v>40940</v>
      </c>
      <c r="D351" s="36" t="n">
        <v>40947</v>
      </c>
      <c r="E351" s="37" t="n">
        <v>9946.5</v>
      </c>
      <c r="F351" s="37" t="n">
        <v>9625.7</v>
      </c>
      <c r="G351" s="37" t="n">
        <v>10260.15</v>
      </c>
      <c r="H351" s="35" t="s">
        <v>112</v>
      </c>
      <c r="I351" s="35" t="n">
        <v>5</v>
      </c>
      <c r="J351" s="38" t="n">
        <v>483.2</v>
      </c>
      <c r="K351" s="38" t="n">
        <v>170</v>
      </c>
      <c r="L351" s="39" t="n">
        <f aca="false">IF(B351="Long",G351-E351,E351-G351)</f>
        <v>313.65</v>
      </c>
      <c r="M351" s="40" t="n">
        <f aca="false">L351/E351</f>
        <v>0.0315337053234806</v>
      </c>
      <c r="N351" s="41" t="n">
        <f aca="false">E351+G351</f>
        <v>20206.65</v>
      </c>
      <c r="O351" s="38" t="n">
        <f aca="false">N351*Assumptions!$B$24</f>
        <v>30.309975</v>
      </c>
      <c r="P351" s="39" t="n">
        <f aca="false">L351-O351</f>
        <v>283.340025</v>
      </c>
      <c r="Q351" s="41" t="n">
        <f aca="false">Q350+L351</f>
        <v>18881.2</v>
      </c>
      <c r="R351" s="41" t="n">
        <f aca="false">R350+P351</f>
        <v>9841.66795000003</v>
      </c>
      <c r="S351" s="33" t="n">
        <f aca="false">IF(L351&gt;0,1,0)</f>
        <v>1</v>
      </c>
      <c r="T351" s="33" t="n">
        <f aca="false">IF(S351=1,T350+1,0)</f>
        <v>1</v>
      </c>
      <c r="U351" s="33" t="n">
        <f aca="false">IF(S351=0,U350+1,0)</f>
        <v>0</v>
      </c>
      <c r="V351" s="34" t="str">
        <f aca="false">IF(C351=D350,"Yes","")</f>
        <v/>
      </c>
    </row>
    <row r="352" customFormat="false" ht="15" hidden="false" customHeight="false" outlineLevel="0" collapsed="false">
      <c r="A352" s="26" t="n">
        <v>351</v>
      </c>
      <c r="B352" s="26" t="s">
        <v>111</v>
      </c>
      <c r="C352" s="27" t="n">
        <v>40948</v>
      </c>
      <c r="D352" s="27" t="n">
        <v>40952</v>
      </c>
      <c r="E352" s="28" t="n">
        <v>10429.7</v>
      </c>
      <c r="F352" s="28" t="n">
        <v>10208.45</v>
      </c>
      <c r="G352" s="28" t="n">
        <v>10344.2</v>
      </c>
      <c r="H352" s="26" t="s">
        <v>112</v>
      </c>
      <c r="I352" s="26" t="n">
        <v>2</v>
      </c>
      <c r="J352" s="29" t="n">
        <v>125.3</v>
      </c>
      <c r="K352" s="29" t="n">
        <v>94</v>
      </c>
      <c r="L352" s="30" t="n">
        <f aca="false">IF(B352="Long",G352-E352,E352-G352)</f>
        <v>-85.5</v>
      </c>
      <c r="M352" s="31" t="n">
        <f aca="false">L352/E352</f>
        <v>-0.00819774298397845</v>
      </c>
      <c r="N352" s="32" t="n">
        <f aca="false">E352+G352</f>
        <v>20773.9</v>
      </c>
      <c r="O352" s="29" t="n">
        <f aca="false">N352*Assumptions!$B$24</f>
        <v>31.16085</v>
      </c>
      <c r="P352" s="30" t="n">
        <f aca="false">L352-O352</f>
        <v>-116.66085</v>
      </c>
      <c r="Q352" s="32" t="n">
        <f aca="false">Q351+L352</f>
        <v>18795.7</v>
      </c>
      <c r="R352" s="32" t="n">
        <f aca="false">R351+P352</f>
        <v>9725.00710000003</v>
      </c>
      <c r="S352" s="33" t="n">
        <f aca="false">IF(L352&gt;0,1,0)</f>
        <v>0</v>
      </c>
      <c r="T352" s="33" t="n">
        <f aca="false">IF(S352=1,T351+1,0)</f>
        <v>0</v>
      </c>
      <c r="U352" s="33" t="n">
        <f aca="false">IF(S352=0,U351+1,0)</f>
        <v>1</v>
      </c>
      <c r="V352" s="34" t="str">
        <f aca="false">IF(C352=D351,"Yes","")</f>
        <v/>
      </c>
    </row>
    <row r="353" customFormat="false" ht="15" hidden="false" customHeight="false" outlineLevel="0" collapsed="false">
      <c r="A353" s="35" t="n">
        <v>352</v>
      </c>
      <c r="B353" s="35" t="s">
        <v>111</v>
      </c>
      <c r="C353" s="36" t="n">
        <v>40953</v>
      </c>
      <c r="D353" s="36" t="n">
        <v>40961</v>
      </c>
      <c r="E353" s="37" t="n">
        <v>10555</v>
      </c>
      <c r="F353" s="37" t="n">
        <v>10335.7</v>
      </c>
      <c r="G353" s="37" t="n">
        <v>11042.6</v>
      </c>
      <c r="H353" s="35" t="s">
        <v>112</v>
      </c>
      <c r="I353" s="35" t="n">
        <v>5</v>
      </c>
      <c r="J353" s="38" t="n">
        <v>671.8</v>
      </c>
      <c r="K353" s="38" t="n">
        <v>0</v>
      </c>
      <c r="L353" s="39" t="n">
        <f aca="false">IF(B353="Long",G353-E353,E353-G353)</f>
        <v>487.6</v>
      </c>
      <c r="M353" s="40" t="n">
        <f aca="false">L353/E353</f>
        <v>0.0461961155850308</v>
      </c>
      <c r="N353" s="41" t="n">
        <f aca="false">E353+G353</f>
        <v>21597.6</v>
      </c>
      <c r="O353" s="38" t="n">
        <f aca="false">N353*Assumptions!$B$24</f>
        <v>32.3964</v>
      </c>
      <c r="P353" s="39" t="n">
        <f aca="false">L353-O353</f>
        <v>455.2036</v>
      </c>
      <c r="Q353" s="41" t="n">
        <f aca="false">Q352+L353</f>
        <v>19283.3</v>
      </c>
      <c r="R353" s="41" t="n">
        <f aca="false">R352+P353</f>
        <v>10180.2107</v>
      </c>
      <c r="S353" s="33" t="n">
        <f aca="false">IF(L353&gt;0,1,0)</f>
        <v>1</v>
      </c>
      <c r="T353" s="33" t="n">
        <f aca="false">IF(S353=1,T352+1,0)</f>
        <v>1</v>
      </c>
      <c r="U353" s="33" t="n">
        <f aca="false">IF(S353=0,U352+1,0)</f>
        <v>0</v>
      </c>
      <c r="V353" s="34" t="str">
        <f aca="false">IF(C353=D352,"Yes","")</f>
        <v/>
      </c>
    </row>
    <row r="354" customFormat="false" ht="15" hidden="false" customHeight="false" outlineLevel="0" collapsed="false">
      <c r="A354" s="26" t="n">
        <v>353</v>
      </c>
      <c r="B354" s="26" t="s">
        <v>113</v>
      </c>
      <c r="C354" s="27" t="n">
        <v>40961</v>
      </c>
      <c r="D354" s="27" t="n">
        <v>40967</v>
      </c>
      <c r="E354" s="28" t="n">
        <v>11013</v>
      </c>
      <c r="F354" s="28" t="n">
        <v>11207.05</v>
      </c>
      <c r="G354" s="28" t="n">
        <v>10527.65</v>
      </c>
      <c r="H354" s="26" t="s">
        <v>112</v>
      </c>
      <c r="I354" s="26" t="n">
        <v>4</v>
      </c>
      <c r="J354" s="29" t="n">
        <v>939.1</v>
      </c>
      <c r="K354" s="29" t="n">
        <v>0</v>
      </c>
      <c r="L354" s="30" t="n">
        <f aca="false">IF(B354="Long",G354-E354,E354-G354)</f>
        <v>485.35</v>
      </c>
      <c r="M354" s="31" t="n">
        <f aca="false">L354/E354</f>
        <v>0.0440706437846182</v>
      </c>
      <c r="N354" s="32" t="n">
        <f aca="false">E354+G354</f>
        <v>21540.65</v>
      </c>
      <c r="O354" s="29" t="n">
        <f aca="false">N354*Assumptions!$B$24</f>
        <v>32.310975</v>
      </c>
      <c r="P354" s="30" t="n">
        <f aca="false">L354-O354</f>
        <v>453.039025</v>
      </c>
      <c r="Q354" s="32" t="n">
        <f aca="false">Q353+L354</f>
        <v>19768.65</v>
      </c>
      <c r="R354" s="32" t="n">
        <f aca="false">R353+P354</f>
        <v>10633.249725</v>
      </c>
      <c r="S354" s="33" t="n">
        <f aca="false">IF(L354&gt;0,1,0)</f>
        <v>1</v>
      </c>
      <c r="T354" s="33" t="n">
        <f aca="false">IF(S354=1,T353+1,0)</f>
        <v>2</v>
      </c>
      <c r="U354" s="33" t="n">
        <f aca="false">IF(S354=0,U353+1,0)</f>
        <v>0</v>
      </c>
      <c r="V354" s="34" t="str">
        <f aca="false">IF(C354=D353,"Yes","")</f>
        <v>Yes</v>
      </c>
    </row>
    <row r="355" customFormat="false" ht="15" hidden="false" customHeight="false" outlineLevel="0" collapsed="false">
      <c r="A355" s="35" t="n">
        <v>354</v>
      </c>
      <c r="B355" s="35" t="s">
        <v>111</v>
      </c>
      <c r="C355" s="36" t="n">
        <v>40968</v>
      </c>
      <c r="D355" s="36" t="n">
        <v>40969</v>
      </c>
      <c r="E355" s="37" t="n">
        <v>10561.75</v>
      </c>
      <c r="F355" s="37" t="n">
        <v>10178.85</v>
      </c>
      <c r="G355" s="37" t="n">
        <v>10340.75</v>
      </c>
      <c r="H355" s="35" t="s">
        <v>112</v>
      </c>
      <c r="I355" s="35" t="n">
        <v>1</v>
      </c>
      <c r="J355" s="38" t="n">
        <v>0</v>
      </c>
      <c r="K355" s="38" t="n">
        <v>401.5</v>
      </c>
      <c r="L355" s="39" t="n">
        <f aca="false">IF(B355="Long",G355-E355,E355-G355)</f>
        <v>-221</v>
      </c>
      <c r="M355" s="40" t="n">
        <f aca="false">L355/E355</f>
        <v>-0.020924562690842</v>
      </c>
      <c r="N355" s="41" t="n">
        <f aca="false">E355+G355</f>
        <v>20902.5</v>
      </c>
      <c r="O355" s="38" t="n">
        <f aca="false">N355*Assumptions!$B$24</f>
        <v>31.35375</v>
      </c>
      <c r="P355" s="39" t="n">
        <f aca="false">L355-O355</f>
        <v>-252.35375</v>
      </c>
      <c r="Q355" s="41" t="n">
        <f aca="false">Q354+L355</f>
        <v>19547.65</v>
      </c>
      <c r="R355" s="41" t="n">
        <f aca="false">R354+P355</f>
        <v>10380.895975</v>
      </c>
      <c r="S355" s="33" t="n">
        <f aca="false">IF(L355&gt;0,1,0)</f>
        <v>0</v>
      </c>
      <c r="T355" s="33" t="n">
        <f aca="false">IF(S355=1,T354+1,0)</f>
        <v>0</v>
      </c>
      <c r="U355" s="33" t="n">
        <f aca="false">IF(S355=0,U354+1,0)</f>
        <v>1</v>
      </c>
      <c r="V355" s="34" t="str">
        <f aca="false">IF(C355=D354,"Yes","")</f>
        <v/>
      </c>
    </row>
    <row r="356" customFormat="false" ht="15" hidden="false" customHeight="false" outlineLevel="0" collapsed="false">
      <c r="A356" s="26" t="n">
        <v>355</v>
      </c>
      <c r="B356" s="26" t="s">
        <v>113</v>
      </c>
      <c r="C356" s="27" t="n">
        <v>40969</v>
      </c>
      <c r="D356" s="27" t="n">
        <v>40970</v>
      </c>
      <c r="E356" s="28" t="n">
        <v>10178.85</v>
      </c>
      <c r="F356" s="28" t="n">
        <v>10667.3</v>
      </c>
      <c r="G356" s="28" t="n">
        <v>10385.15</v>
      </c>
      <c r="H356" s="26" t="s">
        <v>112</v>
      </c>
      <c r="I356" s="26" t="n">
        <v>1</v>
      </c>
      <c r="J356" s="29" t="n">
        <v>0</v>
      </c>
      <c r="K356" s="29" t="n">
        <v>405.4</v>
      </c>
      <c r="L356" s="30" t="n">
        <f aca="false">IF(B356="Long",G356-E356,E356-G356)</f>
        <v>-206.299999999999</v>
      </c>
      <c r="M356" s="31" t="n">
        <f aca="false">L356/E356</f>
        <v>-0.020267515485541</v>
      </c>
      <c r="N356" s="32" t="n">
        <f aca="false">E356+G356</f>
        <v>20564</v>
      </c>
      <c r="O356" s="29" t="n">
        <f aca="false">N356*Assumptions!$B$24</f>
        <v>30.846</v>
      </c>
      <c r="P356" s="30" t="n">
        <f aca="false">L356-O356</f>
        <v>-237.145999999999</v>
      </c>
      <c r="Q356" s="32" t="n">
        <f aca="false">Q355+L356</f>
        <v>19341.35</v>
      </c>
      <c r="R356" s="32" t="n">
        <f aca="false">R355+P356</f>
        <v>10143.749975</v>
      </c>
      <c r="S356" s="33" t="n">
        <f aca="false">IF(L356&gt;0,1,0)</f>
        <v>0</v>
      </c>
      <c r="T356" s="33" t="n">
        <f aca="false">IF(S356=1,T355+1,0)</f>
        <v>0</v>
      </c>
      <c r="U356" s="33" t="n">
        <f aca="false">IF(S356=0,U355+1,0)</f>
        <v>2</v>
      </c>
      <c r="V356" s="34" t="str">
        <f aca="false">IF(C356=D355,"Yes","")</f>
        <v>Yes</v>
      </c>
    </row>
    <row r="357" customFormat="false" ht="15" hidden="false" customHeight="false" outlineLevel="0" collapsed="false">
      <c r="A357" s="35" t="n">
        <v>356</v>
      </c>
      <c r="B357" s="35" t="s">
        <v>113</v>
      </c>
      <c r="C357" s="36" t="n">
        <v>40973</v>
      </c>
      <c r="D357" s="36" t="n">
        <v>40974</v>
      </c>
      <c r="E357" s="37" t="n">
        <v>10160.25</v>
      </c>
      <c r="F357" s="37" t="n">
        <v>10584.25</v>
      </c>
      <c r="G357" s="37" t="n">
        <v>10406.85</v>
      </c>
      <c r="H357" s="35" t="s">
        <v>112</v>
      </c>
      <c r="I357" s="35" t="n">
        <v>1</v>
      </c>
      <c r="J357" s="38" t="n">
        <v>139.8</v>
      </c>
      <c r="K357" s="38" t="n">
        <v>277.8</v>
      </c>
      <c r="L357" s="39" t="n">
        <f aca="false">IF(B357="Long",G357-E357,E357-G357)</f>
        <v>-246.6</v>
      </c>
      <c r="M357" s="40" t="n">
        <f aca="false">L357/E357</f>
        <v>-0.024271056322433</v>
      </c>
      <c r="N357" s="41" t="n">
        <f aca="false">E357+G357</f>
        <v>20567.1</v>
      </c>
      <c r="O357" s="38" t="n">
        <f aca="false">N357*Assumptions!$B$24</f>
        <v>30.85065</v>
      </c>
      <c r="P357" s="39" t="n">
        <f aca="false">L357-O357</f>
        <v>-277.45065</v>
      </c>
      <c r="Q357" s="41" t="n">
        <f aca="false">Q356+L357</f>
        <v>19094.75</v>
      </c>
      <c r="R357" s="41" t="n">
        <f aca="false">R356+P357</f>
        <v>9866.29932500003</v>
      </c>
      <c r="S357" s="33" t="n">
        <f aca="false">IF(L357&gt;0,1,0)</f>
        <v>0</v>
      </c>
      <c r="T357" s="33" t="n">
        <f aca="false">IF(S357=1,T356+1,0)</f>
        <v>0</v>
      </c>
      <c r="U357" s="33" t="n">
        <f aca="false">IF(S357=0,U356+1,0)</f>
        <v>3</v>
      </c>
      <c r="V357" s="34" t="str">
        <f aca="false">IF(C357=D356,"Yes","")</f>
        <v/>
      </c>
    </row>
    <row r="358" customFormat="false" ht="15" hidden="false" customHeight="false" outlineLevel="0" collapsed="false">
      <c r="A358" s="26" t="n">
        <v>357</v>
      </c>
      <c r="B358" s="26" t="s">
        <v>113</v>
      </c>
      <c r="C358" s="27" t="n">
        <v>40975</v>
      </c>
      <c r="D358" s="27" t="n">
        <v>40977</v>
      </c>
      <c r="E358" s="28" t="n">
        <v>10020.45</v>
      </c>
      <c r="F358" s="28" t="n">
        <v>10438</v>
      </c>
      <c r="G358" s="28" t="n">
        <v>10286.8</v>
      </c>
      <c r="H358" s="26" t="s">
        <v>112</v>
      </c>
      <c r="I358" s="26" t="n">
        <v>1</v>
      </c>
      <c r="J358" s="29" t="n">
        <v>0</v>
      </c>
      <c r="K358" s="29" t="n">
        <v>506.1</v>
      </c>
      <c r="L358" s="30" t="n">
        <f aca="false">IF(B358="Long",G358-E358,E358-G358)</f>
        <v>-266.349999999999</v>
      </c>
      <c r="M358" s="31" t="n">
        <f aca="false">L358/E358</f>
        <v>-0.0265806425859117</v>
      </c>
      <c r="N358" s="32" t="n">
        <f aca="false">E358+G358</f>
        <v>20307.25</v>
      </c>
      <c r="O358" s="29" t="n">
        <f aca="false">N358*Assumptions!$B$24</f>
        <v>30.460875</v>
      </c>
      <c r="P358" s="30" t="n">
        <f aca="false">L358-O358</f>
        <v>-296.810874999999</v>
      </c>
      <c r="Q358" s="32" t="n">
        <f aca="false">Q357+L358</f>
        <v>18828.4</v>
      </c>
      <c r="R358" s="32" t="n">
        <f aca="false">R357+P358</f>
        <v>9569.48845000003</v>
      </c>
      <c r="S358" s="33" t="n">
        <f aca="false">IF(L358&gt;0,1,0)</f>
        <v>0</v>
      </c>
      <c r="T358" s="33" t="n">
        <f aca="false">IF(S358=1,T357+1,0)</f>
        <v>0</v>
      </c>
      <c r="U358" s="33" t="n">
        <f aca="false">IF(S358=0,U357+1,0)</f>
        <v>4</v>
      </c>
      <c r="V358" s="34" t="str">
        <f aca="false">IF(C358=D357,"Yes","")</f>
        <v/>
      </c>
    </row>
    <row r="359" customFormat="false" ht="15" hidden="false" customHeight="false" outlineLevel="0" collapsed="false">
      <c r="A359" s="35" t="n">
        <v>358</v>
      </c>
      <c r="B359" s="35" t="s">
        <v>111</v>
      </c>
      <c r="C359" s="36" t="n">
        <v>40977</v>
      </c>
      <c r="D359" s="36" t="n">
        <v>40983</v>
      </c>
      <c r="E359" s="37" t="n">
        <v>10438</v>
      </c>
      <c r="F359" s="37" t="n">
        <v>9939.95</v>
      </c>
      <c r="G359" s="37" t="n">
        <v>10768.65</v>
      </c>
      <c r="H359" s="35" t="s">
        <v>112</v>
      </c>
      <c r="I359" s="35" t="n">
        <v>4</v>
      </c>
      <c r="J359" s="38" t="n">
        <v>474</v>
      </c>
      <c r="K359" s="38" t="n">
        <v>0</v>
      </c>
      <c r="L359" s="39" t="n">
        <f aca="false">IF(B359="Long",G359-E359,E359-G359)</f>
        <v>330.65</v>
      </c>
      <c r="M359" s="40" t="n">
        <f aca="false">L359/E359</f>
        <v>0.0316775244299674</v>
      </c>
      <c r="N359" s="41" t="n">
        <f aca="false">E359+G359</f>
        <v>21206.65</v>
      </c>
      <c r="O359" s="38" t="n">
        <f aca="false">N359*Assumptions!$B$24</f>
        <v>31.809975</v>
      </c>
      <c r="P359" s="39" t="n">
        <f aca="false">L359-O359</f>
        <v>298.840025</v>
      </c>
      <c r="Q359" s="41" t="n">
        <f aca="false">Q358+L359</f>
        <v>19159.05</v>
      </c>
      <c r="R359" s="41" t="n">
        <f aca="false">R358+P359</f>
        <v>9868.32847500003</v>
      </c>
      <c r="S359" s="33" t="n">
        <f aca="false">IF(L359&gt;0,1,0)</f>
        <v>1</v>
      </c>
      <c r="T359" s="33" t="n">
        <f aca="false">IF(S359=1,T358+1,0)</f>
        <v>1</v>
      </c>
      <c r="U359" s="33" t="n">
        <f aca="false">IF(S359=0,U358+1,0)</f>
        <v>0</v>
      </c>
      <c r="V359" s="34" t="str">
        <f aca="false">IF(C359=D358,"Yes","")</f>
        <v>Yes</v>
      </c>
    </row>
    <row r="360" customFormat="false" ht="15" hidden="false" customHeight="false" outlineLevel="0" collapsed="false">
      <c r="A360" s="26" t="n">
        <v>359</v>
      </c>
      <c r="B360" s="26" t="s">
        <v>113</v>
      </c>
      <c r="C360" s="27" t="n">
        <v>40983</v>
      </c>
      <c r="D360" s="27" t="n">
        <v>40989</v>
      </c>
      <c r="E360" s="28" t="n">
        <v>10671.45</v>
      </c>
      <c r="F360" s="28" t="n">
        <v>10912.05</v>
      </c>
      <c r="G360" s="28" t="n">
        <v>10369.2</v>
      </c>
      <c r="H360" s="26" t="s">
        <v>112</v>
      </c>
      <c r="I360" s="26" t="n">
        <v>4</v>
      </c>
      <c r="J360" s="29" t="n">
        <v>536.2</v>
      </c>
      <c r="K360" s="29" t="n">
        <v>160.8</v>
      </c>
      <c r="L360" s="30" t="n">
        <f aca="false">IF(B360="Long",G360-E360,E360-G360)</f>
        <v>302.25</v>
      </c>
      <c r="M360" s="31" t="n">
        <f aca="false">L360/E360</f>
        <v>0.0283232362987223</v>
      </c>
      <c r="N360" s="32" t="n">
        <f aca="false">E360+G360</f>
        <v>21040.65</v>
      </c>
      <c r="O360" s="29" t="n">
        <f aca="false">N360*Assumptions!$B$24</f>
        <v>31.560975</v>
      </c>
      <c r="P360" s="30" t="n">
        <f aca="false">L360-O360</f>
        <v>270.689025</v>
      </c>
      <c r="Q360" s="32" t="n">
        <f aca="false">Q359+L360</f>
        <v>19461.3</v>
      </c>
      <c r="R360" s="32" t="n">
        <f aca="false">R359+P360</f>
        <v>10139.0175</v>
      </c>
      <c r="S360" s="33" t="n">
        <f aca="false">IF(L360&gt;0,1,0)</f>
        <v>1</v>
      </c>
      <c r="T360" s="33" t="n">
        <f aca="false">IF(S360=1,T359+1,0)</f>
        <v>2</v>
      </c>
      <c r="U360" s="33" t="n">
        <f aca="false">IF(S360=0,U359+1,0)</f>
        <v>0</v>
      </c>
      <c r="V360" s="34" t="str">
        <f aca="false">IF(C360=D359,"Yes","")</f>
        <v>Yes</v>
      </c>
    </row>
    <row r="361" customFormat="false" ht="15" hidden="false" customHeight="false" outlineLevel="0" collapsed="false">
      <c r="A361" s="35" t="n">
        <v>360</v>
      </c>
      <c r="B361" s="35" t="s">
        <v>111</v>
      </c>
      <c r="C361" s="36" t="n">
        <v>40989</v>
      </c>
      <c r="D361" s="36" t="n">
        <v>40990</v>
      </c>
      <c r="E361" s="37" t="n">
        <v>10440.85</v>
      </c>
      <c r="F361" s="37" t="n">
        <v>10137.8</v>
      </c>
      <c r="G361" s="37" t="n">
        <v>10217.45</v>
      </c>
      <c r="H361" s="35" t="s">
        <v>112</v>
      </c>
      <c r="I361" s="35" t="n">
        <v>1</v>
      </c>
      <c r="J361" s="38" t="n">
        <v>142.9</v>
      </c>
      <c r="K361" s="38" t="n">
        <v>305</v>
      </c>
      <c r="L361" s="39" t="n">
        <f aca="false">IF(B361="Long",G361-E361,E361-G361)</f>
        <v>-223.4</v>
      </c>
      <c r="M361" s="40" t="n">
        <f aca="false">L361/E361</f>
        <v>-0.0213967253623986</v>
      </c>
      <c r="N361" s="41" t="n">
        <f aca="false">E361+G361</f>
        <v>20658.3</v>
      </c>
      <c r="O361" s="38" t="n">
        <f aca="false">N361*Assumptions!$B$24</f>
        <v>30.98745</v>
      </c>
      <c r="P361" s="39" t="n">
        <f aca="false">L361-O361</f>
        <v>-254.38745</v>
      </c>
      <c r="Q361" s="41" t="n">
        <f aca="false">Q360+L361</f>
        <v>19237.9</v>
      </c>
      <c r="R361" s="41" t="n">
        <f aca="false">R360+P361</f>
        <v>9884.63005000003</v>
      </c>
      <c r="S361" s="33" t="n">
        <f aca="false">IF(L361&gt;0,1,0)</f>
        <v>0</v>
      </c>
      <c r="T361" s="33" t="n">
        <f aca="false">IF(S361=1,T360+1,0)</f>
        <v>0</v>
      </c>
      <c r="U361" s="33" t="n">
        <f aca="false">IF(S361=0,U360+1,0)</f>
        <v>1</v>
      </c>
      <c r="V361" s="34" t="str">
        <f aca="false">IF(C361=D360,"Yes","")</f>
        <v>Yes</v>
      </c>
    </row>
    <row r="362" customFormat="false" ht="15" hidden="false" customHeight="false" outlineLevel="0" collapsed="false">
      <c r="A362" s="26" t="n">
        <v>361</v>
      </c>
      <c r="B362" s="26" t="s">
        <v>113</v>
      </c>
      <c r="C362" s="27" t="n">
        <v>40990</v>
      </c>
      <c r="D362" s="27" t="n">
        <v>40998</v>
      </c>
      <c r="E362" s="28" t="n">
        <v>10137.8</v>
      </c>
      <c r="F362" s="28" t="n">
        <v>10562.05</v>
      </c>
      <c r="G362" s="28" t="n">
        <v>9988.55</v>
      </c>
      <c r="H362" s="26" t="s">
        <v>112</v>
      </c>
      <c r="I362" s="26" t="n">
        <v>6</v>
      </c>
      <c r="J362" s="29" t="n">
        <v>292.4</v>
      </c>
      <c r="K362" s="29" t="n">
        <v>266.5</v>
      </c>
      <c r="L362" s="30" t="n">
        <f aca="false">IF(B362="Long",G362-E362,E362-G362)</f>
        <v>149.25</v>
      </c>
      <c r="M362" s="31" t="n">
        <f aca="false">L362/E362</f>
        <v>0.0147221290615321</v>
      </c>
      <c r="N362" s="32" t="n">
        <f aca="false">E362+G362</f>
        <v>20126.35</v>
      </c>
      <c r="O362" s="29" t="n">
        <f aca="false">N362*Assumptions!$B$24</f>
        <v>30.189525</v>
      </c>
      <c r="P362" s="30" t="n">
        <f aca="false">L362-O362</f>
        <v>119.060475</v>
      </c>
      <c r="Q362" s="32" t="n">
        <f aca="false">Q361+L362</f>
        <v>19387.15</v>
      </c>
      <c r="R362" s="32" t="n">
        <f aca="false">R361+P362</f>
        <v>10003.690525</v>
      </c>
      <c r="S362" s="33" t="n">
        <f aca="false">IF(L362&gt;0,1,0)</f>
        <v>1</v>
      </c>
      <c r="T362" s="33" t="n">
        <f aca="false">IF(S362=1,T361+1,0)</f>
        <v>1</v>
      </c>
      <c r="U362" s="33" t="n">
        <f aca="false">IF(S362=0,U361+1,0)</f>
        <v>0</v>
      </c>
      <c r="V362" s="34" t="str">
        <f aca="false">IF(C362=D361,"Yes","")</f>
        <v>Yes</v>
      </c>
    </row>
    <row r="363" customFormat="false" ht="15" hidden="false" customHeight="false" outlineLevel="0" collapsed="false">
      <c r="A363" s="35" t="n">
        <v>362</v>
      </c>
      <c r="B363" s="35" t="s">
        <v>111</v>
      </c>
      <c r="C363" s="36" t="n">
        <v>40998</v>
      </c>
      <c r="D363" s="36" t="n">
        <v>41003</v>
      </c>
      <c r="E363" s="37" t="n">
        <v>10122.05</v>
      </c>
      <c r="F363" s="37" t="n">
        <v>9845.4</v>
      </c>
      <c r="G363" s="37" t="n">
        <v>10345.15</v>
      </c>
      <c r="H363" s="35" t="s">
        <v>112</v>
      </c>
      <c r="I363" s="35" t="n">
        <v>3</v>
      </c>
      <c r="J363" s="38" t="n">
        <v>380.7</v>
      </c>
      <c r="K363" s="38" t="n">
        <v>0</v>
      </c>
      <c r="L363" s="39" t="n">
        <f aca="false">IF(B363="Long",G363-E363,E363-G363)</f>
        <v>223.1</v>
      </c>
      <c r="M363" s="40" t="n">
        <f aca="false">L363/E363</f>
        <v>0.0220409897204618</v>
      </c>
      <c r="N363" s="41" t="n">
        <f aca="false">E363+G363</f>
        <v>20467.2</v>
      </c>
      <c r="O363" s="38" t="n">
        <f aca="false">N363*Assumptions!$B$24</f>
        <v>30.7008</v>
      </c>
      <c r="P363" s="39" t="n">
        <f aca="false">L363-O363</f>
        <v>192.3992</v>
      </c>
      <c r="Q363" s="41" t="n">
        <f aca="false">Q362+L363</f>
        <v>19610.25</v>
      </c>
      <c r="R363" s="41" t="n">
        <f aca="false">R362+P363</f>
        <v>10196.089725</v>
      </c>
      <c r="S363" s="33" t="n">
        <f aca="false">IF(L363&gt;0,1,0)</f>
        <v>1</v>
      </c>
      <c r="T363" s="33" t="n">
        <f aca="false">IF(S363=1,T362+1,0)</f>
        <v>2</v>
      </c>
      <c r="U363" s="33" t="n">
        <f aca="false">IF(S363=0,U362+1,0)</f>
        <v>0</v>
      </c>
      <c r="V363" s="34" t="str">
        <f aca="false">IF(C363=D362,"Yes","")</f>
        <v>Yes</v>
      </c>
    </row>
    <row r="364" customFormat="false" ht="15" hidden="false" customHeight="false" outlineLevel="0" collapsed="false">
      <c r="A364" s="26" t="n">
        <v>363</v>
      </c>
      <c r="B364" s="26" t="s">
        <v>113</v>
      </c>
      <c r="C364" s="27" t="n">
        <v>41008</v>
      </c>
      <c r="D364" s="27" t="n">
        <v>41010</v>
      </c>
      <c r="E364" s="28" t="n">
        <v>10256.65</v>
      </c>
      <c r="F364" s="28" t="n">
        <v>10371.85</v>
      </c>
      <c r="G364" s="28" t="n">
        <v>10209.9</v>
      </c>
      <c r="H364" s="26" t="s">
        <v>112</v>
      </c>
      <c r="I364" s="26" t="n">
        <v>2</v>
      </c>
      <c r="J364" s="29" t="n">
        <v>195.9</v>
      </c>
      <c r="K364" s="29" t="n">
        <v>53.1</v>
      </c>
      <c r="L364" s="30" t="n">
        <f aca="false">IF(B364="Long",G364-E364,E364-G364)</f>
        <v>46.75</v>
      </c>
      <c r="M364" s="31" t="n">
        <f aca="false">L364/E364</f>
        <v>0.00455801845631858</v>
      </c>
      <c r="N364" s="32" t="n">
        <f aca="false">E364+G364</f>
        <v>20466.55</v>
      </c>
      <c r="O364" s="29" t="n">
        <f aca="false">N364*Assumptions!$B$24</f>
        <v>30.699825</v>
      </c>
      <c r="P364" s="30" t="n">
        <f aca="false">L364-O364</f>
        <v>16.050175</v>
      </c>
      <c r="Q364" s="32" t="n">
        <f aca="false">Q363+L364</f>
        <v>19657</v>
      </c>
      <c r="R364" s="32" t="n">
        <f aca="false">R363+P364</f>
        <v>10212.1399</v>
      </c>
      <c r="S364" s="33" t="n">
        <f aca="false">IF(L364&gt;0,1,0)</f>
        <v>1</v>
      </c>
      <c r="T364" s="33" t="n">
        <f aca="false">IF(S364=1,T363+1,0)</f>
        <v>3</v>
      </c>
      <c r="U364" s="33" t="n">
        <f aca="false">IF(S364=0,U363+1,0)</f>
        <v>0</v>
      </c>
      <c r="V364" s="34" t="str">
        <f aca="false">IF(C364=D363,"Yes","")</f>
        <v/>
      </c>
    </row>
    <row r="365" customFormat="false" ht="15" hidden="false" customHeight="false" outlineLevel="0" collapsed="false">
      <c r="A365" s="35" t="n">
        <v>364</v>
      </c>
      <c r="B365" s="35" t="s">
        <v>111</v>
      </c>
      <c r="C365" s="36" t="n">
        <v>41010</v>
      </c>
      <c r="D365" s="36" t="n">
        <v>41012</v>
      </c>
      <c r="E365" s="37" t="n">
        <v>10256.65</v>
      </c>
      <c r="F365" s="37" t="n">
        <v>10077.05</v>
      </c>
      <c r="G365" s="37" t="n">
        <v>10250.7</v>
      </c>
      <c r="H365" s="35" t="s">
        <v>112</v>
      </c>
      <c r="I365" s="35" t="n">
        <v>2</v>
      </c>
      <c r="J365" s="38" t="n">
        <v>331.3</v>
      </c>
      <c r="K365" s="38" t="n">
        <v>20.9</v>
      </c>
      <c r="L365" s="39" t="n">
        <f aca="false">IF(B365="Long",G365-E365,E365-G365)</f>
        <v>-5.94999999999891</v>
      </c>
      <c r="M365" s="40" t="n">
        <f aca="false">L365/E365</f>
        <v>-0.000580111439894986</v>
      </c>
      <c r="N365" s="41" t="n">
        <f aca="false">E365+G365</f>
        <v>20507.35</v>
      </c>
      <c r="O365" s="38" t="n">
        <f aca="false">N365*Assumptions!$B$24</f>
        <v>30.761025</v>
      </c>
      <c r="P365" s="39" t="n">
        <f aca="false">L365-O365</f>
        <v>-36.7110249999989</v>
      </c>
      <c r="Q365" s="41" t="n">
        <f aca="false">Q364+L365</f>
        <v>19651.05</v>
      </c>
      <c r="R365" s="41" t="n">
        <f aca="false">R364+P365</f>
        <v>10175.428875</v>
      </c>
      <c r="S365" s="33" t="n">
        <f aca="false">IF(L365&gt;0,1,0)</f>
        <v>0</v>
      </c>
      <c r="T365" s="33" t="n">
        <f aca="false">IF(S365=1,T364+1,0)</f>
        <v>0</v>
      </c>
      <c r="U365" s="33" t="n">
        <f aca="false">IF(S365=0,U364+1,0)</f>
        <v>1</v>
      </c>
      <c r="V365" s="34" t="str">
        <f aca="false">IF(C365=D364,"Yes","")</f>
        <v>Yes</v>
      </c>
    </row>
    <row r="366" customFormat="false" ht="15" hidden="false" customHeight="false" outlineLevel="0" collapsed="false">
      <c r="A366" s="26" t="n">
        <v>365</v>
      </c>
      <c r="B366" s="26" t="s">
        <v>111</v>
      </c>
      <c r="C366" s="27" t="n">
        <v>41016</v>
      </c>
      <c r="D366" s="27" t="n">
        <v>41018</v>
      </c>
      <c r="E366" s="28" t="n">
        <v>10587.95</v>
      </c>
      <c r="F366" s="28" t="n">
        <v>10274.15</v>
      </c>
      <c r="G366" s="28" t="n">
        <v>10479.5</v>
      </c>
      <c r="H366" s="26" t="s">
        <v>112</v>
      </c>
      <c r="I366" s="26" t="n">
        <v>2</v>
      </c>
      <c r="J366" s="29" t="n">
        <v>57.9</v>
      </c>
      <c r="K366" s="29" t="n">
        <v>149.3</v>
      </c>
      <c r="L366" s="30" t="n">
        <f aca="false">IF(B366="Long",G366-E366,E366-G366)</f>
        <v>-108.450000000001</v>
      </c>
      <c r="M366" s="31" t="n">
        <f aca="false">L366/E366</f>
        <v>-0.0102427759859086</v>
      </c>
      <c r="N366" s="32" t="n">
        <f aca="false">E366+G366</f>
        <v>21067.45</v>
      </c>
      <c r="O366" s="29" t="n">
        <f aca="false">N366*Assumptions!$B$24</f>
        <v>31.601175</v>
      </c>
      <c r="P366" s="30" t="n">
        <f aca="false">L366-O366</f>
        <v>-140.051175000001</v>
      </c>
      <c r="Q366" s="32" t="n">
        <f aca="false">Q365+L366</f>
        <v>19542.6</v>
      </c>
      <c r="R366" s="32" t="n">
        <f aca="false">R365+P366</f>
        <v>10035.3777</v>
      </c>
      <c r="S366" s="33" t="n">
        <f aca="false">IF(L366&gt;0,1,0)</f>
        <v>0</v>
      </c>
      <c r="T366" s="33" t="n">
        <f aca="false">IF(S366=1,T365+1,0)</f>
        <v>0</v>
      </c>
      <c r="U366" s="33" t="n">
        <f aca="false">IF(S366=0,U365+1,0)</f>
        <v>2</v>
      </c>
      <c r="V366" s="34" t="str">
        <f aca="false">IF(C366=D365,"Yes","")</f>
        <v/>
      </c>
    </row>
    <row r="367" customFormat="false" ht="15" hidden="false" customHeight="false" outlineLevel="0" collapsed="false">
      <c r="A367" s="35" t="n">
        <v>366</v>
      </c>
      <c r="B367" s="35" t="s">
        <v>113</v>
      </c>
      <c r="C367" s="36" t="n">
        <v>41019</v>
      </c>
      <c r="D367" s="36" t="n">
        <v>41026</v>
      </c>
      <c r="E367" s="37" t="n">
        <v>10438.65</v>
      </c>
      <c r="F367" s="37" t="n">
        <v>10594.9</v>
      </c>
      <c r="G367" s="37" t="n">
        <v>10193.9</v>
      </c>
      <c r="H367" s="35" t="s">
        <v>112</v>
      </c>
      <c r="I367" s="35" t="n">
        <v>5</v>
      </c>
      <c r="J367" s="38" t="n">
        <v>409.2</v>
      </c>
      <c r="K367" s="38" t="n">
        <v>82.8</v>
      </c>
      <c r="L367" s="39" t="n">
        <f aca="false">IF(B367="Long",G367-E367,E367-G367)</f>
        <v>244.75</v>
      </c>
      <c r="M367" s="40" t="n">
        <f aca="false">L367/E367</f>
        <v>0.0234465184674263</v>
      </c>
      <c r="N367" s="41" t="n">
        <f aca="false">E367+G367</f>
        <v>20632.55</v>
      </c>
      <c r="O367" s="38" t="n">
        <f aca="false">N367*Assumptions!$B$24</f>
        <v>30.948825</v>
      </c>
      <c r="P367" s="39" t="n">
        <f aca="false">L367-O367</f>
        <v>213.801175</v>
      </c>
      <c r="Q367" s="41" t="n">
        <f aca="false">Q366+L367</f>
        <v>19787.35</v>
      </c>
      <c r="R367" s="41" t="n">
        <f aca="false">R366+P367</f>
        <v>10249.178875</v>
      </c>
      <c r="S367" s="33" t="n">
        <f aca="false">IF(L367&gt;0,1,0)</f>
        <v>1</v>
      </c>
      <c r="T367" s="33" t="n">
        <f aca="false">IF(S367=1,T366+1,0)</f>
        <v>1</v>
      </c>
      <c r="U367" s="33" t="n">
        <f aca="false">IF(S367=0,U366+1,0)</f>
        <v>0</v>
      </c>
      <c r="V367" s="34" t="str">
        <f aca="false">IF(C367=D366,"Yes","")</f>
        <v/>
      </c>
    </row>
    <row r="368" customFormat="false" ht="15" hidden="false" customHeight="false" outlineLevel="0" collapsed="false">
      <c r="A368" s="26" t="n">
        <v>367</v>
      </c>
      <c r="B368" s="26" t="s">
        <v>111</v>
      </c>
      <c r="C368" s="27" t="n">
        <v>41029</v>
      </c>
      <c r="D368" s="27" t="n">
        <v>41032</v>
      </c>
      <c r="E368" s="28" t="n">
        <v>10249.15</v>
      </c>
      <c r="F368" s="28" t="n">
        <v>10029.45</v>
      </c>
      <c r="G368" s="28" t="n">
        <v>10231.7</v>
      </c>
      <c r="H368" s="26" t="s">
        <v>112</v>
      </c>
      <c r="I368" s="26" t="n">
        <v>2</v>
      </c>
      <c r="J368" s="29" t="n">
        <v>133.2</v>
      </c>
      <c r="K368" s="29" t="n">
        <v>148.9</v>
      </c>
      <c r="L368" s="30" t="n">
        <f aca="false">IF(B368="Long",G368-E368,E368-G368)</f>
        <v>-17.4499999999989</v>
      </c>
      <c r="M368" s="31" t="n">
        <f aca="false">L368/E368</f>
        <v>-0.00170258021396886</v>
      </c>
      <c r="N368" s="32" t="n">
        <f aca="false">E368+G368</f>
        <v>20480.85</v>
      </c>
      <c r="O368" s="29" t="n">
        <f aca="false">N368*Assumptions!$B$24</f>
        <v>30.721275</v>
      </c>
      <c r="P368" s="30" t="n">
        <f aca="false">L368-O368</f>
        <v>-48.1712749999989</v>
      </c>
      <c r="Q368" s="32" t="n">
        <f aca="false">Q367+L368</f>
        <v>19769.9</v>
      </c>
      <c r="R368" s="32" t="n">
        <f aca="false">R367+P368</f>
        <v>10201.0076</v>
      </c>
      <c r="S368" s="33" t="n">
        <f aca="false">IF(L368&gt;0,1,0)</f>
        <v>0</v>
      </c>
      <c r="T368" s="33" t="n">
        <f aca="false">IF(S368=1,T367+1,0)</f>
        <v>0</v>
      </c>
      <c r="U368" s="33" t="n">
        <f aca="false">IF(S368=0,U367+1,0)</f>
        <v>1</v>
      </c>
      <c r="V368" s="34" t="str">
        <f aca="false">IF(C368=D367,"Yes","")</f>
        <v/>
      </c>
    </row>
    <row r="369" customFormat="false" ht="15" hidden="false" customHeight="false" outlineLevel="0" collapsed="false">
      <c r="A369" s="35" t="n">
        <v>368</v>
      </c>
      <c r="B369" s="35" t="s">
        <v>113</v>
      </c>
      <c r="C369" s="36" t="n">
        <v>41032</v>
      </c>
      <c r="D369" s="36" t="n">
        <v>41037</v>
      </c>
      <c r="E369" s="37" t="n">
        <v>10210.1</v>
      </c>
      <c r="F369" s="37" t="n">
        <v>10382.35</v>
      </c>
      <c r="G369" s="37" t="n">
        <v>9910.7</v>
      </c>
      <c r="H369" s="35" t="s">
        <v>112</v>
      </c>
      <c r="I369" s="35" t="n">
        <v>3</v>
      </c>
      <c r="J369" s="38" t="n">
        <v>729.6</v>
      </c>
      <c r="K369" s="38" t="n">
        <v>0</v>
      </c>
      <c r="L369" s="39" t="n">
        <f aca="false">IF(B369="Long",G369-E369,E369-G369)</f>
        <v>299.4</v>
      </c>
      <c r="M369" s="40" t="n">
        <f aca="false">L369/E369</f>
        <v>0.0293239047609719</v>
      </c>
      <c r="N369" s="41" t="n">
        <f aca="false">E369+G369</f>
        <v>20120.8</v>
      </c>
      <c r="O369" s="38" t="n">
        <f aca="false">N369*Assumptions!$B$24</f>
        <v>30.1812</v>
      </c>
      <c r="P369" s="39" t="n">
        <f aca="false">L369-O369</f>
        <v>269.2188</v>
      </c>
      <c r="Q369" s="41" t="n">
        <f aca="false">Q368+L369</f>
        <v>20069.3</v>
      </c>
      <c r="R369" s="41" t="n">
        <f aca="false">R368+P369</f>
        <v>10470.2264</v>
      </c>
      <c r="S369" s="33" t="n">
        <f aca="false">IF(L369&gt;0,1,0)</f>
        <v>1</v>
      </c>
      <c r="T369" s="33" t="n">
        <f aca="false">IF(S369=1,T368+1,0)</f>
        <v>1</v>
      </c>
      <c r="U369" s="33" t="n">
        <f aca="false">IF(S369=0,U368+1,0)</f>
        <v>0</v>
      </c>
      <c r="V369" s="34" t="str">
        <f aca="false">IF(C369=D368,"Yes","")</f>
        <v>Yes</v>
      </c>
    </row>
    <row r="370" customFormat="false" ht="15" hidden="false" customHeight="false" outlineLevel="0" collapsed="false">
      <c r="A370" s="26" t="n">
        <v>369</v>
      </c>
      <c r="B370" s="26" t="s">
        <v>113</v>
      </c>
      <c r="C370" s="27" t="n">
        <v>41038</v>
      </c>
      <c r="D370" s="27" t="n">
        <v>41039</v>
      </c>
      <c r="E370" s="28" t="n">
        <v>9480.5</v>
      </c>
      <c r="F370" s="28" t="n">
        <v>9924.15</v>
      </c>
      <c r="G370" s="28" t="n">
        <v>9572.35</v>
      </c>
      <c r="H370" s="26" t="s">
        <v>112</v>
      </c>
      <c r="I370" s="26" t="n">
        <v>1</v>
      </c>
      <c r="J370" s="29" t="n">
        <v>118.4</v>
      </c>
      <c r="K370" s="29" t="n">
        <v>99.9</v>
      </c>
      <c r="L370" s="30" t="n">
        <f aca="false">IF(B370="Long",G370-E370,E370-G370)</f>
        <v>-91.8500000000004</v>
      </c>
      <c r="M370" s="31" t="n">
        <f aca="false">L370/E370</f>
        <v>-0.00968830757871424</v>
      </c>
      <c r="N370" s="32" t="n">
        <f aca="false">E370+G370</f>
        <v>19052.85</v>
      </c>
      <c r="O370" s="29" t="n">
        <f aca="false">N370*Assumptions!$B$24</f>
        <v>28.579275</v>
      </c>
      <c r="P370" s="30" t="n">
        <f aca="false">L370-O370</f>
        <v>-120.429275</v>
      </c>
      <c r="Q370" s="32" t="n">
        <f aca="false">Q369+L370</f>
        <v>19977.45</v>
      </c>
      <c r="R370" s="32" t="n">
        <f aca="false">R369+P370</f>
        <v>10349.797125</v>
      </c>
      <c r="S370" s="33" t="n">
        <f aca="false">IF(L370&gt;0,1,0)</f>
        <v>0</v>
      </c>
      <c r="T370" s="33" t="n">
        <f aca="false">IF(S370=1,T369+1,0)</f>
        <v>0</v>
      </c>
      <c r="U370" s="33" t="n">
        <f aca="false">IF(S370=0,U369+1,0)</f>
        <v>1</v>
      </c>
      <c r="V370" s="34" t="str">
        <f aca="false">IF(C370=D369,"Yes","")</f>
        <v/>
      </c>
    </row>
    <row r="371" customFormat="false" ht="15" hidden="false" customHeight="false" outlineLevel="0" collapsed="false">
      <c r="A371" s="35" t="n">
        <v>370</v>
      </c>
      <c r="B371" s="35" t="s">
        <v>113</v>
      </c>
      <c r="C371" s="36" t="n">
        <v>41040</v>
      </c>
      <c r="D371" s="36" t="n">
        <v>41046</v>
      </c>
      <c r="E371" s="37" t="n">
        <v>9340.45</v>
      </c>
      <c r="F371" s="37" t="n">
        <v>9580.4</v>
      </c>
      <c r="G371" s="37" t="n">
        <v>9208.15</v>
      </c>
      <c r="H371" s="35" t="s">
        <v>112</v>
      </c>
      <c r="I371" s="35" t="n">
        <v>4</v>
      </c>
      <c r="J371" s="38" t="n">
        <v>293.4</v>
      </c>
      <c r="K371" s="38" t="n">
        <v>158.3</v>
      </c>
      <c r="L371" s="39" t="n">
        <f aca="false">IF(B371="Long",G371-E371,E371-G371)</f>
        <v>132.300000000001</v>
      </c>
      <c r="M371" s="40" t="n">
        <f aca="false">L371/E371</f>
        <v>0.0141641997976544</v>
      </c>
      <c r="N371" s="41" t="n">
        <f aca="false">E371+G371</f>
        <v>18548.6</v>
      </c>
      <c r="O371" s="38" t="n">
        <f aca="false">N371*Assumptions!$B$24</f>
        <v>27.8229</v>
      </c>
      <c r="P371" s="39" t="n">
        <f aca="false">L371-O371</f>
        <v>104.477100000001</v>
      </c>
      <c r="Q371" s="41" t="n">
        <f aca="false">Q370+L371</f>
        <v>20109.75</v>
      </c>
      <c r="R371" s="41" t="n">
        <f aca="false">R370+P371</f>
        <v>10454.274225</v>
      </c>
      <c r="S371" s="33" t="n">
        <f aca="false">IF(L371&gt;0,1,0)</f>
        <v>1</v>
      </c>
      <c r="T371" s="33" t="n">
        <f aca="false">IF(S371=1,T370+1,0)</f>
        <v>1</v>
      </c>
      <c r="U371" s="33" t="n">
        <f aca="false">IF(S371=0,U370+1,0)</f>
        <v>0</v>
      </c>
      <c r="V371" s="34" t="str">
        <f aca="false">IF(C371=D370,"Yes","")</f>
        <v/>
      </c>
    </row>
    <row r="372" customFormat="false" ht="15" hidden="false" customHeight="false" outlineLevel="0" collapsed="false">
      <c r="A372" s="26" t="n">
        <v>371</v>
      </c>
      <c r="B372" s="26" t="s">
        <v>111</v>
      </c>
      <c r="C372" s="27" t="n">
        <v>41047</v>
      </c>
      <c r="D372" s="27" t="n">
        <v>41051</v>
      </c>
      <c r="E372" s="28" t="n">
        <v>9328.5</v>
      </c>
      <c r="F372" s="28" t="n">
        <v>9113.65</v>
      </c>
      <c r="G372" s="28" t="n">
        <v>9299.9</v>
      </c>
      <c r="H372" s="26" t="s">
        <v>112</v>
      </c>
      <c r="I372" s="26" t="n">
        <v>2</v>
      </c>
      <c r="J372" s="29" t="n">
        <v>193.8</v>
      </c>
      <c r="K372" s="29" t="n">
        <v>75.5</v>
      </c>
      <c r="L372" s="30" t="n">
        <f aca="false">IF(B372="Long",G372-E372,E372-G372)</f>
        <v>-28.6000000000004</v>
      </c>
      <c r="M372" s="31" t="n">
        <f aca="false">L372/E372</f>
        <v>-0.00306587339872438</v>
      </c>
      <c r="N372" s="32" t="n">
        <f aca="false">E372+G372</f>
        <v>18628.4</v>
      </c>
      <c r="O372" s="29" t="n">
        <f aca="false">N372*Assumptions!$B$24</f>
        <v>27.9426</v>
      </c>
      <c r="P372" s="30" t="n">
        <f aca="false">L372-O372</f>
        <v>-56.5426000000004</v>
      </c>
      <c r="Q372" s="32" t="n">
        <f aca="false">Q371+L372</f>
        <v>20081.15</v>
      </c>
      <c r="R372" s="32" t="n">
        <f aca="false">R371+P372</f>
        <v>10397.731625</v>
      </c>
      <c r="S372" s="33" t="n">
        <f aca="false">IF(L372&gt;0,1,0)</f>
        <v>0</v>
      </c>
      <c r="T372" s="33" t="n">
        <f aca="false">IF(S372=1,T371+1,0)</f>
        <v>0</v>
      </c>
      <c r="U372" s="33" t="n">
        <f aca="false">IF(S372=0,U371+1,0)</f>
        <v>1</v>
      </c>
      <c r="V372" s="34" t="str">
        <f aca="false">IF(C372=D371,"Yes","")</f>
        <v/>
      </c>
    </row>
    <row r="373" customFormat="false" ht="15" hidden="false" customHeight="false" outlineLevel="0" collapsed="false">
      <c r="A373" s="35" t="n">
        <v>372</v>
      </c>
      <c r="B373" s="35" t="s">
        <v>113</v>
      </c>
      <c r="C373" s="36" t="n">
        <v>41052</v>
      </c>
      <c r="D373" s="36" t="n">
        <v>41053</v>
      </c>
      <c r="E373" s="37" t="n">
        <v>9237.35</v>
      </c>
      <c r="F373" s="37" t="n">
        <v>9522.3</v>
      </c>
      <c r="G373" s="37" t="n">
        <v>9295.65</v>
      </c>
      <c r="H373" s="35" t="s">
        <v>112</v>
      </c>
      <c r="I373" s="35" t="n">
        <v>1</v>
      </c>
      <c r="J373" s="38" t="n">
        <v>38.6</v>
      </c>
      <c r="K373" s="38" t="n">
        <v>226.4</v>
      </c>
      <c r="L373" s="39" t="n">
        <f aca="false">IF(B373="Long",G373-E373,E373-G373)</f>
        <v>-58.2999999999993</v>
      </c>
      <c r="M373" s="40" t="n">
        <f aca="false">L373/E373</f>
        <v>-0.00631133387822257</v>
      </c>
      <c r="N373" s="41" t="n">
        <f aca="false">E373+G373</f>
        <v>18533</v>
      </c>
      <c r="O373" s="38" t="n">
        <f aca="false">N373*Assumptions!$B$24</f>
        <v>27.7995</v>
      </c>
      <c r="P373" s="39" t="n">
        <f aca="false">L373-O373</f>
        <v>-86.0994999999993</v>
      </c>
      <c r="Q373" s="41" t="n">
        <f aca="false">Q372+L373</f>
        <v>20022.85</v>
      </c>
      <c r="R373" s="41" t="n">
        <f aca="false">R372+P373</f>
        <v>10311.632125</v>
      </c>
      <c r="S373" s="33" t="n">
        <f aca="false">IF(L373&gt;0,1,0)</f>
        <v>0</v>
      </c>
      <c r="T373" s="33" t="n">
        <f aca="false">IF(S373=1,T372+1,0)</f>
        <v>0</v>
      </c>
      <c r="U373" s="33" t="n">
        <f aca="false">IF(S373=0,U372+1,0)</f>
        <v>2</v>
      </c>
      <c r="V373" s="34" t="str">
        <f aca="false">IF(C373=D372,"Yes","")</f>
        <v/>
      </c>
    </row>
    <row r="374" customFormat="false" ht="15" hidden="false" customHeight="false" outlineLevel="0" collapsed="false">
      <c r="A374" s="26" t="n">
        <v>373</v>
      </c>
      <c r="B374" s="26" t="s">
        <v>111</v>
      </c>
      <c r="C374" s="27" t="n">
        <v>41054</v>
      </c>
      <c r="D374" s="27" t="n">
        <v>41059</v>
      </c>
      <c r="E374" s="28" t="n">
        <v>9463.7</v>
      </c>
      <c r="F374" s="28" t="n">
        <v>9198.75</v>
      </c>
      <c r="G374" s="28" t="n">
        <v>9642.2</v>
      </c>
      <c r="H374" s="26" t="s">
        <v>112</v>
      </c>
      <c r="I374" s="26" t="n">
        <v>3</v>
      </c>
      <c r="J374" s="29" t="n">
        <v>319.8</v>
      </c>
      <c r="K374" s="29" t="n">
        <v>0</v>
      </c>
      <c r="L374" s="30" t="n">
        <f aca="false">IF(B374="Long",G374-E374,E374-G374)</f>
        <v>178.5</v>
      </c>
      <c r="M374" s="31" t="n">
        <f aca="false">L374/E374</f>
        <v>0.018861544638989</v>
      </c>
      <c r="N374" s="32" t="n">
        <f aca="false">E374+G374</f>
        <v>19105.9</v>
      </c>
      <c r="O374" s="29" t="n">
        <f aca="false">N374*Assumptions!$B$24</f>
        <v>28.65885</v>
      </c>
      <c r="P374" s="30" t="n">
        <f aca="false">L374-O374</f>
        <v>149.84115</v>
      </c>
      <c r="Q374" s="32" t="n">
        <f aca="false">Q373+L374</f>
        <v>20201.35</v>
      </c>
      <c r="R374" s="32" t="n">
        <f aca="false">R373+P374</f>
        <v>10461.473275</v>
      </c>
      <c r="S374" s="33" t="n">
        <f aca="false">IF(L374&gt;0,1,0)</f>
        <v>1</v>
      </c>
      <c r="T374" s="33" t="n">
        <f aca="false">IF(S374=1,T373+1,0)</f>
        <v>1</v>
      </c>
      <c r="U374" s="33" t="n">
        <f aca="false">IF(S374=0,U373+1,0)</f>
        <v>0</v>
      </c>
      <c r="V374" s="34" t="str">
        <f aca="false">IF(C374=D373,"Yes","")</f>
        <v/>
      </c>
    </row>
    <row r="375" customFormat="false" ht="15" hidden="false" customHeight="false" outlineLevel="0" collapsed="false">
      <c r="A375" s="35" t="n">
        <v>374</v>
      </c>
      <c r="B375" s="35" t="s">
        <v>113</v>
      </c>
      <c r="C375" s="36" t="n">
        <v>41060</v>
      </c>
      <c r="D375" s="36" t="n">
        <v>41061</v>
      </c>
      <c r="E375" s="37" t="n">
        <v>9414.35</v>
      </c>
      <c r="F375" s="37" t="n">
        <v>9642.2</v>
      </c>
      <c r="G375" s="37" t="n">
        <v>9479.35</v>
      </c>
      <c r="H375" s="35" t="s">
        <v>112</v>
      </c>
      <c r="I375" s="35" t="n">
        <v>1</v>
      </c>
      <c r="J375" s="38" t="n">
        <v>161.8</v>
      </c>
      <c r="K375" s="38" t="n">
        <v>78.9</v>
      </c>
      <c r="L375" s="39" t="n">
        <f aca="false">IF(B375="Long",G375-E375,E375-G375)</f>
        <v>-65</v>
      </c>
      <c r="M375" s="40" t="n">
        <f aca="false">L375/E375</f>
        <v>-0.00690435346040884</v>
      </c>
      <c r="N375" s="41" t="n">
        <f aca="false">E375+G375</f>
        <v>18893.7</v>
      </c>
      <c r="O375" s="38" t="n">
        <f aca="false">N375*Assumptions!$B$24</f>
        <v>28.34055</v>
      </c>
      <c r="P375" s="39" t="n">
        <f aca="false">L375-O375</f>
        <v>-93.34055</v>
      </c>
      <c r="Q375" s="41" t="n">
        <f aca="false">Q374+L375</f>
        <v>20136.35</v>
      </c>
      <c r="R375" s="41" t="n">
        <f aca="false">R374+P375</f>
        <v>10368.132725</v>
      </c>
      <c r="S375" s="33" t="n">
        <f aca="false">IF(L375&gt;0,1,0)</f>
        <v>0</v>
      </c>
      <c r="T375" s="33" t="n">
        <f aca="false">IF(S375=1,T374+1,0)</f>
        <v>0</v>
      </c>
      <c r="U375" s="33" t="n">
        <f aca="false">IF(S375=0,U374+1,0)</f>
        <v>1</v>
      </c>
      <c r="V375" s="34" t="str">
        <f aca="false">IF(C375=D374,"Yes","")</f>
        <v/>
      </c>
    </row>
    <row r="376" customFormat="false" ht="15" hidden="false" customHeight="false" outlineLevel="0" collapsed="false">
      <c r="A376" s="26" t="n">
        <v>375</v>
      </c>
      <c r="B376" s="26" t="s">
        <v>113</v>
      </c>
      <c r="C376" s="27" t="n">
        <v>41064</v>
      </c>
      <c r="D376" s="27" t="n">
        <v>41065</v>
      </c>
      <c r="E376" s="28" t="n">
        <v>9174.55</v>
      </c>
      <c r="F376" s="28" t="n">
        <v>9493.25</v>
      </c>
      <c r="G376" s="28" t="n">
        <v>9433.25</v>
      </c>
      <c r="H376" s="26" t="s">
        <v>112</v>
      </c>
      <c r="I376" s="26" t="n">
        <v>1</v>
      </c>
      <c r="J376" s="29" t="n">
        <v>0</v>
      </c>
      <c r="K376" s="29" t="n">
        <v>371</v>
      </c>
      <c r="L376" s="30" t="n">
        <f aca="false">IF(B376="Long",G376-E376,E376-G376)</f>
        <v>-258.700000000001</v>
      </c>
      <c r="M376" s="31" t="n">
        <f aca="false">L376/E376</f>
        <v>-0.0281975682731034</v>
      </c>
      <c r="N376" s="32" t="n">
        <f aca="false">E376+G376</f>
        <v>18607.8</v>
      </c>
      <c r="O376" s="29" t="n">
        <f aca="false">N376*Assumptions!$B$24</f>
        <v>27.9117</v>
      </c>
      <c r="P376" s="30" t="n">
        <f aca="false">L376-O376</f>
        <v>-286.611700000001</v>
      </c>
      <c r="Q376" s="32" t="n">
        <f aca="false">Q375+L376</f>
        <v>19877.65</v>
      </c>
      <c r="R376" s="32" t="n">
        <f aca="false">R375+P376</f>
        <v>10081.521025</v>
      </c>
      <c r="S376" s="33" t="n">
        <f aca="false">IF(L376&gt;0,1,0)</f>
        <v>0</v>
      </c>
      <c r="T376" s="33" t="n">
        <f aca="false">IF(S376=1,T375+1,0)</f>
        <v>0</v>
      </c>
      <c r="U376" s="33" t="n">
        <f aca="false">IF(S376=0,U375+1,0)</f>
        <v>2</v>
      </c>
      <c r="V376" s="34" t="str">
        <f aca="false">IF(C376=D375,"Yes","")</f>
        <v/>
      </c>
    </row>
    <row r="377" customFormat="false" ht="15" hidden="false" customHeight="false" outlineLevel="0" collapsed="false">
      <c r="A377" s="35" t="n">
        <v>376</v>
      </c>
      <c r="B377" s="35" t="s">
        <v>111</v>
      </c>
      <c r="C377" s="36" t="n">
        <v>41065</v>
      </c>
      <c r="D377" s="36" t="n">
        <v>41072</v>
      </c>
      <c r="E377" s="37" t="n">
        <v>9493.25</v>
      </c>
      <c r="F377" s="37" t="n">
        <v>9110.45</v>
      </c>
      <c r="G377" s="37" t="n">
        <v>9899.45</v>
      </c>
      <c r="H377" s="35" t="s">
        <v>112</v>
      </c>
      <c r="I377" s="35" t="n">
        <v>5</v>
      </c>
      <c r="J377" s="38" t="n">
        <v>664.5</v>
      </c>
      <c r="K377" s="38" t="n">
        <v>0</v>
      </c>
      <c r="L377" s="39" t="n">
        <f aca="false">IF(B377="Long",G377-E377,E377-G377)</f>
        <v>406.200000000001</v>
      </c>
      <c r="M377" s="40" t="n">
        <f aca="false">L377/E377</f>
        <v>0.0427882969478314</v>
      </c>
      <c r="N377" s="41" t="n">
        <f aca="false">E377+G377</f>
        <v>19392.7</v>
      </c>
      <c r="O377" s="38" t="n">
        <f aca="false">N377*Assumptions!$B$24</f>
        <v>29.08905</v>
      </c>
      <c r="P377" s="39" t="n">
        <f aca="false">L377-O377</f>
        <v>377.110950000001</v>
      </c>
      <c r="Q377" s="41" t="n">
        <f aca="false">Q376+L377</f>
        <v>20283.85</v>
      </c>
      <c r="R377" s="41" t="n">
        <f aca="false">R376+P377</f>
        <v>10458.631975</v>
      </c>
      <c r="S377" s="33" t="n">
        <f aca="false">IF(L377&gt;0,1,0)</f>
        <v>1</v>
      </c>
      <c r="T377" s="33" t="n">
        <f aca="false">IF(S377=1,T376+1,0)</f>
        <v>1</v>
      </c>
      <c r="U377" s="33" t="n">
        <f aca="false">IF(S377=0,U376+1,0)</f>
        <v>0</v>
      </c>
      <c r="V377" s="34" t="str">
        <f aca="false">IF(C377=D376,"Yes","")</f>
        <v>Yes</v>
      </c>
    </row>
    <row r="378" customFormat="false" ht="15" hidden="false" customHeight="false" outlineLevel="0" collapsed="false">
      <c r="A378" s="26" t="n">
        <v>377</v>
      </c>
      <c r="B378" s="26" t="s">
        <v>111</v>
      </c>
      <c r="C378" s="27" t="n">
        <v>41073</v>
      </c>
      <c r="D378" s="27" t="n">
        <v>41074</v>
      </c>
      <c r="E378" s="28" t="n">
        <v>10157.75</v>
      </c>
      <c r="F378" s="28" t="n">
        <v>9893.35</v>
      </c>
      <c r="G378" s="28" t="n">
        <v>10073.5</v>
      </c>
      <c r="H378" s="26" t="s">
        <v>112</v>
      </c>
      <c r="I378" s="26" t="n">
        <v>1</v>
      </c>
      <c r="J378" s="29" t="n">
        <v>0</v>
      </c>
      <c r="K378" s="29" t="n">
        <v>344.1</v>
      </c>
      <c r="L378" s="30" t="n">
        <f aca="false">IF(B378="Long",G378-E378,E378-G378)</f>
        <v>-84.25</v>
      </c>
      <c r="M378" s="31" t="n">
        <f aca="false">L378/E378</f>
        <v>-0.00829415963180822</v>
      </c>
      <c r="N378" s="32" t="n">
        <f aca="false">E378+G378</f>
        <v>20231.25</v>
      </c>
      <c r="O378" s="29" t="n">
        <f aca="false">N378*Assumptions!$B$24</f>
        <v>30.346875</v>
      </c>
      <c r="P378" s="30" t="n">
        <f aca="false">L378-O378</f>
        <v>-114.596875</v>
      </c>
      <c r="Q378" s="32" t="n">
        <f aca="false">Q377+L378</f>
        <v>20199.6</v>
      </c>
      <c r="R378" s="32" t="n">
        <f aca="false">R377+P378</f>
        <v>10344.0351</v>
      </c>
      <c r="S378" s="33" t="n">
        <f aca="false">IF(L378&gt;0,1,0)</f>
        <v>0</v>
      </c>
      <c r="T378" s="33" t="n">
        <f aca="false">IF(S378=1,T377+1,0)</f>
        <v>0</v>
      </c>
      <c r="U378" s="33" t="n">
        <f aca="false">IF(S378=0,U377+1,0)</f>
        <v>1</v>
      </c>
      <c r="V378" s="34" t="str">
        <f aca="false">IF(C378=D377,"Yes","")</f>
        <v/>
      </c>
    </row>
    <row r="379" customFormat="false" ht="15" hidden="false" customHeight="false" outlineLevel="0" collapsed="false">
      <c r="A379" s="35" t="n">
        <v>378</v>
      </c>
      <c r="B379" s="35" t="s">
        <v>113</v>
      </c>
      <c r="C379" s="36" t="n">
        <v>41074</v>
      </c>
      <c r="D379" s="36" t="n">
        <v>41075</v>
      </c>
      <c r="E379" s="37" t="n">
        <v>9893.35</v>
      </c>
      <c r="F379" s="37" t="n">
        <v>10224.55</v>
      </c>
      <c r="G379" s="37" t="n">
        <v>10096.75</v>
      </c>
      <c r="H379" s="35" t="s">
        <v>112</v>
      </c>
      <c r="I379" s="35" t="n">
        <v>1</v>
      </c>
      <c r="J379" s="38" t="n">
        <v>12</v>
      </c>
      <c r="K379" s="38" t="n">
        <v>205.5</v>
      </c>
      <c r="L379" s="39" t="n">
        <f aca="false">IF(B379="Long",G379-E379,E379-G379)</f>
        <v>-203.4</v>
      </c>
      <c r="M379" s="40" t="n">
        <f aca="false">L379/E379</f>
        <v>-0.020559264556495</v>
      </c>
      <c r="N379" s="41" t="n">
        <f aca="false">E379+G379</f>
        <v>19990.1</v>
      </c>
      <c r="O379" s="38" t="n">
        <f aca="false">N379*Assumptions!$B$24</f>
        <v>29.98515</v>
      </c>
      <c r="P379" s="39" t="n">
        <f aca="false">L379-O379</f>
        <v>-233.38515</v>
      </c>
      <c r="Q379" s="41" t="n">
        <f aca="false">Q378+L379</f>
        <v>19996.2</v>
      </c>
      <c r="R379" s="41" t="n">
        <f aca="false">R378+P379</f>
        <v>10110.64995</v>
      </c>
      <c r="S379" s="33" t="n">
        <f aca="false">IF(L379&gt;0,1,0)</f>
        <v>0</v>
      </c>
      <c r="T379" s="33" t="n">
        <f aca="false">IF(S379=1,T378+1,0)</f>
        <v>0</v>
      </c>
      <c r="U379" s="33" t="n">
        <f aca="false">IF(S379=0,U378+1,0)</f>
        <v>2</v>
      </c>
      <c r="V379" s="34" t="str">
        <f aca="false">IF(C379=D378,"Yes","")</f>
        <v>Yes</v>
      </c>
    </row>
    <row r="380" customFormat="false" ht="15" hidden="false" customHeight="false" outlineLevel="0" collapsed="false">
      <c r="A380" s="26" t="n">
        <v>379</v>
      </c>
      <c r="B380" s="26" t="s">
        <v>113</v>
      </c>
      <c r="C380" s="27" t="n">
        <v>41078</v>
      </c>
      <c r="D380" s="27" t="n">
        <v>41080</v>
      </c>
      <c r="E380" s="28" t="n">
        <v>9813.65</v>
      </c>
      <c r="F380" s="28" t="n">
        <v>10098.9</v>
      </c>
      <c r="G380" s="28" t="n">
        <v>9812.85</v>
      </c>
      <c r="H380" s="26" t="s">
        <v>112</v>
      </c>
      <c r="I380" s="26" t="n">
        <v>2</v>
      </c>
      <c r="J380" s="29" t="n">
        <v>194.5</v>
      </c>
      <c r="K380" s="29" t="n">
        <v>62</v>
      </c>
      <c r="L380" s="30" t="n">
        <f aca="false">IF(B380="Long",G380-E380,E380-G380)</f>
        <v>0.799999999999272</v>
      </c>
      <c r="M380" s="31" t="n">
        <f aca="false">L380/E380</f>
        <v>8.15191085884735E-005</v>
      </c>
      <c r="N380" s="32" t="n">
        <f aca="false">E380+G380</f>
        <v>19626.5</v>
      </c>
      <c r="O380" s="29" t="n">
        <f aca="false">N380*Assumptions!$B$24</f>
        <v>29.43975</v>
      </c>
      <c r="P380" s="30" t="n">
        <f aca="false">L380-O380</f>
        <v>-28.6397500000007</v>
      </c>
      <c r="Q380" s="32" t="n">
        <f aca="false">Q379+L380</f>
        <v>19997</v>
      </c>
      <c r="R380" s="32" t="n">
        <f aca="false">R379+P380</f>
        <v>10082.0102</v>
      </c>
      <c r="S380" s="33" t="n">
        <f aca="false">IF(L380&gt;0,1,0)</f>
        <v>1</v>
      </c>
      <c r="T380" s="33" t="n">
        <f aca="false">IF(S380=1,T379+1,0)</f>
        <v>1</v>
      </c>
      <c r="U380" s="33" t="n">
        <f aca="false">IF(S380=0,U379+1,0)</f>
        <v>0</v>
      </c>
      <c r="V380" s="34" t="str">
        <f aca="false">IF(C380=D379,"Yes","")</f>
        <v/>
      </c>
    </row>
    <row r="381" customFormat="false" ht="15" hidden="false" customHeight="false" outlineLevel="0" collapsed="false">
      <c r="A381" s="35" t="n">
        <v>380</v>
      </c>
      <c r="B381" s="35" t="s">
        <v>111</v>
      </c>
      <c r="C381" s="36" t="n">
        <v>41081</v>
      </c>
      <c r="D381" s="36" t="n">
        <v>41088</v>
      </c>
      <c r="E381" s="37" t="n">
        <v>9875.65</v>
      </c>
      <c r="F381" s="37" t="n">
        <v>9764.45</v>
      </c>
      <c r="G381" s="37" t="n">
        <v>9988.5</v>
      </c>
      <c r="H381" s="35" t="s">
        <v>112</v>
      </c>
      <c r="I381" s="35" t="n">
        <v>5</v>
      </c>
      <c r="J381" s="38" t="n">
        <v>317.8</v>
      </c>
      <c r="K381" s="38" t="n">
        <v>1.8</v>
      </c>
      <c r="L381" s="39" t="n">
        <f aca="false">IF(B381="Long",G381-E381,E381-G381)</f>
        <v>112.85</v>
      </c>
      <c r="M381" s="40" t="n">
        <f aca="false">L381/E381</f>
        <v>0.0114270959379889</v>
      </c>
      <c r="N381" s="41" t="n">
        <f aca="false">E381+G381</f>
        <v>19864.15</v>
      </c>
      <c r="O381" s="38" t="n">
        <f aca="false">N381*Assumptions!$B$24</f>
        <v>29.796225</v>
      </c>
      <c r="P381" s="39" t="n">
        <f aca="false">L381-O381</f>
        <v>83.0537750000004</v>
      </c>
      <c r="Q381" s="41" t="n">
        <f aca="false">Q380+L381</f>
        <v>20109.85</v>
      </c>
      <c r="R381" s="41" t="n">
        <f aca="false">R380+P381</f>
        <v>10165.063975</v>
      </c>
      <c r="S381" s="33" t="n">
        <f aca="false">IF(L381&gt;0,1,0)</f>
        <v>1</v>
      </c>
      <c r="T381" s="33" t="n">
        <f aca="false">IF(S381=1,T380+1,0)</f>
        <v>2</v>
      </c>
      <c r="U381" s="33" t="n">
        <f aca="false">IF(S381=0,U380+1,0)</f>
        <v>0</v>
      </c>
      <c r="V381" s="34" t="str">
        <f aca="false">IF(C381=D380,"Yes","")</f>
        <v/>
      </c>
    </row>
    <row r="382" customFormat="false" ht="15" hidden="false" customHeight="false" outlineLevel="0" collapsed="false">
      <c r="A382" s="26" t="n">
        <v>381</v>
      </c>
      <c r="B382" s="26" t="s">
        <v>111</v>
      </c>
      <c r="C382" s="27" t="n">
        <v>41089</v>
      </c>
      <c r="D382" s="27" t="n">
        <v>41095</v>
      </c>
      <c r="E382" s="28" t="n">
        <v>10109.65</v>
      </c>
      <c r="F382" s="28" t="n">
        <v>9950.1</v>
      </c>
      <c r="G382" s="28" t="n">
        <v>10482.85</v>
      </c>
      <c r="H382" s="26" t="s">
        <v>112</v>
      </c>
      <c r="I382" s="26" t="n">
        <v>4</v>
      </c>
      <c r="J382" s="29" t="n">
        <v>541.6</v>
      </c>
      <c r="K382" s="29" t="n">
        <v>0</v>
      </c>
      <c r="L382" s="30" t="n">
        <f aca="false">IF(B382="Long",G382-E382,E382-G382)</f>
        <v>373.200000000001</v>
      </c>
      <c r="M382" s="31" t="n">
        <f aca="false">L382/E382</f>
        <v>0.0369152245626704</v>
      </c>
      <c r="N382" s="32" t="n">
        <f aca="false">E382+G382</f>
        <v>20592.5</v>
      </c>
      <c r="O382" s="29" t="n">
        <f aca="false">N382*Assumptions!$B$24</f>
        <v>30.88875</v>
      </c>
      <c r="P382" s="30" t="n">
        <f aca="false">L382-O382</f>
        <v>342.311250000001</v>
      </c>
      <c r="Q382" s="32" t="n">
        <f aca="false">Q381+L382</f>
        <v>20483.05</v>
      </c>
      <c r="R382" s="32" t="n">
        <f aca="false">R381+P382</f>
        <v>10507.375225</v>
      </c>
      <c r="S382" s="33" t="n">
        <f aca="false">IF(L382&gt;0,1,0)</f>
        <v>1</v>
      </c>
      <c r="T382" s="33" t="n">
        <f aca="false">IF(S382=1,T381+1,0)</f>
        <v>3</v>
      </c>
      <c r="U382" s="33" t="n">
        <f aca="false">IF(S382=0,U381+1,0)</f>
        <v>0</v>
      </c>
      <c r="V382" s="34" t="str">
        <f aca="false">IF(C382=D381,"Yes","")</f>
        <v/>
      </c>
    </row>
    <row r="383" customFormat="false" ht="15" hidden="false" customHeight="false" outlineLevel="0" collapsed="false">
      <c r="A383" s="35" t="n">
        <v>382</v>
      </c>
      <c r="B383" s="35" t="s">
        <v>111</v>
      </c>
      <c r="C383" s="36" t="n">
        <v>41096</v>
      </c>
      <c r="D383" s="36" t="n">
        <v>41099</v>
      </c>
      <c r="E383" s="37" t="n">
        <v>10651.2</v>
      </c>
      <c r="F383" s="37" t="n">
        <v>10468.75</v>
      </c>
      <c r="G383" s="37" t="n">
        <v>10547.35</v>
      </c>
      <c r="H383" s="35" t="s">
        <v>112</v>
      </c>
      <c r="I383" s="35" t="n">
        <v>1</v>
      </c>
      <c r="J383" s="38" t="n">
        <v>0</v>
      </c>
      <c r="K383" s="38" t="n">
        <v>126.5</v>
      </c>
      <c r="L383" s="39" t="n">
        <f aca="false">IF(B383="Long",G383-E383,E383-G383)</f>
        <v>-103.85</v>
      </c>
      <c r="M383" s="40" t="n">
        <f aca="false">L383/E383</f>
        <v>-0.00975007510890795</v>
      </c>
      <c r="N383" s="41" t="n">
        <f aca="false">E383+G383</f>
        <v>21198.55</v>
      </c>
      <c r="O383" s="38" t="n">
        <f aca="false">N383*Assumptions!$B$24</f>
        <v>31.797825</v>
      </c>
      <c r="P383" s="39" t="n">
        <f aca="false">L383-O383</f>
        <v>-135.647825</v>
      </c>
      <c r="Q383" s="41" t="n">
        <f aca="false">Q382+L383</f>
        <v>20379.2</v>
      </c>
      <c r="R383" s="41" t="n">
        <f aca="false">R382+P383</f>
        <v>10371.7274</v>
      </c>
      <c r="S383" s="33" t="n">
        <f aca="false">IF(L383&gt;0,1,0)</f>
        <v>0</v>
      </c>
      <c r="T383" s="33" t="n">
        <f aca="false">IF(S383=1,T382+1,0)</f>
        <v>0</v>
      </c>
      <c r="U383" s="33" t="n">
        <f aca="false">IF(S383=0,U382+1,0)</f>
        <v>1</v>
      </c>
      <c r="V383" s="34" t="str">
        <f aca="false">IF(C383=D382,"Yes","")</f>
        <v/>
      </c>
    </row>
    <row r="384" customFormat="false" ht="15" hidden="false" customHeight="false" outlineLevel="0" collapsed="false">
      <c r="A384" s="26" t="n">
        <v>383</v>
      </c>
      <c r="B384" s="26" t="s">
        <v>111</v>
      </c>
      <c r="C384" s="27" t="n">
        <v>41100</v>
      </c>
      <c r="D384" s="27" t="n">
        <v>41102</v>
      </c>
      <c r="E384" s="28" t="n">
        <v>10687.9</v>
      </c>
      <c r="F384" s="28" t="n">
        <v>10524.75</v>
      </c>
      <c r="G384" s="28" t="n">
        <v>10640.15</v>
      </c>
      <c r="H384" s="26" t="s">
        <v>112</v>
      </c>
      <c r="I384" s="26" t="n">
        <v>2</v>
      </c>
      <c r="J384" s="29" t="n">
        <v>94.6</v>
      </c>
      <c r="K384" s="29" t="n">
        <v>130.5</v>
      </c>
      <c r="L384" s="30" t="n">
        <f aca="false">IF(B384="Long",G384-E384,E384-G384)</f>
        <v>-47.75</v>
      </c>
      <c r="M384" s="31" t="n">
        <f aca="false">L384/E384</f>
        <v>-0.0044676690463047</v>
      </c>
      <c r="N384" s="32" t="n">
        <f aca="false">E384+G384</f>
        <v>21328.05</v>
      </c>
      <c r="O384" s="29" t="n">
        <f aca="false">N384*Assumptions!$B$24</f>
        <v>31.992075</v>
      </c>
      <c r="P384" s="30" t="n">
        <f aca="false">L384-O384</f>
        <v>-79.742075</v>
      </c>
      <c r="Q384" s="32" t="n">
        <f aca="false">Q383+L384</f>
        <v>20331.45</v>
      </c>
      <c r="R384" s="32" t="n">
        <f aca="false">R383+P384</f>
        <v>10291.985325</v>
      </c>
      <c r="S384" s="33" t="n">
        <f aca="false">IF(L384&gt;0,1,0)</f>
        <v>0</v>
      </c>
      <c r="T384" s="33" t="n">
        <f aca="false">IF(S384=1,T383+1,0)</f>
        <v>0</v>
      </c>
      <c r="U384" s="33" t="n">
        <f aca="false">IF(S384=0,U383+1,0)</f>
        <v>2</v>
      </c>
      <c r="V384" s="34" t="str">
        <f aca="false">IF(C384=D383,"Yes","")</f>
        <v/>
      </c>
    </row>
    <row r="385" customFormat="false" ht="15" hidden="false" customHeight="false" outlineLevel="0" collapsed="false">
      <c r="A385" s="35" t="n">
        <v>384</v>
      </c>
      <c r="B385" s="35" t="s">
        <v>113</v>
      </c>
      <c r="C385" s="36" t="n">
        <v>41102</v>
      </c>
      <c r="D385" s="36" t="n">
        <v>41103</v>
      </c>
      <c r="E385" s="37" t="n">
        <v>10615.3</v>
      </c>
      <c r="F385" s="37" t="n">
        <v>10782.55</v>
      </c>
      <c r="G385" s="37" t="n">
        <v>10676</v>
      </c>
      <c r="H385" s="35" t="s">
        <v>112</v>
      </c>
      <c r="I385" s="35" t="n">
        <v>1</v>
      </c>
      <c r="J385" s="38" t="n">
        <v>46.5</v>
      </c>
      <c r="K385" s="38" t="n">
        <v>99.9</v>
      </c>
      <c r="L385" s="39" t="n">
        <f aca="false">IF(B385="Long",G385-E385,E385-G385)</f>
        <v>-60.7000000000007</v>
      </c>
      <c r="M385" s="40" t="n">
        <f aca="false">L385/E385</f>
        <v>-0.00571816152157742</v>
      </c>
      <c r="N385" s="41" t="n">
        <f aca="false">E385+G385</f>
        <v>21291.3</v>
      </c>
      <c r="O385" s="38" t="n">
        <f aca="false">N385*Assumptions!$B$24</f>
        <v>31.93695</v>
      </c>
      <c r="P385" s="39" t="n">
        <f aca="false">L385-O385</f>
        <v>-92.6369500000007</v>
      </c>
      <c r="Q385" s="41" t="n">
        <f aca="false">Q384+L385</f>
        <v>20270.75</v>
      </c>
      <c r="R385" s="41" t="n">
        <f aca="false">R384+P385</f>
        <v>10199.348375</v>
      </c>
      <c r="S385" s="33" t="n">
        <f aca="false">IF(L385&gt;0,1,0)</f>
        <v>0</v>
      </c>
      <c r="T385" s="33" t="n">
        <f aca="false">IF(S385=1,T384+1,0)</f>
        <v>0</v>
      </c>
      <c r="U385" s="33" t="n">
        <f aca="false">IF(S385=0,U384+1,0)</f>
        <v>3</v>
      </c>
      <c r="V385" s="34" t="str">
        <f aca="false">IF(C385=D384,"Yes","")</f>
        <v>Yes</v>
      </c>
    </row>
    <row r="386" customFormat="false" ht="15" hidden="false" customHeight="false" outlineLevel="0" collapsed="false">
      <c r="A386" s="26" t="n">
        <v>385</v>
      </c>
      <c r="B386" s="26" t="s">
        <v>113</v>
      </c>
      <c r="C386" s="27" t="n">
        <v>41106</v>
      </c>
      <c r="D386" s="27" t="n">
        <v>41109</v>
      </c>
      <c r="E386" s="28" t="n">
        <v>10557.35</v>
      </c>
      <c r="F386" s="28" t="n">
        <v>10715.15</v>
      </c>
      <c r="G386" s="28" t="n">
        <v>10684.4</v>
      </c>
      <c r="H386" s="26" t="s">
        <v>112</v>
      </c>
      <c r="I386" s="26" t="n">
        <v>3</v>
      </c>
      <c r="J386" s="29" t="n">
        <v>58.8</v>
      </c>
      <c r="K386" s="29" t="n">
        <v>151.2</v>
      </c>
      <c r="L386" s="30" t="n">
        <f aca="false">IF(B386="Long",G386-E386,E386-G386)</f>
        <v>-127.049999999999</v>
      </c>
      <c r="M386" s="31" t="n">
        <f aca="false">L386/E386</f>
        <v>-0.0120342699635798</v>
      </c>
      <c r="N386" s="32" t="n">
        <f aca="false">E386+G386</f>
        <v>21241.75</v>
      </c>
      <c r="O386" s="29" t="n">
        <f aca="false">N386*Assumptions!$B$24</f>
        <v>31.862625</v>
      </c>
      <c r="P386" s="30" t="n">
        <f aca="false">L386-O386</f>
        <v>-158.912624999999</v>
      </c>
      <c r="Q386" s="32" t="n">
        <f aca="false">Q385+L386</f>
        <v>20143.7</v>
      </c>
      <c r="R386" s="32" t="n">
        <f aca="false">R385+P386</f>
        <v>10040.43575</v>
      </c>
      <c r="S386" s="33" t="n">
        <f aca="false">IF(L386&gt;0,1,0)</f>
        <v>0</v>
      </c>
      <c r="T386" s="33" t="n">
        <f aca="false">IF(S386=1,T385+1,0)</f>
        <v>0</v>
      </c>
      <c r="U386" s="33" t="n">
        <f aca="false">IF(S386=0,U385+1,0)</f>
        <v>4</v>
      </c>
      <c r="V386" s="34" t="str">
        <f aca="false">IF(C386=D385,"Yes","")</f>
        <v/>
      </c>
    </row>
    <row r="387" customFormat="false" ht="15" hidden="false" customHeight="false" outlineLevel="0" collapsed="false">
      <c r="A387" s="35" t="n">
        <v>386</v>
      </c>
      <c r="B387" s="35" t="s">
        <v>111</v>
      </c>
      <c r="C387" s="36" t="n">
        <v>41109</v>
      </c>
      <c r="D387" s="36" t="n">
        <v>41110</v>
      </c>
      <c r="E387" s="37" t="n">
        <v>10684.4</v>
      </c>
      <c r="F387" s="37" t="n">
        <v>10498.6</v>
      </c>
      <c r="G387" s="37" t="n">
        <v>10606.6</v>
      </c>
      <c r="H387" s="35" t="s">
        <v>112</v>
      </c>
      <c r="I387" s="35" t="n">
        <v>1</v>
      </c>
      <c r="J387" s="38" t="n">
        <v>0</v>
      </c>
      <c r="K387" s="38" t="n">
        <v>221</v>
      </c>
      <c r="L387" s="39" t="n">
        <f aca="false">IF(B387="Long",G387-E387,E387-G387)</f>
        <v>-77.7999999999993</v>
      </c>
      <c r="M387" s="40" t="n">
        <f aca="false">L387/E387</f>
        <v>-0.00728164426640703</v>
      </c>
      <c r="N387" s="41" t="n">
        <f aca="false">E387+G387</f>
        <v>21291</v>
      </c>
      <c r="O387" s="38" t="n">
        <f aca="false">N387*Assumptions!$B$24</f>
        <v>31.9365</v>
      </c>
      <c r="P387" s="39" t="n">
        <f aca="false">L387-O387</f>
        <v>-109.736499999999</v>
      </c>
      <c r="Q387" s="41" t="n">
        <f aca="false">Q386+L387</f>
        <v>20065.9</v>
      </c>
      <c r="R387" s="41" t="n">
        <f aca="false">R386+P387</f>
        <v>9930.69925000004</v>
      </c>
      <c r="S387" s="33" t="n">
        <f aca="false">IF(L387&gt;0,1,0)</f>
        <v>0</v>
      </c>
      <c r="T387" s="33" t="n">
        <f aca="false">IF(S387=1,T386+1,0)</f>
        <v>0</v>
      </c>
      <c r="U387" s="33" t="n">
        <f aca="false">IF(S387=0,U386+1,0)</f>
        <v>5</v>
      </c>
      <c r="V387" s="34" t="str">
        <f aca="false">IF(C387=D386,"Yes","")</f>
        <v>Yes</v>
      </c>
    </row>
    <row r="388" customFormat="false" ht="15" hidden="false" customHeight="false" outlineLevel="0" collapsed="false">
      <c r="A388" s="26" t="n">
        <v>387</v>
      </c>
      <c r="B388" s="26" t="s">
        <v>113</v>
      </c>
      <c r="C388" s="27" t="n">
        <v>41110</v>
      </c>
      <c r="D388" s="27" t="n">
        <v>41117</v>
      </c>
      <c r="E388" s="28" t="n">
        <v>10498.6</v>
      </c>
      <c r="F388" s="28" t="n">
        <v>10708.6</v>
      </c>
      <c r="G388" s="28" t="n">
        <v>10314.05</v>
      </c>
      <c r="H388" s="26" t="s">
        <v>112</v>
      </c>
      <c r="I388" s="26" t="n">
        <v>5</v>
      </c>
      <c r="J388" s="29" t="n">
        <v>442.5</v>
      </c>
      <c r="K388" s="29" t="n">
        <v>0</v>
      </c>
      <c r="L388" s="30" t="n">
        <f aca="false">IF(B388="Long",G388-E388,E388-G388)</f>
        <v>184.550000000001</v>
      </c>
      <c r="M388" s="31" t="n">
        <f aca="false">L388/E388</f>
        <v>0.0175785342807613</v>
      </c>
      <c r="N388" s="32" t="n">
        <f aca="false">E388+G388</f>
        <v>20812.65</v>
      </c>
      <c r="O388" s="29" t="n">
        <f aca="false">N388*Assumptions!$B$24</f>
        <v>31.218975</v>
      </c>
      <c r="P388" s="30" t="n">
        <f aca="false">L388-O388</f>
        <v>153.331025000001</v>
      </c>
      <c r="Q388" s="32" t="n">
        <f aca="false">Q387+L388</f>
        <v>20250.45</v>
      </c>
      <c r="R388" s="32" t="n">
        <f aca="false">R387+P388</f>
        <v>10084.030275</v>
      </c>
      <c r="S388" s="33" t="n">
        <f aca="false">IF(L388&gt;0,1,0)</f>
        <v>1</v>
      </c>
      <c r="T388" s="33" t="n">
        <f aca="false">IF(S388=1,T387+1,0)</f>
        <v>1</v>
      </c>
      <c r="U388" s="33" t="n">
        <f aca="false">IF(S388=0,U387+1,0)</f>
        <v>0</v>
      </c>
      <c r="V388" s="34" t="str">
        <f aca="false">IF(C388=D387,"Yes","")</f>
        <v>Yes</v>
      </c>
    </row>
    <row r="389" customFormat="false" ht="15" hidden="false" customHeight="false" outlineLevel="0" collapsed="false">
      <c r="A389" s="35" t="n">
        <v>388</v>
      </c>
      <c r="B389" s="35" t="s">
        <v>111</v>
      </c>
      <c r="C389" s="36" t="n">
        <v>41117</v>
      </c>
      <c r="D389" s="36" t="n">
        <v>41123</v>
      </c>
      <c r="E389" s="37" t="n">
        <v>10315.4</v>
      </c>
      <c r="F389" s="37" t="n">
        <v>10056.15</v>
      </c>
      <c r="G389" s="37" t="n">
        <v>10324.6</v>
      </c>
      <c r="H389" s="35" t="s">
        <v>112</v>
      </c>
      <c r="I389" s="35" t="n">
        <v>4</v>
      </c>
      <c r="J389" s="38" t="n">
        <v>152.6</v>
      </c>
      <c r="K389" s="38" t="n">
        <v>92.9</v>
      </c>
      <c r="L389" s="39" t="n">
        <f aca="false">IF(B389="Long",G389-E389,E389-G389)</f>
        <v>9.20000000000073</v>
      </c>
      <c r="M389" s="40" t="n">
        <f aca="false">L389/E389</f>
        <v>0.000891870407352185</v>
      </c>
      <c r="N389" s="41" t="n">
        <f aca="false">E389+G389</f>
        <v>20640</v>
      </c>
      <c r="O389" s="38" t="n">
        <f aca="false">N389*Assumptions!$B$24</f>
        <v>30.96</v>
      </c>
      <c r="P389" s="39" t="n">
        <f aca="false">L389-O389</f>
        <v>-21.7599999999993</v>
      </c>
      <c r="Q389" s="41" t="n">
        <f aca="false">Q388+L389</f>
        <v>20259.65</v>
      </c>
      <c r="R389" s="41" t="n">
        <f aca="false">R388+P389</f>
        <v>10062.270275</v>
      </c>
      <c r="S389" s="33" t="n">
        <f aca="false">IF(L389&gt;0,1,0)</f>
        <v>1</v>
      </c>
      <c r="T389" s="33" t="n">
        <f aca="false">IF(S389=1,T388+1,0)</f>
        <v>2</v>
      </c>
      <c r="U389" s="33" t="n">
        <f aca="false">IF(S389=0,U388+1,0)</f>
        <v>0</v>
      </c>
      <c r="V389" s="34" t="str">
        <f aca="false">IF(C389=D388,"Yes","")</f>
        <v>Yes</v>
      </c>
    </row>
    <row r="390" customFormat="false" ht="15" hidden="false" customHeight="false" outlineLevel="0" collapsed="false">
      <c r="A390" s="26" t="n">
        <v>389</v>
      </c>
      <c r="B390" s="26" t="s">
        <v>113</v>
      </c>
      <c r="C390" s="27" t="n">
        <v>41124</v>
      </c>
      <c r="D390" s="27" t="n">
        <v>41127</v>
      </c>
      <c r="E390" s="28" t="n">
        <v>10310.85</v>
      </c>
      <c r="F390" s="28" t="n">
        <v>10417.5</v>
      </c>
      <c r="G390" s="28" t="n">
        <v>10426.75</v>
      </c>
      <c r="H390" s="26" t="s">
        <v>112</v>
      </c>
      <c r="I390" s="26" t="n">
        <v>1</v>
      </c>
      <c r="J390" s="29" t="n">
        <v>0</v>
      </c>
      <c r="K390" s="29" t="n">
        <v>190.6</v>
      </c>
      <c r="L390" s="30" t="n">
        <f aca="false">IF(B390="Long",G390-E390,E390-G390)</f>
        <v>-115.9</v>
      </c>
      <c r="M390" s="31" t="n">
        <f aca="false">L390/E390</f>
        <v>-0.0112405863726075</v>
      </c>
      <c r="N390" s="32" t="n">
        <f aca="false">E390+G390</f>
        <v>20737.6</v>
      </c>
      <c r="O390" s="29" t="n">
        <f aca="false">N390*Assumptions!$B$24</f>
        <v>31.1064</v>
      </c>
      <c r="P390" s="30" t="n">
        <f aca="false">L390-O390</f>
        <v>-147.0064</v>
      </c>
      <c r="Q390" s="32" t="n">
        <f aca="false">Q389+L390</f>
        <v>20143.75</v>
      </c>
      <c r="R390" s="32" t="n">
        <f aca="false">R389+P390</f>
        <v>9915.26387500004</v>
      </c>
      <c r="S390" s="33" t="n">
        <f aca="false">IF(L390&gt;0,1,0)</f>
        <v>0</v>
      </c>
      <c r="T390" s="33" t="n">
        <f aca="false">IF(S390=1,T389+1,0)</f>
        <v>0</v>
      </c>
      <c r="U390" s="33" t="n">
        <f aca="false">IF(S390=0,U389+1,0)</f>
        <v>1</v>
      </c>
      <c r="V390" s="34" t="str">
        <f aca="false">IF(C390=D389,"Yes","")</f>
        <v/>
      </c>
    </row>
    <row r="391" customFormat="false" ht="15" hidden="false" customHeight="false" outlineLevel="0" collapsed="false">
      <c r="A391" s="35" t="n">
        <v>390</v>
      </c>
      <c r="B391" s="35" t="s">
        <v>111</v>
      </c>
      <c r="C391" s="36" t="n">
        <v>41127</v>
      </c>
      <c r="D391" s="36" t="n">
        <v>41130</v>
      </c>
      <c r="E391" s="37" t="n">
        <v>10426.75</v>
      </c>
      <c r="F391" s="37" t="n">
        <v>10209.15</v>
      </c>
      <c r="G391" s="37" t="n">
        <v>10511.35</v>
      </c>
      <c r="H391" s="35" t="s">
        <v>112</v>
      </c>
      <c r="I391" s="35" t="n">
        <v>3</v>
      </c>
      <c r="J391" s="38" t="n">
        <v>214</v>
      </c>
      <c r="K391" s="38" t="n">
        <v>1.6</v>
      </c>
      <c r="L391" s="39" t="n">
        <f aca="false">IF(B391="Long",G391-E391,E391-G391)</f>
        <v>84.6000000000004</v>
      </c>
      <c r="M391" s="40" t="n">
        <f aca="false">L391/E391</f>
        <v>0.00811374589397467</v>
      </c>
      <c r="N391" s="41" t="n">
        <f aca="false">E391+G391</f>
        <v>20938.1</v>
      </c>
      <c r="O391" s="38" t="n">
        <f aca="false">N391*Assumptions!$B$24</f>
        <v>31.40715</v>
      </c>
      <c r="P391" s="39" t="n">
        <f aca="false">L391-O391</f>
        <v>53.1928500000004</v>
      </c>
      <c r="Q391" s="41" t="n">
        <f aca="false">Q390+L391</f>
        <v>20228.35</v>
      </c>
      <c r="R391" s="41" t="n">
        <f aca="false">R390+P391</f>
        <v>9968.45672500004</v>
      </c>
      <c r="S391" s="33" t="n">
        <f aca="false">IF(L391&gt;0,1,0)</f>
        <v>1</v>
      </c>
      <c r="T391" s="33" t="n">
        <f aca="false">IF(S391=1,T390+1,0)</f>
        <v>1</v>
      </c>
      <c r="U391" s="33" t="n">
        <f aca="false">IF(S391=0,U390+1,0)</f>
        <v>0</v>
      </c>
      <c r="V391" s="34" t="str">
        <f aca="false">IF(C391=D390,"Yes","")</f>
        <v>Yes</v>
      </c>
    </row>
    <row r="392" customFormat="false" ht="15" hidden="false" customHeight="false" outlineLevel="0" collapsed="false">
      <c r="A392" s="26" t="n">
        <v>391</v>
      </c>
      <c r="B392" s="26" t="s">
        <v>113</v>
      </c>
      <c r="C392" s="27" t="n">
        <v>41130</v>
      </c>
      <c r="D392" s="27" t="n">
        <v>41135</v>
      </c>
      <c r="E392" s="28" t="n">
        <v>10463.55</v>
      </c>
      <c r="F392" s="28" t="n">
        <v>10640.75</v>
      </c>
      <c r="G392" s="28" t="n">
        <v>10415.2</v>
      </c>
      <c r="H392" s="26" t="s">
        <v>112</v>
      </c>
      <c r="I392" s="26" t="n">
        <v>3</v>
      </c>
      <c r="J392" s="29" t="n">
        <v>191.5</v>
      </c>
      <c r="K392" s="29" t="n">
        <v>83.6</v>
      </c>
      <c r="L392" s="30" t="n">
        <f aca="false">IF(B392="Long",G392-E392,E392-G392)</f>
        <v>48.3499999999985</v>
      </c>
      <c r="M392" s="31" t="n">
        <f aca="false">L392/E392</f>
        <v>0.0046208026912471</v>
      </c>
      <c r="N392" s="32" t="n">
        <f aca="false">E392+G392</f>
        <v>20878.75</v>
      </c>
      <c r="O392" s="29" t="n">
        <f aca="false">N392*Assumptions!$B$24</f>
        <v>31.318125</v>
      </c>
      <c r="P392" s="30" t="n">
        <f aca="false">L392-O392</f>
        <v>17.0318749999985</v>
      </c>
      <c r="Q392" s="32" t="n">
        <f aca="false">Q391+L392</f>
        <v>20276.7</v>
      </c>
      <c r="R392" s="32" t="n">
        <f aca="false">R391+P392</f>
        <v>9985.48860000004</v>
      </c>
      <c r="S392" s="33" t="n">
        <f aca="false">IF(L392&gt;0,1,0)</f>
        <v>1</v>
      </c>
      <c r="T392" s="33" t="n">
        <f aca="false">IF(S392=1,T391+1,0)</f>
        <v>2</v>
      </c>
      <c r="U392" s="33" t="n">
        <f aca="false">IF(S392=0,U391+1,0)</f>
        <v>0</v>
      </c>
      <c r="V392" s="34" t="str">
        <f aca="false">IF(C392=D391,"Yes","")</f>
        <v>Yes</v>
      </c>
    </row>
    <row r="393" customFormat="false" ht="15" hidden="false" customHeight="false" outlineLevel="0" collapsed="false">
      <c r="A393" s="35" t="n">
        <v>392</v>
      </c>
      <c r="B393" s="35" t="s">
        <v>111</v>
      </c>
      <c r="C393" s="36" t="n">
        <v>41135</v>
      </c>
      <c r="D393" s="36" t="n">
        <v>41138</v>
      </c>
      <c r="E393" s="37" t="n">
        <v>10449.25</v>
      </c>
      <c r="F393" s="37" t="n">
        <v>10284.05</v>
      </c>
      <c r="G393" s="37" t="n">
        <v>10405.7</v>
      </c>
      <c r="H393" s="35" t="s">
        <v>112</v>
      </c>
      <c r="I393" s="35" t="n">
        <v>2</v>
      </c>
      <c r="J393" s="38" t="n">
        <v>101.8</v>
      </c>
      <c r="K393" s="38" t="n">
        <v>94.5</v>
      </c>
      <c r="L393" s="39" t="n">
        <f aca="false">IF(B393="Long",G393-E393,E393-G393)</f>
        <v>-43.5499999999993</v>
      </c>
      <c r="M393" s="40" t="n">
        <f aca="false">L393/E393</f>
        <v>-0.00416776323659586</v>
      </c>
      <c r="N393" s="41" t="n">
        <f aca="false">E393+G393</f>
        <v>20854.95</v>
      </c>
      <c r="O393" s="38" t="n">
        <f aca="false">N393*Assumptions!$B$24</f>
        <v>31.282425</v>
      </c>
      <c r="P393" s="39" t="n">
        <f aca="false">L393-O393</f>
        <v>-74.8324249999993</v>
      </c>
      <c r="Q393" s="41" t="n">
        <f aca="false">Q392+L393</f>
        <v>20233.15</v>
      </c>
      <c r="R393" s="41" t="n">
        <f aca="false">R392+P393</f>
        <v>9910.65617500004</v>
      </c>
      <c r="S393" s="33" t="n">
        <f aca="false">IF(L393&gt;0,1,0)</f>
        <v>0</v>
      </c>
      <c r="T393" s="33" t="n">
        <f aca="false">IF(S393=1,T392+1,0)</f>
        <v>0</v>
      </c>
      <c r="U393" s="33" t="n">
        <f aca="false">IF(S393=0,U392+1,0)</f>
        <v>1</v>
      </c>
      <c r="V393" s="34" t="str">
        <f aca="false">IF(C393=D392,"Yes","")</f>
        <v>Yes</v>
      </c>
    </row>
    <row r="394" customFormat="false" ht="15" hidden="false" customHeight="false" outlineLevel="0" collapsed="false">
      <c r="A394" s="26" t="n">
        <v>393</v>
      </c>
      <c r="B394" s="26" t="s">
        <v>113</v>
      </c>
      <c r="C394" s="27" t="n">
        <v>41138</v>
      </c>
      <c r="D394" s="27" t="n">
        <v>41143</v>
      </c>
      <c r="E394" s="28" t="n">
        <v>10387.95</v>
      </c>
      <c r="F394" s="28" t="n">
        <v>10551.05</v>
      </c>
      <c r="G394" s="28" t="n">
        <v>10484.55</v>
      </c>
      <c r="H394" s="26" t="s">
        <v>112</v>
      </c>
      <c r="I394" s="26" t="n">
        <v>2</v>
      </c>
      <c r="J394" s="29" t="n">
        <v>34.1</v>
      </c>
      <c r="K394" s="29" t="n">
        <v>145.8</v>
      </c>
      <c r="L394" s="30" t="n">
        <f aca="false">IF(B394="Long",G394-E394,E394-G394)</f>
        <v>-96.5999999999985</v>
      </c>
      <c r="M394" s="31" t="n">
        <f aca="false">L394/E394</f>
        <v>-0.00929923613417455</v>
      </c>
      <c r="N394" s="32" t="n">
        <f aca="false">E394+G394</f>
        <v>20872.5</v>
      </c>
      <c r="O394" s="29" t="n">
        <f aca="false">N394*Assumptions!$B$24</f>
        <v>31.30875</v>
      </c>
      <c r="P394" s="30" t="n">
        <f aca="false">L394-O394</f>
        <v>-127.908749999999</v>
      </c>
      <c r="Q394" s="32" t="n">
        <f aca="false">Q393+L394</f>
        <v>20136.55</v>
      </c>
      <c r="R394" s="32" t="n">
        <f aca="false">R393+P394</f>
        <v>9782.74742500004</v>
      </c>
      <c r="S394" s="33" t="n">
        <f aca="false">IF(L394&gt;0,1,0)</f>
        <v>0</v>
      </c>
      <c r="T394" s="33" t="n">
        <f aca="false">IF(S394=1,T393+1,0)</f>
        <v>0</v>
      </c>
      <c r="U394" s="33" t="n">
        <f aca="false">IF(S394=0,U393+1,0)</f>
        <v>2</v>
      </c>
      <c r="V394" s="34" t="str">
        <f aca="false">IF(C394=D393,"Yes","")</f>
        <v>Yes</v>
      </c>
    </row>
    <row r="395" customFormat="false" ht="15" hidden="false" customHeight="false" outlineLevel="0" collapsed="false">
      <c r="A395" s="35" t="n">
        <v>394</v>
      </c>
      <c r="B395" s="35" t="s">
        <v>111</v>
      </c>
      <c r="C395" s="36" t="n">
        <v>41143</v>
      </c>
      <c r="D395" s="36" t="n">
        <v>41145</v>
      </c>
      <c r="E395" s="37" t="n">
        <v>10505.85</v>
      </c>
      <c r="F395" s="37" t="n">
        <v>10353.85</v>
      </c>
      <c r="G395" s="37" t="n">
        <v>10404.5</v>
      </c>
      <c r="H395" s="35" t="s">
        <v>112</v>
      </c>
      <c r="I395" s="35" t="n">
        <v>2</v>
      </c>
      <c r="J395" s="38" t="n">
        <v>55</v>
      </c>
      <c r="K395" s="38" t="n">
        <v>187.3</v>
      </c>
      <c r="L395" s="39" t="n">
        <f aca="false">IF(B395="Long",G395-E395,E395-G395)</f>
        <v>-101.35</v>
      </c>
      <c r="M395" s="40" t="n">
        <f aca="false">L395/E395</f>
        <v>-0.00964700619178842</v>
      </c>
      <c r="N395" s="41" t="n">
        <f aca="false">E395+G395</f>
        <v>20910.35</v>
      </c>
      <c r="O395" s="38" t="n">
        <f aca="false">N395*Assumptions!$B$24</f>
        <v>31.365525</v>
      </c>
      <c r="P395" s="39" t="n">
        <f aca="false">L395-O395</f>
        <v>-132.715525</v>
      </c>
      <c r="Q395" s="41" t="n">
        <f aca="false">Q394+L395</f>
        <v>20035.2</v>
      </c>
      <c r="R395" s="41" t="n">
        <f aca="false">R394+P395</f>
        <v>9650.03190000004</v>
      </c>
      <c r="S395" s="33" t="n">
        <f aca="false">IF(L395&gt;0,1,0)</f>
        <v>0</v>
      </c>
      <c r="T395" s="33" t="n">
        <f aca="false">IF(S395=1,T394+1,0)</f>
        <v>0</v>
      </c>
      <c r="U395" s="33" t="n">
        <f aca="false">IF(S395=0,U394+1,0)</f>
        <v>3</v>
      </c>
      <c r="V395" s="34" t="str">
        <f aca="false">IF(C395=D394,"Yes","")</f>
        <v>Yes</v>
      </c>
    </row>
    <row r="396" customFormat="false" ht="15" hidden="false" customHeight="false" outlineLevel="0" collapsed="false">
      <c r="A396" s="26" t="n">
        <v>395</v>
      </c>
      <c r="B396" s="26" t="s">
        <v>113</v>
      </c>
      <c r="C396" s="27" t="n">
        <v>41145</v>
      </c>
      <c r="D396" s="27" t="n">
        <v>41151</v>
      </c>
      <c r="E396" s="28" t="n">
        <v>10401.75</v>
      </c>
      <c r="F396" s="28" t="n">
        <v>10560.85</v>
      </c>
      <c r="G396" s="28" t="n">
        <v>10127</v>
      </c>
      <c r="H396" s="26" t="s">
        <v>112</v>
      </c>
      <c r="I396" s="26" t="n">
        <v>4</v>
      </c>
      <c r="J396" s="29" t="n">
        <v>442.7</v>
      </c>
      <c r="K396" s="29" t="n">
        <v>0</v>
      </c>
      <c r="L396" s="30" t="n">
        <f aca="false">IF(B396="Long",G396-E396,E396-G396)</f>
        <v>274.75</v>
      </c>
      <c r="M396" s="31" t="n">
        <f aca="false">L396/E396</f>
        <v>0.0264138245968227</v>
      </c>
      <c r="N396" s="32" t="n">
        <f aca="false">E396+G396</f>
        <v>20528.75</v>
      </c>
      <c r="O396" s="29" t="n">
        <f aca="false">N396*Assumptions!$B$24</f>
        <v>30.793125</v>
      </c>
      <c r="P396" s="30" t="n">
        <f aca="false">L396-O396</f>
        <v>243.956875</v>
      </c>
      <c r="Q396" s="32" t="n">
        <f aca="false">Q395+L396</f>
        <v>20309.95</v>
      </c>
      <c r="R396" s="32" t="n">
        <f aca="false">R395+P396</f>
        <v>9893.98877500004</v>
      </c>
      <c r="S396" s="33" t="n">
        <f aca="false">IF(L396&gt;0,1,0)</f>
        <v>1</v>
      </c>
      <c r="T396" s="33" t="n">
        <f aca="false">IF(S396=1,T395+1,0)</f>
        <v>1</v>
      </c>
      <c r="U396" s="33" t="n">
        <f aca="false">IF(S396=0,U395+1,0)</f>
        <v>0</v>
      </c>
      <c r="V396" s="34" t="str">
        <f aca="false">IF(C396=D395,"Yes","")</f>
        <v>Yes</v>
      </c>
    </row>
    <row r="397" customFormat="false" ht="15" hidden="false" customHeight="false" outlineLevel="0" collapsed="false">
      <c r="A397" s="35" t="n">
        <v>396</v>
      </c>
      <c r="B397" s="35" t="s">
        <v>113</v>
      </c>
      <c r="C397" s="36" t="n">
        <v>41152</v>
      </c>
      <c r="D397" s="36" t="n">
        <v>41159</v>
      </c>
      <c r="E397" s="37" t="n">
        <v>9959.05</v>
      </c>
      <c r="F397" s="37" t="n">
        <v>10130.9</v>
      </c>
      <c r="G397" s="37" t="n">
        <v>10047.15</v>
      </c>
      <c r="H397" s="35" t="s">
        <v>112</v>
      </c>
      <c r="I397" s="35" t="n">
        <v>5</v>
      </c>
      <c r="J397" s="38" t="n">
        <v>145</v>
      </c>
      <c r="K397" s="38" t="n">
        <v>175.7</v>
      </c>
      <c r="L397" s="39" t="n">
        <f aca="false">IF(B397="Long",G397-E397,E397-G397)</f>
        <v>-88.1000000000004</v>
      </c>
      <c r="M397" s="40" t="n">
        <f aca="false">L397/E397</f>
        <v>-0.00884622529257313</v>
      </c>
      <c r="N397" s="41" t="n">
        <f aca="false">E397+G397</f>
        <v>20006.2</v>
      </c>
      <c r="O397" s="38" t="n">
        <f aca="false">N397*Assumptions!$B$24</f>
        <v>30.0093</v>
      </c>
      <c r="P397" s="39" t="n">
        <f aca="false">L397-O397</f>
        <v>-118.1093</v>
      </c>
      <c r="Q397" s="41" t="n">
        <f aca="false">Q396+L397</f>
        <v>20221.85</v>
      </c>
      <c r="R397" s="41" t="n">
        <f aca="false">R396+P397</f>
        <v>9775.87947500004</v>
      </c>
      <c r="S397" s="33" t="n">
        <f aca="false">IF(L397&gt;0,1,0)</f>
        <v>0</v>
      </c>
      <c r="T397" s="33" t="n">
        <f aca="false">IF(S397=1,T396+1,0)</f>
        <v>0</v>
      </c>
      <c r="U397" s="33" t="n">
        <f aca="false">IF(S397=0,U396+1,0)</f>
        <v>1</v>
      </c>
      <c r="V397" s="34" t="str">
        <f aca="false">IF(C397=D396,"Yes","")</f>
        <v/>
      </c>
    </row>
    <row r="398" customFormat="false" ht="15" hidden="false" customHeight="false" outlineLevel="0" collapsed="false">
      <c r="A398" s="26" t="n">
        <v>397</v>
      </c>
      <c r="B398" s="26" t="s">
        <v>111</v>
      </c>
      <c r="C398" s="27" t="n">
        <v>41159</v>
      </c>
      <c r="D398" s="27" t="n">
        <v>41163</v>
      </c>
      <c r="E398" s="28" t="n">
        <v>10047.15</v>
      </c>
      <c r="F398" s="28" t="n">
        <v>9831.35</v>
      </c>
      <c r="G398" s="28" t="n">
        <v>10020.75</v>
      </c>
      <c r="H398" s="26" t="s">
        <v>112</v>
      </c>
      <c r="I398" s="26" t="n">
        <v>2</v>
      </c>
      <c r="J398" s="29" t="n">
        <v>134.7</v>
      </c>
      <c r="K398" s="29" t="n">
        <v>40.6</v>
      </c>
      <c r="L398" s="30" t="n">
        <f aca="false">IF(B398="Long",G398-E398,E398-G398)</f>
        <v>-26.3999999999996</v>
      </c>
      <c r="M398" s="31" t="n">
        <f aca="false">L398/E398</f>
        <v>-0.00262761081500721</v>
      </c>
      <c r="N398" s="32" t="n">
        <f aca="false">E398+G398</f>
        <v>20067.9</v>
      </c>
      <c r="O398" s="29" t="n">
        <f aca="false">N398*Assumptions!$B$24</f>
        <v>30.10185</v>
      </c>
      <c r="P398" s="30" t="n">
        <f aca="false">L398-O398</f>
        <v>-56.5018499999996</v>
      </c>
      <c r="Q398" s="32" t="n">
        <f aca="false">Q397+L398</f>
        <v>20195.45</v>
      </c>
      <c r="R398" s="32" t="n">
        <f aca="false">R397+P398</f>
        <v>9719.37762500004</v>
      </c>
      <c r="S398" s="33" t="n">
        <f aca="false">IF(L398&gt;0,1,0)</f>
        <v>0</v>
      </c>
      <c r="T398" s="33" t="n">
        <f aca="false">IF(S398=1,T397+1,0)</f>
        <v>0</v>
      </c>
      <c r="U398" s="33" t="n">
        <f aca="false">IF(S398=0,U397+1,0)</f>
        <v>2</v>
      </c>
      <c r="V398" s="34" t="str">
        <f aca="false">IF(C398=D397,"Yes","")</f>
        <v>Yes</v>
      </c>
    </row>
    <row r="399" customFormat="false" ht="15" hidden="false" customHeight="false" outlineLevel="0" collapsed="false">
      <c r="A399" s="35" t="n">
        <v>398</v>
      </c>
      <c r="B399" s="35" t="s">
        <v>113</v>
      </c>
      <c r="C399" s="36" t="n">
        <v>41163</v>
      </c>
      <c r="D399" s="36" t="n">
        <v>41164</v>
      </c>
      <c r="E399" s="37" t="n">
        <v>10020.75</v>
      </c>
      <c r="F399" s="37" t="n">
        <v>10181.85</v>
      </c>
      <c r="G399" s="37" t="n">
        <v>10176.45</v>
      </c>
      <c r="H399" s="35" t="s">
        <v>112</v>
      </c>
      <c r="I399" s="35" t="n">
        <v>1</v>
      </c>
      <c r="J399" s="38" t="n">
        <v>0</v>
      </c>
      <c r="K399" s="38" t="n">
        <v>203.2</v>
      </c>
      <c r="L399" s="39" t="n">
        <f aca="false">IF(B399="Long",G399-E399,E399-G399)</f>
        <v>-155.700000000001</v>
      </c>
      <c r="M399" s="40" t="n">
        <f aca="false">L399/E399</f>
        <v>-0.0155377591497643</v>
      </c>
      <c r="N399" s="41" t="n">
        <f aca="false">E399+G399</f>
        <v>20197.2</v>
      </c>
      <c r="O399" s="38" t="n">
        <f aca="false">N399*Assumptions!$B$24</f>
        <v>30.2958</v>
      </c>
      <c r="P399" s="39" t="n">
        <f aca="false">L399-O399</f>
        <v>-185.995800000001</v>
      </c>
      <c r="Q399" s="41" t="n">
        <f aca="false">Q398+L399</f>
        <v>20039.75</v>
      </c>
      <c r="R399" s="41" t="n">
        <f aca="false">R398+P399</f>
        <v>9533.38182500004</v>
      </c>
      <c r="S399" s="33" t="n">
        <f aca="false">IF(L399&gt;0,1,0)</f>
        <v>0</v>
      </c>
      <c r="T399" s="33" t="n">
        <f aca="false">IF(S399=1,T398+1,0)</f>
        <v>0</v>
      </c>
      <c r="U399" s="33" t="n">
        <f aca="false">IF(S399=0,U398+1,0)</f>
        <v>3</v>
      </c>
      <c r="V399" s="34" t="str">
        <f aca="false">IF(C399=D398,"Yes","")</f>
        <v>Yes</v>
      </c>
    </row>
    <row r="400" customFormat="false" ht="15" hidden="false" customHeight="false" outlineLevel="0" collapsed="false">
      <c r="A400" s="26" t="n">
        <v>399</v>
      </c>
      <c r="B400" s="26" t="s">
        <v>111</v>
      </c>
      <c r="C400" s="27" t="n">
        <v>41164</v>
      </c>
      <c r="D400" s="27" t="n">
        <v>41172</v>
      </c>
      <c r="E400" s="28" t="n">
        <v>10181.85</v>
      </c>
      <c r="F400" s="28" t="n">
        <v>10006.5</v>
      </c>
      <c r="G400" s="28" t="n">
        <v>10907.7</v>
      </c>
      <c r="H400" s="26" t="s">
        <v>112</v>
      </c>
      <c r="I400" s="26" t="n">
        <v>5</v>
      </c>
      <c r="J400" s="29" t="n">
        <v>883.1</v>
      </c>
      <c r="K400" s="29" t="n">
        <v>10.6</v>
      </c>
      <c r="L400" s="30" t="n">
        <f aca="false">IF(B400="Long",G400-E400,E400-G400)</f>
        <v>725.85</v>
      </c>
      <c r="M400" s="31" t="n">
        <f aca="false">L400/E400</f>
        <v>0.0712886165087877</v>
      </c>
      <c r="N400" s="32" t="n">
        <f aca="false">E400+G400</f>
        <v>21089.55</v>
      </c>
      <c r="O400" s="29" t="n">
        <f aca="false">N400*Assumptions!$B$24</f>
        <v>31.634325</v>
      </c>
      <c r="P400" s="30" t="n">
        <f aca="false">L400-O400</f>
        <v>694.215675</v>
      </c>
      <c r="Q400" s="32" t="n">
        <f aca="false">Q399+L400</f>
        <v>20765.6</v>
      </c>
      <c r="R400" s="32" t="n">
        <f aca="false">R399+P400</f>
        <v>10227.5975</v>
      </c>
      <c r="S400" s="33" t="n">
        <f aca="false">IF(L400&gt;0,1,0)</f>
        <v>1</v>
      </c>
      <c r="T400" s="33" t="n">
        <f aca="false">IF(S400=1,T399+1,0)</f>
        <v>1</v>
      </c>
      <c r="U400" s="33" t="n">
        <f aca="false">IF(S400=0,U399+1,0)</f>
        <v>0</v>
      </c>
      <c r="V400" s="34" t="str">
        <f aca="false">IF(C400=D399,"Yes","")</f>
        <v>Yes</v>
      </c>
    </row>
    <row r="401" customFormat="false" ht="15" hidden="false" customHeight="false" outlineLevel="0" collapsed="false">
      <c r="A401" s="35" t="n">
        <v>400</v>
      </c>
      <c r="B401" s="35" t="s">
        <v>111</v>
      </c>
      <c r="C401" s="36" t="n">
        <v>41173</v>
      </c>
      <c r="D401" s="36" t="n">
        <v>41177</v>
      </c>
      <c r="E401" s="37" t="n">
        <v>11065</v>
      </c>
      <c r="F401" s="37" t="n">
        <v>10887</v>
      </c>
      <c r="G401" s="37" t="n">
        <v>11359.3</v>
      </c>
      <c r="H401" s="35" t="s">
        <v>112</v>
      </c>
      <c r="I401" s="35" t="n">
        <v>2</v>
      </c>
      <c r="J401" s="38" t="n">
        <v>468.8</v>
      </c>
      <c r="K401" s="38" t="n">
        <v>0</v>
      </c>
      <c r="L401" s="39" t="n">
        <f aca="false">IF(B401="Long",G401-E401,E401-G401)</f>
        <v>294.299999999999</v>
      </c>
      <c r="M401" s="40" t="n">
        <f aca="false">L401/E401</f>
        <v>0.0265973791233619</v>
      </c>
      <c r="N401" s="41" t="n">
        <f aca="false">E401+G401</f>
        <v>22424.3</v>
      </c>
      <c r="O401" s="38" t="n">
        <f aca="false">N401*Assumptions!$B$24</f>
        <v>33.63645</v>
      </c>
      <c r="P401" s="39" t="n">
        <f aca="false">L401-O401</f>
        <v>260.663549999999</v>
      </c>
      <c r="Q401" s="41" t="n">
        <f aca="false">Q400+L401</f>
        <v>21059.9</v>
      </c>
      <c r="R401" s="41" t="n">
        <f aca="false">R400+P401</f>
        <v>10488.26105</v>
      </c>
      <c r="S401" s="33" t="n">
        <f aca="false">IF(L401&gt;0,1,0)</f>
        <v>1</v>
      </c>
      <c r="T401" s="33" t="n">
        <f aca="false">IF(S401=1,T400+1,0)</f>
        <v>2</v>
      </c>
      <c r="U401" s="33" t="n">
        <f aca="false">IF(S401=0,U400+1,0)</f>
        <v>0</v>
      </c>
      <c r="V401" s="34" t="str">
        <f aca="false">IF(C401=D400,"Yes","")</f>
        <v/>
      </c>
    </row>
    <row r="402" customFormat="false" ht="15" hidden="false" customHeight="false" outlineLevel="0" collapsed="false">
      <c r="A402" s="26" t="n">
        <v>401</v>
      </c>
      <c r="B402" s="26" t="s">
        <v>111</v>
      </c>
      <c r="C402" s="27" t="n">
        <v>41180</v>
      </c>
      <c r="D402" s="27" t="n">
        <v>41183</v>
      </c>
      <c r="E402" s="28" t="n">
        <v>11490.25</v>
      </c>
      <c r="F402" s="28" t="n">
        <v>11378.35</v>
      </c>
      <c r="G402" s="28" t="n">
        <v>11437.9</v>
      </c>
      <c r="H402" s="26" t="s">
        <v>112</v>
      </c>
      <c r="I402" s="26" t="n">
        <v>1</v>
      </c>
      <c r="J402" s="29" t="n">
        <v>0</v>
      </c>
      <c r="K402" s="29" t="n">
        <v>123.9</v>
      </c>
      <c r="L402" s="30" t="n">
        <f aca="false">IF(B402="Long",G402-E402,E402-G402)</f>
        <v>-52.3500000000004</v>
      </c>
      <c r="M402" s="31" t="n">
        <f aca="false">L402/E402</f>
        <v>-0.00455603663975983</v>
      </c>
      <c r="N402" s="32" t="n">
        <f aca="false">E402+G402</f>
        <v>22928.15</v>
      </c>
      <c r="O402" s="29" t="n">
        <f aca="false">N402*Assumptions!$B$24</f>
        <v>34.392225</v>
      </c>
      <c r="P402" s="30" t="n">
        <f aca="false">L402-O402</f>
        <v>-86.7422250000004</v>
      </c>
      <c r="Q402" s="32" t="n">
        <f aca="false">Q401+L402</f>
        <v>21007.55</v>
      </c>
      <c r="R402" s="32" t="n">
        <f aca="false">R401+P402</f>
        <v>10401.518825</v>
      </c>
      <c r="S402" s="33" t="n">
        <f aca="false">IF(L402&gt;0,1,0)</f>
        <v>0</v>
      </c>
      <c r="T402" s="33" t="n">
        <f aca="false">IF(S402=1,T401+1,0)</f>
        <v>0</v>
      </c>
      <c r="U402" s="33" t="n">
        <f aca="false">IF(S402=0,U401+1,0)</f>
        <v>1</v>
      </c>
      <c r="V402" s="34" t="str">
        <f aca="false">IF(C402=D401,"Yes","")</f>
        <v/>
      </c>
    </row>
    <row r="403" customFormat="false" ht="15" hidden="false" customHeight="false" outlineLevel="0" collapsed="false">
      <c r="A403" s="35" t="n">
        <v>402</v>
      </c>
      <c r="B403" s="35" t="s">
        <v>113</v>
      </c>
      <c r="C403" s="36" t="n">
        <v>41183</v>
      </c>
      <c r="D403" s="36" t="n">
        <v>41185</v>
      </c>
      <c r="E403" s="37" t="n">
        <v>11378.35</v>
      </c>
      <c r="F403" s="37" t="n">
        <v>11536.85</v>
      </c>
      <c r="G403" s="37" t="n">
        <v>11466.05</v>
      </c>
      <c r="H403" s="35" t="s">
        <v>112</v>
      </c>
      <c r="I403" s="35" t="n">
        <v>1</v>
      </c>
      <c r="J403" s="38" t="n">
        <v>16.7</v>
      </c>
      <c r="K403" s="38" t="n">
        <v>93.5</v>
      </c>
      <c r="L403" s="39" t="n">
        <f aca="false">IF(B403="Long",G403-E403,E403-G403)</f>
        <v>-87.6999999999989</v>
      </c>
      <c r="M403" s="40" t="n">
        <f aca="false">L403/E403</f>
        <v>-0.00770762017339939</v>
      </c>
      <c r="N403" s="41" t="n">
        <f aca="false">E403+G403</f>
        <v>22844.4</v>
      </c>
      <c r="O403" s="38" t="n">
        <f aca="false">N403*Assumptions!$B$24</f>
        <v>34.2666</v>
      </c>
      <c r="P403" s="39" t="n">
        <f aca="false">L403-O403</f>
        <v>-121.966599999999</v>
      </c>
      <c r="Q403" s="41" t="n">
        <f aca="false">Q402+L403</f>
        <v>20919.85</v>
      </c>
      <c r="R403" s="41" t="n">
        <f aca="false">R402+P403</f>
        <v>10279.552225</v>
      </c>
      <c r="S403" s="33" t="n">
        <f aca="false">IF(L403&gt;0,1,0)</f>
        <v>0</v>
      </c>
      <c r="T403" s="33" t="n">
        <f aca="false">IF(S403=1,T402+1,0)</f>
        <v>0</v>
      </c>
      <c r="U403" s="33" t="n">
        <f aca="false">IF(S403=0,U402+1,0)</f>
        <v>2</v>
      </c>
      <c r="V403" s="34" t="str">
        <f aca="false">IF(C403=D402,"Yes","")</f>
        <v>Yes</v>
      </c>
    </row>
    <row r="404" customFormat="false" ht="15" hidden="false" customHeight="false" outlineLevel="0" collapsed="false">
      <c r="A404" s="26" t="n">
        <v>403</v>
      </c>
      <c r="B404" s="26" t="s">
        <v>111</v>
      </c>
      <c r="C404" s="27" t="n">
        <v>41186</v>
      </c>
      <c r="D404" s="27" t="n">
        <v>41187</v>
      </c>
      <c r="E404" s="28" t="n">
        <v>11471.85</v>
      </c>
      <c r="F404" s="28" t="n">
        <v>11361.65</v>
      </c>
      <c r="G404" s="28" t="n">
        <v>11460.15</v>
      </c>
      <c r="H404" s="26" t="s">
        <v>112</v>
      </c>
      <c r="I404" s="26" t="n">
        <v>1</v>
      </c>
      <c r="J404" s="29" t="n">
        <v>273.4</v>
      </c>
      <c r="K404" s="29" t="n">
        <v>1428.2</v>
      </c>
      <c r="L404" s="30" t="n">
        <f aca="false">IF(B404="Long",G404-E404,E404-G404)</f>
        <v>-11.7000000000007</v>
      </c>
      <c r="M404" s="31" t="n">
        <f aca="false">L404/E404</f>
        <v>-0.00101988781234071</v>
      </c>
      <c r="N404" s="32" t="n">
        <f aca="false">E404+G404</f>
        <v>22932</v>
      </c>
      <c r="O404" s="29" t="n">
        <f aca="false">N404*Assumptions!$B$24</f>
        <v>34.398</v>
      </c>
      <c r="P404" s="30" t="n">
        <f aca="false">L404-O404</f>
        <v>-46.0980000000007</v>
      </c>
      <c r="Q404" s="32" t="n">
        <f aca="false">Q403+L404</f>
        <v>20908.15</v>
      </c>
      <c r="R404" s="32" t="n">
        <f aca="false">R403+P404</f>
        <v>10233.454225</v>
      </c>
      <c r="S404" s="33" t="n">
        <f aca="false">IF(L404&gt;0,1,0)</f>
        <v>0</v>
      </c>
      <c r="T404" s="33" t="n">
        <f aca="false">IF(S404=1,T403+1,0)</f>
        <v>0</v>
      </c>
      <c r="U404" s="33" t="n">
        <f aca="false">IF(S404=0,U403+1,0)</f>
        <v>3</v>
      </c>
      <c r="V404" s="34" t="str">
        <f aca="false">IF(C404=D403,"Yes","")</f>
        <v/>
      </c>
    </row>
    <row r="405" customFormat="false" ht="15" hidden="false" customHeight="false" outlineLevel="0" collapsed="false">
      <c r="A405" s="35" t="n">
        <v>404</v>
      </c>
      <c r="B405" s="35" t="s">
        <v>113</v>
      </c>
      <c r="C405" s="36" t="n">
        <v>41187</v>
      </c>
      <c r="D405" s="36" t="n">
        <v>41193</v>
      </c>
      <c r="E405" s="37" t="n">
        <v>11361.65</v>
      </c>
      <c r="F405" s="37" t="n">
        <v>11685.55</v>
      </c>
      <c r="G405" s="37" t="n">
        <v>11380.25</v>
      </c>
      <c r="H405" s="35" t="s">
        <v>112</v>
      </c>
      <c r="I405" s="35" t="n">
        <v>4</v>
      </c>
      <c r="J405" s="38" t="n">
        <v>116.9</v>
      </c>
      <c r="K405" s="38" t="n">
        <v>169</v>
      </c>
      <c r="L405" s="39" t="n">
        <f aca="false">IF(B405="Long",G405-E405,E405-G405)</f>
        <v>-18.6000000000004</v>
      </c>
      <c r="M405" s="40" t="n">
        <f aca="false">L405/E405</f>
        <v>-0.00163708616266127</v>
      </c>
      <c r="N405" s="41" t="n">
        <f aca="false">E405+G405</f>
        <v>22741.9</v>
      </c>
      <c r="O405" s="38" t="n">
        <f aca="false">N405*Assumptions!$B$24</f>
        <v>34.11285</v>
      </c>
      <c r="P405" s="39" t="n">
        <f aca="false">L405-O405</f>
        <v>-52.7128500000004</v>
      </c>
      <c r="Q405" s="41" t="n">
        <f aca="false">Q404+L405</f>
        <v>20889.55</v>
      </c>
      <c r="R405" s="41" t="n">
        <f aca="false">R404+P405</f>
        <v>10180.741375</v>
      </c>
      <c r="S405" s="33" t="n">
        <f aca="false">IF(L405&gt;0,1,0)</f>
        <v>0</v>
      </c>
      <c r="T405" s="33" t="n">
        <f aca="false">IF(S405=1,T404+1,0)</f>
        <v>0</v>
      </c>
      <c r="U405" s="33" t="n">
        <f aca="false">IF(S405=0,U404+1,0)</f>
        <v>4</v>
      </c>
      <c r="V405" s="34" t="str">
        <f aca="false">IF(C405=D404,"Yes","")</f>
        <v>Yes</v>
      </c>
    </row>
    <row r="406" customFormat="false" ht="15" hidden="false" customHeight="false" outlineLevel="0" collapsed="false">
      <c r="A406" s="26" t="n">
        <v>405</v>
      </c>
      <c r="B406" s="26" t="s">
        <v>111</v>
      </c>
      <c r="C406" s="27" t="n">
        <v>41194</v>
      </c>
      <c r="D406" s="27" t="n">
        <v>41197</v>
      </c>
      <c r="E406" s="28" t="n">
        <v>11476.95</v>
      </c>
      <c r="F406" s="28" t="n">
        <v>11244.7</v>
      </c>
      <c r="G406" s="28" t="n">
        <v>11372.1</v>
      </c>
      <c r="H406" s="26" t="s">
        <v>112</v>
      </c>
      <c r="I406" s="26" t="n">
        <v>1</v>
      </c>
      <c r="J406" s="29" t="n">
        <v>0</v>
      </c>
      <c r="K406" s="29" t="n">
        <v>188.6</v>
      </c>
      <c r="L406" s="30" t="n">
        <f aca="false">IF(B406="Long",G406-E406,E406-G406)</f>
        <v>-104.85</v>
      </c>
      <c r="M406" s="31" t="n">
        <f aca="false">L406/E406</f>
        <v>-0.00913570242965251</v>
      </c>
      <c r="N406" s="32" t="n">
        <f aca="false">E406+G406</f>
        <v>22849.05</v>
      </c>
      <c r="O406" s="29" t="n">
        <f aca="false">N406*Assumptions!$B$24</f>
        <v>34.273575</v>
      </c>
      <c r="P406" s="30" t="n">
        <f aca="false">L406-O406</f>
        <v>-139.123575</v>
      </c>
      <c r="Q406" s="32" t="n">
        <f aca="false">Q405+L406</f>
        <v>20784.7</v>
      </c>
      <c r="R406" s="32" t="n">
        <f aca="false">R405+P406</f>
        <v>10041.6178</v>
      </c>
      <c r="S406" s="33" t="n">
        <f aca="false">IF(L406&gt;0,1,0)</f>
        <v>0</v>
      </c>
      <c r="T406" s="33" t="n">
        <f aca="false">IF(S406=1,T405+1,0)</f>
        <v>0</v>
      </c>
      <c r="U406" s="33" t="n">
        <f aca="false">IF(S406=0,U405+1,0)</f>
        <v>5</v>
      </c>
      <c r="V406" s="34" t="str">
        <f aca="false">IF(C406=D405,"Yes","")</f>
        <v/>
      </c>
    </row>
    <row r="407" customFormat="false" ht="15" hidden="false" customHeight="false" outlineLevel="0" collapsed="false">
      <c r="A407" s="35" t="n">
        <v>406</v>
      </c>
      <c r="B407" s="35" t="s">
        <v>111</v>
      </c>
      <c r="C407" s="36" t="n">
        <v>41200</v>
      </c>
      <c r="D407" s="36" t="n">
        <v>41204</v>
      </c>
      <c r="E407" s="37" t="n">
        <v>11508.5</v>
      </c>
      <c r="F407" s="37" t="n">
        <v>11302.9</v>
      </c>
      <c r="G407" s="37" t="n">
        <v>11422.1</v>
      </c>
      <c r="H407" s="35" t="s">
        <v>112</v>
      </c>
      <c r="I407" s="35" t="n">
        <v>2</v>
      </c>
      <c r="J407" s="38" t="n">
        <v>110.8</v>
      </c>
      <c r="K407" s="38" t="n">
        <v>89.1</v>
      </c>
      <c r="L407" s="39" t="n">
        <f aca="false">IF(B407="Long",G407-E407,E407-G407)</f>
        <v>-86.3999999999996</v>
      </c>
      <c r="M407" s="40" t="n">
        <f aca="false">L407/E407</f>
        <v>-0.00750749446061604</v>
      </c>
      <c r="N407" s="41" t="n">
        <f aca="false">E407+G407</f>
        <v>22930.6</v>
      </c>
      <c r="O407" s="38" t="n">
        <f aca="false">N407*Assumptions!$B$24</f>
        <v>34.3959</v>
      </c>
      <c r="P407" s="39" t="n">
        <f aca="false">L407-O407</f>
        <v>-120.7959</v>
      </c>
      <c r="Q407" s="41" t="n">
        <f aca="false">Q406+L407</f>
        <v>20698.3</v>
      </c>
      <c r="R407" s="41" t="n">
        <f aca="false">R406+P407</f>
        <v>9920.82190000004</v>
      </c>
      <c r="S407" s="33" t="n">
        <f aca="false">IF(L407&gt;0,1,0)</f>
        <v>0</v>
      </c>
      <c r="T407" s="33" t="n">
        <f aca="false">IF(S407=1,T406+1,0)</f>
        <v>0</v>
      </c>
      <c r="U407" s="33" t="n">
        <f aca="false">IF(S407=0,U406+1,0)</f>
        <v>6</v>
      </c>
      <c r="V407" s="34" t="str">
        <f aca="false">IF(C407=D406,"Yes","")</f>
        <v/>
      </c>
    </row>
    <row r="408" customFormat="false" ht="15" hidden="false" customHeight="false" outlineLevel="0" collapsed="false">
      <c r="A408" s="26" t="n">
        <v>407</v>
      </c>
      <c r="B408" s="26" t="s">
        <v>111</v>
      </c>
      <c r="C408" s="27" t="n">
        <v>41205</v>
      </c>
      <c r="D408" s="27" t="n">
        <v>41211</v>
      </c>
      <c r="E408" s="28" t="n">
        <v>11619.25</v>
      </c>
      <c r="F408" s="28" t="n">
        <v>11419.4</v>
      </c>
      <c r="G408" s="28" t="n">
        <v>11506.5</v>
      </c>
      <c r="H408" s="26" t="s">
        <v>112</v>
      </c>
      <c r="I408" s="26" t="n">
        <v>2</v>
      </c>
      <c r="J408" s="29" t="n">
        <v>24.1</v>
      </c>
      <c r="K408" s="29" t="n">
        <v>187.3</v>
      </c>
      <c r="L408" s="30" t="n">
        <f aca="false">IF(B408="Long",G408-E408,E408-G408)</f>
        <v>-112.75</v>
      </c>
      <c r="M408" s="31" t="n">
        <f aca="false">L408/E408</f>
        <v>-0.0097037244228328</v>
      </c>
      <c r="N408" s="32" t="n">
        <f aca="false">E408+G408</f>
        <v>23125.75</v>
      </c>
      <c r="O408" s="29" t="n">
        <f aca="false">N408*Assumptions!$B$24</f>
        <v>34.688625</v>
      </c>
      <c r="P408" s="30" t="n">
        <f aca="false">L408-O408</f>
        <v>-147.438625</v>
      </c>
      <c r="Q408" s="32" t="n">
        <f aca="false">Q407+L408</f>
        <v>20585.55</v>
      </c>
      <c r="R408" s="32" t="n">
        <f aca="false">R407+P408</f>
        <v>9773.38327500004</v>
      </c>
      <c r="S408" s="33" t="n">
        <f aca="false">IF(L408&gt;0,1,0)</f>
        <v>0</v>
      </c>
      <c r="T408" s="33" t="n">
        <f aca="false">IF(S408=1,T407+1,0)</f>
        <v>0</v>
      </c>
      <c r="U408" s="33" t="n">
        <f aca="false">IF(S408=0,U407+1,0)</f>
        <v>7</v>
      </c>
      <c r="V408" s="34" t="str">
        <f aca="false">IF(C408=D407,"Yes","")</f>
        <v/>
      </c>
    </row>
    <row r="409" customFormat="false" ht="15" hidden="false" customHeight="false" outlineLevel="0" collapsed="false">
      <c r="A409" s="35" t="n">
        <v>408</v>
      </c>
      <c r="B409" s="35" t="s">
        <v>113</v>
      </c>
      <c r="C409" s="36" t="n">
        <v>41211</v>
      </c>
      <c r="D409" s="36" t="n">
        <v>41212</v>
      </c>
      <c r="E409" s="37" t="n">
        <v>11506.5</v>
      </c>
      <c r="F409" s="37" t="n">
        <v>11643.4</v>
      </c>
      <c r="G409" s="37" t="n">
        <v>11585.8</v>
      </c>
      <c r="H409" s="35" t="s">
        <v>112</v>
      </c>
      <c r="I409" s="35" t="n">
        <v>1</v>
      </c>
      <c r="J409" s="38" t="n">
        <v>332.7</v>
      </c>
      <c r="K409" s="38" t="n">
        <v>93.5</v>
      </c>
      <c r="L409" s="39" t="n">
        <f aca="false">IF(B409="Long",G409-E409,E409-G409)</f>
        <v>-79.2999999999993</v>
      </c>
      <c r="M409" s="40" t="n">
        <f aca="false">L409/E409</f>
        <v>-0.00689175683309428</v>
      </c>
      <c r="N409" s="41" t="n">
        <f aca="false">E409+G409</f>
        <v>23092.3</v>
      </c>
      <c r="O409" s="38" t="n">
        <f aca="false">N409*Assumptions!$B$24</f>
        <v>34.63845</v>
      </c>
      <c r="P409" s="39" t="n">
        <f aca="false">L409-O409</f>
        <v>-113.938449999999</v>
      </c>
      <c r="Q409" s="41" t="n">
        <f aca="false">Q408+L409</f>
        <v>20506.25</v>
      </c>
      <c r="R409" s="41" t="n">
        <f aca="false">R408+P409</f>
        <v>9659.44482500004</v>
      </c>
      <c r="S409" s="33" t="n">
        <f aca="false">IF(L409&gt;0,1,0)</f>
        <v>0</v>
      </c>
      <c r="T409" s="33" t="n">
        <f aca="false">IF(S409=1,T408+1,0)</f>
        <v>0</v>
      </c>
      <c r="U409" s="33" t="n">
        <f aca="false">IF(S409=0,U408+1,0)</f>
        <v>8</v>
      </c>
      <c r="V409" s="34" t="str">
        <f aca="false">IF(C409=D408,"Yes","")</f>
        <v>Yes</v>
      </c>
    </row>
    <row r="410" customFormat="false" ht="15" hidden="false" customHeight="false" outlineLevel="0" collapsed="false">
      <c r="A410" s="26" t="n">
        <v>409</v>
      </c>
      <c r="B410" s="26" t="s">
        <v>113</v>
      </c>
      <c r="C410" s="27" t="n">
        <v>41213</v>
      </c>
      <c r="D410" s="27" t="n">
        <v>41214</v>
      </c>
      <c r="E410" s="28" t="n">
        <v>11173.8</v>
      </c>
      <c r="F410" s="28" t="n">
        <v>11600.05</v>
      </c>
      <c r="G410" s="28" t="n">
        <v>11290</v>
      </c>
      <c r="H410" s="26" t="s">
        <v>112</v>
      </c>
      <c r="I410" s="26" t="n">
        <v>1</v>
      </c>
      <c r="J410" s="29" t="n">
        <v>0</v>
      </c>
      <c r="K410" s="29" t="n">
        <v>175.6</v>
      </c>
      <c r="L410" s="30" t="n">
        <f aca="false">IF(B410="Long",G410-E410,E410-G410)</f>
        <v>-116.200000000001</v>
      </c>
      <c r="M410" s="31" t="n">
        <f aca="false">L410/E410</f>
        <v>-0.0103993269970825</v>
      </c>
      <c r="N410" s="32" t="n">
        <f aca="false">E410+G410</f>
        <v>22463.8</v>
      </c>
      <c r="O410" s="29" t="n">
        <f aca="false">N410*Assumptions!$B$24</f>
        <v>33.6957</v>
      </c>
      <c r="P410" s="30" t="n">
        <f aca="false">L410-O410</f>
        <v>-149.895700000001</v>
      </c>
      <c r="Q410" s="32" t="n">
        <f aca="false">Q409+L410</f>
        <v>20390.05</v>
      </c>
      <c r="R410" s="32" t="n">
        <f aca="false">R409+P410</f>
        <v>9509.54912500004</v>
      </c>
      <c r="S410" s="33" t="n">
        <f aca="false">IF(L410&gt;0,1,0)</f>
        <v>0</v>
      </c>
      <c r="T410" s="33" t="n">
        <f aca="false">IF(S410=1,T409+1,0)</f>
        <v>0</v>
      </c>
      <c r="U410" s="33" t="n">
        <f aca="false">IF(S410=0,U409+1,0)</f>
        <v>9</v>
      </c>
      <c r="V410" s="34" t="str">
        <f aca="false">IF(C410=D409,"Yes","")</f>
        <v/>
      </c>
    </row>
    <row r="411" customFormat="false" ht="15" hidden="false" customHeight="false" outlineLevel="0" collapsed="false">
      <c r="A411" s="35" t="n">
        <v>410</v>
      </c>
      <c r="B411" s="35" t="s">
        <v>111</v>
      </c>
      <c r="C411" s="36" t="n">
        <v>41215</v>
      </c>
      <c r="D411" s="36" t="n">
        <v>41222</v>
      </c>
      <c r="E411" s="37" t="n">
        <v>11450.65</v>
      </c>
      <c r="F411" s="37" t="n">
        <v>11230.2</v>
      </c>
      <c r="G411" s="37" t="n">
        <v>11533.3</v>
      </c>
      <c r="H411" s="35" t="s">
        <v>112</v>
      </c>
      <c r="I411" s="35" t="n">
        <v>5</v>
      </c>
      <c r="J411" s="38" t="n">
        <v>268.5</v>
      </c>
      <c r="K411" s="38" t="n">
        <v>49.4</v>
      </c>
      <c r="L411" s="39" t="n">
        <f aca="false">IF(B411="Long",G411-E411,E411-G411)</f>
        <v>82.6499999999996</v>
      </c>
      <c r="M411" s="40" t="n">
        <f aca="false">L411/E411</f>
        <v>0.00721793085982015</v>
      </c>
      <c r="N411" s="41" t="n">
        <f aca="false">E411+G411</f>
        <v>22983.95</v>
      </c>
      <c r="O411" s="38" t="n">
        <f aca="false">N411*Assumptions!$B$24</f>
        <v>34.475925</v>
      </c>
      <c r="P411" s="39" t="n">
        <f aca="false">L411-O411</f>
        <v>48.1740749999996</v>
      </c>
      <c r="Q411" s="41" t="n">
        <f aca="false">Q410+L411</f>
        <v>20472.7</v>
      </c>
      <c r="R411" s="41" t="n">
        <f aca="false">R410+P411</f>
        <v>9557.72320000004</v>
      </c>
      <c r="S411" s="33" t="n">
        <f aca="false">IF(L411&gt;0,1,0)</f>
        <v>1</v>
      </c>
      <c r="T411" s="33" t="n">
        <f aca="false">IF(S411=1,T410+1,0)</f>
        <v>1</v>
      </c>
      <c r="U411" s="33" t="n">
        <f aca="false">IF(S411=0,U410+1,0)</f>
        <v>0</v>
      </c>
      <c r="V411" s="34" t="str">
        <f aca="false">IF(C411=D410,"Yes","")</f>
        <v/>
      </c>
    </row>
    <row r="412" customFormat="false" ht="15" hidden="false" customHeight="false" outlineLevel="0" collapsed="false">
      <c r="A412" s="26" t="n">
        <v>411</v>
      </c>
      <c r="B412" s="26" t="s">
        <v>113</v>
      </c>
      <c r="C412" s="27" t="n">
        <v>41222</v>
      </c>
      <c r="D412" s="27" t="n">
        <v>41229</v>
      </c>
      <c r="E412" s="28" t="n">
        <v>11519.6</v>
      </c>
      <c r="F412" s="28" t="n">
        <v>11637.95</v>
      </c>
      <c r="G412" s="28" t="n">
        <v>11530.25</v>
      </c>
      <c r="H412" s="26" t="s">
        <v>112</v>
      </c>
      <c r="I412" s="26" t="n">
        <v>3</v>
      </c>
      <c r="J412" s="29" t="n">
        <v>213.6</v>
      </c>
      <c r="K412" s="29" t="n">
        <v>89.2</v>
      </c>
      <c r="L412" s="30" t="n">
        <f aca="false">IF(B412="Long",G412-E412,E412-G412)</f>
        <v>-10.6499999999996</v>
      </c>
      <c r="M412" s="31" t="n">
        <f aca="false">L412/E412</f>
        <v>-0.000924511267752321</v>
      </c>
      <c r="N412" s="32" t="n">
        <f aca="false">E412+G412</f>
        <v>23049.85</v>
      </c>
      <c r="O412" s="29" t="n">
        <f aca="false">N412*Assumptions!$B$24</f>
        <v>34.574775</v>
      </c>
      <c r="P412" s="30" t="n">
        <f aca="false">L412-O412</f>
        <v>-45.2247749999996</v>
      </c>
      <c r="Q412" s="32" t="n">
        <f aca="false">Q411+L412</f>
        <v>20462.05</v>
      </c>
      <c r="R412" s="32" t="n">
        <f aca="false">R411+P412</f>
        <v>9512.49842500004</v>
      </c>
      <c r="S412" s="33" t="n">
        <f aca="false">IF(L412&gt;0,1,0)</f>
        <v>0</v>
      </c>
      <c r="T412" s="33" t="n">
        <f aca="false">IF(S412=1,T411+1,0)</f>
        <v>0</v>
      </c>
      <c r="U412" s="33" t="n">
        <f aca="false">IF(S412=0,U411+1,0)</f>
        <v>1</v>
      </c>
      <c r="V412" s="34" t="str">
        <f aca="false">IF(C412=D411,"Yes","")</f>
        <v>Yes</v>
      </c>
    </row>
    <row r="413" customFormat="false" ht="15" hidden="false" customHeight="false" outlineLevel="0" collapsed="false">
      <c r="A413" s="35" t="n">
        <v>412</v>
      </c>
      <c r="B413" s="35" t="s">
        <v>113</v>
      </c>
      <c r="C413" s="36" t="n">
        <v>41232</v>
      </c>
      <c r="D413" s="36" t="n">
        <v>41233</v>
      </c>
      <c r="E413" s="37" t="n">
        <v>11306.05</v>
      </c>
      <c r="F413" s="37" t="n">
        <v>11537.15</v>
      </c>
      <c r="G413" s="37" t="n">
        <v>11378.25</v>
      </c>
      <c r="H413" s="35" t="s">
        <v>112</v>
      </c>
      <c r="I413" s="35" t="n">
        <v>1</v>
      </c>
      <c r="J413" s="38" t="n">
        <v>36.3</v>
      </c>
      <c r="K413" s="38" t="n">
        <v>103.8</v>
      </c>
      <c r="L413" s="39" t="n">
        <f aca="false">IF(B413="Long",G413-E413,E413-G413)</f>
        <v>-72.2000000000007</v>
      </c>
      <c r="M413" s="40" t="n">
        <f aca="false">L413/E413</f>
        <v>-0.00638596149848981</v>
      </c>
      <c r="N413" s="41" t="n">
        <f aca="false">E413+G413</f>
        <v>22684.3</v>
      </c>
      <c r="O413" s="38" t="n">
        <f aca="false">N413*Assumptions!$B$24</f>
        <v>34.02645</v>
      </c>
      <c r="P413" s="39" t="n">
        <f aca="false">L413-O413</f>
        <v>-106.226450000001</v>
      </c>
      <c r="Q413" s="41" t="n">
        <f aca="false">Q412+L413</f>
        <v>20389.85</v>
      </c>
      <c r="R413" s="41" t="n">
        <f aca="false">R412+P413</f>
        <v>9406.27197500004</v>
      </c>
      <c r="S413" s="33" t="n">
        <f aca="false">IF(L413&gt;0,1,0)</f>
        <v>0</v>
      </c>
      <c r="T413" s="33" t="n">
        <f aca="false">IF(S413=1,T412+1,0)</f>
        <v>0</v>
      </c>
      <c r="U413" s="33" t="n">
        <f aca="false">IF(S413=0,U412+1,0)</f>
        <v>2</v>
      </c>
      <c r="V413" s="34" t="str">
        <f aca="false">IF(C413=D412,"Yes","")</f>
        <v/>
      </c>
    </row>
    <row r="414" customFormat="false" ht="15" hidden="false" customHeight="false" outlineLevel="0" collapsed="false">
      <c r="A414" s="26" t="n">
        <v>413</v>
      </c>
      <c r="B414" s="26" t="s">
        <v>111</v>
      </c>
      <c r="C414" s="27" t="n">
        <v>41234</v>
      </c>
      <c r="D414" s="27" t="n">
        <v>41236</v>
      </c>
      <c r="E414" s="28" t="n">
        <v>11409.8</v>
      </c>
      <c r="F414" s="28" t="n">
        <v>11269.7</v>
      </c>
      <c r="G414" s="28" t="n">
        <v>11495.05</v>
      </c>
      <c r="H414" s="26" t="s">
        <v>112</v>
      </c>
      <c r="I414" s="26" t="n">
        <v>2</v>
      </c>
      <c r="J414" s="29" t="n">
        <v>161.1</v>
      </c>
      <c r="K414" s="29" t="n">
        <v>17.8</v>
      </c>
      <c r="L414" s="30" t="n">
        <f aca="false">IF(B414="Long",G414-E414,E414-G414)</f>
        <v>85.25</v>
      </c>
      <c r="M414" s="31" t="n">
        <f aca="false">L414/E414</f>
        <v>0.00747164718049396</v>
      </c>
      <c r="N414" s="32" t="n">
        <f aca="false">E414+G414</f>
        <v>22904.85</v>
      </c>
      <c r="O414" s="29" t="n">
        <f aca="false">N414*Assumptions!$B$24</f>
        <v>34.357275</v>
      </c>
      <c r="P414" s="30" t="n">
        <f aca="false">L414-O414</f>
        <v>50.892725</v>
      </c>
      <c r="Q414" s="32" t="n">
        <f aca="false">Q413+L414</f>
        <v>20475.1</v>
      </c>
      <c r="R414" s="32" t="n">
        <f aca="false">R413+P414</f>
        <v>9457.16470000004</v>
      </c>
      <c r="S414" s="33" t="n">
        <f aca="false">IF(L414&gt;0,1,0)</f>
        <v>1</v>
      </c>
      <c r="T414" s="33" t="n">
        <f aca="false">IF(S414=1,T413+1,0)</f>
        <v>1</v>
      </c>
      <c r="U414" s="33" t="n">
        <f aca="false">IF(S414=0,U413+1,0)</f>
        <v>0</v>
      </c>
      <c r="V414" s="34" t="str">
        <f aca="false">IF(C414=D413,"Yes","")</f>
        <v/>
      </c>
    </row>
    <row r="415" customFormat="false" ht="15" hidden="false" customHeight="false" outlineLevel="0" collapsed="false">
      <c r="A415" s="35" t="n">
        <v>414</v>
      </c>
      <c r="B415" s="35" t="s">
        <v>111</v>
      </c>
      <c r="C415" s="36" t="n">
        <v>41240</v>
      </c>
      <c r="D415" s="36" t="n">
        <v>41249</v>
      </c>
      <c r="E415" s="37" t="n">
        <v>11549</v>
      </c>
      <c r="F415" s="37" t="n">
        <v>11411.1</v>
      </c>
      <c r="G415" s="37" t="n">
        <v>12219.3</v>
      </c>
      <c r="H415" s="35" t="s">
        <v>112</v>
      </c>
      <c r="I415" s="35" t="n">
        <v>6</v>
      </c>
      <c r="J415" s="38" t="n">
        <v>931.6</v>
      </c>
      <c r="K415" s="38" t="n">
        <v>0</v>
      </c>
      <c r="L415" s="39" t="n">
        <f aca="false">IF(B415="Long",G415-E415,E415-G415)</f>
        <v>670.299999999999</v>
      </c>
      <c r="M415" s="40" t="n">
        <f aca="false">L415/E415</f>
        <v>0.0580396571131699</v>
      </c>
      <c r="N415" s="41" t="n">
        <f aca="false">E415+G415</f>
        <v>23768.3</v>
      </c>
      <c r="O415" s="38" t="n">
        <f aca="false">N415*Assumptions!$B$24</f>
        <v>35.65245</v>
      </c>
      <c r="P415" s="39" t="n">
        <f aca="false">L415-O415</f>
        <v>634.647549999999</v>
      </c>
      <c r="Q415" s="41" t="n">
        <f aca="false">Q414+L415</f>
        <v>21145.4</v>
      </c>
      <c r="R415" s="41" t="n">
        <f aca="false">R414+P415</f>
        <v>10091.81225</v>
      </c>
      <c r="S415" s="33" t="n">
        <f aca="false">IF(L415&gt;0,1,0)</f>
        <v>1</v>
      </c>
      <c r="T415" s="33" t="n">
        <f aca="false">IF(S415=1,T414+1,0)</f>
        <v>2</v>
      </c>
      <c r="U415" s="33" t="n">
        <f aca="false">IF(S415=0,U414+1,0)</f>
        <v>0</v>
      </c>
      <c r="V415" s="34" t="str">
        <f aca="false">IF(C415=D414,"Yes","")</f>
        <v/>
      </c>
    </row>
    <row r="416" customFormat="false" ht="15" hidden="false" customHeight="false" outlineLevel="0" collapsed="false">
      <c r="A416" s="26" t="n">
        <v>415</v>
      </c>
      <c r="B416" s="26" t="s">
        <v>113</v>
      </c>
      <c r="C416" s="27" t="n">
        <v>41254</v>
      </c>
      <c r="D416" s="27" t="n">
        <v>41256</v>
      </c>
      <c r="E416" s="28" t="n">
        <v>12305.65</v>
      </c>
      <c r="F416" s="28" t="n">
        <v>12409.75</v>
      </c>
      <c r="G416" s="28" t="n">
        <v>12385.55</v>
      </c>
      <c r="H416" s="26" t="s">
        <v>112</v>
      </c>
      <c r="I416" s="26" t="n">
        <v>2</v>
      </c>
      <c r="J416" s="29" t="n">
        <v>54.6</v>
      </c>
      <c r="K416" s="29" t="n">
        <v>133.2</v>
      </c>
      <c r="L416" s="30" t="n">
        <f aca="false">IF(B416="Long",G416-E416,E416-G416)</f>
        <v>-79.8999999999996</v>
      </c>
      <c r="M416" s="31" t="n">
        <f aca="false">L416/E416</f>
        <v>-0.00649295242429288</v>
      </c>
      <c r="N416" s="32" t="n">
        <f aca="false">E416+G416</f>
        <v>24691.2</v>
      </c>
      <c r="O416" s="29" t="n">
        <f aca="false">N416*Assumptions!$B$24</f>
        <v>37.0368</v>
      </c>
      <c r="P416" s="30" t="n">
        <f aca="false">L416-O416</f>
        <v>-116.9368</v>
      </c>
      <c r="Q416" s="32" t="n">
        <f aca="false">Q415+L416</f>
        <v>21065.5</v>
      </c>
      <c r="R416" s="32" t="n">
        <f aca="false">R415+P416</f>
        <v>9974.87545000004</v>
      </c>
      <c r="S416" s="33" t="n">
        <f aca="false">IF(L416&gt;0,1,0)</f>
        <v>0</v>
      </c>
      <c r="T416" s="33" t="n">
        <f aca="false">IF(S416=1,T415+1,0)</f>
        <v>0</v>
      </c>
      <c r="U416" s="33" t="n">
        <f aca="false">IF(S416=0,U415+1,0)</f>
        <v>1</v>
      </c>
      <c r="V416" s="34" t="str">
        <f aca="false">IF(C416=D415,"Yes","")</f>
        <v/>
      </c>
    </row>
    <row r="417" customFormat="false" ht="15" hidden="false" customHeight="false" outlineLevel="0" collapsed="false">
      <c r="A417" s="35" t="n">
        <v>416</v>
      </c>
      <c r="B417" s="35" t="s">
        <v>111</v>
      </c>
      <c r="C417" s="36" t="n">
        <v>41257</v>
      </c>
      <c r="D417" s="36" t="n">
        <v>41261</v>
      </c>
      <c r="E417" s="37" t="n">
        <v>12438.85</v>
      </c>
      <c r="F417" s="37" t="n">
        <v>12251.05</v>
      </c>
      <c r="G417" s="37" t="n">
        <v>12402.7</v>
      </c>
      <c r="H417" s="35" t="s">
        <v>112</v>
      </c>
      <c r="I417" s="35" t="n">
        <v>2</v>
      </c>
      <c r="J417" s="38" t="n">
        <v>83.8</v>
      </c>
      <c r="K417" s="38" t="n">
        <v>241.6</v>
      </c>
      <c r="L417" s="39" t="n">
        <f aca="false">IF(B417="Long",G417-E417,E417-G417)</f>
        <v>-36.1499999999996</v>
      </c>
      <c r="M417" s="40" t="n">
        <f aca="false">L417/E417</f>
        <v>-0.00290621721461386</v>
      </c>
      <c r="N417" s="41" t="n">
        <f aca="false">E417+G417</f>
        <v>24841.55</v>
      </c>
      <c r="O417" s="38" t="n">
        <f aca="false">N417*Assumptions!$B$24</f>
        <v>37.262325</v>
      </c>
      <c r="P417" s="39" t="n">
        <f aca="false">L417-O417</f>
        <v>-73.4123249999996</v>
      </c>
      <c r="Q417" s="41" t="n">
        <f aca="false">Q416+L417</f>
        <v>21029.35</v>
      </c>
      <c r="R417" s="41" t="n">
        <f aca="false">R416+P417</f>
        <v>9901.46312500004</v>
      </c>
      <c r="S417" s="33" t="n">
        <f aca="false">IF(L417&gt;0,1,0)</f>
        <v>0</v>
      </c>
      <c r="T417" s="33" t="n">
        <f aca="false">IF(S417=1,T416+1,0)</f>
        <v>0</v>
      </c>
      <c r="U417" s="33" t="n">
        <f aca="false">IF(S417=0,U416+1,0)</f>
        <v>2</v>
      </c>
      <c r="V417" s="34" t="str">
        <f aca="false">IF(C417=D416,"Yes","")</f>
        <v/>
      </c>
    </row>
    <row r="418" customFormat="false" ht="15" hidden="false" customHeight="false" outlineLevel="0" collapsed="false">
      <c r="A418" s="26" t="n">
        <v>417</v>
      </c>
      <c r="B418" s="26" t="s">
        <v>113</v>
      </c>
      <c r="C418" s="27" t="n">
        <v>41261</v>
      </c>
      <c r="D418" s="27" t="n">
        <v>41262</v>
      </c>
      <c r="E418" s="28" t="n">
        <v>12242.8</v>
      </c>
      <c r="F418" s="28" t="n">
        <v>12462.25</v>
      </c>
      <c r="G418" s="28" t="n">
        <v>12514</v>
      </c>
      <c r="H418" s="26" t="s">
        <v>114</v>
      </c>
      <c r="I418" s="26" t="n">
        <v>1</v>
      </c>
      <c r="J418" s="29" t="n">
        <v>0</v>
      </c>
      <c r="K418" s="29" t="n">
        <v>328.8</v>
      </c>
      <c r="L418" s="30" t="n">
        <f aca="false">IF(B418="Long",G418-E418,E418-G418)</f>
        <v>-271.200000000001</v>
      </c>
      <c r="M418" s="31" t="n">
        <f aca="false">L418/E418</f>
        <v>-0.0221517953409351</v>
      </c>
      <c r="N418" s="32" t="n">
        <f aca="false">E418+G418</f>
        <v>24756.8</v>
      </c>
      <c r="O418" s="29" t="n">
        <f aca="false">N418*Assumptions!$B$24</f>
        <v>37.1352</v>
      </c>
      <c r="P418" s="30" t="n">
        <f aca="false">L418-O418</f>
        <v>-308.335200000001</v>
      </c>
      <c r="Q418" s="32" t="n">
        <f aca="false">Q417+L418</f>
        <v>20758.15</v>
      </c>
      <c r="R418" s="32" t="n">
        <f aca="false">R417+P418</f>
        <v>9593.12792500004</v>
      </c>
      <c r="S418" s="33" t="n">
        <f aca="false">IF(L418&gt;0,1,0)</f>
        <v>0</v>
      </c>
      <c r="T418" s="33" t="n">
        <f aca="false">IF(S418=1,T417+1,0)</f>
        <v>0</v>
      </c>
      <c r="U418" s="33" t="n">
        <f aca="false">IF(S418=0,U417+1,0)</f>
        <v>3</v>
      </c>
      <c r="V418" s="34" t="str">
        <f aca="false">IF(C418=D417,"Yes","")</f>
        <v>Yes</v>
      </c>
    </row>
    <row r="419" customFormat="false" ht="15" hidden="false" customHeight="false" outlineLevel="0" collapsed="false">
      <c r="A419" s="35" t="n">
        <v>418</v>
      </c>
      <c r="B419" s="35" t="s">
        <v>111</v>
      </c>
      <c r="C419" s="36" t="n">
        <v>41262</v>
      </c>
      <c r="D419" s="36" t="n">
        <v>41263</v>
      </c>
      <c r="E419" s="37" t="n">
        <v>12522.65</v>
      </c>
      <c r="F419" s="37" t="n">
        <v>12197.2</v>
      </c>
      <c r="G419" s="37" t="n">
        <v>12455.55</v>
      </c>
      <c r="H419" s="35" t="s">
        <v>112</v>
      </c>
      <c r="I419" s="35" t="n">
        <v>1</v>
      </c>
      <c r="J419" s="38" t="n">
        <v>0</v>
      </c>
      <c r="K419" s="38" t="n">
        <v>137.5</v>
      </c>
      <c r="L419" s="39" t="n">
        <f aca="false">IF(B419="Long",G419-E419,E419-G419)</f>
        <v>-67.1000000000004</v>
      </c>
      <c r="M419" s="40" t="n">
        <f aca="false">L419/E419</f>
        <v>-0.0053582907771119</v>
      </c>
      <c r="N419" s="41" t="n">
        <f aca="false">E419+G419</f>
        <v>24978.2</v>
      </c>
      <c r="O419" s="38" t="n">
        <f aca="false">N419*Assumptions!$B$24</f>
        <v>37.4673</v>
      </c>
      <c r="P419" s="39" t="n">
        <f aca="false">L419-O419</f>
        <v>-104.5673</v>
      </c>
      <c r="Q419" s="41" t="n">
        <f aca="false">Q418+L419</f>
        <v>20691.05</v>
      </c>
      <c r="R419" s="41" t="n">
        <f aca="false">R418+P419</f>
        <v>9488.56062500004</v>
      </c>
      <c r="S419" s="33" t="n">
        <f aca="false">IF(L419&gt;0,1,0)</f>
        <v>0</v>
      </c>
      <c r="T419" s="33" t="n">
        <f aca="false">IF(S419=1,T418+1,0)</f>
        <v>0</v>
      </c>
      <c r="U419" s="33" t="n">
        <f aca="false">IF(S419=0,U418+1,0)</f>
        <v>4</v>
      </c>
      <c r="V419" s="34" t="str">
        <f aca="false">IF(C419=D418,"Yes","")</f>
        <v>Yes</v>
      </c>
    </row>
    <row r="420" customFormat="false" ht="15" hidden="false" customHeight="false" outlineLevel="0" collapsed="false">
      <c r="A420" s="26" t="n">
        <v>419</v>
      </c>
      <c r="B420" s="26" t="s">
        <v>113</v>
      </c>
      <c r="C420" s="27" t="n">
        <v>41264</v>
      </c>
      <c r="D420" s="27" t="n">
        <v>41269</v>
      </c>
      <c r="E420" s="28" t="n">
        <v>12385.1</v>
      </c>
      <c r="F420" s="28" t="n">
        <v>12514.6</v>
      </c>
      <c r="G420" s="28" t="n">
        <v>12366.25</v>
      </c>
      <c r="H420" s="26" t="s">
        <v>112</v>
      </c>
      <c r="I420" s="26" t="n">
        <v>2</v>
      </c>
      <c r="J420" s="29" t="n">
        <v>119.4</v>
      </c>
      <c r="K420" s="29" t="n">
        <v>133.9</v>
      </c>
      <c r="L420" s="30" t="n">
        <f aca="false">IF(B420="Long",G420-E420,E420-G420)</f>
        <v>18.8500000000004</v>
      </c>
      <c r="M420" s="31" t="n">
        <f aca="false">L420/E420</f>
        <v>0.00152199013330537</v>
      </c>
      <c r="N420" s="32" t="n">
        <f aca="false">E420+G420</f>
        <v>24751.35</v>
      </c>
      <c r="O420" s="29" t="n">
        <f aca="false">N420*Assumptions!$B$24</f>
        <v>37.127025</v>
      </c>
      <c r="P420" s="30" t="n">
        <f aca="false">L420-O420</f>
        <v>-18.2770249999996</v>
      </c>
      <c r="Q420" s="32" t="n">
        <f aca="false">Q419+L420</f>
        <v>20709.9</v>
      </c>
      <c r="R420" s="32" t="n">
        <f aca="false">R419+P420</f>
        <v>9470.28360000004</v>
      </c>
      <c r="S420" s="33" t="n">
        <f aca="false">IF(L420&gt;0,1,0)</f>
        <v>1</v>
      </c>
      <c r="T420" s="33" t="n">
        <f aca="false">IF(S420=1,T419+1,0)</f>
        <v>1</v>
      </c>
      <c r="U420" s="33" t="n">
        <f aca="false">IF(S420=0,U419+1,0)</f>
        <v>0</v>
      </c>
      <c r="V420" s="34" t="str">
        <f aca="false">IF(C420=D419,"Yes","")</f>
        <v/>
      </c>
    </row>
    <row r="421" customFormat="false" ht="15" hidden="false" customHeight="false" outlineLevel="0" collapsed="false">
      <c r="A421" s="35" t="n">
        <v>420</v>
      </c>
      <c r="B421" s="35" t="s">
        <v>111</v>
      </c>
      <c r="C421" s="36" t="n">
        <v>41269</v>
      </c>
      <c r="D421" s="36" t="n">
        <v>41271</v>
      </c>
      <c r="E421" s="37" t="n">
        <v>12432.2</v>
      </c>
      <c r="F421" s="37" t="n">
        <v>12265.75</v>
      </c>
      <c r="G421" s="37" t="n">
        <v>12436.65</v>
      </c>
      <c r="H421" s="35" t="s">
        <v>112</v>
      </c>
      <c r="I421" s="35" t="n">
        <v>2</v>
      </c>
      <c r="J421" s="38" t="n">
        <v>91.3</v>
      </c>
      <c r="K421" s="38" t="n">
        <v>38.1</v>
      </c>
      <c r="L421" s="39" t="n">
        <f aca="false">IF(B421="Long",G421-E421,E421-G421)</f>
        <v>4.44999999999891</v>
      </c>
      <c r="M421" s="40" t="n">
        <f aca="false">L421/E421</f>
        <v>0.000357941474557915</v>
      </c>
      <c r="N421" s="41" t="n">
        <f aca="false">E421+G421</f>
        <v>24868.85</v>
      </c>
      <c r="O421" s="38" t="n">
        <f aca="false">N421*Assumptions!$B$24</f>
        <v>37.303275</v>
      </c>
      <c r="P421" s="39" t="n">
        <f aca="false">L421-O421</f>
        <v>-32.8532750000011</v>
      </c>
      <c r="Q421" s="41" t="n">
        <f aca="false">Q420+L421</f>
        <v>20714.35</v>
      </c>
      <c r="R421" s="41" t="n">
        <f aca="false">R420+P421</f>
        <v>9437.43032500004</v>
      </c>
      <c r="S421" s="33" t="n">
        <f aca="false">IF(L421&gt;0,1,0)</f>
        <v>1</v>
      </c>
      <c r="T421" s="33" t="n">
        <f aca="false">IF(S421=1,T420+1,0)</f>
        <v>2</v>
      </c>
      <c r="U421" s="33" t="n">
        <f aca="false">IF(S421=0,U420+1,0)</f>
        <v>0</v>
      </c>
      <c r="V421" s="34" t="str">
        <f aca="false">IF(C421=D420,"Yes","")</f>
        <v>Yes</v>
      </c>
    </row>
    <row r="422" customFormat="false" ht="15" hidden="false" customHeight="false" outlineLevel="0" collapsed="false">
      <c r="A422" s="26" t="n">
        <v>421</v>
      </c>
      <c r="B422" s="26" t="s">
        <v>111</v>
      </c>
      <c r="C422" s="27" t="n">
        <v>41275</v>
      </c>
      <c r="D422" s="27" t="n">
        <v>41277</v>
      </c>
      <c r="E422" s="28" t="n">
        <v>12549.95</v>
      </c>
      <c r="F422" s="28" t="n">
        <v>12427.7</v>
      </c>
      <c r="G422" s="28" t="n">
        <v>12748.85</v>
      </c>
      <c r="H422" s="26" t="s">
        <v>112</v>
      </c>
      <c r="I422" s="26" t="n">
        <v>2</v>
      </c>
      <c r="J422" s="29" t="n">
        <v>287.8</v>
      </c>
      <c r="K422" s="29" t="n">
        <v>0</v>
      </c>
      <c r="L422" s="30" t="n">
        <f aca="false">IF(B422="Long",G422-E422,E422-G422)</f>
        <v>198.9</v>
      </c>
      <c r="M422" s="31" t="n">
        <f aca="false">L422/E422</f>
        <v>0.0158486687197957</v>
      </c>
      <c r="N422" s="32" t="n">
        <f aca="false">E422+G422</f>
        <v>25298.8</v>
      </c>
      <c r="O422" s="29" t="n">
        <f aca="false">N422*Assumptions!$B$24</f>
        <v>37.9482</v>
      </c>
      <c r="P422" s="30" t="n">
        <f aca="false">L422-O422</f>
        <v>160.9518</v>
      </c>
      <c r="Q422" s="32" t="n">
        <f aca="false">Q421+L422</f>
        <v>20913.25</v>
      </c>
      <c r="R422" s="32" t="n">
        <f aca="false">R421+P422</f>
        <v>9598.38212500004</v>
      </c>
      <c r="S422" s="33" t="n">
        <f aca="false">IF(L422&gt;0,1,0)</f>
        <v>1</v>
      </c>
      <c r="T422" s="33" t="n">
        <f aca="false">IF(S422=1,T421+1,0)</f>
        <v>3</v>
      </c>
      <c r="U422" s="33" t="n">
        <f aca="false">IF(S422=0,U421+1,0)</f>
        <v>0</v>
      </c>
      <c r="V422" s="34" t="str">
        <f aca="false">IF(C422=D421,"Yes","")</f>
        <v/>
      </c>
    </row>
    <row r="423" customFormat="false" ht="15" hidden="false" customHeight="false" outlineLevel="0" collapsed="false">
      <c r="A423" s="35" t="n">
        <v>422</v>
      </c>
      <c r="B423" s="35" t="s">
        <v>113</v>
      </c>
      <c r="C423" s="36" t="n">
        <v>41278</v>
      </c>
      <c r="D423" s="36" t="n">
        <v>41281</v>
      </c>
      <c r="E423" s="37" t="n">
        <v>12722.45</v>
      </c>
      <c r="F423" s="37" t="n">
        <v>12837.8</v>
      </c>
      <c r="G423" s="37" t="n">
        <v>12837.45</v>
      </c>
      <c r="H423" s="35" t="s">
        <v>112</v>
      </c>
      <c r="I423" s="35" t="n">
        <v>1</v>
      </c>
      <c r="J423" s="38" t="n">
        <v>39.7</v>
      </c>
      <c r="K423" s="38" t="n">
        <v>115</v>
      </c>
      <c r="L423" s="39" t="n">
        <f aca="false">IF(B423="Long",G423-E423,E423-G423)</f>
        <v>-115</v>
      </c>
      <c r="M423" s="40" t="n">
        <f aca="false">L423/E423</f>
        <v>-0.00903913947392208</v>
      </c>
      <c r="N423" s="41" t="n">
        <f aca="false">E423+G423</f>
        <v>25559.9</v>
      </c>
      <c r="O423" s="38" t="n">
        <f aca="false">N423*Assumptions!$B$24</f>
        <v>38.33985</v>
      </c>
      <c r="P423" s="39" t="n">
        <f aca="false">L423-O423</f>
        <v>-153.33985</v>
      </c>
      <c r="Q423" s="41" t="n">
        <f aca="false">Q422+L423</f>
        <v>20798.25</v>
      </c>
      <c r="R423" s="41" t="n">
        <f aca="false">R422+P423</f>
        <v>9445.04227500004</v>
      </c>
      <c r="S423" s="33" t="n">
        <f aca="false">IF(L423&gt;0,1,0)</f>
        <v>0</v>
      </c>
      <c r="T423" s="33" t="n">
        <f aca="false">IF(S423=1,T422+1,0)</f>
        <v>0</v>
      </c>
      <c r="U423" s="33" t="n">
        <f aca="false">IF(S423=0,U422+1,0)</f>
        <v>1</v>
      </c>
      <c r="V423" s="34" t="str">
        <f aca="false">IF(C423=D422,"Yes","")</f>
        <v/>
      </c>
    </row>
    <row r="424" customFormat="false" ht="15" hidden="false" customHeight="false" outlineLevel="0" collapsed="false">
      <c r="A424" s="26" t="n">
        <v>423</v>
      </c>
      <c r="B424" s="26" t="s">
        <v>113</v>
      </c>
      <c r="C424" s="27" t="n">
        <v>41282</v>
      </c>
      <c r="D424" s="27" t="n">
        <v>41283</v>
      </c>
      <c r="E424" s="28" t="n">
        <v>12682.8</v>
      </c>
      <c r="F424" s="28" t="n">
        <v>12837.45</v>
      </c>
      <c r="G424" s="28" t="n">
        <v>12743.95</v>
      </c>
      <c r="H424" s="26" t="s">
        <v>112</v>
      </c>
      <c r="I424" s="26" t="n">
        <v>1</v>
      </c>
      <c r="J424" s="29" t="n">
        <v>0</v>
      </c>
      <c r="K424" s="29" t="n">
        <v>108.9</v>
      </c>
      <c r="L424" s="30" t="n">
        <f aca="false">IF(B424="Long",G424-E424,E424-G424)</f>
        <v>-61.1500000000015</v>
      </c>
      <c r="M424" s="31" t="n">
        <f aca="false">L424/E424</f>
        <v>-0.00482149052259765</v>
      </c>
      <c r="N424" s="32" t="n">
        <f aca="false">E424+G424</f>
        <v>25426.75</v>
      </c>
      <c r="O424" s="29" t="n">
        <f aca="false">N424*Assumptions!$B$24</f>
        <v>38.140125</v>
      </c>
      <c r="P424" s="30" t="n">
        <f aca="false">L424-O424</f>
        <v>-99.2901250000015</v>
      </c>
      <c r="Q424" s="32" t="n">
        <f aca="false">Q423+L424</f>
        <v>20737.1</v>
      </c>
      <c r="R424" s="32" t="n">
        <f aca="false">R423+P424</f>
        <v>9345.75215000004</v>
      </c>
      <c r="S424" s="33" t="n">
        <f aca="false">IF(L424&gt;0,1,0)</f>
        <v>0</v>
      </c>
      <c r="T424" s="33" t="n">
        <f aca="false">IF(S424=1,T423+1,0)</f>
        <v>0</v>
      </c>
      <c r="U424" s="33" t="n">
        <f aca="false">IF(S424=0,U423+1,0)</f>
        <v>2</v>
      </c>
      <c r="V424" s="34" t="str">
        <f aca="false">IF(C424=D423,"Yes","")</f>
        <v/>
      </c>
    </row>
    <row r="425" customFormat="false" ht="15" hidden="false" customHeight="false" outlineLevel="0" collapsed="false">
      <c r="A425" s="35" t="n">
        <v>424</v>
      </c>
      <c r="B425" s="35" t="s">
        <v>111</v>
      </c>
      <c r="C425" s="36" t="n">
        <v>41284</v>
      </c>
      <c r="D425" s="36" t="n">
        <v>41285</v>
      </c>
      <c r="E425" s="37" t="n">
        <v>12791.7</v>
      </c>
      <c r="F425" s="37" t="n">
        <v>12687.95</v>
      </c>
      <c r="G425" s="37" t="n">
        <v>12697.75</v>
      </c>
      <c r="H425" s="35" t="s">
        <v>112</v>
      </c>
      <c r="I425" s="35" t="n">
        <v>1</v>
      </c>
      <c r="J425" s="38" t="n">
        <v>42.8</v>
      </c>
      <c r="K425" s="38" t="n">
        <v>209.1</v>
      </c>
      <c r="L425" s="39" t="n">
        <f aca="false">IF(B425="Long",G425-E425,E425-G425)</f>
        <v>-93.9500000000007</v>
      </c>
      <c r="M425" s="40" t="n">
        <f aca="false">L425/E425</f>
        <v>-0.00734460626812705</v>
      </c>
      <c r="N425" s="41" t="n">
        <f aca="false">E425+G425</f>
        <v>25489.45</v>
      </c>
      <c r="O425" s="38" t="n">
        <f aca="false">N425*Assumptions!$B$24</f>
        <v>38.234175</v>
      </c>
      <c r="P425" s="39" t="n">
        <f aca="false">L425-O425</f>
        <v>-132.184175000001</v>
      </c>
      <c r="Q425" s="41" t="n">
        <f aca="false">Q424+L425</f>
        <v>20643.15</v>
      </c>
      <c r="R425" s="41" t="n">
        <f aca="false">R424+P425</f>
        <v>9213.56797500004</v>
      </c>
      <c r="S425" s="33" t="n">
        <f aca="false">IF(L425&gt;0,1,0)</f>
        <v>0</v>
      </c>
      <c r="T425" s="33" t="n">
        <f aca="false">IF(S425=1,T424+1,0)</f>
        <v>0</v>
      </c>
      <c r="U425" s="33" t="n">
        <f aca="false">IF(S425=0,U424+1,0)</f>
        <v>3</v>
      </c>
      <c r="V425" s="34" t="str">
        <f aca="false">IF(C425=D424,"Yes","")</f>
        <v/>
      </c>
    </row>
    <row r="426" customFormat="false" ht="15" hidden="false" customHeight="false" outlineLevel="0" collapsed="false">
      <c r="A426" s="26" t="n">
        <v>425</v>
      </c>
      <c r="B426" s="26" t="s">
        <v>113</v>
      </c>
      <c r="C426" s="27" t="n">
        <v>41285</v>
      </c>
      <c r="D426" s="27" t="n">
        <v>41289</v>
      </c>
      <c r="E426" s="28" t="n">
        <v>12687.95</v>
      </c>
      <c r="F426" s="28" t="n">
        <v>12822.8</v>
      </c>
      <c r="G426" s="28" t="n">
        <v>12773.35</v>
      </c>
      <c r="H426" s="26" t="s">
        <v>112</v>
      </c>
      <c r="I426" s="26" t="n">
        <v>2</v>
      </c>
      <c r="J426" s="29" t="n">
        <v>78.1</v>
      </c>
      <c r="K426" s="29" t="n">
        <v>220.2</v>
      </c>
      <c r="L426" s="30" t="n">
        <f aca="false">IF(B426="Long",G426-E426,E426-G426)</f>
        <v>-85.3999999999996</v>
      </c>
      <c r="M426" s="31" t="n">
        <f aca="false">L426/E426</f>
        <v>-0.00673079575502738</v>
      </c>
      <c r="N426" s="32" t="n">
        <f aca="false">E426+G426</f>
        <v>25461.3</v>
      </c>
      <c r="O426" s="29" t="n">
        <f aca="false">N426*Assumptions!$B$24</f>
        <v>38.19195</v>
      </c>
      <c r="P426" s="30" t="n">
        <f aca="false">L426-O426</f>
        <v>-123.59195</v>
      </c>
      <c r="Q426" s="32" t="n">
        <f aca="false">Q425+L426</f>
        <v>20557.75</v>
      </c>
      <c r="R426" s="32" t="n">
        <f aca="false">R425+P426</f>
        <v>9089.97602500004</v>
      </c>
      <c r="S426" s="33" t="n">
        <f aca="false">IF(L426&gt;0,1,0)</f>
        <v>0</v>
      </c>
      <c r="T426" s="33" t="n">
        <f aca="false">IF(S426=1,T425+1,0)</f>
        <v>0</v>
      </c>
      <c r="U426" s="33" t="n">
        <f aca="false">IF(S426=0,U425+1,0)</f>
        <v>4</v>
      </c>
      <c r="V426" s="34" t="str">
        <f aca="false">IF(C426=D425,"Yes","")</f>
        <v>Yes</v>
      </c>
    </row>
    <row r="427" customFormat="false" ht="15" hidden="false" customHeight="false" outlineLevel="0" collapsed="false">
      <c r="A427" s="35" t="n">
        <v>426</v>
      </c>
      <c r="B427" s="35" t="s">
        <v>111</v>
      </c>
      <c r="C427" s="36" t="n">
        <v>41289</v>
      </c>
      <c r="D427" s="36" t="n">
        <v>41290</v>
      </c>
      <c r="E427" s="37" t="n">
        <v>12834.55</v>
      </c>
      <c r="F427" s="37" t="n">
        <v>12609.9</v>
      </c>
      <c r="G427" s="37" t="n">
        <v>12718.4</v>
      </c>
      <c r="H427" s="35" t="s">
        <v>112</v>
      </c>
      <c r="I427" s="35" t="n">
        <v>1</v>
      </c>
      <c r="J427" s="38" t="n">
        <v>1.7</v>
      </c>
      <c r="K427" s="38" t="n">
        <v>218.3</v>
      </c>
      <c r="L427" s="39" t="n">
        <f aca="false">IF(B427="Long",G427-E427,E427-G427)</f>
        <v>-116.15</v>
      </c>
      <c r="M427" s="40" t="n">
        <f aca="false">L427/E427</f>
        <v>-0.00904979138341427</v>
      </c>
      <c r="N427" s="41" t="n">
        <f aca="false">E427+G427</f>
        <v>25552.95</v>
      </c>
      <c r="O427" s="38" t="n">
        <f aca="false">N427*Assumptions!$B$24</f>
        <v>38.329425</v>
      </c>
      <c r="P427" s="39" t="n">
        <f aca="false">L427-O427</f>
        <v>-154.479425</v>
      </c>
      <c r="Q427" s="41" t="n">
        <f aca="false">Q426+L427</f>
        <v>20441.6</v>
      </c>
      <c r="R427" s="41" t="n">
        <f aca="false">R426+P427</f>
        <v>8935.49660000004</v>
      </c>
      <c r="S427" s="33" t="n">
        <f aca="false">IF(L427&gt;0,1,0)</f>
        <v>0</v>
      </c>
      <c r="T427" s="33" t="n">
        <f aca="false">IF(S427=1,T426+1,0)</f>
        <v>0</v>
      </c>
      <c r="U427" s="33" t="n">
        <f aca="false">IF(S427=0,U426+1,0)</f>
        <v>5</v>
      </c>
      <c r="V427" s="34" t="str">
        <f aca="false">IF(C427=D426,"Yes","")</f>
        <v>Yes</v>
      </c>
    </row>
    <row r="428" customFormat="false" ht="15" hidden="false" customHeight="false" outlineLevel="0" collapsed="false">
      <c r="A428" s="26" t="n">
        <v>427</v>
      </c>
      <c r="B428" s="26" t="s">
        <v>113</v>
      </c>
      <c r="C428" s="27" t="n">
        <v>41291</v>
      </c>
      <c r="D428" s="27" t="n">
        <v>41292</v>
      </c>
      <c r="E428" s="28" t="n">
        <v>12608.85</v>
      </c>
      <c r="F428" s="28" t="n">
        <v>12836.2</v>
      </c>
      <c r="G428" s="28" t="n">
        <v>12714.6</v>
      </c>
      <c r="H428" s="26" t="s">
        <v>112</v>
      </c>
      <c r="I428" s="26" t="n">
        <v>1</v>
      </c>
      <c r="J428" s="29" t="n">
        <v>0</v>
      </c>
      <c r="K428" s="29" t="n">
        <v>169.5</v>
      </c>
      <c r="L428" s="30" t="n">
        <f aca="false">IF(B428="Long",G428-E428,E428-G428)</f>
        <v>-105.75</v>
      </c>
      <c r="M428" s="31" t="n">
        <f aca="false">L428/E428</f>
        <v>-0.00838696629748153</v>
      </c>
      <c r="N428" s="32" t="n">
        <f aca="false">E428+G428</f>
        <v>25323.45</v>
      </c>
      <c r="O428" s="29" t="n">
        <f aca="false">N428*Assumptions!$B$24</f>
        <v>37.985175</v>
      </c>
      <c r="P428" s="30" t="n">
        <f aca="false">L428-O428</f>
        <v>-143.735175</v>
      </c>
      <c r="Q428" s="32" t="n">
        <f aca="false">Q427+L428</f>
        <v>20335.85</v>
      </c>
      <c r="R428" s="32" t="n">
        <f aca="false">R427+P428</f>
        <v>8791.76142500004</v>
      </c>
      <c r="S428" s="33" t="n">
        <f aca="false">IF(L428&gt;0,1,0)</f>
        <v>0</v>
      </c>
      <c r="T428" s="33" t="n">
        <f aca="false">IF(S428=1,T427+1,0)</f>
        <v>0</v>
      </c>
      <c r="U428" s="33" t="n">
        <f aca="false">IF(S428=0,U427+1,0)</f>
        <v>6</v>
      </c>
      <c r="V428" s="34" t="str">
        <f aca="false">IF(C428=D427,"Yes","")</f>
        <v/>
      </c>
    </row>
    <row r="429" customFormat="false" ht="15" hidden="false" customHeight="false" outlineLevel="0" collapsed="false">
      <c r="A429" s="35" t="n">
        <v>428</v>
      </c>
      <c r="B429" s="35" t="s">
        <v>113</v>
      </c>
      <c r="C429" s="36" t="n">
        <v>41296</v>
      </c>
      <c r="D429" s="36" t="n">
        <v>41297</v>
      </c>
      <c r="E429" s="37" t="n">
        <v>12608.5</v>
      </c>
      <c r="F429" s="37" t="n">
        <v>12690.4</v>
      </c>
      <c r="G429" s="37" t="n">
        <v>12690.4</v>
      </c>
      <c r="H429" s="35" t="s">
        <v>114</v>
      </c>
      <c r="I429" s="35" t="n">
        <v>1</v>
      </c>
      <c r="J429" s="38" t="n">
        <v>99</v>
      </c>
      <c r="K429" s="38" t="n">
        <v>87.5</v>
      </c>
      <c r="L429" s="39" t="n">
        <f aca="false">IF(B429="Long",G429-E429,E429-G429)</f>
        <v>-81.8999999999996</v>
      </c>
      <c r="M429" s="40" t="n">
        <f aca="false">L429/E429</f>
        <v>-0.00649561803545225</v>
      </c>
      <c r="N429" s="41" t="n">
        <f aca="false">E429+G429</f>
        <v>25298.9</v>
      </c>
      <c r="O429" s="38" t="n">
        <f aca="false">N429*Assumptions!$B$24</f>
        <v>37.94835</v>
      </c>
      <c r="P429" s="39" t="n">
        <f aca="false">L429-O429</f>
        <v>-119.84835</v>
      </c>
      <c r="Q429" s="41" t="n">
        <f aca="false">Q428+L429</f>
        <v>20253.95</v>
      </c>
      <c r="R429" s="41" t="n">
        <f aca="false">R428+P429</f>
        <v>8671.91307500004</v>
      </c>
      <c r="S429" s="33" t="n">
        <f aca="false">IF(L429&gt;0,1,0)</f>
        <v>0</v>
      </c>
      <c r="T429" s="33" t="n">
        <f aca="false">IF(S429=1,T428+1,0)</f>
        <v>0</v>
      </c>
      <c r="U429" s="33" t="n">
        <f aca="false">IF(S429=0,U428+1,0)</f>
        <v>7</v>
      </c>
      <c r="V429" s="34" t="str">
        <f aca="false">IF(C429=D428,"Yes","")</f>
        <v/>
      </c>
    </row>
    <row r="430" customFormat="false" ht="15" hidden="false" customHeight="false" outlineLevel="0" collapsed="false">
      <c r="A430" s="26" t="n">
        <v>429</v>
      </c>
      <c r="B430" s="26" t="s">
        <v>111</v>
      </c>
      <c r="C430" s="27" t="n">
        <v>41299</v>
      </c>
      <c r="D430" s="27" t="n">
        <v>41303</v>
      </c>
      <c r="E430" s="28" t="n">
        <v>12695.95</v>
      </c>
      <c r="F430" s="28" t="n">
        <v>12534.25</v>
      </c>
      <c r="G430" s="28" t="n">
        <v>12698.85</v>
      </c>
      <c r="H430" s="26" t="s">
        <v>112</v>
      </c>
      <c r="I430" s="26" t="n">
        <v>2</v>
      </c>
      <c r="J430" s="29" t="n">
        <v>264.7</v>
      </c>
      <c r="K430" s="29" t="n">
        <v>10.1</v>
      </c>
      <c r="L430" s="30" t="n">
        <f aca="false">IF(B430="Long",G430-E430,E430-G430)</f>
        <v>2.89999999999964</v>
      </c>
      <c r="M430" s="31" t="n">
        <f aca="false">L430/E430</f>
        <v>0.000228419299067784</v>
      </c>
      <c r="N430" s="32" t="n">
        <f aca="false">E430+G430</f>
        <v>25394.8</v>
      </c>
      <c r="O430" s="29" t="n">
        <f aca="false">N430*Assumptions!$B$24</f>
        <v>38.0922</v>
      </c>
      <c r="P430" s="30" t="n">
        <f aca="false">L430-O430</f>
        <v>-35.1922000000004</v>
      </c>
      <c r="Q430" s="32" t="n">
        <f aca="false">Q429+L430</f>
        <v>20256.85</v>
      </c>
      <c r="R430" s="32" t="n">
        <f aca="false">R429+P430</f>
        <v>8636.72087500004</v>
      </c>
      <c r="S430" s="33" t="n">
        <f aca="false">IF(L430&gt;0,1,0)</f>
        <v>1</v>
      </c>
      <c r="T430" s="33" t="n">
        <f aca="false">IF(S430=1,T429+1,0)</f>
        <v>1</v>
      </c>
      <c r="U430" s="33" t="n">
        <f aca="false">IF(S430=0,U429+1,0)</f>
        <v>0</v>
      </c>
      <c r="V430" s="34" t="str">
        <f aca="false">IF(C430=D429,"Yes","")</f>
        <v/>
      </c>
    </row>
    <row r="431" customFormat="false" ht="15" hidden="false" customHeight="false" outlineLevel="0" collapsed="false">
      <c r="A431" s="35" t="n">
        <v>430</v>
      </c>
      <c r="B431" s="35" t="s">
        <v>113</v>
      </c>
      <c r="C431" s="36" t="n">
        <v>41306</v>
      </c>
      <c r="D431" s="36" t="n">
        <v>41311</v>
      </c>
      <c r="E431" s="37" t="n">
        <v>12688.75</v>
      </c>
      <c r="F431" s="37" t="n">
        <v>12852.5</v>
      </c>
      <c r="G431" s="37" t="n">
        <v>12525.4</v>
      </c>
      <c r="H431" s="35" t="s">
        <v>112</v>
      </c>
      <c r="I431" s="35" t="n">
        <v>3</v>
      </c>
      <c r="J431" s="38" t="n">
        <v>292</v>
      </c>
      <c r="K431" s="38" t="n">
        <v>34.5</v>
      </c>
      <c r="L431" s="39" t="n">
        <f aca="false">IF(B431="Long",G431-E431,E431-G431)</f>
        <v>163.35</v>
      </c>
      <c r="M431" s="40" t="n">
        <f aca="false">L431/E431</f>
        <v>0.0128736085114767</v>
      </c>
      <c r="N431" s="41" t="n">
        <f aca="false">E431+G431</f>
        <v>25214.15</v>
      </c>
      <c r="O431" s="38" t="n">
        <f aca="false">N431*Assumptions!$B$24</f>
        <v>37.821225</v>
      </c>
      <c r="P431" s="39" t="n">
        <f aca="false">L431-O431</f>
        <v>125.528775</v>
      </c>
      <c r="Q431" s="41" t="n">
        <f aca="false">Q430+L431</f>
        <v>20420.2</v>
      </c>
      <c r="R431" s="41" t="n">
        <f aca="false">R430+P431</f>
        <v>8762.24965000004</v>
      </c>
      <c r="S431" s="33" t="n">
        <f aca="false">IF(L431&gt;0,1,0)</f>
        <v>1</v>
      </c>
      <c r="T431" s="33" t="n">
        <f aca="false">IF(S431=1,T430+1,0)</f>
        <v>2</v>
      </c>
      <c r="U431" s="33" t="n">
        <f aca="false">IF(S431=0,U430+1,0)</f>
        <v>0</v>
      </c>
      <c r="V431" s="34" t="str">
        <f aca="false">IF(C431=D430,"Yes","")</f>
        <v/>
      </c>
    </row>
    <row r="432" customFormat="false" ht="15" hidden="false" customHeight="false" outlineLevel="0" collapsed="false">
      <c r="A432" s="26" t="n">
        <v>431</v>
      </c>
      <c r="B432" s="26" t="s">
        <v>113</v>
      </c>
      <c r="C432" s="27" t="n">
        <v>41312</v>
      </c>
      <c r="D432" s="27" t="n">
        <v>41317</v>
      </c>
      <c r="E432" s="28" t="n">
        <v>12372.5</v>
      </c>
      <c r="F432" s="28" t="n">
        <v>12525.4</v>
      </c>
      <c r="G432" s="28" t="n">
        <v>12361.1</v>
      </c>
      <c r="H432" s="26" t="s">
        <v>112</v>
      </c>
      <c r="I432" s="26" t="n">
        <v>3</v>
      </c>
      <c r="J432" s="29" t="n">
        <v>126.5</v>
      </c>
      <c r="K432" s="29" t="n">
        <v>43.3</v>
      </c>
      <c r="L432" s="30" t="n">
        <f aca="false">IF(B432="Long",G432-E432,E432-G432)</f>
        <v>11.3999999999996</v>
      </c>
      <c r="M432" s="31" t="n">
        <f aca="false">L432/E432</f>
        <v>0.000921398262275178</v>
      </c>
      <c r="N432" s="32" t="n">
        <f aca="false">E432+G432</f>
        <v>24733.6</v>
      </c>
      <c r="O432" s="29" t="n">
        <f aca="false">N432*Assumptions!$B$24</f>
        <v>37.1004</v>
      </c>
      <c r="P432" s="30" t="n">
        <f aca="false">L432-O432</f>
        <v>-25.7004000000004</v>
      </c>
      <c r="Q432" s="32" t="n">
        <f aca="false">Q431+L432</f>
        <v>20431.6</v>
      </c>
      <c r="R432" s="32" t="n">
        <f aca="false">R431+P432</f>
        <v>8736.54925000004</v>
      </c>
      <c r="S432" s="33" t="n">
        <f aca="false">IF(L432&gt;0,1,0)</f>
        <v>1</v>
      </c>
      <c r="T432" s="33" t="n">
        <f aca="false">IF(S432=1,T431+1,0)</f>
        <v>3</v>
      </c>
      <c r="U432" s="33" t="n">
        <f aca="false">IF(S432=0,U431+1,0)</f>
        <v>0</v>
      </c>
      <c r="V432" s="34" t="str">
        <f aca="false">IF(C432=D431,"Yes","")</f>
        <v/>
      </c>
    </row>
    <row r="433" customFormat="false" ht="15" hidden="false" customHeight="false" outlineLevel="0" collapsed="false">
      <c r="A433" s="35" t="n">
        <v>432</v>
      </c>
      <c r="B433" s="35" t="s">
        <v>111</v>
      </c>
      <c r="C433" s="36" t="n">
        <v>41317</v>
      </c>
      <c r="D433" s="36" t="n">
        <v>41319</v>
      </c>
      <c r="E433" s="37" t="n">
        <v>12389.8</v>
      </c>
      <c r="F433" s="37" t="n">
        <v>12273.65</v>
      </c>
      <c r="G433" s="37" t="n">
        <v>12361.9</v>
      </c>
      <c r="H433" s="35" t="s">
        <v>112</v>
      </c>
      <c r="I433" s="35" t="n">
        <v>2</v>
      </c>
      <c r="J433" s="38" t="n">
        <v>96.2</v>
      </c>
      <c r="K433" s="38" t="n">
        <v>105.3</v>
      </c>
      <c r="L433" s="39" t="n">
        <f aca="false">IF(B433="Long",G433-E433,E433-G433)</f>
        <v>-27.8999999999996</v>
      </c>
      <c r="M433" s="40" t="n">
        <f aca="false">L433/E433</f>
        <v>-0.00225185233014251</v>
      </c>
      <c r="N433" s="41" t="n">
        <f aca="false">E433+G433</f>
        <v>24751.7</v>
      </c>
      <c r="O433" s="38" t="n">
        <f aca="false">N433*Assumptions!$B$24</f>
        <v>37.12755</v>
      </c>
      <c r="P433" s="39" t="n">
        <f aca="false">L433-O433</f>
        <v>-65.0275499999996</v>
      </c>
      <c r="Q433" s="41" t="n">
        <f aca="false">Q432+L433</f>
        <v>20403.7</v>
      </c>
      <c r="R433" s="41" t="n">
        <f aca="false">R432+P433</f>
        <v>8671.52170000004</v>
      </c>
      <c r="S433" s="33" t="n">
        <f aca="false">IF(L433&gt;0,1,0)</f>
        <v>0</v>
      </c>
      <c r="T433" s="33" t="n">
        <f aca="false">IF(S433=1,T432+1,0)</f>
        <v>0</v>
      </c>
      <c r="U433" s="33" t="n">
        <f aca="false">IF(S433=0,U432+1,0)</f>
        <v>1</v>
      </c>
      <c r="V433" s="34" t="str">
        <f aca="false">IF(C433=D432,"Yes","")</f>
        <v>Yes</v>
      </c>
    </row>
    <row r="434" customFormat="false" ht="15" hidden="false" customHeight="false" outlineLevel="0" collapsed="false">
      <c r="A434" s="26" t="n">
        <v>433</v>
      </c>
      <c r="B434" s="26" t="s">
        <v>113</v>
      </c>
      <c r="C434" s="27" t="n">
        <v>41319</v>
      </c>
      <c r="D434" s="27" t="n">
        <v>41323</v>
      </c>
      <c r="E434" s="28" t="n">
        <v>12301.65</v>
      </c>
      <c r="F434" s="28" t="n">
        <v>12485.95</v>
      </c>
      <c r="G434" s="28" t="n">
        <v>12373.15</v>
      </c>
      <c r="H434" s="26" t="s">
        <v>112</v>
      </c>
      <c r="I434" s="26" t="n">
        <v>2</v>
      </c>
      <c r="J434" s="29" t="n">
        <v>44.9</v>
      </c>
      <c r="K434" s="29" t="n">
        <v>98.2</v>
      </c>
      <c r="L434" s="30" t="n">
        <f aca="false">IF(B434="Long",G434-E434,E434-G434)</f>
        <v>-71.5</v>
      </c>
      <c r="M434" s="31" t="n">
        <f aca="false">L434/E434</f>
        <v>-0.0058122284409002</v>
      </c>
      <c r="N434" s="32" t="n">
        <f aca="false">E434+G434</f>
        <v>24674.8</v>
      </c>
      <c r="O434" s="29" t="n">
        <f aca="false">N434*Assumptions!$B$24</f>
        <v>37.0122</v>
      </c>
      <c r="P434" s="30" t="n">
        <f aca="false">L434-O434</f>
        <v>-108.5122</v>
      </c>
      <c r="Q434" s="32" t="n">
        <f aca="false">Q433+L434</f>
        <v>20332.2</v>
      </c>
      <c r="R434" s="32" t="n">
        <f aca="false">R433+P434</f>
        <v>8563.00950000004</v>
      </c>
      <c r="S434" s="33" t="n">
        <f aca="false">IF(L434&gt;0,1,0)</f>
        <v>0</v>
      </c>
      <c r="T434" s="33" t="n">
        <f aca="false">IF(S434=1,T433+1,0)</f>
        <v>0</v>
      </c>
      <c r="U434" s="33" t="n">
        <f aca="false">IF(S434=0,U433+1,0)</f>
        <v>2</v>
      </c>
      <c r="V434" s="34" t="str">
        <f aca="false">IF(C434=D433,"Yes","")</f>
        <v>Yes</v>
      </c>
    </row>
    <row r="435" customFormat="false" ht="15" hidden="false" customHeight="false" outlineLevel="0" collapsed="false">
      <c r="A435" s="35" t="n">
        <v>434</v>
      </c>
      <c r="B435" s="35" t="s">
        <v>111</v>
      </c>
      <c r="C435" s="36" t="n">
        <v>41324</v>
      </c>
      <c r="D435" s="36" t="n">
        <v>41326</v>
      </c>
      <c r="E435" s="37" t="n">
        <v>12399.85</v>
      </c>
      <c r="F435" s="37" t="n">
        <v>12329.35</v>
      </c>
      <c r="G435" s="37" t="n">
        <v>12295.15</v>
      </c>
      <c r="H435" s="35" t="s">
        <v>112</v>
      </c>
      <c r="I435" s="35" t="n">
        <v>2</v>
      </c>
      <c r="J435" s="38" t="n">
        <v>70.9</v>
      </c>
      <c r="K435" s="38" t="n">
        <v>363.4</v>
      </c>
      <c r="L435" s="39" t="n">
        <f aca="false">IF(B435="Long",G435-E435,E435-G435)</f>
        <v>-104.700000000001</v>
      </c>
      <c r="M435" s="40" t="n">
        <f aca="false">L435/E435</f>
        <v>-0.00844365052803064</v>
      </c>
      <c r="N435" s="41" t="n">
        <f aca="false">E435+G435</f>
        <v>24695</v>
      </c>
      <c r="O435" s="38" t="n">
        <f aca="false">N435*Assumptions!$B$24</f>
        <v>37.0425</v>
      </c>
      <c r="P435" s="39" t="n">
        <f aca="false">L435-O435</f>
        <v>-141.742500000001</v>
      </c>
      <c r="Q435" s="41" t="n">
        <f aca="false">Q434+L435</f>
        <v>20227.5</v>
      </c>
      <c r="R435" s="41" t="n">
        <f aca="false">R434+P435</f>
        <v>8421.26700000004</v>
      </c>
      <c r="S435" s="33" t="n">
        <f aca="false">IF(L435&gt;0,1,0)</f>
        <v>0</v>
      </c>
      <c r="T435" s="33" t="n">
        <f aca="false">IF(S435=1,T434+1,0)</f>
        <v>0</v>
      </c>
      <c r="U435" s="33" t="n">
        <f aca="false">IF(S435=0,U434+1,0)</f>
        <v>3</v>
      </c>
      <c r="V435" s="34" t="str">
        <f aca="false">IF(C435=D434,"Yes","")</f>
        <v/>
      </c>
    </row>
    <row r="436" customFormat="false" ht="15" hidden="false" customHeight="false" outlineLevel="0" collapsed="false">
      <c r="A436" s="26" t="n">
        <v>435</v>
      </c>
      <c r="B436" s="26" t="s">
        <v>113</v>
      </c>
      <c r="C436" s="27" t="n">
        <v>41326</v>
      </c>
      <c r="D436" s="27" t="n">
        <v>41333</v>
      </c>
      <c r="E436" s="28" t="n">
        <v>12295.15</v>
      </c>
      <c r="F436" s="28" t="n">
        <v>12470.7</v>
      </c>
      <c r="G436" s="28" t="n">
        <v>12007</v>
      </c>
      <c r="H436" s="26" t="s">
        <v>112</v>
      </c>
      <c r="I436" s="26" t="n">
        <v>5</v>
      </c>
      <c r="J436" s="29" t="n">
        <v>893.9</v>
      </c>
      <c r="K436" s="29" t="n">
        <v>0</v>
      </c>
      <c r="L436" s="30" t="n">
        <f aca="false">IF(B436="Long",G436-E436,E436-G436)</f>
        <v>288.15</v>
      </c>
      <c r="M436" s="31" t="n">
        <f aca="false">L436/E436</f>
        <v>0.0234360703204109</v>
      </c>
      <c r="N436" s="32" t="n">
        <f aca="false">E436+G436</f>
        <v>24302.15</v>
      </c>
      <c r="O436" s="29" t="n">
        <f aca="false">N436*Assumptions!$B$24</f>
        <v>36.453225</v>
      </c>
      <c r="P436" s="30" t="n">
        <f aca="false">L436-O436</f>
        <v>251.696775</v>
      </c>
      <c r="Q436" s="32" t="n">
        <f aca="false">Q435+L436</f>
        <v>20515.65</v>
      </c>
      <c r="R436" s="32" t="n">
        <f aca="false">R435+P436</f>
        <v>8672.96377500004</v>
      </c>
      <c r="S436" s="33" t="n">
        <f aca="false">IF(L436&gt;0,1,0)</f>
        <v>1</v>
      </c>
      <c r="T436" s="33" t="n">
        <f aca="false">IF(S436=1,T435+1,0)</f>
        <v>1</v>
      </c>
      <c r="U436" s="33" t="n">
        <f aca="false">IF(S436=0,U435+1,0)</f>
        <v>0</v>
      </c>
      <c r="V436" s="34" t="str">
        <f aca="false">IF(C436=D435,"Yes","")</f>
        <v>Yes</v>
      </c>
    </row>
    <row r="437" customFormat="false" ht="15" hidden="false" customHeight="false" outlineLevel="0" collapsed="false">
      <c r="A437" s="35" t="n">
        <v>436</v>
      </c>
      <c r="B437" s="35" t="s">
        <v>111</v>
      </c>
      <c r="C437" s="36" t="n">
        <v>41333</v>
      </c>
      <c r="D437" s="36" t="n">
        <v>41334</v>
      </c>
      <c r="E437" s="37" t="n">
        <v>12007</v>
      </c>
      <c r="F437" s="37" t="n">
        <v>11838.35</v>
      </c>
      <c r="G437" s="37" t="n">
        <v>11533.05</v>
      </c>
      <c r="H437" s="35" t="s">
        <v>114</v>
      </c>
      <c r="I437" s="35" t="n">
        <v>1</v>
      </c>
      <c r="J437" s="38" t="n">
        <v>0</v>
      </c>
      <c r="K437" s="38" t="n">
        <v>548.3</v>
      </c>
      <c r="L437" s="39" t="n">
        <f aca="false">IF(B437="Long",G437-E437,E437-G437)</f>
        <v>-473.950000000001</v>
      </c>
      <c r="M437" s="40" t="n">
        <f aca="false">L437/E437</f>
        <v>-0.0394728075289415</v>
      </c>
      <c r="N437" s="41" t="n">
        <f aca="false">E437+G437</f>
        <v>23540.05</v>
      </c>
      <c r="O437" s="38" t="n">
        <f aca="false">N437*Assumptions!$B$24</f>
        <v>35.310075</v>
      </c>
      <c r="P437" s="39" t="n">
        <f aca="false">L437-O437</f>
        <v>-509.260075000001</v>
      </c>
      <c r="Q437" s="41" t="n">
        <f aca="false">Q436+L437</f>
        <v>20041.7</v>
      </c>
      <c r="R437" s="41" t="n">
        <f aca="false">R436+P437</f>
        <v>8163.70370000004</v>
      </c>
      <c r="S437" s="33" t="n">
        <f aca="false">IF(L437&gt;0,1,0)</f>
        <v>0</v>
      </c>
      <c r="T437" s="33" t="n">
        <f aca="false">IF(S437=1,T436+1,0)</f>
        <v>0</v>
      </c>
      <c r="U437" s="33" t="n">
        <f aca="false">IF(S437=0,U436+1,0)</f>
        <v>1</v>
      </c>
      <c r="V437" s="34" t="str">
        <f aca="false">IF(C437=D436,"Yes","")</f>
        <v>Yes</v>
      </c>
    </row>
    <row r="438" customFormat="false" ht="15" hidden="false" customHeight="false" outlineLevel="0" collapsed="false">
      <c r="A438" s="26" t="n">
        <v>437</v>
      </c>
      <c r="B438" s="26" t="s">
        <v>111</v>
      </c>
      <c r="C438" s="27" t="n">
        <v>41338</v>
      </c>
      <c r="D438" s="27" t="n">
        <v>41340</v>
      </c>
      <c r="E438" s="28" t="n">
        <v>11642.8</v>
      </c>
      <c r="F438" s="28" t="n">
        <v>11453.1</v>
      </c>
      <c r="G438" s="28" t="n">
        <v>11822.35</v>
      </c>
      <c r="H438" s="26" t="s">
        <v>112</v>
      </c>
      <c r="I438" s="26" t="n">
        <v>2</v>
      </c>
      <c r="J438" s="29" t="n">
        <v>347.1</v>
      </c>
      <c r="K438" s="29" t="n">
        <v>0</v>
      </c>
      <c r="L438" s="30" t="n">
        <f aca="false">IF(B438="Long",G438-E438,E438-G438)</f>
        <v>179.550000000001</v>
      </c>
      <c r="M438" s="31" t="n">
        <f aca="false">L438/E438</f>
        <v>0.0154215480812177</v>
      </c>
      <c r="N438" s="32" t="n">
        <f aca="false">E438+G438</f>
        <v>23465.15</v>
      </c>
      <c r="O438" s="29" t="n">
        <f aca="false">N438*Assumptions!$B$24</f>
        <v>35.197725</v>
      </c>
      <c r="P438" s="30" t="n">
        <f aca="false">L438-O438</f>
        <v>144.352275000001</v>
      </c>
      <c r="Q438" s="32" t="n">
        <f aca="false">Q437+L438</f>
        <v>20221.25</v>
      </c>
      <c r="R438" s="32" t="n">
        <f aca="false">R437+P438</f>
        <v>8308.05597500004</v>
      </c>
      <c r="S438" s="33" t="n">
        <f aca="false">IF(L438&gt;0,1,0)</f>
        <v>1</v>
      </c>
      <c r="T438" s="33" t="n">
        <f aca="false">IF(S438=1,T437+1,0)</f>
        <v>1</v>
      </c>
      <c r="U438" s="33" t="n">
        <f aca="false">IF(S438=0,U437+1,0)</f>
        <v>0</v>
      </c>
      <c r="V438" s="34" t="str">
        <f aca="false">IF(C438=D437,"Yes","")</f>
        <v/>
      </c>
    </row>
    <row r="439" customFormat="false" ht="15" hidden="false" customHeight="false" outlineLevel="0" collapsed="false">
      <c r="A439" s="35" t="n">
        <v>438</v>
      </c>
      <c r="B439" s="35" t="s">
        <v>111</v>
      </c>
      <c r="C439" s="36" t="n">
        <v>41341</v>
      </c>
      <c r="D439" s="36" t="n">
        <v>41345</v>
      </c>
      <c r="E439" s="37" t="n">
        <v>12008.8</v>
      </c>
      <c r="F439" s="37" t="n">
        <v>11819.6</v>
      </c>
      <c r="G439" s="37" t="n">
        <v>12130.25</v>
      </c>
      <c r="H439" s="35" t="s">
        <v>112</v>
      </c>
      <c r="I439" s="35" t="n">
        <v>2</v>
      </c>
      <c r="J439" s="38" t="n">
        <v>232.5</v>
      </c>
      <c r="K439" s="38" t="n">
        <v>37.9</v>
      </c>
      <c r="L439" s="39" t="n">
        <f aca="false">IF(B439="Long",G439-E439,E439-G439)</f>
        <v>121.450000000001</v>
      </c>
      <c r="M439" s="40" t="n">
        <f aca="false">L439/E439</f>
        <v>0.0101134168276598</v>
      </c>
      <c r="N439" s="41" t="n">
        <f aca="false">E439+G439</f>
        <v>24139.05</v>
      </c>
      <c r="O439" s="38" t="n">
        <f aca="false">N439*Assumptions!$B$24</f>
        <v>36.208575</v>
      </c>
      <c r="P439" s="39" t="n">
        <f aca="false">L439-O439</f>
        <v>85.2414250000007</v>
      </c>
      <c r="Q439" s="41" t="n">
        <f aca="false">Q438+L439</f>
        <v>20342.7</v>
      </c>
      <c r="R439" s="41" t="n">
        <f aca="false">R438+P439</f>
        <v>8393.29740000004</v>
      </c>
      <c r="S439" s="33" t="n">
        <f aca="false">IF(L439&gt;0,1,0)</f>
        <v>1</v>
      </c>
      <c r="T439" s="33" t="n">
        <f aca="false">IF(S439=1,T438+1,0)</f>
        <v>2</v>
      </c>
      <c r="U439" s="33" t="n">
        <f aca="false">IF(S439=0,U438+1,0)</f>
        <v>0</v>
      </c>
      <c r="V439" s="34" t="str">
        <f aca="false">IF(C439=D438,"Yes","")</f>
        <v/>
      </c>
    </row>
    <row r="440" customFormat="false" ht="15" hidden="false" customHeight="false" outlineLevel="0" collapsed="false">
      <c r="A440" s="26" t="n">
        <v>439</v>
      </c>
      <c r="B440" s="26" t="s">
        <v>113</v>
      </c>
      <c r="C440" s="27" t="n">
        <v>41345</v>
      </c>
      <c r="D440" s="27" t="n">
        <v>41347</v>
      </c>
      <c r="E440" s="28" t="n">
        <v>12008.8</v>
      </c>
      <c r="F440" s="28" t="n">
        <v>12241.3</v>
      </c>
      <c r="G440" s="28" t="n">
        <v>11989.55</v>
      </c>
      <c r="H440" s="26" t="s">
        <v>112</v>
      </c>
      <c r="I440" s="26" t="n">
        <v>2</v>
      </c>
      <c r="J440" s="29" t="n">
        <v>453.3</v>
      </c>
      <c r="K440" s="29" t="n">
        <v>49.8</v>
      </c>
      <c r="L440" s="30" t="n">
        <f aca="false">IF(B440="Long",G440-E440,E440-G440)</f>
        <v>19.25</v>
      </c>
      <c r="M440" s="31" t="n">
        <f aca="false">L440/E440</f>
        <v>0.00160299113983079</v>
      </c>
      <c r="N440" s="32" t="n">
        <f aca="false">E440+G440</f>
        <v>23998.35</v>
      </c>
      <c r="O440" s="29" t="n">
        <f aca="false">N440*Assumptions!$B$24</f>
        <v>35.997525</v>
      </c>
      <c r="P440" s="30" t="n">
        <f aca="false">L440-O440</f>
        <v>-16.747525</v>
      </c>
      <c r="Q440" s="32" t="n">
        <f aca="false">Q439+L440</f>
        <v>20361.95</v>
      </c>
      <c r="R440" s="32" t="n">
        <f aca="false">R439+P440</f>
        <v>8376.54987500004</v>
      </c>
      <c r="S440" s="33" t="n">
        <f aca="false">IF(L440&gt;0,1,0)</f>
        <v>1</v>
      </c>
      <c r="T440" s="33" t="n">
        <f aca="false">IF(S440=1,T439+1,0)</f>
        <v>3</v>
      </c>
      <c r="U440" s="33" t="n">
        <f aca="false">IF(S440=0,U439+1,0)</f>
        <v>0</v>
      </c>
      <c r="V440" s="34" t="str">
        <f aca="false">IF(C440=D439,"Yes","")</f>
        <v>Yes</v>
      </c>
    </row>
    <row r="441" customFormat="false" ht="15" hidden="false" customHeight="false" outlineLevel="0" collapsed="false">
      <c r="A441" s="35" t="n">
        <v>440</v>
      </c>
      <c r="B441" s="35" t="s">
        <v>113</v>
      </c>
      <c r="C441" s="36" t="n">
        <v>41352</v>
      </c>
      <c r="D441" s="36" t="n">
        <v>41354</v>
      </c>
      <c r="E441" s="37" t="n">
        <v>11625.6</v>
      </c>
      <c r="F441" s="37" t="n">
        <v>11810.4</v>
      </c>
      <c r="G441" s="37" t="n">
        <v>11491.8</v>
      </c>
      <c r="H441" s="35" t="s">
        <v>112</v>
      </c>
      <c r="I441" s="35" t="n">
        <v>2</v>
      </c>
      <c r="J441" s="38" t="n">
        <v>416</v>
      </c>
      <c r="K441" s="38" t="n">
        <v>0</v>
      </c>
      <c r="L441" s="39" t="n">
        <f aca="false">IF(B441="Long",G441-E441,E441-G441)</f>
        <v>133.800000000001</v>
      </c>
      <c r="M441" s="40" t="n">
        <f aca="false">L441/E441</f>
        <v>0.0115090834021471</v>
      </c>
      <c r="N441" s="41" t="n">
        <f aca="false">E441+G441</f>
        <v>23117.4</v>
      </c>
      <c r="O441" s="38" t="n">
        <f aca="false">N441*Assumptions!$B$24</f>
        <v>34.6761</v>
      </c>
      <c r="P441" s="39" t="n">
        <f aca="false">L441-O441</f>
        <v>99.1239000000011</v>
      </c>
      <c r="Q441" s="41" t="n">
        <f aca="false">Q440+L441</f>
        <v>20495.75</v>
      </c>
      <c r="R441" s="41" t="n">
        <f aca="false">R440+P441</f>
        <v>8475.67377500004</v>
      </c>
      <c r="S441" s="33" t="n">
        <f aca="false">IF(L441&gt;0,1,0)</f>
        <v>1</v>
      </c>
      <c r="T441" s="33" t="n">
        <f aca="false">IF(S441=1,T440+1,0)</f>
        <v>4</v>
      </c>
      <c r="U441" s="33" t="n">
        <f aca="false">IF(S441=0,U440+1,0)</f>
        <v>0</v>
      </c>
      <c r="V441" s="34" t="str">
        <f aca="false">IF(C441=D440,"Yes","")</f>
        <v/>
      </c>
    </row>
    <row r="442" customFormat="false" ht="15" hidden="false" customHeight="false" outlineLevel="0" collapsed="false">
      <c r="A442" s="26" t="n">
        <v>441</v>
      </c>
      <c r="B442" s="26" t="s">
        <v>113</v>
      </c>
      <c r="C442" s="27" t="n">
        <v>41355</v>
      </c>
      <c r="D442" s="27" t="n">
        <v>41358</v>
      </c>
      <c r="E442" s="28" t="n">
        <v>11209.65</v>
      </c>
      <c r="F442" s="28" t="n">
        <v>11512.1</v>
      </c>
      <c r="G442" s="28" t="n">
        <v>11331.2</v>
      </c>
      <c r="H442" s="26" t="s">
        <v>112</v>
      </c>
      <c r="I442" s="26" t="n">
        <v>1</v>
      </c>
      <c r="J442" s="29" t="n">
        <v>111.7</v>
      </c>
      <c r="K442" s="29" t="n">
        <v>163.1</v>
      </c>
      <c r="L442" s="30" t="n">
        <f aca="false">IF(B442="Long",G442-E442,E442-G442)</f>
        <v>-121.550000000001</v>
      </c>
      <c r="M442" s="31" t="n">
        <f aca="false">L442/E442</f>
        <v>-0.0108433358757857</v>
      </c>
      <c r="N442" s="32" t="n">
        <f aca="false">E442+G442</f>
        <v>22540.85</v>
      </c>
      <c r="O442" s="29" t="n">
        <f aca="false">N442*Assumptions!$B$24</f>
        <v>33.811275</v>
      </c>
      <c r="P442" s="30" t="n">
        <f aca="false">L442-O442</f>
        <v>-155.361275000001</v>
      </c>
      <c r="Q442" s="32" t="n">
        <f aca="false">Q441+L442</f>
        <v>20374.2</v>
      </c>
      <c r="R442" s="32" t="n">
        <f aca="false">R441+P442</f>
        <v>8320.31250000004</v>
      </c>
      <c r="S442" s="33" t="n">
        <f aca="false">IF(L442&gt;0,1,0)</f>
        <v>0</v>
      </c>
      <c r="T442" s="33" t="n">
        <f aca="false">IF(S442=1,T441+1,0)</f>
        <v>0</v>
      </c>
      <c r="U442" s="33" t="n">
        <f aca="false">IF(S442=0,U441+1,0)</f>
        <v>1</v>
      </c>
      <c r="V442" s="34" t="str">
        <f aca="false">IF(C442=D441,"Yes","")</f>
        <v/>
      </c>
    </row>
    <row r="443" customFormat="false" ht="15" hidden="false" customHeight="false" outlineLevel="0" collapsed="false">
      <c r="A443" s="35" t="n">
        <v>442</v>
      </c>
      <c r="B443" s="35" t="s">
        <v>113</v>
      </c>
      <c r="C443" s="36" t="n">
        <v>41359</v>
      </c>
      <c r="D443" s="36" t="n">
        <v>41361</v>
      </c>
      <c r="E443" s="37" t="n">
        <v>11067.35</v>
      </c>
      <c r="F443" s="37" t="n">
        <v>11372.8</v>
      </c>
      <c r="G443" s="37" t="n">
        <v>11198.45</v>
      </c>
      <c r="H443" s="35" t="s">
        <v>112</v>
      </c>
      <c r="I443" s="35" t="n">
        <v>1</v>
      </c>
      <c r="J443" s="38" t="n">
        <v>0</v>
      </c>
      <c r="K443" s="38" t="n">
        <v>345.9</v>
      </c>
      <c r="L443" s="39" t="n">
        <f aca="false">IF(B443="Long",G443-E443,E443-G443)</f>
        <v>-131.1</v>
      </c>
      <c r="M443" s="40" t="n">
        <f aca="false">L443/E443</f>
        <v>-0.0118456541087072</v>
      </c>
      <c r="N443" s="41" t="n">
        <f aca="false">E443+G443</f>
        <v>22265.8</v>
      </c>
      <c r="O443" s="38" t="n">
        <f aca="false">N443*Assumptions!$B$24</f>
        <v>33.3987</v>
      </c>
      <c r="P443" s="39" t="n">
        <f aca="false">L443-O443</f>
        <v>-164.4987</v>
      </c>
      <c r="Q443" s="41" t="n">
        <f aca="false">Q442+L443</f>
        <v>20243.1</v>
      </c>
      <c r="R443" s="41" t="n">
        <f aca="false">R442+P443</f>
        <v>8155.81380000004</v>
      </c>
      <c r="S443" s="33" t="n">
        <f aca="false">IF(L443&gt;0,1,0)</f>
        <v>0</v>
      </c>
      <c r="T443" s="33" t="n">
        <f aca="false">IF(S443=1,T442+1,0)</f>
        <v>0</v>
      </c>
      <c r="U443" s="33" t="n">
        <f aca="false">IF(S443=0,U442+1,0)</f>
        <v>2</v>
      </c>
      <c r="V443" s="34" t="str">
        <f aca="false">IF(C443=D442,"Yes","")</f>
        <v/>
      </c>
    </row>
    <row r="444" customFormat="false" ht="15" hidden="false" customHeight="false" outlineLevel="0" collapsed="false">
      <c r="A444" s="26" t="n">
        <v>443</v>
      </c>
      <c r="B444" s="26" t="s">
        <v>111</v>
      </c>
      <c r="C444" s="27" t="n">
        <v>41361</v>
      </c>
      <c r="D444" s="27" t="n">
        <v>41367</v>
      </c>
      <c r="E444" s="28" t="n">
        <v>11372.8</v>
      </c>
      <c r="F444" s="28" t="n">
        <v>11048.4</v>
      </c>
      <c r="G444" s="28" t="n">
        <v>11361.15</v>
      </c>
      <c r="H444" s="26" t="s">
        <v>112</v>
      </c>
      <c r="I444" s="26" t="n">
        <v>3</v>
      </c>
      <c r="J444" s="29" t="n">
        <v>217.8</v>
      </c>
      <c r="K444" s="29" t="n">
        <v>89.4</v>
      </c>
      <c r="L444" s="30" t="n">
        <f aca="false">IF(B444="Long",G444-E444,E444-G444)</f>
        <v>-11.6499999999996</v>
      </c>
      <c r="M444" s="31" t="n">
        <f aca="false">L444/E444</f>
        <v>-0.00102437394485084</v>
      </c>
      <c r="N444" s="32" t="n">
        <f aca="false">E444+G444</f>
        <v>22733.95</v>
      </c>
      <c r="O444" s="29" t="n">
        <f aca="false">N444*Assumptions!$B$24</f>
        <v>34.100925</v>
      </c>
      <c r="P444" s="30" t="n">
        <f aca="false">L444-O444</f>
        <v>-45.7509249999996</v>
      </c>
      <c r="Q444" s="32" t="n">
        <f aca="false">Q443+L444</f>
        <v>20231.45</v>
      </c>
      <c r="R444" s="32" t="n">
        <f aca="false">R443+P444</f>
        <v>8110.06287500004</v>
      </c>
      <c r="S444" s="33" t="n">
        <f aca="false">IF(L444&gt;0,1,0)</f>
        <v>0</v>
      </c>
      <c r="T444" s="33" t="n">
        <f aca="false">IF(S444=1,T443+1,0)</f>
        <v>0</v>
      </c>
      <c r="U444" s="33" t="n">
        <f aca="false">IF(S444=0,U443+1,0)</f>
        <v>3</v>
      </c>
      <c r="V444" s="34" t="str">
        <f aca="false">IF(C444=D443,"Yes","")</f>
        <v>Yes</v>
      </c>
    </row>
    <row r="445" customFormat="false" ht="15" hidden="false" customHeight="false" outlineLevel="0" collapsed="false">
      <c r="A445" s="35" t="n">
        <v>444</v>
      </c>
      <c r="B445" s="35" t="s">
        <v>113</v>
      </c>
      <c r="C445" s="36" t="n">
        <v>41367</v>
      </c>
      <c r="D445" s="36" t="n">
        <v>41373</v>
      </c>
      <c r="E445" s="37" t="n">
        <v>11330.85</v>
      </c>
      <c r="F445" s="37" t="n">
        <v>11548.05</v>
      </c>
      <c r="G445" s="37" t="n">
        <v>11133.85</v>
      </c>
      <c r="H445" s="35" t="s">
        <v>112</v>
      </c>
      <c r="I445" s="35" t="n">
        <v>4</v>
      </c>
      <c r="J445" s="38" t="n">
        <v>433.7</v>
      </c>
      <c r="K445" s="38" t="n">
        <v>0</v>
      </c>
      <c r="L445" s="39" t="n">
        <f aca="false">IF(B445="Long",G445-E445,E445-G445)</f>
        <v>197</v>
      </c>
      <c r="M445" s="40" t="n">
        <f aca="false">L445/E445</f>
        <v>0.0173861625562072</v>
      </c>
      <c r="N445" s="41" t="n">
        <f aca="false">E445+G445</f>
        <v>22464.7</v>
      </c>
      <c r="O445" s="38" t="n">
        <f aca="false">N445*Assumptions!$B$24</f>
        <v>33.69705</v>
      </c>
      <c r="P445" s="39" t="n">
        <f aca="false">L445-O445</f>
        <v>163.30295</v>
      </c>
      <c r="Q445" s="41" t="n">
        <f aca="false">Q444+L445</f>
        <v>20428.45</v>
      </c>
      <c r="R445" s="41" t="n">
        <f aca="false">R444+P445</f>
        <v>8273.36582500004</v>
      </c>
      <c r="S445" s="33" t="n">
        <f aca="false">IF(L445&gt;0,1,0)</f>
        <v>1</v>
      </c>
      <c r="T445" s="33" t="n">
        <f aca="false">IF(S445=1,T444+1,0)</f>
        <v>1</v>
      </c>
      <c r="U445" s="33" t="n">
        <f aca="false">IF(S445=0,U444+1,0)</f>
        <v>0</v>
      </c>
      <c r="V445" s="34" t="str">
        <f aca="false">IF(C445=D444,"Yes","")</f>
        <v>Yes</v>
      </c>
    </row>
    <row r="446" customFormat="false" ht="15" hidden="false" customHeight="false" outlineLevel="0" collapsed="false">
      <c r="A446" s="26" t="n">
        <v>445</v>
      </c>
      <c r="B446" s="26" t="s">
        <v>111</v>
      </c>
      <c r="C446" s="27" t="n">
        <v>41373</v>
      </c>
      <c r="D446" s="27" t="n">
        <v>41374</v>
      </c>
      <c r="E446" s="28" t="n">
        <v>11168.25</v>
      </c>
      <c r="F446" s="28" t="n">
        <v>11002.1</v>
      </c>
      <c r="G446" s="28" t="n">
        <v>11002.1</v>
      </c>
      <c r="H446" s="26" t="s">
        <v>114</v>
      </c>
      <c r="I446" s="26" t="n">
        <v>1</v>
      </c>
      <c r="J446" s="29" t="n">
        <v>0</v>
      </c>
      <c r="K446" s="29" t="n">
        <v>279.5</v>
      </c>
      <c r="L446" s="30" t="n">
        <f aca="false">IF(B446="Long",G446-E446,E446-G446)</f>
        <v>-166.15</v>
      </c>
      <c r="M446" s="31" t="n">
        <f aca="false">L446/E446</f>
        <v>-0.0148769950529402</v>
      </c>
      <c r="N446" s="32" t="n">
        <f aca="false">E446+G446</f>
        <v>22170.35</v>
      </c>
      <c r="O446" s="29" t="n">
        <f aca="false">N446*Assumptions!$B$24</f>
        <v>33.255525</v>
      </c>
      <c r="P446" s="30" t="n">
        <f aca="false">L446-O446</f>
        <v>-199.405525</v>
      </c>
      <c r="Q446" s="32" t="n">
        <f aca="false">Q445+L446</f>
        <v>20262.3</v>
      </c>
      <c r="R446" s="32" t="n">
        <f aca="false">R445+P446</f>
        <v>8073.96030000004</v>
      </c>
      <c r="S446" s="33" t="n">
        <f aca="false">IF(L446&gt;0,1,0)</f>
        <v>0</v>
      </c>
      <c r="T446" s="33" t="n">
        <f aca="false">IF(S446=1,T445+1,0)</f>
        <v>0</v>
      </c>
      <c r="U446" s="33" t="n">
        <f aca="false">IF(S446=0,U445+1,0)</f>
        <v>1</v>
      </c>
      <c r="V446" s="34" t="str">
        <f aca="false">IF(C446=D445,"Yes","")</f>
        <v>Yes</v>
      </c>
    </row>
    <row r="447" customFormat="false" ht="15" hidden="false" customHeight="false" outlineLevel="0" collapsed="false">
      <c r="A447" s="35" t="n">
        <v>446</v>
      </c>
      <c r="B447" s="35" t="s">
        <v>113</v>
      </c>
      <c r="C447" s="36" t="n">
        <v>41374</v>
      </c>
      <c r="D447" s="36" t="n">
        <v>41375</v>
      </c>
      <c r="E447" s="37" t="n">
        <v>10897.15</v>
      </c>
      <c r="F447" s="37" t="n">
        <v>11210.35</v>
      </c>
      <c r="G447" s="37" t="n">
        <v>11220.5</v>
      </c>
      <c r="H447" s="35" t="s">
        <v>112</v>
      </c>
      <c r="I447" s="35" t="n">
        <v>1</v>
      </c>
      <c r="J447" s="38" t="n">
        <v>0</v>
      </c>
      <c r="K447" s="38" t="n">
        <v>444.7</v>
      </c>
      <c r="L447" s="39" t="n">
        <f aca="false">IF(B447="Long",G447-E447,E447-G447)</f>
        <v>-323.35</v>
      </c>
      <c r="M447" s="40" t="n">
        <f aca="false">L447/E447</f>
        <v>-0.029672896124216</v>
      </c>
      <c r="N447" s="41" t="n">
        <f aca="false">E447+G447</f>
        <v>22117.65</v>
      </c>
      <c r="O447" s="38" t="n">
        <f aca="false">N447*Assumptions!$B$24</f>
        <v>33.176475</v>
      </c>
      <c r="P447" s="39" t="n">
        <f aca="false">L447-O447</f>
        <v>-356.526475</v>
      </c>
      <c r="Q447" s="41" t="n">
        <f aca="false">Q446+L447</f>
        <v>19938.95</v>
      </c>
      <c r="R447" s="41" t="n">
        <f aca="false">R446+P447</f>
        <v>7717.43382500004</v>
      </c>
      <c r="S447" s="33" t="n">
        <f aca="false">IF(L447&gt;0,1,0)</f>
        <v>0</v>
      </c>
      <c r="T447" s="33" t="n">
        <f aca="false">IF(S447=1,T446+1,0)</f>
        <v>0</v>
      </c>
      <c r="U447" s="33" t="n">
        <f aca="false">IF(S447=0,U446+1,0)</f>
        <v>2</v>
      </c>
      <c r="V447" s="34" t="str">
        <f aca="false">IF(C447=D446,"Yes","")</f>
        <v>Yes</v>
      </c>
    </row>
    <row r="448" customFormat="false" ht="15" hidden="false" customHeight="false" outlineLevel="0" collapsed="false">
      <c r="A448" s="26" t="n">
        <v>447</v>
      </c>
      <c r="B448" s="26" t="s">
        <v>111</v>
      </c>
      <c r="C448" s="27" t="n">
        <v>41375</v>
      </c>
      <c r="D448" s="27" t="n">
        <v>41382</v>
      </c>
      <c r="E448" s="28" t="n">
        <v>11220.5</v>
      </c>
      <c r="F448" s="28" t="n">
        <v>10888.75</v>
      </c>
      <c r="G448" s="28" t="n">
        <v>11902.55</v>
      </c>
      <c r="H448" s="26" t="s">
        <v>112</v>
      </c>
      <c r="I448" s="26" t="n">
        <v>5</v>
      </c>
      <c r="J448" s="29" t="n">
        <v>1092.5</v>
      </c>
      <c r="K448" s="29" t="n">
        <v>0</v>
      </c>
      <c r="L448" s="30" t="n">
        <f aca="false">IF(B448="Long",G448-E448,E448-G448)</f>
        <v>682.049999999999</v>
      </c>
      <c r="M448" s="31" t="n">
        <f aca="false">L448/E448</f>
        <v>0.060786061227218</v>
      </c>
      <c r="N448" s="32" t="n">
        <f aca="false">E448+G448</f>
        <v>23123.05</v>
      </c>
      <c r="O448" s="29" t="n">
        <f aca="false">N448*Assumptions!$B$24</f>
        <v>34.684575</v>
      </c>
      <c r="P448" s="30" t="n">
        <f aca="false">L448-O448</f>
        <v>647.365424999999</v>
      </c>
      <c r="Q448" s="32" t="n">
        <f aca="false">Q447+L448</f>
        <v>20621</v>
      </c>
      <c r="R448" s="32" t="n">
        <f aca="false">R447+P448</f>
        <v>8364.79925000004</v>
      </c>
      <c r="S448" s="33" t="n">
        <f aca="false">IF(L448&gt;0,1,0)</f>
        <v>1</v>
      </c>
      <c r="T448" s="33" t="n">
        <f aca="false">IF(S448=1,T447+1,0)</f>
        <v>1</v>
      </c>
      <c r="U448" s="33" t="n">
        <f aca="false">IF(S448=0,U447+1,0)</f>
        <v>0</v>
      </c>
      <c r="V448" s="34" t="str">
        <f aca="false">IF(C448=D447,"Yes","")</f>
        <v>Yes</v>
      </c>
    </row>
    <row r="449" customFormat="false" ht="15" hidden="false" customHeight="false" outlineLevel="0" collapsed="false">
      <c r="A449" s="35" t="n">
        <v>448</v>
      </c>
      <c r="B449" s="35" t="s">
        <v>111</v>
      </c>
      <c r="C449" s="36" t="n">
        <v>41386</v>
      </c>
      <c r="D449" s="36" t="n">
        <v>41390</v>
      </c>
      <c r="E449" s="37" t="n">
        <v>12317.4</v>
      </c>
      <c r="F449" s="37" t="n">
        <v>11891.95</v>
      </c>
      <c r="G449" s="37" t="n">
        <v>12611.5</v>
      </c>
      <c r="H449" s="35" t="s">
        <v>112</v>
      </c>
      <c r="I449" s="35" t="n">
        <v>3</v>
      </c>
      <c r="J449" s="38" t="n">
        <v>438.4</v>
      </c>
      <c r="K449" s="38" t="n">
        <v>0</v>
      </c>
      <c r="L449" s="39" t="n">
        <f aca="false">IF(B449="Long",G449-E449,E449-G449)</f>
        <v>294.1</v>
      </c>
      <c r="M449" s="40" t="n">
        <f aca="false">L449/E449</f>
        <v>0.0238767921801679</v>
      </c>
      <c r="N449" s="41" t="n">
        <f aca="false">E449+G449</f>
        <v>24928.9</v>
      </c>
      <c r="O449" s="38" t="n">
        <f aca="false">N449*Assumptions!$B$24</f>
        <v>37.39335</v>
      </c>
      <c r="P449" s="39" t="n">
        <f aca="false">L449-O449</f>
        <v>256.70665</v>
      </c>
      <c r="Q449" s="41" t="n">
        <f aca="false">Q448+L449</f>
        <v>20915.1</v>
      </c>
      <c r="R449" s="41" t="n">
        <f aca="false">R448+P449</f>
        <v>8621.50590000004</v>
      </c>
      <c r="S449" s="33" t="n">
        <f aca="false">IF(L449&gt;0,1,0)</f>
        <v>1</v>
      </c>
      <c r="T449" s="33" t="n">
        <f aca="false">IF(S449=1,T448+1,0)</f>
        <v>2</v>
      </c>
      <c r="U449" s="33" t="n">
        <f aca="false">IF(S449=0,U448+1,0)</f>
        <v>0</v>
      </c>
      <c r="V449" s="34" t="str">
        <f aca="false">IF(C449=D448,"Yes","")</f>
        <v/>
      </c>
    </row>
    <row r="450" customFormat="false" ht="15" hidden="false" customHeight="false" outlineLevel="0" collapsed="false">
      <c r="A450" s="26" t="n">
        <v>449</v>
      </c>
      <c r="B450" s="26" t="s">
        <v>113</v>
      </c>
      <c r="C450" s="27" t="n">
        <v>41394</v>
      </c>
      <c r="D450" s="27" t="n">
        <v>41396</v>
      </c>
      <c r="E450" s="28" t="n">
        <v>12470</v>
      </c>
      <c r="F450" s="28" t="n">
        <v>12661.25</v>
      </c>
      <c r="G450" s="28" t="n">
        <v>12658.6</v>
      </c>
      <c r="H450" s="26" t="s">
        <v>112</v>
      </c>
      <c r="I450" s="26" t="n">
        <v>1</v>
      </c>
      <c r="J450" s="29" t="n">
        <v>0</v>
      </c>
      <c r="K450" s="29" t="n">
        <v>313.3</v>
      </c>
      <c r="L450" s="30" t="n">
        <f aca="false">IF(B450="Long",G450-E450,E450-G450)</f>
        <v>-188.6</v>
      </c>
      <c r="M450" s="31" t="n">
        <f aca="false">L450/E450</f>
        <v>-0.0151242983159583</v>
      </c>
      <c r="N450" s="32" t="n">
        <f aca="false">E450+G450</f>
        <v>25128.6</v>
      </c>
      <c r="O450" s="29" t="n">
        <f aca="false">N450*Assumptions!$B$24</f>
        <v>37.6929</v>
      </c>
      <c r="P450" s="30" t="n">
        <f aca="false">L450-O450</f>
        <v>-226.2929</v>
      </c>
      <c r="Q450" s="32" t="n">
        <f aca="false">Q449+L450</f>
        <v>20726.5</v>
      </c>
      <c r="R450" s="32" t="n">
        <f aca="false">R449+P450</f>
        <v>8395.21300000004</v>
      </c>
      <c r="S450" s="33" t="n">
        <f aca="false">IF(L450&gt;0,1,0)</f>
        <v>0</v>
      </c>
      <c r="T450" s="33" t="n">
        <f aca="false">IF(S450=1,T449+1,0)</f>
        <v>0</v>
      </c>
      <c r="U450" s="33" t="n">
        <f aca="false">IF(S450=0,U449+1,0)</f>
        <v>1</v>
      </c>
      <c r="V450" s="34" t="str">
        <f aca="false">IF(C450=D449,"Yes","")</f>
        <v/>
      </c>
    </row>
    <row r="451" customFormat="false" ht="15" hidden="false" customHeight="false" outlineLevel="0" collapsed="false">
      <c r="A451" s="35" t="n">
        <v>450</v>
      </c>
      <c r="B451" s="35" t="s">
        <v>111</v>
      </c>
      <c r="C451" s="36" t="n">
        <v>41396</v>
      </c>
      <c r="D451" s="36" t="n">
        <v>41397</v>
      </c>
      <c r="E451" s="37" t="n">
        <v>12661.25</v>
      </c>
      <c r="F451" s="37" t="n">
        <v>12402.15</v>
      </c>
      <c r="G451" s="37" t="n">
        <v>12552.85</v>
      </c>
      <c r="H451" s="35" t="s">
        <v>112</v>
      </c>
      <c r="I451" s="35" t="n">
        <v>1</v>
      </c>
      <c r="J451" s="38" t="n">
        <v>17.6</v>
      </c>
      <c r="K451" s="38" t="n">
        <v>296.5</v>
      </c>
      <c r="L451" s="39" t="n">
        <f aca="false">IF(B451="Long",G451-E451,E451-G451)</f>
        <v>-108.4</v>
      </c>
      <c r="M451" s="40" t="n">
        <f aca="false">L451/E451</f>
        <v>-0.00856155592852204</v>
      </c>
      <c r="N451" s="41" t="n">
        <f aca="false">E451+G451</f>
        <v>25214.1</v>
      </c>
      <c r="O451" s="38" t="n">
        <f aca="false">N451*Assumptions!$B$24</f>
        <v>37.82115</v>
      </c>
      <c r="P451" s="39" t="n">
        <f aca="false">L451-O451</f>
        <v>-146.22115</v>
      </c>
      <c r="Q451" s="41" t="n">
        <f aca="false">Q450+L451</f>
        <v>20618.1</v>
      </c>
      <c r="R451" s="41" t="n">
        <f aca="false">R450+P451</f>
        <v>8248.99185000004</v>
      </c>
      <c r="S451" s="33" t="n">
        <f aca="false">IF(L451&gt;0,1,0)</f>
        <v>0</v>
      </c>
      <c r="T451" s="33" t="n">
        <f aca="false">IF(S451=1,T450+1,0)</f>
        <v>0</v>
      </c>
      <c r="U451" s="33" t="n">
        <f aca="false">IF(S451=0,U450+1,0)</f>
        <v>2</v>
      </c>
      <c r="V451" s="34" t="str">
        <f aca="false">IF(C451=D450,"Yes","")</f>
        <v>Yes</v>
      </c>
    </row>
    <row r="452" customFormat="false" ht="15" hidden="false" customHeight="false" outlineLevel="0" collapsed="false">
      <c r="A452" s="26" t="n">
        <v>451</v>
      </c>
      <c r="B452" s="26" t="s">
        <v>113</v>
      </c>
      <c r="C452" s="27" t="n">
        <v>41397</v>
      </c>
      <c r="D452" s="27" t="n">
        <v>41401</v>
      </c>
      <c r="E452" s="28" t="n">
        <v>12402.15</v>
      </c>
      <c r="F452" s="28" t="n">
        <v>12783.3</v>
      </c>
      <c r="G452" s="28" t="n">
        <v>12436</v>
      </c>
      <c r="H452" s="26" t="s">
        <v>112</v>
      </c>
      <c r="I452" s="26" t="n">
        <v>2</v>
      </c>
      <c r="J452" s="29" t="n">
        <v>213.9</v>
      </c>
      <c r="K452" s="29" t="n">
        <v>247.3</v>
      </c>
      <c r="L452" s="30" t="n">
        <f aca="false">IF(B452="Long",G452-E452,E452-G452)</f>
        <v>-33.8500000000004</v>
      </c>
      <c r="M452" s="31" t="n">
        <f aca="false">L452/E452</f>
        <v>-0.00272936547292206</v>
      </c>
      <c r="N452" s="32" t="n">
        <f aca="false">E452+G452</f>
        <v>24838.15</v>
      </c>
      <c r="O452" s="29" t="n">
        <f aca="false">N452*Assumptions!$B$24</f>
        <v>37.257225</v>
      </c>
      <c r="P452" s="30" t="n">
        <f aca="false">L452-O452</f>
        <v>-71.1072250000004</v>
      </c>
      <c r="Q452" s="32" t="n">
        <f aca="false">Q451+L452</f>
        <v>20584.25</v>
      </c>
      <c r="R452" s="32" t="n">
        <f aca="false">R451+P452</f>
        <v>8177.88462500004</v>
      </c>
      <c r="S452" s="33" t="n">
        <f aca="false">IF(L452&gt;0,1,0)</f>
        <v>0</v>
      </c>
      <c r="T452" s="33" t="n">
        <f aca="false">IF(S452=1,T451+1,0)</f>
        <v>0</v>
      </c>
      <c r="U452" s="33" t="n">
        <f aca="false">IF(S452=0,U451+1,0)</f>
        <v>3</v>
      </c>
      <c r="V452" s="34" t="str">
        <f aca="false">IF(C452=D451,"Yes","")</f>
        <v>Yes</v>
      </c>
    </row>
    <row r="453" customFormat="false" ht="15" hidden="false" customHeight="false" outlineLevel="0" collapsed="false">
      <c r="A453" s="35" t="n">
        <v>452</v>
      </c>
      <c r="B453" s="35" t="s">
        <v>111</v>
      </c>
      <c r="C453" s="36" t="n">
        <v>41402</v>
      </c>
      <c r="D453" s="36" t="n">
        <v>41407</v>
      </c>
      <c r="E453" s="37" t="n">
        <v>12662.1</v>
      </c>
      <c r="F453" s="37" t="n">
        <v>12404.55</v>
      </c>
      <c r="G453" s="37" t="n">
        <v>12580.4</v>
      </c>
      <c r="H453" s="35" t="s">
        <v>112</v>
      </c>
      <c r="I453" s="35" t="n">
        <v>3</v>
      </c>
      <c r="J453" s="38" t="n">
        <v>203.2</v>
      </c>
      <c r="K453" s="38" t="n">
        <v>120.3</v>
      </c>
      <c r="L453" s="39" t="n">
        <f aca="false">IF(B453="Long",G453-E453,E453-G453)</f>
        <v>-81.7000000000007</v>
      </c>
      <c r="M453" s="40" t="n">
        <f aca="false">L453/E453</f>
        <v>-0.00645232623340526</v>
      </c>
      <c r="N453" s="41" t="n">
        <f aca="false">E453+G453</f>
        <v>25242.5</v>
      </c>
      <c r="O453" s="38" t="n">
        <f aca="false">N453*Assumptions!$B$24</f>
        <v>37.86375</v>
      </c>
      <c r="P453" s="39" t="n">
        <f aca="false">L453-O453</f>
        <v>-119.563750000001</v>
      </c>
      <c r="Q453" s="41" t="n">
        <f aca="false">Q452+L453</f>
        <v>20502.55</v>
      </c>
      <c r="R453" s="41" t="n">
        <f aca="false">R452+P453</f>
        <v>8058.32087500004</v>
      </c>
      <c r="S453" s="33" t="n">
        <f aca="false">IF(L453&gt;0,1,0)</f>
        <v>0</v>
      </c>
      <c r="T453" s="33" t="n">
        <f aca="false">IF(S453=1,T452+1,0)</f>
        <v>0</v>
      </c>
      <c r="U453" s="33" t="n">
        <f aca="false">IF(S453=0,U452+1,0)</f>
        <v>4</v>
      </c>
      <c r="V453" s="34" t="str">
        <f aca="false">IF(C453=D452,"Yes","")</f>
        <v/>
      </c>
    </row>
    <row r="454" customFormat="false" ht="15" hidden="false" customHeight="false" outlineLevel="0" collapsed="false">
      <c r="A454" s="26" t="n">
        <v>453</v>
      </c>
      <c r="B454" s="26" t="s">
        <v>113</v>
      </c>
      <c r="C454" s="27" t="n">
        <v>41408</v>
      </c>
      <c r="D454" s="27" t="n">
        <v>41409</v>
      </c>
      <c r="E454" s="28" t="n">
        <v>12546.25</v>
      </c>
      <c r="F454" s="28" t="n">
        <v>12865.35</v>
      </c>
      <c r="G454" s="28" t="n">
        <v>12698.35</v>
      </c>
      <c r="H454" s="26" t="s">
        <v>112</v>
      </c>
      <c r="I454" s="26" t="n">
        <v>1</v>
      </c>
      <c r="J454" s="29" t="n">
        <v>0</v>
      </c>
      <c r="K454" s="29" t="n">
        <v>553.1</v>
      </c>
      <c r="L454" s="30" t="n">
        <f aca="false">IF(B454="Long",G454-E454,E454-G454)</f>
        <v>-152.1</v>
      </c>
      <c r="M454" s="31" t="n">
        <f aca="false">L454/E454</f>
        <v>-0.0121231443658464</v>
      </c>
      <c r="N454" s="32" t="n">
        <f aca="false">E454+G454</f>
        <v>25244.6</v>
      </c>
      <c r="O454" s="29" t="n">
        <f aca="false">N454*Assumptions!$B$24</f>
        <v>37.8669</v>
      </c>
      <c r="P454" s="30" t="n">
        <f aca="false">L454-O454</f>
        <v>-189.9669</v>
      </c>
      <c r="Q454" s="32" t="n">
        <f aca="false">Q453+L454</f>
        <v>20350.45</v>
      </c>
      <c r="R454" s="32" t="n">
        <f aca="false">R453+P454</f>
        <v>7868.35397500004</v>
      </c>
      <c r="S454" s="33" t="n">
        <f aca="false">IF(L454&gt;0,1,0)</f>
        <v>0</v>
      </c>
      <c r="T454" s="33" t="n">
        <f aca="false">IF(S454=1,T453+1,0)</f>
        <v>0</v>
      </c>
      <c r="U454" s="33" t="n">
        <f aca="false">IF(S454=0,U453+1,0)</f>
        <v>5</v>
      </c>
      <c r="V454" s="34" t="str">
        <f aca="false">IF(C454=D453,"Yes","")</f>
        <v/>
      </c>
    </row>
    <row r="455" customFormat="false" ht="15" hidden="false" customHeight="false" outlineLevel="0" collapsed="false">
      <c r="A455" s="35" t="n">
        <v>454</v>
      </c>
      <c r="B455" s="35" t="s">
        <v>111</v>
      </c>
      <c r="C455" s="36" t="n">
        <v>41409</v>
      </c>
      <c r="D455" s="36" t="n">
        <v>41415</v>
      </c>
      <c r="E455" s="37" t="n">
        <v>12865.35</v>
      </c>
      <c r="F455" s="37" t="n">
        <v>12516.1</v>
      </c>
      <c r="G455" s="37" t="n">
        <v>13150.3</v>
      </c>
      <c r="H455" s="35" t="s">
        <v>112</v>
      </c>
      <c r="I455" s="35" t="n">
        <v>4</v>
      </c>
      <c r="J455" s="38" t="n">
        <v>548.9</v>
      </c>
      <c r="K455" s="38" t="n">
        <v>0</v>
      </c>
      <c r="L455" s="39" t="n">
        <f aca="false">IF(B455="Long",G455-E455,E455-G455)</f>
        <v>284.949999999999</v>
      </c>
      <c r="M455" s="40" t="n">
        <f aca="false">L455/E455</f>
        <v>0.0221486395628567</v>
      </c>
      <c r="N455" s="41" t="n">
        <f aca="false">E455+G455</f>
        <v>26015.65</v>
      </c>
      <c r="O455" s="38" t="n">
        <f aca="false">N455*Assumptions!$B$24</f>
        <v>39.023475</v>
      </c>
      <c r="P455" s="39" t="n">
        <f aca="false">L455-O455</f>
        <v>245.926524999999</v>
      </c>
      <c r="Q455" s="41" t="n">
        <f aca="false">Q454+L455</f>
        <v>20635.4</v>
      </c>
      <c r="R455" s="41" t="n">
        <f aca="false">R454+P455</f>
        <v>8114.28050000004</v>
      </c>
      <c r="S455" s="33" t="n">
        <f aca="false">IF(L455&gt;0,1,0)</f>
        <v>1</v>
      </c>
      <c r="T455" s="33" t="n">
        <f aca="false">IF(S455=1,T454+1,0)</f>
        <v>1</v>
      </c>
      <c r="U455" s="33" t="n">
        <f aca="false">IF(S455=0,U454+1,0)</f>
        <v>0</v>
      </c>
      <c r="V455" s="34" t="str">
        <f aca="false">IF(C455=D454,"Yes","")</f>
        <v>Yes</v>
      </c>
    </row>
    <row r="456" customFormat="false" ht="15" hidden="false" customHeight="false" outlineLevel="0" collapsed="false">
      <c r="A456" s="26" t="n">
        <v>455</v>
      </c>
      <c r="B456" s="26" t="s">
        <v>113</v>
      </c>
      <c r="C456" s="27" t="n">
        <v>41415</v>
      </c>
      <c r="D456" s="27" t="n">
        <v>41421</v>
      </c>
      <c r="E456" s="28" t="n">
        <v>13116.85</v>
      </c>
      <c r="F456" s="28" t="n">
        <v>13414.3</v>
      </c>
      <c r="G456" s="28" t="n">
        <v>12828.6</v>
      </c>
      <c r="H456" s="26" t="s">
        <v>112</v>
      </c>
      <c r="I456" s="26" t="n">
        <v>4</v>
      </c>
      <c r="J456" s="29" t="n">
        <v>534.4</v>
      </c>
      <c r="K456" s="29" t="n">
        <v>58.8</v>
      </c>
      <c r="L456" s="30" t="n">
        <f aca="false">IF(B456="Long",G456-E456,E456-G456)</f>
        <v>288.25</v>
      </c>
      <c r="M456" s="31" t="n">
        <f aca="false">L456/E456</f>
        <v>0.0219755505323306</v>
      </c>
      <c r="N456" s="32" t="n">
        <f aca="false">E456+G456</f>
        <v>25945.45</v>
      </c>
      <c r="O456" s="29" t="n">
        <f aca="false">N456*Assumptions!$B$24</f>
        <v>38.918175</v>
      </c>
      <c r="P456" s="30" t="n">
        <f aca="false">L456-O456</f>
        <v>249.331825</v>
      </c>
      <c r="Q456" s="32" t="n">
        <f aca="false">Q455+L456</f>
        <v>20923.65</v>
      </c>
      <c r="R456" s="32" t="n">
        <f aca="false">R455+P456</f>
        <v>8363.61232500004</v>
      </c>
      <c r="S456" s="33" t="n">
        <f aca="false">IF(L456&gt;0,1,0)</f>
        <v>1</v>
      </c>
      <c r="T456" s="33" t="n">
        <f aca="false">IF(S456=1,T455+1,0)</f>
        <v>2</v>
      </c>
      <c r="U456" s="33" t="n">
        <f aca="false">IF(S456=0,U455+1,0)</f>
        <v>0</v>
      </c>
      <c r="V456" s="34" t="str">
        <f aca="false">IF(C456=D455,"Yes","")</f>
        <v>Yes</v>
      </c>
    </row>
    <row r="457" customFormat="false" ht="15" hidden="false" customHeight="false" outlineLevel="0" collapsed="false">
      <c r="A457" s="35" t="n">
        <v>456</v>
      </c>
      <c r="B457" s="35" t="s">
        <v>111</v>
      </c>
      <c r="C457" s="36" t="n">
        <v>41421</v>
      </c>
      <c r="D457" s="36" t="n">
        <v>41423</v>
      </c>
      <c r="E457" s="37" t="n">
        <v>12944</v>
      </c>
      <c r="F457" s="37" t="n">
        <v>12582.5</v>
      </c>
      <c r="G457" s="37" t="n">
        <v>12872.9</v>
      </c>
      <c r="H457" s="35" t="s">
        <v>112</v>
      </c>
      <c r="I457" s="35" t="n">
        <v>2</v>
      </c>
      <c r="J457" s="38" t="n">
        <v>72.5</v>
      </c>
      <c r="K457" s="38" t="n">
        <v>170.6</v>
      </c>
      <c r="L457" s="39" t="n">
        <f aca="false">IF(B457="Long",G457-E457,E457-G457)</f>
        <v>-71.1000000000004</v>
      </c>
      <c r="M457" s="40" t="n">
        <f aca="false">L457/E457</f>
        <v>-0.00549289245982698</v>
      </c>
      <c r="N457" s="41" t="n">
        <f aca="false">E457+G457</f>
        <v>25816.9</v>
      </c>
      <c r="O457" s="38" t="n">
        <f aca="false">N457*Assumptions!$B$24</f>
        <v>38.72535</v>
      </c>
      <c r="P457" s="39" t="n">
        <f aca="false">L457-O457</f>
        <v>-109.82535</v>
      </c>
      <c r="Q457" s="41" t="n">
        <f aca="false">Q456+L457</f>
        <v>20852.55</v>
      </c>
      <c r="R457" s="41" t="n">
        <f aca="false">R456+P457</f>
        <v>8253.78697500004</v>
      </c>
      <c r="S457" s="33" t="n">
        <f aca="false">IF(L457&gt;0,1,0)</f>
        <v>0</v>
      </c>
      <c r="T457" s="33" t="n">
        <f aca="false">IF(S457=1,T456+1,0)</f>
        <v>0</v>
      </c>
      <c r="U457" s="33" t="n">
        <f aca="false">IF(S457=0,U456+1,0)</f>
        <v>1</v>
      </c>
      <c r="V457" s="34" t="str">
        <f aca="false">IF(C457=D456,"Yes","")</f>
        <v>Yes</v>
      </c>
    </row>
    <row r="458" customFormat="false" ht="15" hidden="false" customHeight="false" outlineLevel="0" collapsed="false">
      <c r="A458" s="26" t="n">
        <v>457</v>
      </c>
      <c r="B458" s="26" t="s">
        <v>113</v>
      </c>
      <c r="C458" s="27" t="n">
        <v>41424</v>
      </c>
      <c r="D458" s="27" t="n">
        <v>41429</v>
      </c>
      <c r="E458" s="28" t="n">
        <v>12738.15</v>
      </c>
      <c r="F458" s="28" t="n">
        <v>12931.35</v>
      </c>
      <c r="G458" s="28" t="n">
        <v>12499.85</v>
      </c>
      <c r="H458" s="26" t="s">
        <v>112</v>
      </c>
      <c r="I458" s="26" t="n">
        <v>3</v>
      </c>
      <c r="J458" s="29" t="n">
        <v>485.8</v>
      </c>
      <c r="K458" s="29" t="n">
        <v>22.3</v>
      </c>
      <c r="L458" s="30" t="n">
        <f aca="false">IF(B458="Long",G458-E458,E458-G458)</f>
        <v>238.299999999999</v>
      </c>
      <c r="M458" s="31" t="n">
        <f aca="false">L458/E458</f>
        <v>0.0187075831262781</v>
      </c>
      <c r="N458" s="32" t="n">
        <f aca="false">E458+G458</f>
        <v>25238</v>
      </c>
      <c r="O458" s="29" t="n">
        <f aca="false">N458*Assumptions!$B$24</f>
        <v>37.857</v>
      </c>
      <c r="P458" s="30" t="n">
        <f aca="false">L458-O458</f>
        <v>200.442999999999</v>
      </c>
      <c r="Q458" s="32" t="n">
        <f aca="false">Q457+L458</f>
        <v>21090.85</v>
      </c>
      <c r="R458" s="32" t="n">
        <f aca="false">R457+P458</f>
        <v>8454.22997500004</v>
      </c>
      <c r="S458" s="33" t="n">
        <f aca="false">IF(L458&gt;0,1,0)</f>
        <v>1</v>
      </c>
      <c r="T458" s="33" t="n">
        <f aca="false">IF(S458=1,T457+1,0)</f>
        <v>1</v>
      </c>
      <c r="U458" s="33" t="n">
        <f aca="false">IF(S458=0,U457+1,0)</f>
        <v>0</v>
      </c>
      <c r="V458" s="34" t="str">
        <f aca="false">IF(C458=D457,"Yes","")</f>
        <v/>
      </c>
    </row>
    <row r="459" customFormat="false" ht="15" hidden="false" customHeight="false" outlineLevel="0" collapsed="false">
      <c r="A459" s="35" t="n">
        <v>458</v>
      </c>
      <c r="B459" s="35" t="s">
        <v>113</v>
      </c>
      <c r="C459" s="36" t="n">
        <v>41430</v>
      </c>
      <c r="D459" s="36" t="n">
        <v>41431</v>
      </c>
      <c r="E459" s="37" t="n">
        <v>12252.05</v>
      </c>
      <c r="F459" s="37" t="n">
        <v>12520.55</v>
      </c>
      <c r="G459" s="37" t="n">
        <v>12347.3</v>
      </c>
      <c r="H459" s="35" t="s">
        <v>112</v>
      </c>
      <c r="I459" s="35" t="n">
        <v>1</v>
      </c>
      <c r="J459" s="38" t="n">
        <v>68</v>
      </c>
      <c r="K459" s="38" t="n">
        <v>223</v>
      </c>
      <c r="L459" s="39" t="n">
        <f aca="false">IF(B459="Long",G459-E459,E459-G459)</f>
        <v>-95.25</v>
      </c>
      <c r="M459" s="40" t="n">
        <f aca="false">L459/E459</f>
        <v>-0.00777420921396828</v>
      </c>
      <c r="N459" s="41" t="n">
        <f aca="false">E459+G459</f>
        <v>24599.35</v>
      </c>
      <c r="O459" s="38" t="n">
        <f aca="false">N459*Assumptions!$B$24</f>
        <v>36.899025</v>
      </c>
      <c r="P459" s="39" t="n">
        <f aca="false">L459-O459</f>
        <v>-132.149025</v>
      </c>
      <c r="Q459" s="41" t="n">
        <f aca="false">Q458+L459</f>
        <v>20995.6</v>
      </c>
      <c r="R459" s="41" t="n">
        <f aca="false">R458+P459</f>
        <v>8322.08095000004</v>
      </c>
      <c r="S459" s="33" t="n">
        <f aca="false">IF(L459&gt;0,1,0)</f>
        <v>0</v>
      </c>
      <c r="T459" s="33" t="n">
        <f aca="false">IF(S459=1,T458+1,0)</f>
        <v>0</v>
      </c>
      <c r="U459" s="33" t="n">
        <f aca="false">IF(S459=0,U458+1,0)</f>
        <v>1</v>
      </c>
      <c r="V459" s="34" t="str">
        <f aca="false">IF(C459=D458,"Yes","")</f>
        <v/>
      </c>
    </row>
    <row r="460" customFormat="false" ht="15" hidden="false" customHeight="false" outlineLevel="0" collapsed="false">
      <c r="A460" s="26" t="n">
        <v>459</v>
      </c>
      <c r="B460" s="26" t="s">
        <v>111</v>
      </c>
      <c r="C460" s="27" t="n">
        <v>41432</v>
      </c>
      <c r="D460" s="27" t="n">
        <v>41435</v>
      </c>
      <c r="E460" s="28" t="n">
        <v>12475.05</v>
      </c>
      <c r="F460" s="28" t="n">
        <v>12184.05</v>
      </c>
      <c r="G460" s="28" t="n">
        <v>12209.25</v>
      </c>
      <c r="H460" s="26" t="s">
        <v>112</v>
      </c>
      <c r="I460" s="26" t="n">
        <v>1</v>
      </c>
      <c r="J460" s="29" t="n">
        <v>0</v>
      </c>
      <c r="K460" s="29" t="n">
        <v>457.1</v>
      </c>
      <c r="L460" s="30" t="n">
        <f aca="false">IF(B460="Long",G460-E460,E460-G460)</f>
        <v>-265.799999999999</v>
      </c>
      <c r="M460" s="31" t="n">
        <f aca="false">L460/E460</f>
        <v>-0.0213065278295477</v>
      </c>
      <c r="N460" s="32" t="n">
        <f aca="false">E460+G460</f>
        <v>24684.3</v>
      </c>
      <c r="O460" s="29" t="n">
        <f aca="false">N460*Assumptions!$B$24</f>
        <v>37.02645</v>
      </c>
      <c r="P460" s="30" t="n">
        <f aca="false">L460-O460</f>
        <v>-302.826449999999</v>
      </c>
      <c r="Q460" s="32" t="n">
        <f aca="false">Q459+L460</f>
        <v>20729.8</v>
      </c>
      <c r="R460" s="32" t="n">
        <f aca="false">R459+P460</f>
        <v>8019.25450000004</v>
      </c>
      <c r="S460" s="33" t="n">
        <f aca="false">IF(L460&gt;0,1,0)</f>
        <v>0</v>
      </c>
      <c r="T460" s="33" t="n">
        <f aca="false">IF(S460=1,T459+1,0)</f>
        <v>0</v>
      </c>
      <c r="U460" s="33" t="n">
        <f aca="false">IF(S460=0,U459+1,0)</f>
        <v>2</v>
      </c>
      <c r="V460" s="34" t="str">
        <f aca="false">IF(C460=D459,"Yes","")</f>
        <v/>
      </c>
    </row>
    <row r="461" customFormat="false" ht="15" hidden="false" customHeight="false" outlineLevel="0" collapsed="false">
      <c r="A461" s="35" t="n">
        <v>460</v>
      </c>
      <c r="B461" s="35" t="s">
        <v>113</v>
      </c>
      <c r="C461" s="36" t="n">
        <v>41435</v>
      </c>
      <c r="D461" s="36" t="n">
        <v>41439</v>
      </c>
      <c r="E461" s="37" t="n">
        <v>12184.05</v>
      </c>
      <c r="F461" s="37" t="n">
        <v>12488.6</v>
      </c>
      <c r="G461" s="37" t="n">
        <v>11827.35</v>
      </c>
      <c r="H461" s="35" t="s">
        <v>112</v>
      </c>
      <c r="I461" s="35" t="n">
        <v>4</v>
      </c>
      <c r="J461" s="38" t="n">
        <v>527.1</v>
      </c>
      <c r="K461" s="38" t="n">
        <v>0</v>
      </c>
      <c r="L461" s="39" t="n">
        <f aca="false">IF(B461="Long",G461-E461,E461-G461)</f>
        <v>356.699999999999</v>
      </c>
      <c r="M461" s="40" t="n">
        <f aca="false">L461/E461</f>
        <v>0.029275979661935</v>
      </c>
      <c r="N461" s="41" t="n">
        <f aca="false">E461+G461</f>
        <v>24011.4</v>
      </c>
      <c r="O461" s="38" t="n">
        <f aca="false">N461*Assumptions!$B$24</f>
        <v>36.0171</v>
      </c>
      <c r="P461" s="39" t="n">
        <f aca="false">L461-O461</f>
        <v>320.682899999999</v>
      </c>
      <c r="Q461" s="41" t="n">
        <f aca="false">Q460+L461</f>
        <v>21086.5</v>
      </c>
      <c r="R461" s="41" t="n">
        <f aca="false">R460+P461</f>
        <v>8339.93740000004</v>
      </c>
      <c r="S461" s="33" t="n">
        <f aca="false">IF(L461&gt;0,1,0)</f>
        <v>1</v>
      </c>
      <c r="T461" s="33" t="n">
        <f aca="false">IF(S461=1,T460+1,0)</f>
        <v>1</v>
      </c>
      <c r="U461" s="33" t="n">
        <f aca="false">IF(S461=0,U460+1,0)</f>
        <v>0</v>
      </c>
      <c r="V461" s="34" t="str">
        <f aca="false">IF(C461=D460,"Yes","")</f>
        <v>Yes</v>
      </c>
    </row>
    <row r="462" customFormat="false" ht="15" hidden="false" customHeight="false" outlineLevel="0" collapsed="false">
      <c r="A462" s="26" t="n">
        <v>461</v>
      </c>
      <c r="B462" s="26" t="s">
        <v>111</v>
      </c>
      <c r="C462" s="27" t="n">
        <v>41439</v>
      </c>
      <c r="D462" s="27" t="n">
        <v>41442</v>
      </c>
      <c r="E462" s="28" t="n">
        <v>11899.05</v>
      </c>
      <c r="F462" s="28" t="n">
        <v>11656.9</v>
      </c>
      <c r="G462" s="28" t="n">
        <v>11803.8</v>
      </c>
      <c r="H462" s="26" t="s">
        <v>112</v>
      </c>
      <c r="I462" s="26" t="n">
        <v>1</v>
      </c>
      <c r="J462" s="29" t="n">
        <v>93.9</v>
      </c>
      <c r="K462" s="29" t="n">
        <v>163.8</v>
      </c>
      <c r="L462" s="30" t="n">
        <f aca="false">IF(B462="Long",G462-E462,E462-G462)</f>
        <v>-95.25</v>
      </c>
      <c r="M462" s="31" t="n">
        <f aca="false">L462/E462</f>
        <v>-0.00800484072257869</v>
      </c>
      <c r="N462" s="32" t="n">
        <f aca="false">E462+G462</f>
        <v>23702.85</v>
      </c>
      <c r="O462" s="29" t="n">
        <f aca="false">N462*Assumptions!$B$24</f>
        <v>35.554275</v>
      </c>
      <c r="P462" s="30" t="n">
        <f aca="false">L462-O462</f>
        <v>-130.804275</v>
      </c>
      <c r="Q462" s="32" t="n">
        <f aca="false">Q461+L462</f>
        <v>20991.25</v>
      </c>
      <c r="R462" s="32" t="n">
        <f aca="false">R461+P462</f>
        <v>8209.13312500004</v>
      </c>
      <c r="S462" s="33" t="n">
        <f aca="false">IF(L462&gt;0,1,0)</f>
        <v>0</v>
      </c>
      <c r="T462" s="33" t="n">
        <f aca="false">IF(S462=1,T461+1,0)</f>
        <v>0</v>
      </c>
      <c r="U462" s="33" t="n">
        <f aca="false">IF(S462=0,U461+1,0)</f>
        <v>1</v>
      </c>
      <c r="V462" s="34" t="str">
        <f aca="false">IF(C462=D461,"Yes","")</f>
        <v>Yes</v>
      </c>
    </row>
    <row r="463" customFormat="false" ht="15" hidden="false" customHeight="false" outlineLevel="0" collapsed="false">
      <c r="A463" s="35" t="n">
        <v>462</v>
      </c>
      <c r="B463" s="35" t="s">
        <v>113</v>
      </c>
      <c r="C463" s="36" t="n">
        <v>41445</v>
      </c>
      <c r="D463" s="36" t="n">
        <v>41450</v>
      </c>
      <c r="E463" s="37" t="n">
        <v>11677.35</v>
      </c>
      <c r="F463" s="37" t="n">
        <v>11867.2</v>
      </c>
      <c r="G463" s="37" t="n">
        <v>11275.4</v>
      </c>
      <c r="H463" s="35" t="s">
        <v>112</v>
      </c>
      <c r="I463" s="35" t="n">
        <v>3</v>
      </c>
      <c r="J463" s="38" t="n">
        <v>569.6</v>
      </c>
      <c r="K463" s="38" t="n">
        <v>0</v>
      </c>
      <c r="L463" s="39" t="n">
        <f aca="false">IF(B463="Long",G463-E463,E463-G463)</f>
        <v>401.950000000001</v>
      </c>
      <c r="M463" s="40" t="n">
        <f aca="false">L463/E463</f>
        <v>0.0344213370328029</v>
      </c>
      <c r="N463" s="41" t="n">
        <f aca="false">E463+G463</f>
        <v>22952.75</v>
      </c>
      <c r="O463" s="38" t="n">
        <f aca="false">N463*Assumptions!$B$24</f>
        <v>34.429125</v>
      </c>
      <c r="P463" s="39" t="n">
        <f aca="false">L463-O463</f>
        <v>367.520875000001</v>
      </c>
      <c r="Q463" s="41" t="n">
        <f aca="false">Q462+L463</f>
        <v>21393.2</v>
      </c>
      <c r="R463" s="41" t="n">
        <f aca="false">R462+P463</f>
        <v>8576.65400000004</v>
      </c>
      <c r="S463" s="33" t="n">
        <f aca="false">IF(L463&gt;0,1,0)</f>
        <v>1</v>
      </c>
      <c r="T463" s="33" t="n">
        <f aca="false">IF(S463=1,T462+1,0)</f>
        <v>1</v>
      </c>
      <c r="U463" s="33" t="n">
        <f aca="false">IF(S463=0,U462+1,0)</f>
        <v>0</v>
      </c>
      <c r="V463" s="34" t="str">
        <f aca="false">IF(C463=D462,"Yes","")</f>
        <v/>
      </c>
    </row>
    <row r="464" customFormat="false" ht="15" hidden="false" customHeight="false" outlineLevel="0" collapsed="false">
      <c r="A464" s="26" t="n">
        <v>463</v>
      </c>
      <c r="B464" s="26" t="s">
        <v>113</v>
      </c>
      <c r="C464" s="27" t="n">
        <v>41451</v>
      </c>
      <c r="D464" s="27" t="n">
        <v>41452</v>
      </c>
      <c r="E464" s="28" t="n">
        <v>11107.8</v>
      </c>
      <c r="F464" s="28" t="n">
        <v>11325.5</v>
      </c>
      <c r="G464" s="28" t="n">
        <v>11261.65</v>
      </c>
      <c r="H464" s="26" t="s">
        <v>112</v>
      </c>
      <c r="I464" s="26" t="n">
        <v>1</v>
      </c>
      <c r="J464" s="29" t="n">
        <v>0</v>
      </c>
      <c r="K464" s="29" t="n">
        <v>169.2</v>
      </c>
      <c r="L464" s="30" t="n">
        <f aca="false">IF(B464="Long",G464-E464,E464-G464)</f>
        <v>-153.85</v>
      </c>
      <c r="M464" s="31" t="n">
        <f aca="false">L464/E464</f>
        <v>-0.0138506274869912</v>
      </c>
      <c r="N464" s="32" t="n">
        <f aca="false">E464+G464</f>
        <v>22369.45</v>
      </c>
      <c r="O464" s="29" t="n">
        <f aca="false">N464*Assumptions!$B$24</f>
        <v>33.554175</v>
      </c>
      <c r="P464" s="30" t="n">
        <f aca="false">L464-O464</f>
        <v>-187.404175</v>
      </c>
      <c r="Q464" s="32" t="n">
        <f aca="false">Q463+L464</f>
        <v>21239.35</v>
      </c>
      <c r="R464" s="32" t="n">
        <f aca="false">R463+P464</f>
        <v>8389.24982500004</v>
      </c>
      <c r="S464" s="33" t="n">
        <f aca="false">IF(L464&gt;0,1,0)</f>
        <v>0</v>
      </c>
      <c r="T464" s="33" t="n">
        <f aca="false">IF(S464=1,T463+1,0)</f>
        <v>0</v>
      </c>
      <c r="U464" s="33" t="n">
        <f aca="false">IF(S464=0,U463+1,0)</f>
        <v>1</v>
      </c>
      <c r="V464" s="34" t="str">
        <f aca="false">IF(C464=D463,"Yes","")</f>
        <v/>
      </c>
    </row>
    <row r="465" customFormat="false" ht="15" hidden="false" customHeight="false" outlineLevel="0" collapsed="false">
      <c r="A465" s="35" t="n">
        <v>464</v>
      </c>
      <c r="B465" s="35" t="s">
        <v>111</v>
      </c>
      <c r="C465" s="36" t="n">
        <v>41453</v>
      </c>
      <c r="D465" s="36" t="n">
        <v>41457</v>
      </c>
      <c r="E465" s="37" t="n">
        <v>11367.2</v>
      </c>
      <c r="F465" s="37" t="n">
        <v>11164.75</v>
      </c>
      <c r="G465" s="37" t="n">
        <v>11597.45</v>
      </c>
      <c r="H465" s="35" t="s">
        <v>112</v>
      </c>
      <c r="I465" s="35" t="n">
        <v>2</v>
      </c>
      <c r="J465" s="38" t="n">
        <v>385.7</v>
      </c>
      <c r="K465" s="38" t="n">
        <v>0</v>
      </c>
      <c r="L465" s="39" t="n">
        <f aca="false">IF(B465="Long",G465-E465,E465-G465)</f>
        <v>230.25</v>
      </c>
      <c r="M465" s="40" t="n">
        <f aca="false">L465/E465</f>
        <v>0.0202556478288409</v>
      </c>
      <c r="N465" s="41" t="n">
        <f aca="false">E465+G465</f>
        <v>22964.65</v>
      </c>
      <c r="O465" s="38" t="n">
        <f aca="false">N465*Assumptions!$B$24</f>
        <v>34.446975</v>
      </c>
      <c r="P465" s="39" t="n">
        <f aca="false">L465-O465</f>
        <v>195.803025</v>
      </c>
      <c r="Q465" s="41" t="n">
        <f aca="false">Q464+L465</f>
        <v>21469.6</v>
      </c>
      <c r="R465" s="41" t="n">
        <f aca="false">R464+P465</f>
        <v>8585.05285000004</v>
      </c>
      <c r="S465" s="33" t="n">
        <f aca="false">IF(L465&gt;0,1,0)</f>
        <v>1</v>
      </c>
      <c r="T465" s="33" t="n">
        <f aca="false">IF(S465=1,T464+1,0)</f>
        <v>1</v>
      </c>
      <c r="U465" s="33" t="n">
        <f aca="false">IF(S465=0,U464+1,0)</f>
        <v>0</v>
      </c>
      <c r="V465" s="34" t="str">
        <f aca="false">IF(C465=D464,"Yes","")</f>
        <v/>
      </c>
    </row>
    <row r="466" customFormat="false" ht="15" hidden="false" customHeight="false" outlineLevel="0" collapsed="false">
      <c r="A466" s="26" t="n">
        <v>465</v>
      </c>
      <c r="B466" s="26" t="s">
        <v>113</v>
      </c>
      <c r="C466" s="27" t="n">
        <v>41458</v>
      </c>
      <c r="D466" s="27" t="n">
        <v>41460</v>
      </c>
      <c r="E466" s="28" t="n">
        <v>11500.3</v>
      </c>
      <c r="F466" s="28" t="n">
        <v>11752.9</v>
      </c>
      <c r="G466" s="28" t="n">
        <v>11485.85</v>
      </c>
      <c r="H466" s="26" t="s">
        <v>112</v>
      </c>
      <c r="I466" s="26" t="n">
        <v>2</v>
      </c>
      <c r="J466" s="29" t="n">
        <v>226.7</v>
      </c>
      <c r="K466" s="29" t="n">
        <v>30.4</v>
      </c>
      <c r="L466" s="30" t="n">
        <f aca="false">IF(B466="Long",G466-E466,E466-G466)</f>
        <v>14.4499999999989</v>
      </c>
      <c r="M466" s="31" t="n">
        <f aca="false">L466/E466</f>
        <v>0.00125648896115744</v>
      </c>
      <c r="N466" s="32" t="n">
        <f aca="false">E466+G466</f>
        <v>22986.15</v>
      </c>
      <c r="O466" s="29" t="n">
        <f aca="false">N466*Assumptions!$B$24</f>
        <v>34.479225</v>
      </c>
      <c r="P466" s="30" t="n">
        <f aca="false">L466-O466</f>
        <v>-20.0292250000011</v>
      </c>
      <c r="Q466" s="32" t="n">
        <f aca="false">Q465+L466</f>
        <v>21484.05</v>
      </c>
      <c r="R466" s="32" t="n">
        <f aca="false">R465+P466</f>
        <v>8565.02362500003</v>
      </c>
      <c r="S466" s="33" t="n">
        <f aca="false">IF(L466&gt;0,1,0)</f>
        <v>1</v>
      </c>
      <c r="T466" s="33" t="n">
        <f aca="false">IF(S466=1,T465+1,0)</f>
        <v>2</v>
      </c>
      <c r="U466" s="33" t="n">
        <f aca="false">IF(S466=0,U465+1,0)</f>
        <v>0</v>
      </c>
      <c r="V466" s="34" t="str">
        <f aca="false">IF(C466=D465,"Yes","")</f>
        <v/>
      </c>
    </row>
    <row r="467" customFormat="false" ht="15" hidden="false" customHeight="false" outlineLevel="0" collapsed="false">
      <c r="A467" s="35" t="n">
        <v>466</v>
      </c>
      <c r="B467" s="35" t="s">
        <v>111</v>
      </c>
      <c r="C467" s="36" t="n">
        <v>41460</v>
      </c>
      <c r="D467" s="36" t="n">
        <v>41463</v>
      </c>
      <c r="E467" s="37" t="n">
        <v>11505.75</v>
      </c>
      <c r="F467" s="37" t="n">
        <v>11273.6</v>
      </c>
      <c r="G467" s="37" t="n">
        <v>11328.2</v>
      </c>
      <c r="H467" s="35" t="s">
        <v>112</v>
      </c>
      <c r="I467" s="35" t="n">
        <v>1</v>
      </c>
      <c r="J467" s="38" t="n">
        <v>0</v>
      </c>
      <c r="K467" s="38" t="n">
        <v>329.1</v>
      </c>
      <c r="L467" s="39" t="n">
        <f aca="false">IF(B467="Long",G467-E467,E467-G467)</f>
        <v>-177.549999999999</v>
      </c>
      <c r="M467" s="40" t="n">
        <f aca="false">L467/E467</f>
        <v>-0.0154314147274188</v>
      </c>
      <c r="N467" s="41" t="n">
        <f aca="false">E467+G467</f>
        <v>22833.95</v>
      </c>
      <c r="O467" s="38" t="n">
        <f aca="false">N467*Assumptions!$B$24</f>
        <v>34.250925</v>
      </c>
      <c r="P467" s="39" t="n">
        <f aca="false">L467-O467</f>
        <v>-211.800924999999</v>
      </c>
      <c r="Q467" s="41" t="n">
        <f aca="false">Q466+L467</f>
        <v>21306.5</v>
      </c>
      <c r="R467" s="41" t="n">
        <f aca="false">R466+P467</f>
        <v>8353.22270000004</v>
      </c>
      <c r="S467" s="33" t="n">
        <f aca="false">IF(L467&gt;0,1,0)</f>
        <v>0</v>
      </c>
      <c r="T467" s="33" t="n">
        <f aca="false">IF(S467=1,T466+1,0)</f>
        <v>0</v>
      </c>
      <c r="U467" s="33" t="n">
        <f aca="false">IF(S467=0,U466+1,0)</f>
        <v>1</v>
      </c>
      <c r="V467" s="34" t="str">
        <f aca="false">IF(C467=D466,"Yes","")</f>
        <v>Yes</v>
      </c>
    </row>
    <row r="468" customFormat="false" ht="15" hidden="false" customHeight="false" outlineLevel="0" collapsed="false">
      <c r="A468" s="26" t="n">
        <v>467</v>
      </c>
      <c r="B468" s="26" t="s">
        <v>113</v>
      </c>
      <c r="C468" s="27" t="n">
        <v>41463</v>
      </c>
      <c r="D468" s="27" t="n">
        <v>41464</v>
      </c>
      <c r="E468" s="28" t="n">
        <v>11273.6</v>
      </c>
      <c r="F468" s="28" t="n">
        <v>11530.65</v>
      </c>
      <c r="G468" s="28" t="n">
        <v>11365.2</v>
      </c>
      <c r="H468" s="26" t="s">
        <v>112</v>
      </c>
      <c r="I468" s="26" t="n">
        <v>1</v>
      </c>
      <c r="J468" s="29" t="n">
        <v>0</v>
      </c>
      <c r="K468" s="29" t="n">
        <v>184.7</v>
      </c>
      <c r="L468" s="30" t="n">
        <f aca="false">IF(B468="Long",G468-E468,E468-G468)</f>
        <v>-91.6000000000004</v>
      </c>
      <c r="M468" s="31" t="n">
        <f aca="false">L468/E468</f>
        <v>-0.00812517740562024</v>
      </c>
      <c r="N468" s="32" t="n">
        <f aca="false">E468+G468</f>
        <v>22638.8</v>
      </c>
      <c r="O468" s="29" t="n">
        <f aca="false">N468*Assumptions!$B$24</f>
        <v>33.9582</v>
      </c>
      <c r="P468" s="30" t="n">
        <f aca="false">L468-O468</f>
        <v>-125.5582</v>
      </c>
      <c r="Q468" s="32" t="n">
        <f aca="false">Q467+L468</f>
        <v>21214.9</v>
      </c>
      <c r="R468" s="32" t="n">
        <f aca="false">R467+P468</f>
        <v>8227.66450000004</v>
      </c>
      <c r="S468" s="33" t="n">
        <f aca="false">IF(L468&gt;0,1,0)</f>
        <v>0</v>
      </c>
      <c r="T468" s="33" t="n">
        <f aca="false">IF(S468=1,T467+1,0)</f>
        <v>0</v>
      </c>
      <c r="U468" s="33" t="n">
        <f aca="false">IF(S468=0,U467+1,0)</f>
        <v>2</v>
      </c>
      <c r="V468" s="34" t="str">
        <f aca="false">IF(C468=D467,"Yes","")</f>
        <v>Yes</v>
      </c>
    </row>
    <row r="469" customFormat="false" ht="15" hidden="false" customHeight="false" outlineLevel="0" collapsed="false">
      <c r="A469" s="35" t="n">
        <v>468</v>
      </c>
      <c r="B469" s="35" t="s">
        <v>111</v>
      </c>
      <c r="C469" s="36" t="n">
        <v>41465</v>
      </c>
      <c r="D469" s="36" t="n">
        <v>41471</v>
      </c>
      <c r="E469" s="37" t="n">
        <v>11477.55</v>
      </c>
      <c r="F469" s="37" t="n">
        <v>11353.05</v>
      </c>
      <c r="G469" s="37" t="n">
        <v>11459.4</v>
      </c>
      <c r="H469" s="35" t="s">
        <v>112</v>
      </c>
      <c r="I469" s="35" t="n">
        <v>4</v>
      </c>
      <c r="J469" s="38" t="n">
        <v>334.4</v>
      </c>
      <c r="K469" s="38" t="n">
        <v>267.8</v>
      </c>
      <c r="L469" s="39" t="n">
        <f aca="false">IF(B469="Long",G469-E469,E469-G469)</f>
        <v>-18.1499999999996</v>
      </c>
      <c r="M469" s="40" t="n">
        <f aca="false">L469/E469</f>
        <v>-0.00158134793575281</v>
      </c>
      <c r="N469" s="41" t="n">
        <f aca="false">E469+G469</f>
        <v>22936.95</v>
      </c>
      <c r="O469" s="38" t="n">
        <f aca="false">N469*Assumptions!$B$24</f>
        <v>34.405425</v>
      </c>
      <c r="P469" s="39" t="n">
        <f aca="false">L469-O469</f>
        <v>-52.5554249999996</v>
      </c>
      <c r="Q469" s="41" t="n">
        <f aca="false">Q468+L469</f>
        <v>21196.75</v>
      </c>
      <c r="R469" s="41" t="n">
        <f aca="false">R468+P469</f>
        <v>8175.10907500004</v>
      </c>
      <c r="S469" s="33" t="n">
        <f aca="false">IF(L469&gt;0,1,0)</f>
        <v>0</v>
      </c>
      <c r="T469" s="33" t="n">
        <f aca="false">IF(S469=1,T468+1,0)</f>
        <v>0</v>
      </c>
      <c r="U469" s="33" t="n">
        <f aca="false">IF(S469=0,U468+1,0)</f>
        <v>3</v>
      </c>
      <c r="V469" s="34" t="str">
        <f aca="false">IF(C469=D468,"Yes","")</f>
        <v/>
      </c>
    </row>
    <row r="470" customFormat="false" ht="15" hidden="false" customHeight="false" outlineLevel="0" collapsed="false">
      <c r="A470" s="26" t="n">
        <v>469</v>
      </c>
      <c r="B470" s="26" t="s">
        <v>113</v>
      </c>
      <c r="C470" s="27" t="n">
        <v>41471</v>
      </c>
      <c r="D470" s="27" t="n">
        <v>41474</v>
      </c>
      <c r="E470" s="28" t="n">
        <v>11459.4</v>
      </c>
      <c r="F470" s="28" t="n">
        <v>11811.9</v>
      </c>
      <c r="G470" s="28" t="n">
        <v>11236.85</v>
      </c>
      <c r="H470" s="26" t="s">
        <v>112</v>
      </c>
      <c r="I470" s="26" t="n">
        <v>3</v>
      </c>
      <c r="J470" s="29" t="n">
        <v>629.6</v>
      </c>
      <c r="K470" s="29" t="n">
        <v>0</v>
      </c>
      <c r="L470" s="30" t="n">
        <f aca="false">IF(B470="Long",G470-E470,E470-G470)</f>
        <v>222.549999999999</v>
      </c>
      <c r="M470" s="31" t="n">
        <f aca="false">L470/E470</f>
        <v>0.0194207375604307</v>
      </c>
      <c r="N470" s="32" t="n">
        <f aca="false">E470+G470</f>
        <v>22696.25</v>
      </c>
      <c r="O470" s="29" t="n">
        <f aca="false">N470*Assumptions!$B$24</f>
        <v>34.044375</v>
      </c>
      <c r="P470" s="30" t="n">
        <f aca="false">L470-O470</f>
        <v>188.505624999999</v>
      </c>
      <c r="Q470" s="32" t="n">
        <f aca="false">Q469+L470</f>
        <v>21419.3</v>
      </c>
      <c r="R470" s="32" t="n">
        <f aca="false">R469+P470</f>
        <v>8363.61470000004</v>
      </c>
      <c r="S470" s="33" t="n">
        <f aca="false">IF(L470&gt;0,1,0)</f>
        <v>1</v>
      </c>
      <c r="T470" s="33" t="n">
        <f aca="false">IF(S470=1,T469+1,0)</f>
        <v>1</v>
      </c>
      <c r="U470" s="33" t="n">
        <f aca="false">IF(S470=0,U469+1,0)</f>
        <v>0</v>
      </c>
      <c r="V470" s="34" t="str">
        <f aca="false">IF(C470=D469,"Yes","")</f>
        <v>Yes</v>
      </c>
    </row>
    <row r="471" customFormat="false" ht="15" hidden="false" customHeight="false" outlineLevel="0" collapsed="false">
      <c r="A471" s="35" t="n">
        <v>470</v>
      </c>
      <c r="B471" s="35" t="s">
        <v>111</v>
      </c>
      <c r="C471" s="36" t="n">
        <v>41478</v>
      </c>
      <c r="D471" s="36" t="n">
        <v>41479</v>
      </c>
      <c r="E471" s="37" t="n">
        <v>11237.9</v>
      </c>
      <c r="F471" s="37" t="n">
        <v>10948.4</v>
      </c>
      <c r="G471" s="37" t="n">
        <v>11018.05</v>
      </c>
      <c r="H471" s="35" t="s">
        <v>112</v>
      </c>
      <c r="I471" s="35" t="n">
        <v>1</v>
      </c>
      <c r="J471" s="38" t="n">
        <v>0</v>
      </c>
      <c r="K471" s="38" t="n">
        <v>576.6</v>
      </c>
      <c r="L471" s="39" t="n">
        <f aca="false">IF(B471="Long",G471-E471,E471-G471)</f>
        <v>-219.85</v>
      </c>
      <c r="M471" s="40" t="n">
        <f aca="false">L471/E471</f>
        <v>-0.019563263599071</v>
      </c>
      <c r="N471" s="41" t="n">
        <f aca="false">E471+G471</f>
        <v>22255.95</v>
      </c>
      <c r="O471" s="38" t="n">
        <f aca="false">N471*Assumptions!$B$24</f>
        <v>33.383925</v>
      </c>
      <c r="P471" s="39" t="n">
        <f aca="false">L471-O471</f>
        <v>-253.233925</v>
      </c>
      <c r="Q471" s="41" t="n">
        <f aca="false">Q470+L471</f>
        <v>21199.45</v>
      </c>
      <c r="R471" s="41" t="n">
        <f aca="false">R470+P471</f>
        <v>8110.38077500003</v>
      </c>
      <c r="S471" s="33" t="n">
        <f aca="false">IF(L471&gt;0,1,0)</f>
        <v>0</v>
      </c>
      <c r="T471" s="33" t="n">
        <f aca="false">IF(S471=1,T470+1,0)</f>
        <v>0</v>
      </c>
      <c r="U471" s="33" t="n">
        <f aca="false">IF(S471=0,U470+1,0)</f>
        <v>1</v>
      </c>
      <c r="V471" s="34" t="str">
        <f aca="false">IF(C471=D470,"Yes","")</f>
        <v/>
      </c>
    </row>
    <row r="472" customFormat="false" ht="15" hidden="false" customHeight="false" outlineLevel="0" collapsed="false">
      <c r="A472" s="26" t="n">
        <v>471</v>
      </c>
      <c r="B472" s="26" t="s">
        <v>113</v>
      </c>
      <c r="C472" s="27" t="n">
        <v>41479</v>
      </c>
      <c r="D472" s="27" t="n">
        <v>41487</v>
      </c>
      <c r="E472" s="28" t="n">
        <v>10948.4</v>
      </c>
      <c r="F472" s="28" t="n">
        <v>11285.8</v>
      </c>
      <c r="G472" s="28" t="n">
        <v>10164.65</v>
      </c>
      <c r="H472" s="26" t="s">
        <v>112</v>
      </c>
      <c r="I472" s="26" t="n">
        <v>6</v>
      </c>
      <c r="J472" s="29" t="n">
        <v>1085.4</v>
      </c>
      <c r="K472" s="29" t="n">
        <v>0</v>
      </c>
      <c r="L472" s="30" t="n">
        <f aca="false">IF(B472="Long",G472-E472,E472-G472)</f>
        <v>783.75</v>
      </c>
      <c r="M472" s="31" t="n">
        <f aca="false">L472/E472</f>
        <v>0.0715858024916883</v>
      </c>
      <c r="N472" s="32" t="n">
        <f aca="false">E472+G472</f>
        <v>21113.05</v>
      </c>
      <c r="O472" s="29" t="n">
        <f aca="false">N472*Assumptions!$B$24</f>
        <v>31.669575</v>
      </c>
      <c r="P472" s="30" t="n">
        <f aca="false">L472-O472</f>
        <v>752.080425</v>
      </c>
      <c r="Q472" s="32" t="n">
        <f aca="false">Q471+L472</f>
        <v>21983.2</v>
      </c>
      <c r="R472" s="32" t="n">
        <f aca="false">R471+P472</f>
        <v>8862.46120000003</v>
      </c>
      <c r="S472" s="33" t="n">
        <f aca="false">IF(L472&gt;0,1,0)</f>
        <v>1</v>
      </c>
      <c r="T472" s="33" t="n">
        <f aca="false">IF(S472=1,T471+1,0)</f>
        <v>1</v>
      </c>
      <c r="U472" s="33" t="n">
        <f aca="false">IF(S472=0,U471+1,0)</f>
        <v>0</v>
      </c>
      <c r="V472" s="34" t="str">
        <f aca="false">IF(C472=D471,"Yes","")</f>
        <v>Yes</v>
      </c>
    </row>
    <row r="473" customFormat="false" ht="15" hidden="false" customHeight="false" outlineLevel="0" collapsed="false">
      <c r="A473" s="35" t="n">
        <v>472</v>
      </c>
      <c r="B473" s="35" t="s">
        <v>111</v>
      </c>
      <c r="C473" s="36" t="n">
        <v>41488</v>
      </c>
      <c r="D473" s="36" t="n">
        <v>41491</v>
      </c>
      <c r="E473" s="37" t="n">
        <v>10219.4</v>
      </c>
      <c r="F473" s="37" t="n">
        <v>9867.6</v>
      </c>
      <c r="G473" s="37" t="n">
        <v>9958.4</v>
      </c>
      <c r="H473" s="35" t="s">
        <v>112</v>
      </c>
      <c r="I473" s="35" t="n">
        <v>1</v>
      </c>
      <c r="J473" s="38" t="n">
        <v>0</v>
      </c>
      <c r="K473" s="38" t="n">
        <v>400.9</v>
      </c>
      <c r="L473" s="39" t="n">
        <f aca="false">IF(B473="Long",G473-E473,E473-G473)</f>
        <v>-261</v>
      </c>
      <c r="M473" s="40" t="n">
        <f aca="false">L473/E473</f>
        <v>-0.0255396598626142</v>
      </c>
      <c r="N473" s="41" t="n">
        <f aca="false">E473+G473</f>
        <v>20177.8</v>
      </c>
      <c r="O473" s="38" t="n">
        <f aca="false">N473*Assumptions!$B$24</f>
        <v>30.2667</v>
      </c>
      <c r="P473" s="39" t="n">
        <f aca="false">L473-O473</f>
        <v>-291.2667</v>
      </c>
      <c r="Q473" s="41" t="n">
        <f aca="false">Q472+L473</f>
        <v>21722.2</v>
      </c>
      <c r="R473" s="41" t="n">
        <f aca="false">R472+P473</f>
        <v>8571.19450000003</v>
      </c>
      <c r="S473" s="33" t="n">
        <f aca="false">IF(L473&gt;0,1,0)</f>
        <v>0</v>
      </c>
      <c r="T473" s="33" t="n">
        <f aca="false">IF(S473=1,T472+1,0)</f>
        <v>0</v>
      </c>
      <c r="U473" s="33" t="n">
        <f aca="false">IF(S473=0,U472+1,0)</f>
        <v>1</v>
      </c>
      <c r="V473" s="34" t="str">
        <f aca="false">IF(C473=D472,"Yes","")</f>
        <v/>
      </c>
    </row>
    <row r="474" customFormat="false" ht="15" hidden="false" customHeight="false" outlineLevel="0" collapsed="false">
      <c r="A474" s="26" t="n">
        <v>473</v>
      </c>
      <c r="B474" s="26" t="s">
        <v>113</v>
      </c>
      <c r="C474" s="27" t="n">
        <v>41491</v>
      </c>
      <c r="D474" s="27" t="n">
        <v>41494</v>
      </c>
      <c r="E474" s="28" t="n">
        <v>9867.6</v>
      </c>
      <c r="F474" s="28" t="n">
        <v>10219.6</v>
      </c>
      <c r="G474" s="28" t="n">
        <v>9848.35</v>
      </c>
      <c r="H474" s="26" t="s">
        <v>112</v>
      </c>
      <c r="I474" s="26" t="n">
        <v>3</v>
      </c>
      <c r="J474" s="29" t="n">
        <v>207.3</v>
      </c>
      <c r="K474" s="29" t="n">
        <v>146</v>
      </c>
      <c r="L474" s="30" t="n">
        <f aca="false">IF(B474="Long",G474-E474,E474-G474)</f>
        <v>19.25</v>
      </c>
      <c r="M474" s="31" t="n">
        <f aca="false">L474/E474</f>
        <v>0.00195082897563744</v>
      </c>
      <c r="N474" s="32" t="n">
        <f aca="false">E474+G474</f>
        <v>19715.95</v>
      </c>
      <c r="O474" s="29" t="n">
        <f aca="false">N474*Assumptions!$B$24</f>
        <v>29.573925</v>
      </c>
      <c r="P474" s="30" t="n">
        <f aca="false">L474-O474</f>
        <v>-10.323925</v>
      </c>
      <c r="Q474" s="32" t="n">
        <f aca="false">Q473+L474</f>
        <v>21741.45</v>
      </c>
      <c r="R474" s="32" t="n">
        <f aca="false">R473+P474</f>
        <v>8560.87057500003</v>
      </c>
      <c r="S474" s="33" t="n">
        <f aca="false">IF(L474&gt;0,1,0)</f>
        <v>1</v>
      </c>
      <c r="T474" s="33" t="n">
        <f aca="false">IF(S474=1,T473+1,0)</f>
        <v>1</v>
      </c>
      <c r="U474" s="33" t="n">
        <f aca="false">IF(S474=0,U473+1,0)</f>
        <v>0</v>
      </c>
      <c r="V474" s="34" t="str">
        <f aca="false">IF(C474=D473,"Yes","")</f>
        <v>Yes</v>
      </c>
    </row>
    <row r="475" customFormat="false" ht="15" hidden="false" customHeight="false" outlineLevel="0" collapsed="false">
      <c r="A475" s="35" t="n">
        <v>474</v>
      </c>
      <c r="B475" s="35" t="s">
        <v>111</v>
      </c>
      <c r="C475" s="36" t="n">
        <v>41499</v>
      </c>
      <c r="D475" s="36" t="n">
        <v>41502</v>
      </c>
      <c r="E475" s="37" t="n">
        <v>9909.75</v>
      </c>
      <c r="F475" s="37" t="n">
        <v>9669.1</v>
      </c>
      <c r="G475" s="37" t="n">
        <v>9887.9</v>
      </c>
      <c r="H475" s="35" t="s">
        <v>112</v>
      </c>
      <c r="I475" s="35" t="n">
        <v>2</v>
      </c>
      <c r="J475" s="38" t="n">
        <v>161.5</v>
      </c>
      <c r="K475" s="38" t="n">
        <v>489.6</v>
      </c>
      <c r="L475" s="39" t="n">
        <f aca="false">IF(B475="Long",G475-E475,E475-G475)</f>
        <v>-21.8500000000004</v>
      </c>
      <c r="M475" s="40" t="n">
        <f aca="false">L475/E475</f>
        <v>-0.0022048992154192</v>
      </c>
      <c r="N475" s="41" t="n">
        <f aca="false">E475+G475</f>
        <v>19797.65</v>
      </c>
      <c r="O475" s="38" t="n">
        <f aca="false">N475*Assumptions!$B$24</f>
        <v>29.696475</v>
      </c>
      <c r="P475" s="39" t="n">
        <f aca="false">L475-O475</f>
        <v>-51.5464750000004</v>
      </c>
      <c r="Q475" s="41" t="n">
        <f aca="false">Q474+L475</f>
        <v>21719.6</v>
      </c>
      <c r="R475" s="41" t="n">
        <f aca="false">R474+P475</f>
        <v>8509.32410000003</v>
      </c>
      <c r="S475" s="33" t="n">
        <f aca="false">IF(L475&gt;0,1,0)</f>
        <v>0</v>
      </c>
      <c r="T475" s="33" t="n">
        <f aca="false">IF(S475=1,T474+1,0)</f>
        <v>0</v>
      </c>
      <c r="U475" s="33" t="n">
        <f aca="false">IF(S475=0,U474+1,0)</f>
        <v>1</v>
      </c>
      <c r="V475" s="34" t="str">
        <f aca="false">IF(C475=D474,"Yes","")</f>
        <v/>
      </c>
    </row>
    <row r="476" customFormat="false" ht="15" hidden="false" customHeight="false" outlineLevel="0" collapsed="false">
      <c r="A476" s="26" t="n">
        <v>475</v>
      </c>
      <c r="B476" s="26" t="s">
        <v>113</v>
      </c>
      <c r="C476" s="27" t="n">
        <v>41502</v>
      </c>
      <c r="D476" s="27" t="n">
        <v>41507</v>
      </c>
      <c r="E476" s="28" t="n">
        <v>9582.55</v>
      </c>
      <c r="F476" s="28" t="n">
        <v>10071.25</v>
      </c>
      <c r="G476" s="28" t="n">
        <v>9652</v>
      </c>
      <c r="H476" s="26" t="s">
        <v>112</v>
      </c>
      <c r="I476" s="26" t="n">
        <v>3</v>
      </c>
      <c r="J476" s="29" t="n">
        <v>722.4</v>
      </c>
      <c r="K476" s="29" t="n">
        <v>183.6</v>
      </c>
      <c r="L476" s="30" t="n">
        <f aca="false">IF(B476="Long",G476-E476,E476-G476)</f>
        <v>-69.4500000000007</v>
      </c>
      <c r="M476" s="31" t="n">
        <f aca="false">L476/E476</f>
        <v>-0.00724754893008654</v>
      </c>
      <c r="N476" s="32" t="n">
        <f aca="false">E476+G476</f>
        <v>19234.55</v>
      </c>
      <c r="O476" s="29" t="n">
        <f aca="false">N476*Assumptions!$B$24</f>
        <v>28.851825</v>
      </c>
      <c r="P476" s="30" t="n">
        <f aca="false">L476-O476</f>
        <v>-98.3018250000007</v>
      </c>
      <c r="Q476" s="32" t="n">
        <f aca="false">Q475+L476</f>
        <v>21650.15</v>
      </c>
      <c r="R476" s="32" t="n">
        <f aca="false">R475+P476</f>
        <v>8411.02227500003</v>
      </c>
      <c r="S476" s="33" t="n">
        <f aca="false">IF(L476&gt;0,1,0)</f>
        <v>0</v>
      </c>
      <c r="T476" s="33" t="n">
        <f aca="false">IF(S476=1,T475+1,0)</f>
        <v>0</v>
      </c>
      <c r="U476" s="33" t="n">
        <f aca="false">IF(S476=0,U475+1,0)</f>
        <v>2</v>
      </c>
      <c r="V476" s="34" t="str">
        <f aca="false">IF(C476=D475,"Yes","")</f>
        <v>Yes</v>
      </c>
    </row>
    <row r="477" customFormat="false" ht="15" hidden="false" customHeight="false" outlineLevel="0" collapsed="false">
      <c r="A477" s="35" t="n">
        <v>476</v>
      </c>
      <c r="B477" s="35" t="s">
        <v>111</v>
      </c>
      <c r="C477" s="36" t="n">
        <v>41507</v>
      </c>
      <c r="D477" s="36" t="n">
        <v>41508</v>
      </c>
      <c r="E477" s="37" t="n">
        <v>9652</v>
      </c>
      <c r="F477" s="37" t="n">
        <v>8860.15</v>
      </c>
      <c r="G477" s="37" t="n">
        <v>9129.25</v>
      </c>
      <c r="H477" s="35" t="s">
        <v>112</v>
      </c>
      <c r="I477" s="35" t="n">
        <v>1</v>
      </c>
      <c r="J477" s="38" t="n">
        <v>0</v>
      </c>
      <c r="K477" s="38" t="n">
        <v>646.8</v>
      </c>
      <c r="L477" s="39" t="n">
        <f aca="false">IF(B477="Long",G477-E477,E477-G477)</f>
        <v>-522.75</v>
      </c>
      <c r="M477" s="40" t="n">
        <f aca="false">L477/E477</f>
        <v>-0.0541597596353087</v>
      </c>
      <c r="N477" s="41" t="n">
        <f aca="false">E477+G477</f>
        <v>18781.25</v>
      </c>
      <c r="O477" s="38" t="n">
        <f aca="false">N477*Assumptions!$B$24</f>
        <v>28.171875</v>
      </c>
      <c r="P477" s="39" t="n">
        <f aca="false">L477-O477</f>
        <v>-550.921875</v>
      </c>
      <c r="Q477" s="41" t="n">
        <f aca="false">Q476+L477</f>
        <v>21127.4</v>
      </c>
      <c r="R477" s="41" t="n">
        <f aca="false">R476+P477</f>
        <v>7860.10040000003</v>
      </c>
      <c r="S477" s="33" t="n">
        <f aca="false">IF(L477&gt;0,1,0)</f>
        <v>0</v>
      </c>
      <c r="T477" s="33" t="n">
        <f aca="false">IF(S477=1,T476+1,0)</f>
        <v>0</v>
      </c>
      <c r="U477" s="33" t="n">
        <f aca="false">IF(S477=0,U476+1,0)</f>
        <v>3</v>
      </c>
      <c r="V477" s="34" t="str">
        <f aca="false">IF(C477=D476,"Yes","")</f>
        <v>Yes</v>
      </c>
    </row>
    <row r="478" customFormat="false" ht="15" hidden="false" customHeight="false" outlineLevel="0" collapsed="false">
      <c r="A478" s="26" t="n">
        <v>477</v>
      </c>
      <c r="B478" s="26" t="s">
        <v>111</v>
      </c>
      <c r="C478" s="27" t="n">
        <v>41512</v>
      </c>
      <c r="D478" s="27" t="n">
        <v>41513</v>
      </c>
      <c r="E478" s="28" t="n">
        <v>9529.7</v>
      </c>
      <c r="F478" s="28" t="n">
        <v>9215.85</v>
      </c>
      <c r="G478" s="28" t="n">
        <v>9208.15</v>
      </c>
      <c r="H478" s="26" t="s">
        <v>112</v>
      </c>
      <c r="I478" s="26" t="n">
        <v>1</v>
      </c>
      <c r="J478" s="29" t="n">
        <v>0</v>
      </c>
      <c r="K478" s="29" t="n">
        <v>687.2</v>
      </c>
      <c r="L478" s="30" t="n">
        <f aca="false">IF(B478="Long",G478-E478,E478-G478)</f>
        <v>-321.550000000001</v>
      </c>
      <c r="M478" s="31" t="n">
        <f aca="false">L478/E478</f>
        <v>-0.0337418806468201</v>
      </c>
      <c r="N478" s="32" t="n">
        <f aca="false">E478+G478</f>
        <v>18737.85</v>
      </c>
      <c r="O478" s="29" t="n">
        <f aca="false">N478*Assumptions!$B$24</f>
        <v>28.106775</v>
      </c>
      <c r="P478" s="30" t="n">
        <f aca="false">L478-O478</f>
        <v>-349.656775000001</v>
      </c>
      <c r="Q478" s="32" t="n">
        <f aca="false">Q477+L478</f>
        <v>20805.85</v>
      </c>
      <c r="R478" s="32" t="n">
        <f aca="false">R477+P478</f>
        <v>7510.44362500003</v>
      </c>
      <c r="S478" s="33" t="n">
        <f aca="false">IF(L478&gt;0,1,0)</f>
        <v>0</v>
      </c>
      <c r="T478" s="33" t="n">
        <f aca="false">IF(S478=1,T477+1,0)</f>
        <v>0</v>
      </c>
      <c r="U478" s="33" t="n">
        <f aca="false">IF(S478=0,U477+1,0)</f>
        <v>4</v>
      </c>
      <c r="V478" s="34" t="str">
        <f aca="false">IF(C478=D477,"Yes","")</f>
        <v/>
      </c>
    </row>
    <row r="479" customFormat="false" ht="15" hidden="false" customHeight="false" outlineLevel="0" collapsed="false">
      <c r="A479" s="35" t="n">
        <v>478</v>
      </c>
      <c r="B479" s="35" t="s">
        <v>113</v>
      </c>
      <c r="C479" s="36" t="n">
        <v>41513</v>
      </c>
      <c r="D479" s="36" t="n">
        <v>41515</v>
      </c>
      <c r="E479" s="37" t="n">
        <v>9208.15</v>
      </c>
      <c r="F479" s="37" t="n">
        <v>9586.65</v>
      </c>
      <c r="G479" s="37" t="n">
        <v>8897</v>
      </c>
      <c r="H479" s="35" t="s">
        <v>112</v>
      </c>
      <c r="I479" s="35" t="n">
        <v>2</v>
      </c>
      <c r="J479" s="38" t="n">
        <v>841.4</v>
      </c>
      <c r="K479" s="38" t="n">
        <v>0</v>
      </c>
      <c r="L479" s="39" t="n">
        <f aca="false">IF(B479="Long",G479-E479,E479-G479)</f>
        <v>311.15</v>
      </c>
      <c r="M479" s="40" t="n">
        <f aca="false">L479/E479</f>
        <v>0.0337907180052453</v>
      </c>
      <c r="N479" s="41" t="n">
        <f aca="false">E479+G479</f>
        <v>18105.15</v>
      </c>
      <c r="O479" s="38" t="n">
        <f aca="false">N479*Assumptions!$B$24</f>
        <v>27.157725</v>
      </c>
      <c r="P479" s="39" t="n">
        <f aca="false">L479-O479</f>
        <v>283.992275</v>
      </c>
      <c r="Q479" s="41" t="n">
        <f aca="false">Q478+L479</f>
        <v>21117</v>
      </c>
      <c r="R479" s="41" t="n">
        <f aca="false">R478+P479</f>
        <v>7794.43590000003</v>
      </c>
      <c r="S479" s="33" t="n">
        <f aca="false">IF(L479&gt;0,1,0)</f>
        <v>1</v>
      </c>
      <c r="T479" s="33" t="n">
        <f aca="false">IF(S479=1,T478+1,0)</f>
        <v>1</v>
      </c>
      <c r="U479" s="33" t="n">
        <f aca="false">IF(S479=0,U478+1,0)</f>
        <v>0</v>
      </c>
      <c r="V479" s="34" t="str">
        <f aca="false">IF(C479=D478,"Yes","")</f>
        <v>Yes</v>
      </c>
    </row>
    <row r="480" customFormat="false" ht="15" hidden="false" customHeight="false" outlineLevel="0" collapsed="false">
      <c r="A480" s="26" t="n">
        <v>479</v>
      </c>
      <c r="B480" s="26" t="s">
        <v>111</v>
      </c>
      <c r="C480" s="27" t="n">
        <v>41516</v>
      </c>
      <c r="D480" s="27" t="n">
        <v>41520</v>
      </c>
      <c r="E480" s="28" t="n">
        <v>8958.35</v>
      </c>
      <c r="F480" s="28" t="n">
        <v>8759.85</v>
      </c>
      <c r="G480" s="28" t="n">
        <v>9086.75</v>
      </c>
      <c r="H480" s="26" t="s">
        <v>112</v>
      </c>
      <c r="I480" s="26" t="n">
        <v>2</v>
      </c>
      <c r="J480" s="29" t="n">
        <v>275.2</v>
      </c>
      <c r="K480" s="29" t="n">
        <v>333</v>
      </c>
      <c r="L480" s="30" t="n">
        <f aca="false">IF(B480="Long",G480-E480,E480-G480)</f>
        <v>128.4</v>
      </c>
      <c r="M480" s="31" t="n">
        <f aca="false">L480/E480</f>
        <v>0.0143329965897737</v>
      </c>
      <c r="N480" s="32" t="n">
        <f aca="false">E480+G480</f>
        <v>18045.1</v>
      </c>
      <c r="O480" s="29" t="n">
        <f aca="false">N480*Assumptions!$B$24</f>
        <v>27.06765</v>
      </c>
      <c r="P480" s="30" t="n">
        <f aca="false">L480-O480</f>
        <v>101.33235</v>
      </c>
      <c r="Q480" s="32" t="n">
        <f aca="false">Q479+L480</f>
        <v>21245.4</v>
      </c>
      <c r="R480" s="32" t="n">
        <f aca="false">R479+P480</f>
        <v>7895.76825000003</v>
      </c>
      <c r="S480" s="33" t="n">
        <f aca="false">IF(L480&gt;0,1,0)</f>
        <v>1</v>
      </c>
      <c r="T480" s="33" t="n">
        <f aca="false">IF(S480=1,T479+1,0)</f>
        <v>2</v>
      </c>
      <c r="U480" s="33" t="n">
        <f aca="false">IF(S480=0,U479+1,0)</f>
        <v>0</v>
      </c>
      <c r="V480" s="34" t="str">
        <f aca="false">IF(C480=D479,"Yes","")</f>
        <v/>
      </c>
    </row>
    <row r="481" customFormat="false" ht="15" hidden="false" customHeight="false" outlineLevel="0" collapsed="false">
      <c r="A481" s="35" t="n">
        <v>480</v>
      </c>
      <c r="B481" s="35" t="s">
        <v>113</v>
      </c>
      <c r="C481" s="36" t="n">
        <v>41520</v>
      </c>
      <c r="D481" s="36" t="n">
        <v>41522</v>
      </c>
      <c r="E481" s="37" t="n">
        <v>8846.55</v>
      </c>
      <c r="F481" s="37" t="n">
        <v>9233.6</v>
      </c>
      <c r="G481" s="37" t="n">
        <v>9253.45</v>
      </c>
      <c r="H481" s="35" t="s">
        <v>112</v>
      </c>
      <c r="I481" s="35" t="n">
        <v>2</v>
      </c>
      <c r="J481" s="38" t="n">
        <v>240.9</v>
      </c>
      <c r="K481" s="38" t="n">
        <v>858.1</v>
      </c>
      <c r="L481" s="39" t="n">
        <f aca="false">IF(B481="Long",G481-E481,E481-G481)</f>
        <v>-406.900000000001</v>
      </c>
      <c r="M481" s="40" t="n">
        <f aca="false">L481/E481</f>
        <v>-0.045995331513415</v>
      </c>
      <c r="N481" s="41" t="n">
        <f aca="false">E481+G481</f>
        <v>18100</v>
      </c>
      <c r="O481" s="38" t="n">
        <f aca="false">N481*Assumptions!$B$24</f>
        <v>27.15</v>
      </c>
      <c r="P481" s="39" t="n">
        <f aca="false">L481-O481</f>
        <v>-434.050000000001</v>
      </c>
      <c r="Q481" s="41" t="n">
        <f aca="false">Q480+L481</f>
        <v>20838.5</v>
      </c>
      <c r="R481" s="41" t="n">
        <f aca="false">R480+P481</f>
        <v>7461.71825000003</v>
      </c>
      <c r="S481" s="33" t="n">
        <f aca="false">IF(L481&gt;0,1,0)</f>
        <v>0</v>
      </c>
      <c r="T481" s="33" t="n">
        <f aca="false">IF(S481=1,T480+1,0)</f>
        <v>0</v>
      </c>
      <c r="U481" s="33" t="n">
        <f aca="false">IF(S481=0,U480+1,0)</f>
        <v>1</v>
      </c>
      <c r="V481" s="34" t="str">
        <f aca="false">IF(C481=D480,"Yes","")</f>
        <v>Yes</v>
      </c>
    </row>
    <row r="482" customFormat="false" ht="15" hidden="false" customHeight="false" outlineLevel="0" collapsed="false">
      <c r="A482" s="26" t="n">
        <v>481</v>
      </c>
      <c r="B482" s="26" t="s">
        <v>111</v>
      </c>
      <c r="C482" s="27" t="n">
        <v>41522</v>
      </c>
      <c r="D482" s="27" t="n">
        <v>41528</v>
      </c>
      <c r="E482" s="28" t="n">
        <v>9253.45</v>
      </c>
      <c r="F482" s="28" t="n">
        <v>8605.65</v>
      </c>
      <c r="G482" s="28" t="n">
        <v>10084</v>
      </c>
      <c r="H482" s="26" t="s">
        <v>112</v>
      </c>
      <c r="I482" s="26" t="n">
        <v>3</v>
      </c>
      <c r="J482" s="29" t="n">
        <v>1155.7</v>
      </c>
      <c r="K482" s="29" t="n">
        <v>0</v>
      </c>
      <c r="L482" s="30" t="n">
        <f aca="false">IF(B482="Long",G482-E482,E482-G482)</f>
        <v>830.549999999999</v>
      </c>
      <c r="M482" s="31" t="n">
        <f aca="false">L482/E482</f>
        <v>0.0897557127341693</v>
      </c>
      <c r="N482" s="32" t="n">
        <f aca="false">E482+G482</f>
        <v>19337.45</v>
      </c>
      <c r="O482" s="29" t="n">
        <f aca="false">N482*Assumptions!$B$24</f>
        <v>29.006175</v>
      </c>
      <c r="P482" s="30" t="n">
        <f aca="false">L482-O482</f>
        <v>801.543824999999</v>
      </c>
      <c r="Q482" s="32" t="n">
        <f aca="false">Q481+L482</f>
        <v>21669.05</v>
      </c>
      <c r="R482" s="32" t="n">
        <f aca="false">R481+P482</f>
        <v>8263.26207500003</v>
      </c>
      <c r="S482" s="33" t="n">
        <f aca="false">IF(L482&gt;0,1,0)</f>
        <v>1</v>
      </c>
      <c r="T482" s="33" t="n">
        <f aca="false">IF(S482=1,T481+1,0)</f>
        <v>1</v>
      </c>
      <c r="U482" s="33" t="n">
        <f aca="false">IF(S482=0,U481+1,0)</f>
        <v>0</v>
      </c>
      <c r="V482" s="34" t="str">
        <f aca="false">IF(C482=D481,"Yes","")</f>
        <v>Yes</v>
      </c>
    </row>
    <row r="483" customFormat="false" ht="15" hidden="false" customHeight="false" outlineLevel="0" collapsed="false">
      <c r="A483" s="35" t="n">
        <v>482</v>
      </c>
      <c r="B483" s="35" t="s">
        <v>111</v>
      </c>
      <c r="C483" s="36" t="n">
        <v>41533</v>
      </c>
      <c r="D483" s="36" t="n">
        <v>41537</v>
      </c>
      <c r="E483" s="37" t="n">
        <v>10418.5</v>
      </c>
      <c r="F483" s="37" t="n">
        <v>10037.3</v>
      </c>
      <c r="G483" s="37" t="n">
        <v>10984.5</v>
      </c>
      <c r="H483" s="35" t="s">
        <v>112</v>
      </c>
      <c r="I483" s="35" t="n">
        <v>4</v>
      </c>
      <c r="J483" s="38" t="n">
        <v>801</v>
      </c>
      <c r="K483" s="38" t="n">
        <v>194.5</v>
      </c>
      <c r="L483" s="39" t="n">
        <f aca="false">IF(B483="Long",G483-E483,E483-G483)</f>
        <v>566</v>
      </c>
      <c r="M483" s="40" t="n">
        <f aca="false">L483/E483</f>
        <v>0.0543264385468158</v>
      </c>
      <c r="N483" s="41" t="n">
        <f aca="false">E483+G483</f>
        <v>21403</v>
      </c>
      <c r="O483" s="38" t="n">
        <f aca="false">N483*Assumptions!$B$24</f>
        <v>32.1045</v>
      </c>
      <c r="P483" s="39" t="n">
        <f aca="false">L483-O483</f>
        <v>533.8955</v>
      </c>
      <c r="Q483" s="41" t="n">
        <f aca="false">Q482+L483</f>
        <v>22235.05</v>
      </c>
      <c r="R483" s="41" t="n">
        <f aca="false">R482+P483</f>
        <v>8797.15757500003</v>
      </c>
      <c r="S483" s="33" t="n">
        <f aca="false">IF(L483&gt;0,1,0)</f>
        <v>1</v>
      </c>
      <c r="T483" s="33" t="n">
        <f aca="false">IF(S483=1,T482+1,0)</f>
        <v>2</v>
      </c>
      <c r="U483" s="33" t="n">
        <f aca="false">IF(S483=0,U482+1,0)</f>
        <v>0</v>
      </c>
      <c r="V483" s="34" t="str">
        <f aca="false">IF(C483=D482,"Yes","")</f>
        <v/>
      </c>
    </row>
    <row r="484" customFormat="false" ht="15" hidden="false" customHeight="false" outlineLevel="0" collapsed="false">
      <c r="A484" s="26" t="n">
        <v>483</v>
      </c>
      <c r="B484" s="26" t="s">
        <v>113</v>
      </c>
      <c r="C484" s="27" t="n">
        <v>41540</v>
      </c>
      <c r="D484" s="27" t="n">
        <v>41548</v>
      </c>
      <c r="E484" s="28" t="n">
        <v>10409.8</v>
      </c>
      <c r="F484" s="28" t="n">
        <v>11188.1</v>
      </c>
      <c r="G484" s="28" t="n">
        <v>9815</v>
      </c>
      <c r="H484" s="26" t="s">
        <v>112</v>
      </c>
      <c r="I484" s="26" t="n">
        <v>6</v>
      </c>
      <c r="J484" s="29" t="n">
        <v>827</v>
      </c>
      <c r="K484" s="29" t="n">
        <v>0</v>
      </c>
      <c r="L484" s="30" t="n">
        <f aca="false">IF(B484="Long",G484-E484,E484-G484)</f>
        <v>594.799999999999</v>
      </c>
      <c r="M484" s="31" t="n">
        <f aca="false">L484/E484</f>
        <v>0.0571384656765739</v>
      </c>
      <c r="N484" s="32" t="n">
        <f aca="false">E484+G484</f>
        <v>20224.8</v>
      </c>
      <c r="O484" s="29" t="n">
        <f aca="false">N484*Assumptions!$B$24</f>
        <v>30.3372</v>
      </c>
      <c r="P484" s="30" t="n">
        <f aca="false">L484-O484</f>
        <v>564.462799999999</v>
      </c>
      <c r="Q484" s="32" t="n">
        <f aca="false">Q483+L484</f>
        <v>22829.85</v>
      </c>
      <c r="R484" s="32" t="n">
        <f aca="false">R483+P484</f>
        <v>9361.62037500003</v>
      </c>
      <c r="S484" s="33" t="n">
        <f aca="false">IF(L484&gt;0,1,0)</f>
        <v>1</v>
      </c>
      <c r="T484" s="33" t="n">
        <f aca="false">IF(S484=1,T483+1,0)</f>
        <v>3</v>
      </c>
      <c r="U484" s="33" t="n">
        <f aca="false">IF(S484=0,U483+1,0)</f>
        <v>0</v>
      </c>
      <c r="V484" s="34" t="str">
        <f aca="false">IF(C484=D483,"Yes","")</f>
        <v/>
      </c>
    </row>
    <row r="485" customFormat="false" ht="15" hidden="false" customHeight="false" outlineLevel="0" collapsed="false">
      <c r="A485" s="35" t="n">
        <v>484</v>
      </c>
      <c r="B485" s="35" t="s">
        <v>111</v>
      </c>
      <c r="C485" s="36" t="n">
        <v>41550</v>
      </c>
      <c r="D485" s="36" t="n">
        <v>41554</v>
      </c>
      <c r="E485" s="37" t="n">
        <v>9946.3</v>
      </c>
      <c r="F485" s="37" t="n">
        <v>9582.75</v>
      </c>
      <c r="G485" s="37" t="n">
        <v>10111.75</v>
      </c>
      <c r="H485" s="35" t="s">
        <v>112</v>
      </c>
      <c r="I485" s="35" t="n">
        <v>2</v>
      </c>
      <c r="J485" s="38" t="n">
        <v>382.5</v>
      </c>
      <c r="K485" s="38" t="n">
        <v>68.8</v>
      </c>
      <c r="L485" s="39" t="n">
        <f aca="false">IF(B485="Long",G485-E485,E485-G485)</f>
        <v>165.450000000001</v>
      </c>
      <c r="M485" s="40" t="n">
        <f aca="false">L485/E485</f>
        <v>0.0166343263324051</v>
      </c>
      <c r="N485" s="41" t="n">
        <f aca="false">E485+G485</f>
        <v>20058.05</v>
      </c>
      <c r="O485" s="38" t="n">
        <f aca="false">N485*Assumptions!$B$24</f>
        <v>30.087075</v>
      </c>
      <c r="P485" s="39" t="n">
        <f aca="false">L485-O485</f>
        <v>135.362925000001</v>
      </c>
      <c r="Q485" s="41" t="n">
        <f aca="false">Q484+L485</f>
        <v>22995.3</v>
      </c>
      <c r="R485" s="41" t="n">
        <f aca="false">R484+P485</f>
        <v>9496.98330000003</v>
      </c>
      <c r="S485" s="33" t="n">
        <f aca="false">IF(L485&gt;0,1,0)</f>
        <v>1</v>
      </c>
      <c r="T485" s="33" t="n">
        <f aca="false">IF(S485=1,T484+1,0)</f>
        <v>4</v>
      </c>
      <c r="U485" s="33" t="n">
        <f aca="false">IF(S485=0,U484+1,0)</f>
        <v>0</v>
      </c>
      <c r="V485" s="34" t="str">
        <f aca="false">IF(C485=D484,"Yes","")</f>
        <v/>
      </c>
    </row>
    <row r="486" customFormat="false" ht="15" hidden="false" customHeight="false" outlineLevel="0" collapsed="false">
      <c r="A486" s="26" t="n">
        <v>485</v>
      </c>
      <c r="B486" s="26" t="s">
        <v>113</v>
      </c>
      <c r="C486" s="27" t="n">
        <v>41554</v>
      </c>
      <c r="D486" s="27" t="n">
        <v>41555</v>
      </c>
      <c r="E486" s="28" t="n">
        <v>9888.7</v>
      </c>
      <c r="F486" s="28" t="n">
        <v>10328.75</v>
      </c>
      <c r="G486" s="28" t="n">
        <v>10418.85</v>
      </c>
      <c r="H486" s="26" t="s">
        <v>112</v>
      </c>
      <c r="I486" s="26" t="n">
        <v>1</v>
      </c>
      <c r="J486" s="29" t="n">
        <v>0</v>
      </c>
      <c r="K486" s="29" t="n">
        <v>562.4</v>
      </c>
      <c r="L486" s="30" t="n">
        <f aca="false">IF(B486="Long",G486-E486,E486-G486)</f>
        <v>-530.15</v>
      </c>
      <c r="M486" s="31" t="n">
        <f aca="false">L486/E486</f>
        <v>-0.0536116982009768</v>
      </c>
      <c r="N486" s="32" t="n">
        <f aca="false">E486+G486</f>
        <v>20307.55</v>
      </c>
      <c r="O486" s="29" t="n">
        <f aca="false">N486*Assumptions!$B$24</f>
        <v>30.461325</v>
      </c>
      <c r="P486" s="30" t="n">
        <f aca="false">L486-O486</f>
        <v>-560.611325</v>
      </c>
      <c r="Q486" s="32" t="n">
        <f aca="false">Q485+L486</f>
        <v>22465.15</v>
      </c>
      <c r="R486" s="32" t="n">
        <f aca="false">R485+P486</f>
        <v>8936.37197500003</v>
      </c>
      <c r="S486" s="33" t="n">
        <f aca="false">IF(L486&gt;0,1,0)</f>
        <v>0</v>
      </c>
      <c r="T486" s="33" t="n">
        <f aca="false">IF(S486=1,T485+1,0)</f>
        <v>0</v>
      </c>
      <c r="U486" s="33" t="n">
        <f aca="false">IF(S486=0,U485+1,0)</f>
        <v>1</v>
      </c>
      <c r="V486" s="34" t="str">
        <f aca="false">IF(C486=D485,"Yes","")</f>
        <v>Yes</v>
      </c>
    </row>
    <row r="487" customFormat="false" ht="15" hidden="false" customHeight="false" outlineLevel="0" collapsed="false">
      <c r="A487" s="35" t="n">
        <v>486</v>
      </c>
      <c r="B487" s="35" t="s">
        <v>111</v>
      </c>
      <c r="C487" s="36" t="n">
        <v>41555</v>
      </c>
      <c r="D487" s="36" t="n">
        <v>41556</v>
      </c>
      <c r="E487" s="37" t="n">
        <v>10418.85</v>
      </c>
      <c r="F487" s="37" t="n">
        <v>9877.45</v>
      </c>
      <c r="G487" s="37" t="n">
        <v>10004.4</v>
      </c>
      <c r="H487" s="35" t="s">
        <v>112</v>
      </c>
      <c r="I487" s="35" t="n">
        <v>1</v>
      </c>
      <c r="J487" s="38" t="n">
        <v>0</v>
      </c>
      <c r="K487" s="38" t="n">
        <v>471.6</v>
      </c>
      <c r="L487" s="39" t="n">
        <f aca="false">IF(B487="Long",G487-E487,E487-G487)</f>
        <v>-414.450000000001</v>
      </c>
      <c r="M487" s="40" t="n">
        <f aca="false">L487/E487</f>
        <v>-0.0397788623504514</v>
      </c>
      <c r="N487" s="41" t="n">
        <f aca="false">E487+G487</f>
        <v>20423.25</v>
      </c>
      <c r="O487" s="38" t="n">
        <f aca="false">N487*Assumptions!$B$24</f>
        <v>30.634875</v>
      </c>
      <c r="P487" s="39" t="n">
        <f aca="false">L487-O487</f>
        <v>-445.084875000001</v>
      </c>
      <c r="Q487" s="41" t="n">
        <f aca="false">Q486+L487</f>
        <v>22050.7</v>
      </c>
      <c r="R487" s="41" t="n">
        <f aca="false">R486+P487</f>
        <v>8491.28710000003</v>
      </c>
      <c r="S487" s="33" t="n">
        <f aca="false">IF(L487&gt;0,1,0)</f>
        <v>0</v>
      </c>
      <c r="T487" s="33" t="n">
        <f aca="false">IF(S487=1,T486+1,0)</f>
        <v>0</v>
      </c>
      <c r="U487" s="33" t="n">
        <f aca="false">IF(S487=0,U486+1,0)</f>
        <v>2</v>
      </c>
      <c r="V487" s="34" t="str">
        <f aca="false">IF(C487=D486,"Yes","")</f>
        <v>Yes</v>
      </c>
    </row>
    <row r="488" customFormat="false" ht="15" hidden="false" customHeight="false" outlineLevel="0" collapsed="false">
      <c r="A488" s="26" t="n">
        <v>487</v>
      </c>
      <c r="B488" s="26" t="s">
        <v>111</v>
      </c>
      <c r="C488" s="27" t="n">
        <v>41558</v>
      </c>
      <c r="D488" s="27" t="n">
        <v>41562</v>
      </c>
      <c r="E488" s="28" t="n">
        <v>10423.6</v>
      </c>
      <c r="F488" s="28" t="n">
        <v>10199.55</v>
      </c>
      <c r="G488" s="28" t="n">
        <v>10550</v>
      </c>
      <c r="H488" s="26" t="s">
        <v>112</v>
      </c>
      <c r="I488" s="26" t="n">
        <v>2</v>
      </c>
      <c r="J488" s="29" t="n">
        <v>314.6</v>
      </c>
      <c r="K488" s="29" t="n">
        <v>84.5</v>
      </c>
      <c r="L488" s="30" t="n">
        <f aca="false">IF(B488="Long",G488-E488,E488-G488)</f>
        <v>126.4</v>
      </c>
      <c r="M488" s="31" t="n">
        <f aca="false">L488/E488</f>
        <v>0.0121263287156069</v>
      </c>
      <c r="N488" s="32" t="n">
        <f aca="false">E488+G488</f>
        <v>20973.6</v>
      </c>
      <c r="O488" s="29" t="n">
        <f aca="false">N488*Assumptions!$B$24</f>
        <v>31.4604</v>
      </c>
      <c r="P488" s="30" t="n">
        <f aca="false">L488-O488</f>
        <v>94.9395999999996</v>
      </c>
      <c r="Q488" s="32" t="n">
        <f aca="false">Q487+L488</f>
        <v>22177.1</v>
      </c>
      <c r="R488" s="32" t="n">
        <f aca="false">R487+P488</f>
        <v>8586.22670000003</v>
      </c>
      <c r="S488" s="33" t="n">
        <f aca="false">IF(L488&gt;0,1,0)</f>
        <v>1</v>
      </c>
      <c r="T488" s="33" t="n">
        <f aca="false">IF(S488=1,T487+1,0)</f>
        <v>1</v>
      </c>
      <c r="U488" s="33" t="n">
        <f aca="false">IF(S488=0,U487+1,0)</f>
        <v>0</v>
      </c>
      <c r="V488" s="34" t="str">
        <f aca="false">IF(C488=D487,"Yes","")</f>
        <v/>
      </c>
    </row>
    <row r="489" customFormat="false" ht="15" hidden="false" customHeight="false" outlineLevel="0" collapsed="false">
      <c r="A489" s="35" t="n">
        <v>488</v>
      </c>
      <c r="B489" s="35" t="s">
        <v>113</v>
      </c>
      <c r="C489" s="36" t="n">
        <v>41564</v>
      </c>
      <c r="D489" s="36" t="n">
        <v>41565</v>
      </c>
      <c r="E489" s="37" t="n">
        <v>10339.1</v>
      </c>
      <c r="F489" s="37" t="n">
        <v>10738.2</v>
      </c>
      <c r="G489" s="37" t="n">
        <v>10416.2</v>
      </c>
      <c r="H489" s="35" t="s">
        <v>112</v>
      </c>
      <c r="I489" s="35" t="n">
        <v>1</v>
      </c>
      <c r="J489" s="38" t="n">
        <v>0</v>
      </c>
      <c r="K489" s="38" t="n">
        <v>444.9</v>
      </c>
      <c r="L489" s="39" t="n">
        <f aca="false">IF(B489="Long",G489-E489,E489-G489)</f>
        <v>-77.1000000000004</v>
      </c>
      <c r="M489" s="40" t="n">
        <f aca="false">L489/E489</f>
        <v>-0.0074571287636255</v>
      </c>
      <c r="N489" s="41" t="n">
        <f aca="false">E489+G489</f>
        <v>20755.3</v>
      </c>
      <c r="O489" s="38" t="n">
        <f aca="false">N489*Assumptions!$B$24</f>
        <v>31.13295</v>
      </c>
      <c r="P489" s="39" t="n">
        <f aca="false">L489-O489</f>
        <v>-108.23295</v>
      </c>
      <c r="Q489" s="41" t="n">
        <f aca="false">Q488+L489</f>
        <v>22100</v>
      </c>
      <c r="R489" s="41" t="n">
        <f aca="false">R488+P489</f>
        <v>8477.99375000003</v>
      </c>
      <c r="S489" s="33" t="n">
        <f aca="false">IF(L489&gt;0,1,0)</f>
        <v>0</v>
      </c>
      <c r="T489" s="33" t="n">
        <f aca="false">IF(S489=1,T488+1,0)</f>
        <v>0</v>
      </c>
      <c r="U489" s="33" t="n">
        <f aca="false">IF(S489=0,U488+1,0)</f>
        <v>1</v>
      </c>
      <c r="V489" s="34" t="str">
        <f aca="false">IF(C489=D488,"Yes","")</f>
        <v/>
      </c>
    </row>
    <row r="490" customFormat="false" ht="15" hidden="false" customHeight="false" outlineLevel="0" collapsed="false">
      <c r="A490" s="26" t="n">
        <v>489</v>
      </c>
      <c r="B490" s="26" t="s">
        <v>111</v>
      </c>
      <c r="C490" s="27" t="n">
        <v>41565</v>
      </c>
      <c r="D490" s="27" t="n">
        <v>41572</v>
      </c>
      <c r="E490" s="28" t="n">
        <v>10738.2</v>
      </c>
      <c r="F490" s="28" t="n">
        <v>10274.35</v>
      </c>
      <c r="G490" s="28" t="n">
        <v>10839.45</v>
      </c>
      <c r="H490" s="26" t="s">
        <v>112</v>
      </c>
      <c r="I490" s="26" t="n">
        <v>5</v>
      </c>
      <c r="J490" s="29" t="n">
        <v>353.4</v>
      </c>
      <c r="K490" s="29" t="n">
        <v>37.7</v>
      </c>
      <c r="L490" s="30" t="n">
        <f aca="false">IF(B490="Long",G490-E490,E490-G490)</f>
        <v>101.25</v>
      </c>
      <c r="M490" s="31" t="n">
        <f aca="false">L490/E490</f>
        <v>0.00942895457339219</v>
      </c>
      <c r="N490" s="32" t="n">
        <f aca="false">E490+G490</f>
        <v>21577.65</v>
      </c>
      <c r="O490" s="29" t="n">
        <f aca="false">N490*Assumptions!$B$24</f>
        <v>32.366475</v>
      </c>
      <c r="P490" s="30" t="n">
        <f aca="false">L490-O490</f>
        <v>68.883525</v>
      </c>
      <c r="Q490" s="32" t="n">
        <f aca="false">Q489+L490</f>
        <v>22201.25</v>
      </c>
      <c r="R490" s="32" t="n">
        <f aca="false">R489+P490</f>
        <v>8546.87727500003</v>
      </c>
      <c r="S490" s="33" t="n">
        <f aca="false">IF(L490&gt;0,1,0)</f>
        <v>1</v>
      </c>
      <c r="T490" s="33" t="n">
        <f aca="false">IF(S490=1,T489+1,0)</f>
        <v>1</v>
      </c>
      <c r="U490" s="33" t="n">
        <f aca="false">IF(S490=0,U489+1,0)</f>
        <v>0</v>
      </c>
      <c r="V490" s="34" t="str">
        <f aca="false">IF(C490=D489,"Yes","")</f>
        <v>Yes</v>
      </c>
    </row>
    <row r="491" customFormat="false" ht="15" hidden="false" customHeight="false" outlineLevel="0" collapsed="false">
      <c r="A491" s="35" t="n">
        <v>490</v>
      </c>
      <c r="B491" s="35" t="s">
        <v>113</v>
      </c>
      <c r="C491" s="36" t="n">
        <v>41575</v>
      </c>
      <c r="D491" s="36" t="n">
        <v>41576</v>
      </c>
      <c r="E491" s="37" t="n">
        <v>10797.6</v>
      </c>
      <c r="F491" s="37" t="n">
        <v>10951.75</v>
      </c>
      <c r="G491" s="37" t="n">
        <v>10951.75</v>
      </c>
      <c r="H491" s="35" t="s">
        <v>114</v>
      </c>
      <c r="I491" s="35" t="n">
        <v>1</v>
      </c>
      <c r="J491" s="38" t="n">
        <v>128.6</v>
      </c>
      <c r="K491" s="38" t="n">
        <v>470.6</v>
      </c>
      <c r="L491" s="39" t="n">
        <f aca="false">IF(B491="Long",G491-E491,E491-G491)</f>
        <v>-154.15</v>
      </c>
      <c r="M491" s="40" t="n">
        <f aca="false">L491/E491</f>
        <v>-0.0142763206638512</v>
      </c>
      <c r="N491" s="41" t="n">
        <f aca="false">E491+G491</f>
        <v>21749.35</v>
      </c>
      <c r="O491" s="38" t="n">
        <f aca="false">N491*Assumptions!$B$24</f>
        <v>32.624025</v>
      </c>
      <c r="P491" s="39" t="n">
        <f aca="false">L491-O491</f>
        <v>-186.774025</v>
      </c>
      <c r="Q491" s="41" t="n">
        <f aca="false">Q490+L491</f>
        <v>22047.1</v>
      </c>
      <c r="R491" s="41" t="n">
        <f aca="false">R490+P491</f>
        <v>8360.10325000003</v>
      </c>
      <c r="S491" s="33" t="n">
        <f aca="false">IF(L491&gt;0,1,0)</f>
        <v>0</v>
      </c>
      <c r="T491" s="33" t="n">
        <f aca="false">IF(S491=1,T490+1,0)</f>
        <v>0</v>
      </c>
      <c r="U491" s="33" t="n">
        <f aca="false">IF(S491=0,U490+1,0)</f>
        <v>1</v>
      </c>
      <c r="V491" s="34" t="str">
        <f aca="false">IF(C491=D490,"Yes","")</f>
        <v/>
      </c>
    </row>
    <row r="492" customFormat="false" ht="15" hidden="false" customHeight="false" outlineLevel="0" collapsed="false">
      <c r="A492" s="26" t="n">
        <v>491</v>
      </c>
      <c r="B492" s="26" t="s">
        <v>111</v>
      </c>
      <c r="C492" s="27" t="n">
        <v>41576</v>
      </c>
      <c r="D492" s="27" t="n">
        <v>41578</v>
      </c>
      <c r="E492" s="28" t="n">
        <v>11002.4</v>
      </c>
      <c r="F492" s="28" t="n">
        <v>10752.35</v>
      </c>
      <c r="G492" s="28" t="n">
        <v>11211.3</v>
      </c>
      <c r="H492" s="26" t="s">
        <v>112</v>
      </c>
      <c r="I492" s="26" t="n">
        <v>2</v>
      </c>
      <c r="J492" s="29" t="n">
        <v>510.1</v>
      </c>
      <c r="K492" s="29" t="n">
        <v>0</v>
      </c>
      <c r="L492" s="30" t="n">
        <f aca="false">IF(B492="Long",G492-E492,E492-G492)</f>
        <v>208.9</v>
      </c>
      <c r="M492" s="31" t="n">
        <f aca="false">L492/E492</f>
        <v>0.0189867665236675</v>
      </c>
      <c r="N492" s="32" t="n">
        <f aca="false">E492+G492</f>
        <v>22213.7</v>
      </c>
      <c r="O492" s="29" t="n">
        <f aca="false">N492*Assumptions!$B$24</f>
        <v>33.32055</v>
      </c>
      <c r="P492" s="30" t="n">
        <f aca="false">L492-O492</f>
        <v>175.57945</v>
      </c>
      <c r="Q492" s="32" t="n">
        <f aca="false">Q491+L492</f>
        <v>22256</v>
      </c>
      <c r="R492" s="32" t="n">
        <f aca="false">R491+P492</f>
        <v>8535.68270000003</v>
      </c>
      <c r="S492" s="33" t="n">
        <f aca="false">IF(L492&gt;0,1,0)</f>
        <v>1</v>
      </c>
      <c r="T492" s="33" t="n">
        <f aca="false">IF(S492=1,T491+1,0)</f>
        <v>1</v>
      </c>
      <c r="U492" s="33" t="n">
        <f aca="false">IF(S492=0,U491+1,0)</f>
        <v>0</v>
      </c>
      <c r="V492" s="34" t="str">
        <f aca="false">IF(C492=D491,"Yes","")</f>
        <v>Yes</v>
      </c>
    </row>
    <row r="493" customFormat="false" ht="15" hidden="false" customHeight="false" outlineLevel="0" collapsed="false">
      <c r="A493" s="35" t="n">
        <v>492</v>
      </c>
      <c r="B493" s="35" t="s">
        <v>111</v>
      </c>
      <c r="C493" s="36" t="n">
        <v>41579</v>
      </c>
      <c r="D493" s="36" t="n">
        <v>41584</v>
      </c>
      <c r="E493" s="37" t="n">
        <v>11512.5</v>
      </c>
      <c r="F493" s="37" t="n">
        <v>11170.05</v>
      </c>
      <c r="G493" s="37" t="n">
        <v>11462.1</v>
      </c>
      <c r="H493" s="35" t="s">
        <v>112</v>
      </c>
      <c r="I493" s="35" t="n">
        <v>2</v>
      </c>
      <c r="J493" s="38" t="n">
        <v>223.7</v>
      </c>
      <c r="K493" s="38" t="n">
        <v>242.5</v>
      </c>
      <c r="L493" s="39" t="n">
        <f aca="false">IF(B493="Long",G493-E493,E493-G493)</f>
        <v>-50.3999999999996</v>
      </c>
      <c r="M493" s="40" t="n">
        <f aca="false">L493/E493</f>
        <v>-0.00437785016286642</v>
      </c>
      <c r="N493" s="41" t="n">
        <f aca="false">E493+G493</f>
        <v>22974.6</v>
      </c>
      <c r="O493" s="38" t="n">
        <f aca="false">N493*Assumptions!$B$24</f>
        <v>34.4619</v>
      </c>
      <c r="P493" s="39" t="n">
        <f aca="false">L493-O493</f>
        <v>-84.8618999999996</v>
      </c>
      <c r="Q493" s="41" t="n">
        <f aca="false">Q492+L493</f>
        <v>22205.6</v>
      </c>
      <c r="R493" s="41" t="n">
        <f aca="false">R492+P493</f>
        <v>8450.82080000003</v>
      </c>
      <c r="S493" s="33" t="n">
        <f aca="false">IF(L493&gt;0,1,0)</f>
        <v>0</v>
      </c>
      <c r="T493" s="33" t="n">
        <f aca="false">IF(S493=1,T492+1,0)</f>
        <v>0</v>
      </c>
      <c r="U493" s="33" t="n">
        <f aca="false">IF(S493=0,U492+1,0)</f>
        <v>1</v>
      </c>
      <c r="V493" s="34" t="str">
        <f aca="false">IF(C493=D492,"Yes","")</f>
        <v/>
      </c>
    </row>
    <row r="494" customFormat="false" ht="15" hidden="false" customHeight="false" outlineLevel="0" collapsed="false">
      <c r="A494" s="26" t="n">
        <v>493</v>
      </c>
      <c r="B494" s="26" t="s">
        <v>113</v>
      </c>
      <c r="C494" s="27" t="n">
        <v>41584</v>
      </c>
      <c r="D494" s="27" t="n">
        <v>41592</v>
      </c>
      <c r="E494" s="28" t="n">
        <v>11443.6</v>
      </c>
      <c r="F494" s="28" t="n">
        <v>11736.2</v>
      </c>
      <c r="G494" s="28" t="n">
        <v>10660.65</v>
      </c>
      <c r="H494" s="26" t="s">
        <v>112</v>
      </c>
      <c r="I494" s="26" t="n">
        <v>6</v>
      </c>
      <c r="J494" s="29" t="n">
        <v>1031.6</v>
      </c>
      <c r="K494" s="29" t="n">
        <v>0</v>
      </c>
      <c r="L494" s="30" t="n">
        <f aca="false">IF(B494="Long",G494-E494,E494-G494)</f>
        <v>782.950000000001</v>
      </c>
      <c r="M494" s="31" t="n">
        <f aca="false">L494/E494</f>
        <v>0.0684181551260094</v>
      </c>
      <c r="N494" s="32" t="n">
        <f aca="false">E494+G494</f>
        <v>22104.25</v>
      </c>
      <c r="O494" s="29" t="n">
        <f aca="false">N494*Assumptions!$B$24</f>
        <v>33.156375</v>
      </c>
      <c r="P494" s="30" t="n">
        <f aca="false">L494-O494</f>
        <v>749.793625000001</v>
      </c>
      <c r="Q494" s="32" t="n">
        <f aca="false">Q493+L494</f>
        <v>22988.55</v>
      </c>
      <c r="R494" s="32" t="n">
        <f aca="false">R493+P494</f>
        <v>9200.61442500003</v>
      </c>
      <c r="S494" s="33" t="n">
        <f aca="false">IF(L494&gt;0,1,0)</f>
        <v>1</v>
      </c>
      <c r="T494" s="33" t="n">
        <f aca="false">IF(S494=1,T493+1,0)</f>
        <v>1</v>
      </c>
      <c r="U494" s="33" t="n">
        <f aca="false">IF(S494=0,U493+1,0)</f>
        <v>0</v>
      </c>
      <c r="V494" s="34" t="str">
        <f aca="false">IF(C494=D493,"Yes","")</f>
        <v>Yes</v>
      </c>
    </row>
    <row r="495" customFormat="false" ht="15" hidden="false" customHeight="false" outlineLevel="0" collapsed="false">
      <c r="A495" s="35" t="n">
        <v>494</v>
      </c>
      <c r="B495" s="35" t="s">
        <v>111</v>
      </c>
      <c r="C495" s="36" t="n">
        <v>41592</v>
      </c>
      <c r="D495" s="36" t="n">
        <v>41598</v>
      </c>
      <c r="E495" s="37" t="n">
        <v>10860.35</v>
      </c>
      <c r="F495" s="37" t="n">
        <v>10412.05</v>
      </c>
      <c r="G495" s="37" t="n">
        <v>11107.35</v>
      </c>
      <c r="H495" s="35" t="s">
        <v>112</v>
      </c>
      <c r="I495" s="35" t="n">
        <v>3</v>
      </c>
      <c r="J495" s="38" t="n">
        <v>347.4</v>
      </c>
      <c r="K495" s="38" t="n">
        <v>0</v>
      </c>
      <c r="L495" s="39" t="n">
        <f aca="false">IF(B495="Long",G495-E495,E495-G495)</f>
        <v>247</v>
      </c>
      <c r="M495" s="40" t="n">
        <f aca="false">L495/E495</f>
        <v>0.0227432817542713</v>
      </c>
      <c r="N495" s="41" t="n">
        <f aca="false">E495+G495</f>
        <v>21967.7</v>
      </c>
      <c r="O495" s="38" t="n">
        <f aca="false">N495*Assumptions!$B$24</f>
        <v>32.95155</v>
      </c>
      <c r="P495" s="39" t="n">
        <f aca="false">L495-O495</f>
        <v>214.04845</v>
      </c>
      <c r="Q495" s="41" t="n">
        <f aca="false">Q494+L495</f>
        <v>23235.55</v>
      </c>
      <c r="R495" s="41" t="n">
        <f aca="false">R494+P495</f>
        <v>9414.66287500003</v>
      </c>
      <c r="S495" s="33" t="n">
        <f aca="false">IF(L495&gt;0,1,0)</f>
        <v>1</v>
      </c>
      <c r="T495" s="33" t="n">
        <f aca="false">IF(S495=1,T494+1,0)</f>
        <v>2</v>
      </c>
      <c r="U495" s="33" t="n">
        <f aca="false">IF(S495=0,U494+1,0)</f>
        <v>0</v>
      </c>
      <c r="V495" s="34" t="str">
        <f aca="false">IF(C495=D494,"Yes","")</f>
        <v>Yes</v>
      </c>
    </row>
    <row r="496" customFormat="false" ht="15" hidden="false" customHeight="false" outlineLevel="0" collapsed="false">
      <c r="A496" s="26" t="n">
        <v>495</v>
      </c>
      <c r="B496" s="26" t="s">
        <v>113</v>
      </c>
      <c r="C496" s="27" t="n">
        <v>41598</v>
      </c>
      <c r="D496" s="27" t="n">
        <v>41603</v>
      </c>
      <c r="E496" s="28" t="n">
        <v>10962.25</v>
      </c>
      <c r="F496" s="28" t="n">
        <v>11207.7</v>
      </c>
      <c r="G496" s="28" t="n">
        <v>10820</v>
      </c>
      <c r="H496" s="26" t="s">
        <v>112</v>
      </c>
      <c r="I496" s="26" t="n">
        <v>3</v>
      </c>
      <c r="J496" s="29" t="n">
        <v>331.7</v>
      </c>
      <c r="K496" s="29" t="n">
        <v>135.7</v>
      </c>
      <c r="L496" s="30" t="n">
        <f aca="false">IF(B496="Long",G496-E496,E496-G496)</f>
        <v>142.25</v>
      </c>
      <c r="M496" s="31" t="n">
        <f aca="false">L496/E496</f>
        <v>0.0129763506579397</v>
      </c>
      <c r="N496" s="32" t="n">
        <f aca="false">E496+G496</f>
        <v>21782.25</v>
      </c>
      <c r="O496" s="29" t="n">
        <f aca="false">N496*Assumptions!$B$24</f>
        <v>32.673375</v>
      </c>
      <c r="P496" s="30" t="n">
        <f aca="false">L496-O496</f>
        <v>109.576625</v>
      </c>
      <c r="Q496" s="32" t="n">
        <f aca="false">Q495+L496</f>
        <v>23377.8</v>
      </c>
      <c r="R496" s="32" t="n">
        <f aca="false">R495+P496</f>
        <v>9524.23950000003</v>
      </c>
      <c r="S496" s="33" t="n">
        <f aca="false">IF(L496&gt;0,1,0)</f>
        <v>1</v>
      </c>
      <c r="T496" s="33" t="n">
        <f aca="false">IF(S496=1,T495+1,0)</f>
        <v>3</v>
      </c>
      <c r="U496" s="33" t="n">
        <f aca="false">IF(S496=0,U495+1,0)</f>
        <v>0</v>
      </c>
      <c r="V496" s="34" t="str">
        <f aca="false">IF(C496=D495,"Yes","")</f>
        <v>Yes</v>
      </c>
    </row>
    <row r="497" customFormat="false" ht="15" hidden="false" customHeight="false" outlineLevel="0" collapsed="false">
      <c r="A497" s="35" t="n">
        <v>496</v>
      </c>
      <c r="B497" s="35" t="s">
        <v>111</v>
      </c>
      <c r="C497" s="36" t="n">
        <v>41603</v>
      </c>
      <c r="D497" s="36" t="n">
        <v>41605</v>
      </c>
      <c r="E497" s="37" t="n">
        <v>10866.3</v>
      </c>
      <c r="F497" s="37" t="n">
        <v>10630.55</v>
      </c>
      <c r="G497" s="37" t="n">
        <v>10893.3</v>
      </c>
      <c r="H497" s="35" t="s">
        <v>112</v>
      </c>
      <c r="I497" s="35" t="n">
        <v>2</v>
      </c>
      <c r="J497" s="38" t="n">
        <v>267.1</v>
      </c>
      <c r="K497" s="38" t="n">
        <v>38.5</v>
      </c>
      <c r="L497" s="39" t="n">
        <f aca="false">IF(B497="Long",G497-E497,E497-G497)</f>
        <v>27</v>
      </c>
      <c r="M497" s="40" t="n">
        <f aca="false">L497/E497</f>
        <v>0.00248474641782391</v>
      </c>
      <c r="N497" s="41" t="n">
        <f aca="false">E497+G497</f>
        <v>21759.6</v>
      </c>
      <c r="O497" s="38" t="n">
        <f aca="false">N497*Assumptions!$B$24</f>
        <v>32.6394</v>
      </c>
      <c r="P497" s="39" t="n">
        <f aca="false">L497-O497</f>
        <v>-5.6394</v>
      </c>
      <c r="Q497" s="41" t="n">
        <f aca="false">Q496+L497</f>
        <v>23404.8</v>
      </c>
      <c r="R497" s="41" t="n">
        <f aca="false">R496+P497</f>
        <v>9518.60010000003</v>
      </c>
      <c r="S497" s="33" t="n">
        <f aca="false">IF(L497&gt;0,1,0)</f>
        <v>1</v>
      </c>
      <c r="T497" s="33" t="n">
        <f aca="false">IF(S497=1,T496+1,0)</f>
        <v>4</v>
      </c>
      <c r="U497" s="33" t="n">
        <f aca="false">IF(S497=0,U496+1,0)</f>
        <v>0</v>
      </c>
      <c r="V497" s="34" t="str">
        <f aca="false">IF(C497=D496,"Yes","")</f>
        <v>Yes</v>
      </c>
    </row>
    <row r="498" customFormat="false" ht="15" hidden="false" customHeight="false" outlineLevel="0" collapsed="false">
      <c r="A498" s="26" t="n">
        <v>497</v>
      </c>
      <c r="B498" s="26" t="s">
        <v>111</v>
      </c>
      <c r="C498" s="27" t="n">
        <v>41607</v>
      </c>
      <c r="D498" s="27" t="n">
        <v>41611</v>
      </c>
      <c r="E498" s="28" t="n">
        <v>11062.15</v>
      </c>
      <c r="F498" s="28" t="n">
        <v>10843</v>
      </c>
      <c r="G498" s="28" t="n">
        <v>11180.3</v>
      </c>
      <c r="H498" s="26" t="s">
        <v>112</v>
      </c>
      <c r="I498" s="26" t="n">
        <v>2</v>
      </c>
      <c r="J498" s="29" t="n">
        <v>285.3</v>
      </c>
      <c r="K498" s="29" t="n">
        <v>0</v>
      </c>
      <c r="L498" s="30" t="n">
        <f aca="false">IF(B498="Long",G498-E498,E498-G498)</f>
        <v>118.15</v>
      </c>
      <c r="M498" s="31" t="n">
        <f aca="false">L498/E498</f>
        <v>0.0106805639048467</v>
      </c>
      <c r="N498" s="32" t="n">
        <f aca="false">E498+G498</f>
        <v>22242.45</v>
      </c>
      <c r="O498" s="29" t="n">
        <f aca="false">N498*Assumptions!$B$24</f>
        <v>33.363675</v>
      </c>
      <c r="P498" s="30" t="n">
        <f aca="false">L498-O498</f>
        <v>84.7863249999996</v>
      </c>
      <c r="Q498" s="32" t="n">
        <f aca="false">Q497+L498</f>
        <v>23522.95</v>
      </c>
      <c r="R498" s="32" t="n">
        <f aca="false">R497+P498</f>
        <v>9603.38642500003</v>
      </c>
      <c r="S498" s="33" t="n">
        <f aca="false">IF(L498&gt;0,1,0)</f>
        <v>1</v>
      </c>
      <c r="T498" s="33" t="n">
        <f aca="false">IF(S498=1,T497+1,0)</f>
        <v>5</v>
      </c>
      <c r="U498" s="33" t="n">
        <f aca="false">IF(S498=0,U497+1,0)</f>
        <v>0</v>
      </c>
      <c r="V498" s="34" t="str">
        <f aca="false">IF(C498=D497,"Yes","")</f>
        <v/>
      </c>
    </row>
    <row r="499" customFormat="false" ht="15" hidden="false" customHeight="false" outlineLevel="0" collapsed="false">
      <c r="A499" s="35" t="n">
        <v>498</v>
      </c>
      <c r="B499" s="35" t="s">
        <v>113</v>
      </c>
      <c r="C499" s="36" t="n">
        <v>41612</v>
      </c>
      <c r="D499" s="36" t="n">
        <v>41613</v>
      </c>
      <c r="E499" s="37" t="n">
        <v>11158.7</v>
      </c>
      <c r="F499" s="37" t="n">
        <v>11310.7</v>
      </c>
      <c r="G499" s="37" t="n">
        <v>11469.35</v>
      </c>
      <c r="H499" s="35" t="s">
        <v>112</v>
      </c>
      <c r="I499" s="35" t="n">
        <v>1</v>
      </c>
      <c r="J499" s="38" t="n">
        <v>0</v>
      </c>
      <c r="K499" s="38" t="n">
        <v>526.8</v>
      </c>
      <c r="L499" s="39" t="n">
        <f aca="false">IF(B499="Long",G499-E499,E499-G499)</f>
        <v>-310.65</v>
      </c>
      <c r="M499" s="40" t="n">
        <f aca="false">L499/E499</f>
        <v>-0.0278392644304444</v>
      </c>
      <c r="N499" s="41" t="n">
        <f aca="false">E499+G499</f>
        <v>22628.05</v>
      </c>
      <c r="O499" s="38" t="n">
        <f aca="false">N499*Assumptions!$B$24</f>
        <v>33.942075</v>
      </c>
      <c r="P499" s="39" t="n">
        <f aca="false">L499-O499</f>
        <v>-344.592075</v>
      </c>
      <c r="Q499" s="41" t="n">
        <f aca="false">Q498+L499</f>
        <v>23212.3</v>
      </c>
      <c r="R499" s="41" t="n">
        <f aca="false">R498+P499</f>
        <v>9258.79435000003</v>
      </c>
      <c r="S499" s="33" t="n">
        <f aca="false">IF(L499&gt;0,1,0)</f>
        <v>0</v>
      </c>
      <c r="T499" s="33" t="n">
        <f aca="false">IF(S499=1,T498+1,0)</f>
        <v>0</v>
      </c>
      <c r="U499" s="33" t="n">
        <f aca="false">IF(S499=0,U498+1,0)</f>
        <v>1</v>
      </c>
      <c r="V499" s="34" t="str">
        <f aca="false">IF(C499=D498,"Yes","")</f>
        <v/>
      </c>
    </row>
    <row r="500" customFormat="false" ht="15" hidden="false" customHeight="false" outlineLevel="0" collapsed="false">
      <c r="A500" s="26" t="n">
        <v>499</v>
      </c>
      <c r="B500" s="26" t="s">
        <v>111</v>
      </c>
      <c r="C500" s="27" t="n">
        <v>41613</v>
      </c>
      <c r="D500" s="27" t="n">
        <v>41618</v>
      </c>
      <c r="E500" s="28" t="n">
        <v>11469.35</v>
      </c>
      <c r="F500" s="28" t="n">
        <v>11107.75</v>
      </c>
      <c r="G500" s="28" t="n">
        <v>12007.3</v>
      </c>
      <c r="H500" s="26" t="s">
        <v>112</v>
      </c>
      <c r="I500" s="26" t="n">
        <v>3</v>
      </c>
      <c r="J500" s="29" t="n">
        <v>756.6</v>
      </c>
      <c r="K500" s="29" t="n">
        <v>0</v>
      </c>
      <c r="L500" s="30" t="n">
        <f aca="false">IF(B500="Long",G500-E500,E500-G500)</f>
        <v>537.949999999999</v>
      </c>
      <c r="M500" s="31" t="n">
        <f aca="false">L500/E500</f>
        <v>0.046903268275883</v>
      </c>
      <c r="N500" s="32" t="n">
        <f aca="false">E500+G500</f>
        <v>23476.65</v>
      </c>
      <c r="O500" s="29" t="n">
        <f aca="false">N500*Assumptions!$B$24</f>
        <v>35.214975</v>
      </c>
      <c r="P500" s="30" t="n">
        <f aca="false">L500-O500</f>
        <v>502.735024999999</v>
      </c>
      <c r="Q500" s="32" t="n">
        <f aca="false">Q499+L500</f>
        <v>23750.25</v>
      </c>
      <c r="R500" s="32" t="n">
        <f aca="false">R499+P500</f>
        <v>9761.52937500003</v>
      </c>
      <c r="S500" s="33" t="n">
        <f aca="false">IF(L500&gt;0,1,0)</f>
        <v>1</v>
      </c>
      <c r="T500" s="33" t="n">
        <f aca="false">IF(S500=1,T499+1,0)</f>
        <v>1</v>
      </c>
      <c r="U500" s="33" t="n">
        <f aca="false">IF(S500=0,U499+1,0)</f>
        <v>0</v>
      </c>
      <c r="V500" s="34" t="str">
        <f aca="false">IF(C500=D499,"Yes","")</f>
        <v>Yes</v>
      </c>
    </row>
    <row r="501" customFormat="false" ht="15" hidden="false" customHeight="false" outlineLevel="0" collapsed="false">
      <c r="A501" s="35" t="n">
        <v>500</v>
      </c>
      <c r="B501" s="35" t="s">
        <v>113</v>
      </c>
      <c r="C501" s="36" t="n">
        <v>41619</v>
      </c>
      <c r="D501" s="36" t="n">
        <v>41626</v>
      </c>
      <c r="E501" s="37" t="n">
        <v>11747.45</v>
      </c>
      <c r="F501" s="37" t="n">
        <v>12067.45</v>
      </c>
      <c r="G501" s="37" t="n">
        <v>11418.1</v>
      </c>
      <c r="H501" s="35" t="s">
        <v>112</v>
      </c>
      <c r="I501" s="35" t="n">
        <v>5</v>
      </c>
      <c r="J501" s="38" t="n">
        <v>630</v>
      </c>
      <c r="K501" s="38" t="n">
        <v>34.2</v>
      </c>
      <c r="L501" s="39" t="n">
        <f aca="false">IF(B501="Long",G501-E501,E501-G501)</f>
        <v>329.35</v>
      </c>
      <c r="M501" s="40" t="n">
        <f aca="false">L501/E501</f>
        <v>0.0280358716146909</v>
      </c>
      <c r="N501" s="41" t="n">
        <f aca="false">E501+G501</f>
        <v>23165.55</v>
      </c>
      <c r="O501" s="38" t="n">
        <f aca="false">N501*Assumptions!$B$24</f>
        <v>34.748325</v>
      </c>
      <c r="P501" s="39" t="n">
        <f aca="false">L501-O501</f>
        <v>294.601675</v>
      </c>
      <c r="Q501" s="41" t="n">
        <f aca="false">Q500+L501</f>
        <v>24079.6</v>
      </c>
      <c r="R501" s="41" t="n">
        <f aca="false">R500+P501</f>
        <v>10056.13105</v>
      </c>
      <c r="S501" s="33" t="n">
        <f aca="false">IF(L501&gt;0,1,0)</f>
        <v>1</v>
      </c>
      <c r="T501" s="33" t="n">
        <f aca="false">IF(S501=1,T500+1,0)</f>
        <v>2</v>
      </c>
      <c r="U501" s="33" t="n">
        <f aca="false">IF(S501=0,U500+1,0)</f>
        <v>0</v>
      </c>
      <c r="V501" s="34" t="str">
        <f aca="false">IF(C501=D500,"Yes","")</f>
        <v/>
      </c>
    </row>
    <row r="502" customFormat="false" ht="15" hidden="false" customHeight="false" outlineLevel="0" collapsed="false">
      <c r="A502" s="26" t="n">
        <v>501</v>
      </c>
      <c r="B502" s="26" t="s">
        <v>111</v>
      </c>
      <c r="C502" s="27" t="n">
        <v>41626</v>
      </c>
      <c r="D502" s="27" t="n">
        <v>41627</v>
      </c>
      <c r="E502" s="28" t="n">
        <v>11440.85</v>
      </c>
      <c r="F502" s="28" t="n">
        <v>11178</v>
      </c>
      <c r="G502" s="28" t="n">
        <v>11178</v>
      </c>
      <c r="H502" s="26" t="s">
        <v>114</v>
      </c>
      <c r="I502" s="26" t="n">
        <v>1</v>
      </c>
      <c r="J502" s="29" t="n">
        <v>64.7</v>
      </c>
      <c r="K502" s="29" t="n">
        <v>400.7</v>
      </c>
      <c r="L502" s="30" t="n">
        <f aca="false">IF(B502="Long",G502-E502,E502-G502)</f>
        <v>-262.85</v>
      </c>
      <c r="M502" s="31" t="n">
        <f aca="false">L502/E502</f>
        <v>-0.0229746915657491</v>
      </c>
      <c r="N502" s="32" t="n">
        <f aca="false">E502+G502</f>
        <v>22618.85</v>
      </c>
      <c r="O502" s="29" t="n">
        <f aca="false">N502*Assumptions!$B$24</f>
        <v>33.928275</v>
      </c>
      <c r="P502" s="30" t="n">
        <f aca="false">L502-O502</f>
        <v>-296.778275</v>
      </c>
      <c r="Q502" s="32" t="n">
        <f aca="false">Q501+L502</f>
        <v>23816.75</v>
      </c>
      <c r="R502" s="32" t="n">
        <f aca="false">R501+P502</f>
        <v>9759.35277500003</v>
      </c>
      <c r="S502" s="33" t="n">
        <f aca="false">IF(L502&gt;0,1,0)</f>
        <v>0</v>
      </c>
      <c r="T502" s="33" t="n">
        <f aca="false">IF(S502=1,T501+1,0)</f>
        <v>0</v>
      </c>
      <c r="U502" s="33" t="n">
        <f aca="false">IF(S502=0,U501+1,0)</f>
        <v>1</v>
      </c>
      <c r="V502" s="34" t="str">
        <f aca="false">IF(C502=D501,"Yes","")</f>
        <v>Yes</v>
      </c>
    </row>
    <row r="503" customFormat="false" ht="15" hidden="false" customHeight="false" outlineLevel="0" collapsed="false">
      <c r="A503" s="35" t="n">
        <v>502</v>
      </c>
      <c r="B503" s="35" t="s">
        <v>113</v>
      </c>
      <c r="C503" s="36" t="n">
        <v>41627</v>
      </c>
      <c r="D503" s="36" t="n">
        <v>41631</v>
      </c>
      <c r="E503" s="37" t="n">
        <v>11117.45</v>
      </c>
      <c r="F503" s="37" t="n">
        <v>11572.3</v>
      </c>
      <c r="G503" s="37" t="n">
        <v>11318.55</v>
      </c>
      <c r="H503" s="35" t="s">
        <v>112</v>
      </c>
      <c r="I503" s="35" t="n">
        <v>2</v>
      </c>
      <c r="J503" s="38" t="n">
        <v>42.9</v>
      </c>
      <c r="K503" s="38" t="n">
        <v>336</v>
      </c>
      <c r="L503" s="39" t="n">
        <f aca="false">IF(B503="Long",G503-E503,E503-G503)</f>
        <v>-201.099999999999</v>
      </c>
      <c r="M503" s="40" t="n">
        <f aca="false">L503/E503</f>
        <v>-0.0180886804078272</v>
      </c>
      <c r="N503" s="41" t="n">
        <f aca="false">E503+G503</f>
        <v>22436</v>
      </c>
      <c r="O503" s="38" t="n">
        <f aca="false">N503*Assumptions!$B$24</f>
        <v>33.654</v>
      </c>
      <c r="P503" s="39" t="n">
        <f aca="false">L503-O503</f>
        <v>-234.753999999999</v>
      </c>
      <c r="Q503" s="41" t="n">
        <f aca="false">Q502+L503</f>
        <v>23615.65</v>
      </c>
      <c r="R503" s="41" t="n">
        <f aca="false">R502+P503</f>
        <v>9524.59877500003</v>
      </c>
      <c r="S503" s="33" t="n">
        <f aca="false">IF(L503&gt;0,1,0)</f>
        <v>0</v>
      </c>
      <c r="T503" s="33" t="n">
        <f aca="false">IF(S503=1,T502+1,0)</f>
        <v>0</v>
      </c>
      <c r="U503" s="33" t="n">
        <f aca="false">IF(S503=0,U502+1,0)</f>
        <v>2</v>
      </c>
      <c r="V503" s="34" t="str">
        <f aca="false">IF(C503=D502,"Yes","")</f>
        <v>Yes</v>
      </c>
    </row>
    <row r="504" customFormat="false" ht="15" hidden="false" customHeight="false" outlineLevel="0" collapsed="false">
      <c r="A504" s="26" t="n">
        <v>503</v>
      </c>
      <c r="B504" s="26" t="s">
        <v>111</v>
      </c>
      <c r="C504" s="27" t="n">
        <v>41635</v>
      </c>
      <c r="D504" s="27" t="n">
        <v>41638</v>
      </c>
      <c r="E504" s="28" t="n">
        <v>11426.45</v>
      </c>
      <c r="F504" s="28" t="n">
        <v>11317.45</v>
      </c>
      <c r="G504" s="28" t="n">
        <v>11409.25</v>
      </c>
      <c r="H504" s="26" t="s">
        <v>112</v>
      </c>
      <c r="I504" s="26" t="n">
        <v>1</v>
      </c>
      <c r="J504" s="29" t="n">
        <v>125.9</v>
      </c>
      <c r="K504" s="29" t="n">
        <v>71.4</v>
      </c>
      <c r="L504" s="30" t="n">
        <f aca="false">IF(B504="Long",G504-E504,E504-G504)</f>
        <v>-17.2000000000007</v>
      </c>
      <c r="M504" s="31" t="n">
        <f aca="false">L504/E504</f>
        <v>-0.00150527941749194</v>
      </c>
      <c r="N504" s="32" t="n">
        <f aca="false">E504+G504</f>
        <v>22835.7</v>
      </c>
      <c r="O504" s="29" t="n">
        <f aca="false">N504*Assumptions!$B$24</f>
        <v>34.25355</v>
      </c>
      <c r="P504" s="30" t="n">
        <f aca="false">L504-O504</f>
        <v>-51.4535500000007</v>
      </c>
      <c r="Q504" s="32" t="n">
        <f aca="false">Q503+L504</f>
        <v>23598.45</v>
      </c>
      <c r="R504" s="32" t="n">
        <f aca="false">R503+P504</f>
        <v>9473.14522500003</v>
      </c>
      <c r="S504" s="33" t="n">
        <f aca="false">IF(L504&gt;0,1,0)</f>
        <v>0</v>
      </c>
      <c r="T504" s="33" t="n">
        <f aca="false">IF(S504=1,T503+1,0)</f>
        <v>0</v>
      </c>
      <c r="U504" s="33" t="n">
        <f aca="false">IF(S504=0,U503+1,0)</f>
        <v>3</v>
      </c>
      <c r="V504" s="34" t="str">
        <f aca="false">IF(C504=D503,"Yes","")</f>
        <v/>
      </c>
    </row>
    <row r="505" customFormat="false" ht="15" hidden="false" customHeight="false" outlineLevel="0" collapsed="false">
      <c r="A505" s="35" t="n">
        <v>504</v>
      </c>
      <c r="B505" s="35" t="s">
        <v>113</v>
      </c>
      <c r="C505" s="36" t="n">
        <v>41639</v>
      </c>
      <c r="D505" s="36" t="n">
        <v>41640</v>
      </c>
      <c r="E505" s="37" t="n">
        <v>11355.05</v>
      </c>
      <c r="F505" s="37" t="n">
        <v>11552.4</v>
      </c>
      <c r="G505" s="37" t="n">
        <v>11427.85</v>
      </c>
      <c r="H505" s="35" t="s">
        <v>112</v>
      </c>
      <c r="I505" s="35" t="n">
        <v>1</v>
      </c>
      <c r="J505" s="38" t="n">
        <v>0</v>
      </c>
      <c r="K505" s="38" t="n">
        <v>77.5</v>
      </c>
      <c r="L505" s="39" t="n">
        <f aca="false">IF(B505="Long",G505-E505,E505-G505)</f>
        <v>-72.8000000000011</v>
      </c>
      <c r="M505" s="40" t="n">
        <f aca="false">L505/E505</f>
        <v>-0.00641124433622054</v>
      </c>
      <c r="N505" s="41" t="n">
        <f aca="false">E505+G505</f>
        <v>22782.9</v>
      </c>
      <c r="O505" s="38" t="n">
        <f aca="false">N505*Assumptions!$B$24</f>
        <v>34.17435</v>
      </c>
      <c r="P505" s="39" t="n">
        <f aca="false">L505-O505</f>
        <v>-106.974350000001</v>
      </c>
      <c r="Q505" s="41" t="n">
        <f aca="false">Q504+L505</f>
        <v>23525.65</v>
      </c>
      <c r="R505" s="41" t="n">
        <f aca="false">R504+P505</f>
        <v>9366.17087500003</v>
      </c>
      <c r="S505" s="33" t="n">
        <f aca="false">IF(L505&gt;0,1,0)</f>
        <v>0</v>
      </c>
      <c r="T505" s="33" t="n">
        <f aca="false">IF(S505=1,T504+1,0)</f>
        <v>0</v>
      </c>
      <c r="U505" s="33" t="n">
        <f aca="false">IF(S505=0,U504+1,0)</f>
        <v>4</v>
      </c>
      <c r="V505" s="34" t="str">
        <f aca="false">IF(C505=D504,"Yes","")</f>
        <v/>
      </c>
    </row>
    <row r="506" customFormat="false" ht="15" hidden="false" customHeight="false" outlineLevel="0" collapsed="false">
      <c r="A506" s="26" t="n">
        <v>505</v>
      </c>
      <c r="B506" s="26" t="s">
        <v>113</v>
      </c>
      <c r="C506" s="27" t="n">
        <v>41641</v>
      </c>
      <c r="D506" s="27" t="n">
        <v>41652</v>
      </c>
      <c r="E506" s="28" t="n">
        <v>11316.55</v>
      </c>
      <c r="F506" s="28" t="n">
        <v>11432.55</v>
      </c>
      <c r="G506" s="28" t="n">
        <v>11056.9</v>
      </c>
      <c r="H506" s="26" t="s">
        <v>112</v>
      </c>
      <c r="I506" s="26" t="n">
        <v>7</v>
      </c>
      <c r="J506" s="29" t="n">
        <v>528.3</v>
      </c>
      <c r="K506" s="29" t="n">
        <v>0</v>
      </c>
      <c r="L506" s="30" t="n">
        <f aca="false">IF(B506="Long",G506-E506,E506-G506)</f>
        <v>259.65</v>
      </c>
      <c r="M506" s="31" t="n">
        <f aca="false">L506/E506</f>
        <v>0.0229442718849826</v>
      </c>
      <c r="N506" s="32" t="n">
        <f aca="false">E506+G506</f>
        <v>22373.45</v>
      </c>
      <c r="O506" s="29" t="n">
        <f aca="false">N506*Assumptions!$B$24</f>
        <v>33.560175</v>
      </c>
      <c r="P506" s="30" t="n">
        <f aca="false">L506-O506</f>
        <v>226.089825</v>
      </c>
      <c r="Q506" s="32" t="n">
        <f aca="false">Q505+L506</f>
        <v>23785.3</v>
      </c>
      <c r="R506" s="32" t="n">
        <f aca="false">R505+P506</f>
        <v>9592.26070000002</v>
      </c>
      <c r="S506" s="33" t="n">
        <f aca="false">IF(L506&gt;0,1,0)</f>
        <v>1</v>
      </c>
      <c r="T506" s="33" t="n">
        <f aca="false">IF(S506=1,T505+1,0)</f>
        <v>1</v>
      </c>
      <c r="U506" s="33" t="n">
        <f aca="false">IF(S506=0,U505+1,0)</f>
        <v>0</v>
      </c>
      <c r="V506" s="34" t="str">
        <f aca="false">IF(C506=D505,"Yes","")</f>
        <v/>
      </c>
    </row>
    <row r="507" customFormat="false" ht="15" hidden="false" customHeight="false" outlineLevel="0" collapsed="false">
      <c r="A507" s="35" t="n">
        <v>506</v>
      </c>
      <c r="B507" s="35" t="s">
        <v>111</v>
      </c>
      <c r="C507" s="36" t="n">
        <v>41654</v>
      </c>
      <c r="D507" s="36" t="n">
        <v>41656</v>
      </c>
      <c r="E507" s="37" t="n">
        <v>11070.2</v>
      </c>
      <c r="F507" s="37" t="n">
        <v>10922.6</v>
      </c>
      <c r="G507" s="37" t="n">
        <v>11070</v>
      </c>
      <c r="H507" s="35" t="s">
        <v>112</v>
      </c>
      <c r="I507" s="35" t="n">
        <v>2</v>
      </c>
      <c r="J507" s="38" t="n">
        <v>122.6</v>
      </c>
      <c r="K507" s="38" t="n">
        <v>176.5</v>
      </c>
      <c r="L507" s="39" t="n">
        <f aca="false">IF(B507="Long",G507-E507,E507-G507)</f>
        <v>-0.200000000000728</v>
      </c>
      <c r="M507" s="40" t="n">
        <f aca="false">L507/E507</f>
        <v>-1.80665209301302E-005</v>
      </c>
      <c r="N507" s="41" t="n">
        <f aca="false">E507+G507</f>
        <v>22140.2</v>
      </c>
      <c r="O507" s="38" t="n">
        <f aca="false">N507*Assumptions!$B$24</f>
        <v>33.2103</v>
      </c>
      <c r="P507" s="39" t="n">
        <f aca="false">L507-O507</f>
        <v>-33.4103000000007</v>
      </c>
      <c r="Q507" s="41" t="n">
        <f aca="false">Q506+L507</f>
        <v>23785.1</v>
      </c>
      <c r="R507" s="41" t="n">
        <f aca="false">R506+P507</f>
        <v>9558.85040000002</v>
      </c>
      <c r="S507" s="33" t="n">
        <f aca="false">IF(L507&gt;0,1,0)</f>
        <v>0</v>
      </c>
      <c r="T507" s="33" t="n">
        <f aca="false">IF(S507=1,T506+1,0)</f>
        <v>0</v>
      </c>
      <c r="U507" s="33" t="n">
        <f aca="false">IF(S507=0,U506+1,0)</f>
        <v>1</v>
      </c>
      <c r="V507" s="34" t="str">
        <f aca="false">IF(C507=D506,"Yes","")</f>
        <v/>
      </c>
    </row>
    <row r="508" customFormat="false" ht="15" hidden="false" customHeight="false" outlineLevel="0" collapsed="false">
      <c r="A508" s="26" t="n">
        <v>507</v>
      </c>
      <c r="B508" s="26" t="s">
        <v>113</v>
      </c>
      <c r="C508" s="27" t="n">
        <v>41656</v>
      </c>
      <c r="D508" s="27" t="n">
        <v>41660</v>
      </c>
      <c r="E508" s="28" t="n">
        <v>10986.1</v>
      </c>
      <c r="F508" s="28" t="n">
        <v>11192.8</v>
      </c>
      <c r="G508" s="28" t="n">
        <v>11067.05</v>
      </c>
      <c r="H508" s="26" t="s">
        <v>112</v>
      </c>
      <c r="I508" s="26" t="n">
        <v>2</v>
      </c>
      <c r="J508" s="29" t="n">
        <v>109.9</v>
      </c>
      <c r="K508" s="29" t="n">
        <v>204</v>
      </c>
      <c r="L508" s="30" t="n">
        <f aca="false">IF(B508="Long",G508-E508,E508-G508)</f>
        <v>-80.9499999999989</v>
      </c>
      <c r="M508" s="31" t="n">
        <f aca="false">L508/E508</f>
        <v>-0.00736840188966047</v>
      </c>
      <c r="N508" s="32" t="n">
        <f aca="false">E508+G508</f>
        <v>22053.15</v>
      </c>
      <c r="O508" s="29" t="n">
        <f aca="false">N508*Assumptions!$B$24</f>
        <v>33.079725</v>
      </c>
      <c r="P508" s="30" t="n">
        <f aca="false">L508-O508</f>
        <v>-114.029724999999</v>
      </c>
      <c r="Q508" s="32" t="n">
        <f aca="false">Q507+L508</f>
        <v>23704.15</v>
      </c>
      <c r="R508" s="32" t="n">
        <f aca="false">R507+P508</f>
        <v>9444.82067500002</v>
      </c>
      <c r="S508" s="33" t="n">
        <f aca="false">IF(L508&gt;0,1,0)</f>
        <v>0</v>
      </c>
      <c r="T508" s="33" t="n">
        <f aca="false">IF(S508=1,T507+1,0)</f>
        <v>0</v>
      </c>
      <c r="U508" s="33" t="n">
        <f aca="false">IF(S508=0,U507+1,0)</f>
        <v>2</v>
      </c>
      <c r="V508" s="34" t="str">
        <f aca="false">IF(C508=D507,"Yes","")</f>
        <v>Yes</v>
      </c>
    </row>
    <row r="509" customFormat="false" ht="15" hidden="false" customHeight="false" outlineLevel="0" collapsed="false">
      <c r="A509" s="35" t="n">
        <v>508</v>
      </c>
      <c r="B509" s="35" t="s">
        <v>111</v>
      </c>
      <c r="C509" s="36" t="n">
        <v>41660</v>
      </c>
      <c r="D509" s="36" t="n">
        <v>41663</v>
      </c>
      <c r="E509" s="37" t="n">
        <v>11081.95</v>
      </c>
      <c r="F509" s="37" t="n">
        <v>10876.25</v>
      </c>
      <c r="G509" s="37" t="n">
        <v>11063.2</v>
      </c>
      <c r="H509" s="35" t="s">
        <v>112</v>
      </c>
      <c r="I509" s="35" t="n">
        <v>3</v>
      </c>
      <c r="J509" s="38" t="n">
        <v>166.4</v>
      </c>
      <c r="K509" s="38" t="n">
        <v>109.9</v>
      </c>
      <c r="L509" s="39" t="n">
        <f aca="false">IF(B509="Long",G509-E509,E509-G509)</f>
        <v>-18.75</v>
      </c>
      <c r="M509" s="40" t="n">
        <f aca="false">L509/E509</f>
        <v>-0.00169194049783657</v>
      </c>
      <c r="N509" s="41" t="n">
        <f aca="false">E509+G509</f>
        <v>22145.15</v>
      </c>
      <c r="O509" s="38" t="n">
        <f aca="false">N509*Assumptions!$B$24</f>
        <v>33.217725</v>
      </c>
      <c r="P509" s="39" t="n">
        <f aca="false">L509-O509</f>
        <v>-51.967725</v>
      </c>
      <c r="Q509" s="41" t="n">
        <f aca="false">Q508+L509</f>
        <v>23685.4</v>
      </c>
      <c r="R509" s="41" t="n">
        <f aca="false">R508+P509</f>
        <v>9392.85295000002</v>
      </c>
      <c r="S509" s="33" t="n">
        <f aca="false">IF(L509&gt;0,1,0)</f>
        <v>0</v>
      </c>
      <c r="T509" s="33" t="n">
        <f aca="false">IF(S509=1,T508+1,0)</f>
        <v>0</v>
      </c>
      <c r="U509" s="33" t="n">
        <f aca="false">IF(S509=0,U508+1,0)</f>
        <v>3</v>
      </c>
      <c r="V509" s="34" t="str">
        <f aca="false">IF(C509=D508,"Yes","")</f>
        <v>Yes</v>
      </c>
    </row>
    <row r="510" customFormat="false" ht="15" hidden="false" customHeight="false" outlineLevel="0" collapsed="false">
      <c r="A510" s="26" t="n">
        <v>509</v>
      </c>
      <c r="B510" s="26" t="s">
        <v>113</v>
      </c>
      <c r="C510" s="27" t="n">
        <v>41663</v>
      </c>
      <c r="D510" s="27" t="n">
        <v>41675</v>
      </c>
      <c r="E510" s="28" t="n">
        <v>11063.2</v>
      </c>
      <c r="F510" s="28" t="n">
        <v>11221.1</v>
      </c>
      <c r="G510" s="28" t="n">
        <v>10222.1</v>
      </c>
      <c r="H510" s="26" t="s">
        <v>112</v>
      </c>
      <c r="I510" s="26" t="n">
        <v>8</v>
      </c>
      <c r="J510" s="29" t="n">
        <v>1119.2</v>
      </c>
      <c r="K510" s="29" t="n">
        <v>0</v>
      </c>
      <c r="L510" s="30" t="n">
        <f aca="false">IF(B510="Long",G510-E510,E510-G510)</f>
        <v>841.1</v>
      </c>
      <c r="M510" s="31" t="n">
        <f aca="false">L510/E510</f>
        <v>0.0760268276809603</v>
      </c>
      <c r="N510" s="32" t="n">
        <f aca="false">E510+G510</f>
        <v>21285.3</v>
      </c>
      <c r="O510" s="29" t="n">
        <f aca="false">N510*Assumptions!$B$24</f>
        <v>31.92795</v>
      </c>
      <c r="P510" s="30" t="n">
        <f aca="false">L510-O510</f>
        <v>809.17205</v>
      </c>
      <c r="Q510" s="32" t="n">
        <f aca="false">Q509+L510</f>
        <v>24526.5</v>
      </c>
      <c r="R510" s="32" t="n">
        <f aca="false">R509+P510</f>
        <v>10202.025</v>
      </c>
      <c r="S510" s="33" t="n">
        <f aca="false">IF(L510&gt;0,1,0)</f>
        <v>1</v>
      </c>
      <c r="T510" s="33" t="n">
        <f aca="false">IF(S510=1,T509+1,0)</f>
        <v>1</v>
      </c>
      <c r="U510" s="33" t="n">
        <f aca="false">IF(S510=0,U509+1,0)</f>
        <v>0</v>
      </c>
      <c r="V510" s="34" t="str">
        <f aca="false">IF(C510=D509,"Yes","")</f>
        <v>Yes</v>
      </c>
    </row>
    <row r="511" customFormat="false" ht="15" hidden="false" customHeight="false" outlineLevel="0" collapsed="false">
      <c r="A511" s="35" t="n">
        <v>510</v>
      </c>
      <c r="B511" s="35" t="s">
        <v>111</v>
      </c>
      <c r="C511" s="36" t="n">
        <v>41675</v>
      </c>
      <c r="D511" s="36" t="n">
        <v>41676</v>
      </c>
      <c r="E511" s="37" t="n">
        <v>10222.65</v>
      </c>
      <c r="F511" s="37" t="n">
        <v>9944</v>
      </c>
      <c r="G511" s="37" t="n">
        <v>10112.5</v>
      </c>
      <c r="H511" s="35" t="s">
        <v>112</v>
      </c>
      <c r="I511" s="35" t="n">
        <v>1</v>
      </c>
      <c r="J511" s="38" t="n">
        <v>98.9</v>
      </c>
      <c r="K511" s="38" t="n">
        <v>114.9</v>
      </c>
      <c r="L511" s="39" t="n">
        <f aca="false">IF(B511="Long",G511-E511,E511-G511)</f>
        <v>-110.15</v>
      </c>
      <c r="M511" s="40" t="n">
        <f aca="false">L511/E511</f>
        <v>-0.0107750925640611</v>
      </c>
      <c r="N511" s="41" t="n">
        <f aca="false">E511+G511</f>
        <v>20335.15</v>
      </c>
      <c r="O511" s="38" t="n">
        <f aca="false">N511*Assumptions!$B$24</f>
        <v>30.502725</v>
      </c>
      <c r="P511" s="39" t="n">
        <f aca="false">L511-O511</f>
        <v>-140.652725</v>
      </c>
      <c r="Q511" s="41" t="n">
        <f aca="false">Q510+L511</f>
        <v>24416.35</v>
      </c>
      <c r="R511" s="41" t="n">
        <f aca="false">R510+P511</f>
        <v>10061.372275</v>
      </c>
      <c r="S511" s="33" t="n">
        <f aca="false">IF(L511&gt;0,1,0)</f>
        <v>0</v>
      </c>
      <c r="T511" s="33" t="n">
        <f aca="false">IF(S511=1,T510+1,0)</f>
        <v>0</v>
      </c>
      <c r="U511" s="33" t="n">
        <f aca="false">IF(S511=0,U510+1,0)</f>
        <v>1</v>
      </c>
      <c r="V511" s="34" t="str">
        <f aca="false">IF(C511=D510,"Yes","")</f>
        <v>Yes</v>
      </c>
    </row>
    <row r="512" customFormat="false" ht="15" hidden="false" customHeight="false" outlineLevel="0" collapsed="false">
      <c r="A512" s="26" t="n">
        <v>511</v>
      </c>
      <c r="B512" s="26" t="s">
        <v>111</v>
      </c>
      <c r="C512" s="27" t="n">
        <v>41682</v>
      </c>
      <c r="D512" s="27" t="n">
        <v>41683</v>
      </c>
      <c r="E512" s="28" t="n">
        <v>10310.3</v>
      </c>
      <c r="F512" s="28" t="n">
        <v>10200.6</v>
      </c>
      <c r="G512" s="28" t="n">
        <v>10307.6</v>
      </c>
      <c r="H512" s="26" t="s">
        <v>112</v>
      </c>
      <c r="I512" s="26" t="n">
        <v>1</v>
      </c>
      <c r="J512" s="29" t="n">
        <v>76.4</v>
      </c>
      <c r="K512" s="29" t="n">
        <v>196.5</v>
      </c>
      <c r="L512" s="30" t="n">
        <f aca="false">IF(B512="Long",G512-E512,E512-G512)</f>
        <v>-2.69999999999891</v>
      </c>
      <c r="M512" s="31" t="n">
        <f aca="false">L512/E512</f>
        <v>-0.000261874048281709</v>
      </c>
      <c r="N512" s="32" t="n">
        <f aca="false">E512+G512</f>
        <v>20617.9</v>
      </c>
      <c r="O512" s="29" t="n">
        <f aca="false">N512*Assumptions!$B$24</f>
        <v>30.92685</v>
      </c>
      <c r="P512" s="30" t="n">
        <f aca="false">L512-O512</f>
        <v>-33.6268499999989</v>
      </c>
      <c r="Q512" s="32" t="n">
        <f aca="false">Q511+L512</f>
        <v>24413.65</v>
      </c>
      <c r="R512" s="32" t="n">
        <f aca="false">R511+P512</f>
        <v>10027.745425</v>
      </c>
      <c r="S512" s="33" t="n">
        <f aca="false">IF(L512&gt;0,1,0)</f>
        <v>0</v>
      </c>
      <c r="T512" s="33" t="n">
        <f aca="false">IF(S512=1,T511+1,0)</f>
        <v>0</v>
      </c>
      <c r="U512" s="33" t="n">
        <f aca="false">IF(S512=0,U511+1,0)</f>
        <v>2</v>
      </c>
      <c r="V512" s="34" t="str">
        <f aca="false">IF(C512=D511,"Yes","")</f>
        <v/>
      </c>
    </row>
    <row r="513" customFormat="false" ht="15" hidden="false" customHeight="false" outlineLevel="0" collapsed="false">
      <c r="A513" s="35" t="n">
        <v>512</v>
      </c>
      <c r="B513" s="35" t="s">
        <v>113</v>
      </c>
      <c r="C513" s="36" t="n">
        <v>41683</v>
      </c>
      <c r="D513" s="36" t="n">
        <v>41687</v>
      </c>
      <c r="E513" s="37" t="n">
        <v>10200.6</v>
      </c>
      <c r="F513" s="37" t="n">
        <v>10395.15</v>
      </c>
      <c r="G513" s="37" t="n">
        <v>10229.45</v>
      </c>
      <c r="H513" s="35" t="s">
        <v>112</v>
      </c>
      <c r="I513" s="35" t="n">
        <v>2</v>
      </c>
      <c r="J513" s="38" t="n">
        <v>135.9</v>
      </c>
      <c r="K513" s="38" t="n">
        <v>157.4</v>
      </c>
      <c r="L513" s="39" t="n">
        <f aca="false">IF(B513="Long",G513-E513,E513-G513)</f>
        <v>-28.8500000000004</v>
      </c>
      <c r="M513" s="40" t="n">
        <f aca="false">L513/E513</f>
        <v>-0.00282826500401941</v>
      </c>
      <c r="N513" s="41" t="n">
        <f aca="false">E513+G513</f>
        <v>20430.05</v>
      </c>
      <c r="O513" s="38" t="n">
        <f aca="false">N513*Assumptions!$B$24</f>
        <v>30.645075</v>
      </c>
      <c r="P513" s="39" t="n">
        <f aca="false">L513-O513</f>
        <v>-59.4950750000004</v>
      </c>
      <c r="Q513" s="41" t="n">
        <f aca="false">Q512+L513</f>
        <v>24384.8</v>
      </c>
      <c r="R513" s="41" t="n">
        <f aca="false">R512+P513</f>
        <v>9968.25035000003</v>
      </c>
      <c r="S513" s="33" t="n">
        <f aca="false">IF(L513&gt;0,1,0)</f>
        <v>0</v>
      </c>
      <c r="T513" s="33" t="n">
        <f aca="false">IF(S513=1,T512+1,0)</f>
        <v>0</v>
      </c>
      <c r="U513" s="33" t="n">
        <f aca="false">IF(S513=0,U512+1,0)</f>
        <v>3</v>
      </c>
      <c r="V513" s="34" t="str">
        <f aca="false">IF(C513=D512,"Yes","")</f>
        <v>Yes</v>
      </c>
    </row>
    <row r="514" customFormat="false" ht="15" hidden="false" customHeight="false" outlineLevel="0" collapsed="false">
      <c r="A514" s="26" t="n">
        <v>513</v>
      </c>
      <c r="B514" s="26" t="s">
        <v>111</v>
      </c>
      <c r="C514" s="27" t="n">
        <v>41688</v>
      </c>
      <c r="D514" s="27" t="n">
        <v>41690</v>
      </c>
      <c r="E514" s="28" t="n">
        <v>10358</v>
      </c>
      <c r="F514" s="28" t="n">
        <v>10205.8</v>
      </c>
      <c r="G514" s="28" t="n">
        <v>10515.3</v>
      </c>
      <c r="H514" s="26" t="s">
        <v>112</v>
      </c>
      <c r="I514" s="26" t="n">
        <v>2</v>
      </c>
      <c r="J514" s="29" t="n">
        <v>272.1</v>
      </c>
      <c r="K514" s="29" t="n">
        <v>0</v>
      </c>
      <c r="L514" s="30" t="n">
        <f aca="false">IF(B514="Long",G514-E514,E514-G514)</f>
        <v>157.299999999999</v>
      </c>
      <c r="M514" s="31" t="n">
        <f aca="false">L514/E514</f>
        <v>0.0151863294072214</v>
      </c>
      <c r="N514" s="32" t="n">
        <f aca="false">E514+G514</f>
        <v>20873.3</v>
      </c>
      <c r="O514" s="29" t="n">
        <f aca="false">N514*Assumptions!$B$24</f>
        <v>31.30995</v>
      </c>
      <c r="P514" s="30" t="n">
        <f aca="false">L514-O514</f>
        <v>125.990049999999</v>
      </c>
      <c r="Q514" s="32" t="n">
        <f aca="false">Q513+L514</f>
        <v>24542.1</v>
      </c>
      <c r="R514" s="32" t="n">
        <f aca="false">R513+P514</f>
        <v>10094.2404</v>
      </c>
      <c r="S514" s="33" t="n">
        <f aca="false">IF(L514&gt;0,1,0)</f>
        <v>1</v>
      </c>
      <c r="T514" s="33" t="n">
        <f aca="false">IF(S514=1,T513+1,0)</f>
        <v>1</v>
      </c>
      <c r="U514" s="33" t="n">
        <f aca="false">IF(S514=0,U513+1,0)</f>
        <v>0</v>
      </c>
      <c r="V514" s="34" t="str">
        <f aca="false">IF(C514=D513,"Yes","")</f>
        <v/>
      </c>
    </row>
    <row r="515" customFormat="false" ht="15" hidden="false" customHeight="false" outlineLevel="0" collapsed="false">
      <c r="A515" s="35" t="n">
        <v>514</v>
      </c>
      <c r="B515" s="35" t="s">
        <v>111</v>
      </c>
      <c r="C515" s="36" t="n">
        <v>41694</v>
      </c>
      <c r="D515" s="36" t="n">
        <v>41701</v>
      </c>
      <c r="E515" s="37" t="n">
        <v>10584.75</v>
      </c>
      <c r="F515" s="37" t="n">
        <v>10429.3</v>
      </c>
      <c r="G515" s="37" t="n">
        <v>10688.95</v>
      </c>
      <c r="H515" s="35" t="s">
        <v>112</v>
      </c>
      <c r="I515" s="35" t="n">
        <v>4</v>
      </c>
      <c r="J515" s="38" t="n">
        <v>251.5</v>
      </c>
      <c r="K515" s="38" t="n">
        <v>0</v>
      </c>
      <c r="L515" s="39" t="n">
        <f aca="false">IF(B515="Long",G515-E515,E515-G515)</f>
        <v>104.200000000001</v>
      </c>
      <c r="M515" s="40" t="n">
        <f aca="false">L515/E515</f>
        <v>0.00984435154349425</v>
      </c>
      <c r="N515" s="41" t="n">
        <f aca="false">E515+G515</f>
        <v>21273.7</v>
      </c>
      <c r="O515" s="38" t="n">
        <f aca="false">N515*Assumptions!$B$24</f>
        <v>31.91055</v>
      </c>
      <c r="P515" s="39" t="n">
        <f aca="false">L515-O515</f>
        <v>72.2894500000007</v>
      </c>
      <c r="Q515" s="41" t="n">
        <f aca="false">Q514+L515</f>
        <v>24646.3</v>
      </c>
      <c r="R515" s="41" t="n">
        <f aca="false">R514+P515</f>
        <v>10166.52985</v>
      </c>
      <c r="S515" s="33" t="n">
        <f aca="false">IF(L515&gt;0,1,0)</f>
        <v>1</v>
      </c>
      <c r="T515" s="33" t="n">
        <f aca="false">IF(S515=1,T514+1,0)</f>
        <v>2</v>
      </c>
      <c r="U515" s="33" t="n">
        <f aca="false">IF(S515=0,U514+1,0)</f>
        <v>0</v>
      </c>
      <c r="V515" s="34" t="str">
        <f aca="false">IF(C515=D514,"Yes","")</f>
        <v/>
      </c>
    </row>
    <row r="516" customFormat="false" ht="15" hidden="false" customHeight="false" outlineLevel="0" collapsed="false">
      <c r="A516" s="26" t="n">
        <v>515</v>
      </c>
      <c r="B516" s="26" t="s">
        <v>113</v>
      </c>
      <c r="C516" s="27" t="n">
        <v>41701</v>
      </c>
      <c r="D516" s="27" t="n">
        <v>41702</v>
      </c>
      <c r="E516" s="28" t="n">
        <v>10659.2</v>
      </c>
      <c r="F516" s="28" t="n">
        <v>10793.6</v>
      </c>
      <c r="G516" s="28" t="n">
        <v>10793.6</v>
      </c>
      <c r="H516" s="26" t="s">
        <v>114</v>
      </c>
      <c r="I516" s="26" t="n">
        <v>1</v>
      </c>
      <c r="J516" s="29" t="n">
        <v>0</v>
      </c>
      <c r="K516" s="29" t="n">
        <v>277.5</v>
      </c>
      <c r="L516" s="30" t="n">
        <f aca="false">IF(B516="Long",G516-E516,E516-G516)</f>
        <v>-134.4</v>
      </c>
      <c r="M516" s="31" t="n">
        <f aca="false">L516/E516</f>
        <v>-0.0126088261783248</v>
      </c>
      <c r="N516" s="32" t="n">
        <f aca="false">E516+G516</f>
        <v>21452.8</v>
      </c>
      <c r="O516" s="29" t="n">
        <f aca="false">N516*Assumptions!$B$24</f>
        <v>32.1792</v>
      </c>
      <c r="P516" s="30" t="n">
        <f aca="false">L516-O516</f>
        <v>-166.5792</v>
      </c>
      <c r="Q516" s="32" t="n">
        <f aca="false">Q515+L516</f>
        <v>24511.9</v>
      </c>
      <c r="R516" s="32" t="n">
        <f aca="false">R515+P516</f>
        <v>9999.95065000002</v>
      </c>
      <c r="S516" s="33" t="n">
        <f aca="false">IF(L516&gt;0,1,0)</f>
        <v>0</v>
      </c>
      <c r="T516" s="33" t="n">
        <f aca="false">IF(S516=1,T515+1,0)</f>
        <v>0</v>
      </c>
      <c r="U516" s="33" t="n">
        <f aca="false">IF(S516=0,U515+1,0)</f>
        <v>1</v>
      </c>
      <c r="V516" s="34" t="str">
        <f aca="false">IF(C516=D515,"Yes","")</f>
        <v>Yes</v>
      </c>
    </row>
    <row r="517" customFormat="false" ht="15" hidden="false" customHeight="false" outlineLevel="0" collapsed="false">
      <c r="A517" s="35" t="n">
        <v>516</v>
      </c>
      <c r="B517" s="35" t="s">
        <v>111</v>
      </c>
      <c r="C517" s="36" t="n">
        <v>41702</v>
      </c>
      <c r="D517" s="36" t="n">
        <v>41710</v>
      </c>
      <c r="E517" s="37" t="n">
        <v>10836.2</v>
      </c>
      <c r="F517" s="37" t="n">
        <v>10613</v>
      </c>
      <c r="G517" s="37" t="n">
        <v>11994.85</v>
      </c>
      <c r="H517" s="35" t="s">
        <v>112</v>
      </c>
      <c r="I517" s="35" t="n">
        <v>6</v>
      </c>
      <c r="J517" s="38" t="n">
        <v>1449.2</v>
      </c>
      <c r="K517" s="38" t="n">
        <v>0</v>
      </c>
      <c r="L517" s="39" t="n">
        <f aca="false">IF(B517="Long",G517-E517,E517-G517)</f>
        <v>1158.65</v>
      </c>
      <c r="M517" s="40" t="n">
        <f aca="false">L517/E517</f>
        <v>0.106924013953231</v>
      </c>
      <c r="N517" s="41" t="n">
        <f aca="false">E517+G517</f>
        <v>22831.05</v>
      </c>
      <c r="O517" s="38" t="n">
        <f aca="false">N517*Assumptions!$B$24</f>
        <v>34.246575</v>
      </c>
      <c r="P517" s="39" t="n">
        <f aca="false">L517-O517</f>
        <v>1124.403425</v>
      </c>
      <c r="Q517" s="41" t="n">
        <f aca="false">Q516+L517</f>
        <v>25670.55</v>
      </c>
      <c r="R517" s="41" t="n">
        <f aca="false">R516+P517</f>
        <v>11124.354075</v>
      </c>
      <c r="S517" s="33" t="n">
        <f aca="false">IF(L517&gt;0,1,0)</f>
        <v>1</v>
      </c>
      <c r="T517" s="33" t="n">
        <f aca="false">IF(S517=1,T516+1,0)</f>
        <v>1</v>
      </c>
      <c r="U517" s="33" t="n">
        <f aca="false">IF(S517=0,U516+1,0)</f>
        <v>0</v>
      </c>
      <c r="V517" s="34" t="str">
        <f aca="false">IF(C517=D516,"Yes","")</f>
        <v>Yes</v>
      </c>
    </row>
    <row r="518" customFormat="false" ht="15" hidden="false" customHeight="false" outlineLevel="0" collapsed="false">
      <c r="A518" s="26" t="n">
        <v>517</v>
      </c>
      <c r="B518" s="26" t="s">
        <v>111</v>
      </c>
      <c r="C518" s="27" t="n">
        <v>41711</v>
      </c>
      <c r="D518" s="27" t="n">
        <v>41712</v>
      </c>
      <c r="E518" s="28" t="n">
        <v>12285.45</v>
      </c>
      <c r="F518" s="28" t="n">
        <v>11887.75</v>
      </c>
      <c r="G518" s="28" t="n">
        <v>11984.5</v>
      </c>
      <c r="H518" s="26" t="s">
        <v>112</v>
      </c>
      <c r="I518" s="26" t="n">
        <v>1</v>
      </c>
      <c r="J518" s="29" t="n">
        <v>0</v>
      </c>
      <c r="K518" s="29" t="n">
        <v>418.3</v>
      </c>
      <c r="L518" s="30" t="n">
        <f aca="false">IF(B518="Long",G518-E518,E518-G518)</f>
        <v>-300.950000000001</v>
      </c>
      <c r="M518" s="31" t="n">
        <f aca="false">L518/E518</f>
        <v>-0.0244964571912303</v>
      </c>
      <c r="N518" s="32" t="n">
        <f aca="false">E518+G518</f>
        <v>24269.95</v>
      </c>
      <c r="O518" s="29" t="n">
        <f aca="false">N518*Assumptions!$B$24</f>
        <v>36.404925</v>
      </c>
      <c r="P518" s="30" t="n">
        <f aca="false">L518-O518</f>
        <v>-337.354925000001</v>
      </c>
      <c r="Q518" s="32" t="n">
        <f aca="false">Q517+L518</f>
        <v>25369.6</v>
      </c>
      <c r="R518" s="32" t="n">
        <f aca="false">R517+P518</f>
        <v>10786.99915</v>
      </c>
      <c r="S518" s="33" t="n">
        <f aca="false">IF(L518&gt;0,1,0)</f>
        <v>0</v>
      </c>
      <c r="T518" s="33" t="n">
        <f aca="false">IF(S518=1,T517+1,0)</f>
        <v>0</v>
      </c>
      <c r="U518" s="33" t="n">
        <f aca="false">IF(S518=0,U517+1,0)</f>
        <v>1</v>
      </c>
      <c r="V518" s="34" t="str">
        <f aca="false">IF(C518=D517,"Yes","")</f>
        <v/>
      </c>
    </row>
    <row r="519" customFormat="false" ht="15" hidden="false" customHeight="false" outlineLevel="0" collapsed="false">
      <c r="A519" s="35" t="n">
        <v>518</v>
      </c>
      <c r="B519" s="35" t="s">
        <v>113</v>
      </c>
      <c r="C519" s="36" t="n">
        <v>41712</v>
      </c>
      <c r="D519" s="36" t="n">
        <v>41716</v>
      </c>
      <c r="E519" s="37" t="n">
        <v>11887.75</v>
      </c>
      <c r="F519" s="37" t="n">
        <v>12308.7</v>
      </c>
      <c r="G519" s="37" t="n">
        <v>12093.2</v>
      </c>
      <c r="H519" s="35" t="s">
        <v>112</v>
      </c>
      <c r="I519" s="35" t="n">
        <v>1</v>
      </c>
      <c r="J519" s="38" t="n">
        <v>0</v>
      </c>
      <c r="K519" s="38" t="n">
        <v>381</v>
      </c>
      <c r="L519" s="39" t="n">
        <f aca="false">IF(B519="Long",G519-E519,E519-G519)</f>
        <v>-205.450000000001</v>
      </c>
      <c r="M519" s="40" t="n">
        <f aca="false">L519/E519</f>
        <v>-0.0172824966877669</v>
      </c>
      <c r="N519" s="41" t="n">
        <f aca="false">E519+G519</f>
        <v>23980.95</v>
      </c>
      <c r="O519" s="38" t="n">
        <f aca="false">N519*Assumptions!$B$24</f>
        <v>35.971425</v>
      </c>
      <c r="P519" s="39" t="n">
        <f aca="false">L519-O519</f>
        <v>-241.421425000001</v>
      </c>
      <c r="Q519" s="41" t="n">
        <f aca="false">Q518+L519</f>
        <v>25164.15</v>
      </c>
      <c r="R519" s="41" t="n">
        <f aca="false">R518+P519</f>
        <v>10545.577725</v>
      </c>
      <c r="S519" s="33" t="n">
        <f aca="false">IF(L519&gt;0,1,0)</f>
        <v>0</v>
      </c>
      <c r="T519" s="33" t="n">
        <f aca="false">IF(S519=1,T518+1,0)</f>
        <v>0</v>
      </c>
      <c r="U519" s="33" t="n">
        <f aca="false">IF(S519=0,U518+1,0)</f>
        <v>2</v>
      </c>
      <c r="V519" s="34" t="str">
        <f aca="false">IF(C519=D518,"Yes","")</f>
        <v>Yes</v>
      </c>
    </row>
    <row r="520" customFormat="false" ht="15" hidden="false" customHeight="false" outlineLevel="0" collapsed="false">
      <c r="A520" s="26" t="n">
        <v>519</v>
      </c>
      <c r="B520" s="26" t="s">
        <v>113</v>
      </c>
      <c r="C520" s="27" t="n">
        <v>41718</v>
      </c>
      <c r="D520" s="27" t="n">
        <v>41722</v>
      </c>
      <c r="E520" s="28" t="n">
        <v>12052.35</v>
      </c>
      <c r="F520" s="28" t="n">
        <v>12256.45</v>
      </c>
      <c r="G520" s="28" t="n">
        <v>12134.65</v>
      </c>
      <c r="H520" s="26" t="s">
        <v>112</v>
      </c>
      <c r="I520" s="26" t="n">
        <v>2</v>
      </c>
      <c r="J520" s="29" t="n">
        <v>9</v>
      </c>
      <c r="K520" s="29" t="n">
        <v>370.6</v>
      </c>
      <c r="L520" s="30" t="n">
        <f aca="false">IF(B520="Long",G520-E520,E520-G520)</f>
        <v>-82.2999999999993</v>
      </c>
      <c r="M520" s="31" t="n">
        <f aca="false">L520/E520</f>
        <v>-0.00682854381095797</v>
      </c>
      <c r="N520" s="32" t="n">
        <f aca="false">E520+G520</f>
        <v>24187</v>
      </c>
      <c r="O520" s="29" t="n">
        <f aca="false">N520*Assumptions!$B$24</f>
        <v>36.2805</v>
      </c>
      <c r="P520" s="30" t="n">
        <f aca="false">L520-O520</f>
        <v>-118.580499999999</v>
      </c>
      <c r="Q520" s="32" t="n">
        <f aca="false">Q519+L520</f>
        <v>25081.85</v>
      </c>
      <c r="R520" s="32" t="n">
        <f aca="false">R519+P520</f>
        <v>10426.997225</v>
      </c>
      <c r="S520" s="33" t="n">
        <f aca="false">IF(L520&gt;0,1,0)</f>
        <v>0</v>
      </c>
      <c r="T520" s="33" t="n">
        <f aca="false">IF(S520=1,T519+1,0)</f>
        <v>0</v>
      </c>
      <c r="U520" s="33" t="n">
        <f aca="false">IF(S520=0,U519+1,0)</f>
        <v>3</v>
      </c>
      <c r="V520" s="34" t="str">
        <f aca="false">IF(C520=D519,"Yes","")</f>
        <v/>
      </c>
    </row>
    <row r="521" customFormat="false" ht="15" hidden="false" customHeight="false" outlineLevel="0" collapsed="false">
      <c r="A521" s="35" t="n">
        <v>520</v>
      </c>
      <c r="B521" s="35" t="s">
        <v>111</v>
      </c>
      <c r="C521" s="36" t="n">
        <v>41722</v>
      </c>
      <c r="D521" s="36" t="n">
        <v>41730</v>
      </c>
      <c r="E521" s="37" t="n">
        <v>12160.65</v>
      </c>
      <c r="F521" s="37" t="n">
        <v>12043.4</v>
      </c>
      <c r="G521" s="37" t="n">
        <v>12660.05</v>
      </c>
      <c r="H521" s="35" t="s">
        <v>112</v>
      </c>
      <c r="I521" s="35" t="n">
        <v>6</v>
      </c>
      <c r="J521" s="38" t="n">
        <v>708.7</v>
      </c>
      <c r="K521" s="38" t="n">
        <v>0</v>
      </c>
      <c r="L521" s="39" t="n">
        <f aca="false">IF(B521="Long",G521-E521,E521-G521)</f>
        <v>499.4</v>
      </c>
      <c r="M521" s="40" t="n">
        <f aca="false">L521/E521</f>
        <v>0.0410668837603253</v>
      </c>
      <c r="N521" s="41" t="n">
        <f aca="false">E521+G521</f>
        <v>24820.7</v>
      </c>
      <c r="O521" s="38" t="n">
        <f aca="false">N521*Assumptions!$B$24</f>
        <v>37.23105</v>
      </c>
      <c r="P521" s="39" t="n">
        <f aca="false">L521-O521</f>
        <v>462.16895</v>
      </c>
      <c r="Q521" s="41" t="n">
        <f aca="false">Q520+L521</f>
        <v>25581.25</v>
      </c>
      <c r="R521" s="41" t="n">
        <f aca="false">R520+P521</f>
        <v>10889.166175</v>
      </c>
      <c r="S521" s="33" t="n">
        <f aca="false">IF(L521&gt;0,1,0)</f>
        <v>1</v>
      </c>
      <c r="T521" s="33" t="n">
        <f aca="false">IF(S521=1,T520+1,0)</f>
        <v>1</v>
      </c>
      <c r="U521" s="33" t="n">
        <f aca="false">IF(S521=0,U520+1,0)</f>
        <v>0</v>
      </c>
      <c r="V521" s="34" t="str">
        <f aca="false">IF(C521=D520,"Yes","")</f>
        <v>Yes</v>
      </c>
    </row>
    <row r="522" customFormat="false" ht="15" hidden="false" customHeight="false" outlineLevel="0" collapsed="false">
      <c r="A522" s="26" t="n">
        <v>521</v>
      </c>
      <c r="B522" s="26" t="s">
        <v>113</v>
      </c>
      <c r="C522" s="27" t="n">
        <v>41730</v>
      </c>
      <c r="D522" s="27" t="n">
        <v>41732</v>
      </c>
      <c r="E522" s="28" t="n">
        <v>12633.3</v>
      </c>
      <c r="F522" s="28" t="n">
        <v>12869.35</v>
      </c>
      <c r="G522" s="28" t="n">
        <v>12749.85</v>
      </c>
      <c r="H522" s="26" t="s">
        <v>112</v>
      </c>
      <c r="I522" s="26" t="n">
        <v>2</v>
      </c>
      <c r="J522" s="29" t="n">
        <v>115.3</v>
      </c>
      <c r="K522" s="29" t="n">
        <v>121.5</v>
      </c>
      <c r="L522" s="30" t="n">
        <f aca="false">IF(B522="Long",G522-E522,E522-G522)</f>
        <v>-116.550000000001</v>
      </c>
      <c r="M522" s="31" t="n">
        <f aca="false">L522/E522</f>
        <v>-0.00922561800954629</v>
      </c>
      <c r="N522" s="32" t="n">
        <f aca="false">E522+G522</f>
        <v>25383.15</v>
      </c>
      <c r="O522" s="29" t="n">
        <f aca="false">N522*Assumptions!$B$24</f>
        <v>38.074725</v>
      </c>
      <c r="P522" s="30" t="n">
        <f aca="false">L522-O522</f>
        <v>-154.624725000001</v>
      </c>
      <c r="Q522" s="32" t="n">
        <f aca="false">Q521+L522</f>
        <v>25464.7</v>
      </c>
      <c r="R522" s="32" t="n">
        <f aca="false">R521+P522</f>
        <v>10734.54145</v>
      </c>
      <c r="S522" s="33" t="n">
        <f aca="false">IF(L522&gt;0,1,0)</f>
        <v>0</v>
      </c>
      <c r="T522" s="33" t="n">
        <f aca="false">IF(S522=1,T521+1,0)</f>
        <v>0</v>
      </c>
      <c r="U522" s="33" t="n">
        <f aca="false">IF(S522=0,U521+1,0)</f>
        <v>1</v>
      </c>
      <c r="V522" s="34" t="str">
        <f aca="false">IF(C522=D521,"Yes","")</f>
        <v>Yes</v>
      </c>
    </row>
    <row r="523" customFormat="false" ht="15" hidden="false" customHeight="false" outlineLevel="0" collapsed="false">
      <c r="A523" s="35" t="n">
        <v>522</v>
      </c>
      <c r="B523" s="35" t="s">
        <v>113</v>
      </c>
      <c r="C523" s="36" t="n">
        <v>41733</v>
      </c>
      <c r="D523" s="36" t="n">
        <v>41738</v>
      </c>
      <c r="E523" s="37" t="n">
        <v>12518</v>
      </c>
      <c r="F523" s="37" t="n">
        <v>12754.75</v>
      </c>
      <c r="G523" s="37" t="n">
        <v>12615.35</v>
      </c>
      <c r="H523" s="35" t="s">
        <v>112</v>
      </c>
      <c r="I523" s="35" t="n">
        <v>2</v>
      </c>
      <c r="J523" s="38" t="n">
        <v>78.5</v>
      </c>
      <c r="K523" s="38" t="n">
        <v>439.5</v>
      </c>
      <c r="L523" s="39" t="n">
        <f aca="false">IF(B523="Long",G523-E523,E523-G523)</f>
        <v>-97.3500000000004</v>
      </c>
      <c r="M523" s="40" t="n">
        <f aca="false">L523/E523</f>
        <v>-0.00777680140597542</v>
      </c>
      <c r="N523" s="41" t="n">
        <f aca="false">E523+G523</f>
        <v>25133.35</v>
      </c>
      <c r="O523" s="38" t="n">
        <f aca="false">N523*Assumptions!$B$24</f>
        <v>37.700025</v>
      </c>
      <c r="P523" s="39" t="n">
        <f aca="false">L523-O523</f>
        <v>-135.050025</v>
      </c>
      <c r="Q523" s="41" t="n">
        <f aca="false">Q522+L523</f>
        <v>25367.35</v>
      </c>
      <c r="R523" s="41" t="n">
        <f aca="false">R522+P523</f>
        <v>10599.491425</v>
      </c>
      <c r="S523" s="33" t="n">
        <f aca="false">IF(L523&gt;0,1,0)</f>
        <v>0</v>
      </c>
      <c r="T523" s="33" t="n">
        <f aca="false">IF(S523=1,T522+1,0)</f>
        <v>0</v>
      </c>
      <c r="U523" s="33" t="n">
        <f aca="false">IF(S523=0,U522+1,0)</f>
        <v>2</v>
      </c>
      <c r="V523" s="34" t="str">
        <f aca="false">IF(C523=D522,"Yes","")</f>
        <v/>
      </c>
    </row>
    <row r="524" customFormat="false" ht="15" hidden="false" customHeight="false" outlineLevel="0" collapsed="false">
      <c r="A524" s="26" t="n">
        <v>523</v>
      </c>
      <c r="B524" s="26" t="s">
        <v>111</v>
      </c>
      <c r="C524" s="27" t="n">
        <v>41738</v>
      </c>
      <c r="D524" s="27" t="n">
        <v>41740</v>
      </c>
      <c r="E524" s="28" t="n">
        <v>12656.5</v>
      </c>
      <c r="F524" s="28" t="n">
        <v>12439.55</v>
      </c>
      <c r="G524" s="28" t="n">
        <v>12822.25</v>
      </c>
      <c r="H524" s="26" t="s">
        <v>112</v>
      </c>
      <c r="I524" s="26" t="n">
        <v>2</v>
      </c>
      <c r="J524" s="29" t="n">
        <v>399.1</v>
      </c>
      <c r="K524" s="29" t="n">
        <v>0</v>
      </c>
      <c r="L524" s="30" t="n">
        <f aca="false">IF(B524="Long",G524-E524,E524-G524)</f>
        <v>165.75</v>
      </c>
      <c r="M524" s="31" t="n">
        <f aca="false">L524/E524</f>
        <v>0.0130960376091336</v>
      </c>
      <c r="N524" s="32" t="n">
        <f aca="false">E524+G524</f>
        <v>25478.75</v>
      </c>
      <c r="O524" s="29" t="n">
        <f aca="false">N524*Assumptions!$B$24</f>
        <v>38.218125</v>
      </c>
      <c r="P524" s="30" t="n">
        <f aca="false">L524-O524</f>
        <v>127.531875</v>
      </c>
      <c r="Q524" s="32" t="n">
        <f aca="false">Q523+L524</f>
        <v>25533.1</v>
      </c>
      <c r="R524" s="32" t="n">
        <f aca="false">R523+P524</f>
        <v>10727.0233</v>
      </c>
      <c r="S524" s="33" t="n">
        <f aca="false">IF(L524&gt;0,1,0)</f>
        <v>1</v>
      </c>
      <c r="T524" s="33" t="n">
        <f aca="false">IF(S524=1,T523+1,0)</f>
        <v>1</v>
      </c>
      <c r="U524" s="33" t="n">
        <f aca="false">IF(S524=0,U523+1,0)</f>
        <v>0</v>
      </c>
      <c r="V524" s="34" t="str">
        <f aca="false">IF(C524=D523,"Yes","")</f>
        <v>Yes</v>
      </c>
    </row>
    <row r="525" customFormat="false" ht="15" hidden="false" customHeight="false" outlineLevel="0" collapsed="false">
      <c r="A525" s="35" t="n">
        <v>524</v>
      </c>
      <c r="B525" s="35" t="s">
        <v>113</v>
      </c>
      <c r="C525" s="36" t="n">
        <v>41744</v>
      </c>
      <c r="D525" s="36" t="n">
        <v>41746</v>
      </c>
      <c r="E525" s="37" t="n">
        <v>12777.95</v>
      </c>
      <c r="F525" s="37" t="n">
        <v>12934.9</v>
      </c>
      <c r="G525" s="37" t="n">
        <v>12727.05</v>
      </c>
      <c r="H525" s="35" t="s">
        <v>112</v>
      </c>
      <c r="I525" s="35" t="n">
        <v>2</v>
      </c>
      <c r="J525" s="38" t="n">
        <v>263.2</v>
      </c>
      <c r="K525" s="38" t="n">
        <v>41.1</v>
      </c>
      <c r="L525" s="39" t="n">
        <f aca="false">IF(B525="Long",G525-E525,E525-G525)</f>
        <v>50.9000000000015</v>
      </c>
      <c r="M525" s="40" t="n">
        <f aca="false">L525/E525</f>
        <v>0.00398342457123415</v>
      </c>
      <c r="N525" s="41" t="n">
        <f aca="false">E525+G525</f>
        <v>25505</v>
      </c>
      <c r="O525" s="38" t="n">
        <f aca="false">N525*Assumptions!$B$24</f>
        <v>38.2575</v>
      </c>
      <c r="P525" s="39" t="n">
        <f aca="false">L525-O525</f>
        <v>12.6425000000015</v>
      </c>
      <c r="Q525" s="41" t="n">
        <f aca="false">Q524+L525</f>
        <v>25584</v>
      </c>
      <c r="R525" s="41" t="n">
        <f aca="false">R524+P525</f>
        <v>10739.6658</v>
      </c>
      <c r="S525" s="33" t="n">
        <f aca="false">IF(L525&gt;0,1,0)</f>
        <v>1</v>
      </c>
      <c r="T525" s="33" t="n">
        <f aca="false">IF(S525=1,T524+1,0)</f>
        <v>2</v>
      </c>
      <c r="U525" s="33" t="n">
        <f aca="false">IF(S525=0,U524+1,0)</f>
        <v>0</v>
      </c>
      <c r="V525" s="34" t="str">
        <f aca="false">IF(C525=D524,"Yes","")</f>
        <v/>
      </c>
    </row>
    <row r="526" customFormat="false" ht="15" hidden="false" customHeight="false" outlineLevel="0" collapsed="false">
      <c r="A526" s="26" t="n">
        <v>525</v>
      </c>
      <c r="B526" s="26" t="s">
        <v>111</v>
      </c>
      <c r="C526" s="27" t="n">
        <v>41750</v>
      </c>
      <c r="D526" s="27" t="n">
        <v>41757</v>
      </c>
      <c r="E526" s="28" t="n">
        <v>12845.3</v>
      </c>
      <c r="F526" s="28" t="n">
        <v>12514.8</v>
      </c>
      <c r="G526" s="28" t="n">
        <v>12968.8</v>
      </c>
      <c r="H526" s="26" t="s">
        <v>112</v>
      </c>
      <c r="I526" s="26" t="n">
        <v>4</v>
      </c>
      <c r="J526" s="29" t="n">
        <v>423.3</v>
      </c>
      <c r="K526" s="29" t="n">
        <v>0</v>
      </c>
      <c r="L526" s="30" t="n">
        <f aca="false">IF(B526="Long",G526-E526,E526-G526)</f>
        <v>123.5</v>
      </c>
      <c r="M526" s="31" t="n">
        <f aca="false">L526/E526</f>
        <v>0.00961441149681206</v>
      </c>
      <c r="N526" s="32" t="n">
        <f aca="false">E526+G526</f>
        <v>25814.1</v>
      </c>
      <c r="O526" s="29" t="n">
        <f aca="false">N526*Assumptions!$B$24</f>
        <v>38.72115</v>
      </c>
      <c r="P526" s="30" t="n">
        <f aca="false">L526-O526</f>
        <v>84.77885</v>
      </c>
      <c r="Q526" s="32" t="n">
        <f aca="false">Q525+L526</f>
        <v>25707.5</v>
      </c>
      <c r="R526" s="32" t="n">
        <f aca="false">R525+P526</f>
        <v>10824.44465</v>
      </c>
      <c r="S526" s="33" t="n">
        <f aca="false">IF(L526&gt;0,1,0)</f>
        <v>1</v>
      </c>
      <c r="T526" s="33" t="n">
        <f aca="false">IF(S526=1,T525+1,0)</f>
        <v>3</v>
      </c>
      <c r="U526" s="33" t="n">
        <f aca="false">IF(S526=0,U525+1,0)</f>
        <v>0</v>
      </c>
      <c r="V526" s="34" t="str">
        <f aca="false">IF(C526=D525,"Yes","")</f>
        <v/>
      </c>
    </row>
    <row r="527" customFormat="false" ht="15" hidden="false" customHeight="false" outlineLevel="0" collapsed="false">
      <c r="A527" s="35" t="n">
        <v>526</v>
      </c>
      <c r="B527" s="35" t="s">
        <v>113</v>
      </c>
      <c r="C527" s="36" t="n">
        <v>41757</v>
      </c>
      <c r="D527" s="36" t="n">
        <v>41758</v>
      </c>
      <c r="E527" s="37" t="n">
        <v>12957.9</v>
      </c>
      <c r="F527" s="37" t="n">
        <v>13268.6</v>
      </c>
      <c r="G527" s="37" t="n">
        <v>13116</v>
      </c>
      <c r="H527" s="35" t="s">
        <v>112</v>
      </c>
      <c r="I527" s="35" t="n">
        <v>1</v>
      </c>
      <c r="J527" s="38" t="n">
        <v>60.5</v>
      </c>
      <c r="K527" s="38" t="n">
        <v>166.4</v>
      </c>
      <c r="L527" s="39" t="n">
        <f aca="false">IF(B527="Long",G527-E527,E527-G527)</f>
        <v>-158.1</v>
      </c>
      <c r="M527" s="40" t="n">
        <f aca="false">L527/E527</f>
        <v>-0.0122010510962425</v>
      </c>
      <c r="N527" s="41" t="n">
        <f aca="false">E527+G527</f>
        <v>26073.9</v>
      </c>
      <c r="O527" s="38" t="n">
        <f aca="false">N527*Assumptions!$B$24</f>
        <v>39.11085</v>
      </c>
      <c r="P527" s="39" t="n">
        <f aca="false">L527-O527</f>
        <v>-197.21085</v>
      </c>
      <c r="Q527" s="41" t="n">
        <f aca="false">Q526+L527</f>
        <v>25549.4</v>
      </c>
      <c r="R527" s="41" t="n">
        <f aca="false">R526+P527</f>
        <v>10627.2338</v>
      </c>
      <c r="S527" s="33" t="n">
        <f aca="false">IF(L527&gt;0,1,0)</f>
        <v>0</v>
      </c>
      <c r="T527" s="33" t="n">
        <f aca="false">IF(S527=1,T526+1,0)</f>
        <v>0</v>
      </c>
      <c r="U527" s="33" t="n">
        <f aca="false">IF(S527=0,U526+1,0)</f>
        <v>1</v>
      </c>
      <c r="V527" s="34" t="str">
        <f aca="false">IF(C527=D526,"Yes","")</f>
        <v>Yes</v>
      </c>
    </row>
    <row r="528" customFormat="false" ht="15" hidden="false" customHeight="false" outlineLevel="0" collapsed="false">
      <c r="A528" s="26" t="n">
        <v>527</v>
      </c>
      <c r="B528" s="26" t="s">
        <v>113</v>
      </c>
      <c r="C528" s="27" t="n">
        <v>41759</v>
      </c>
      <c r="D528" s="27" t="n">
        <v>41765</v>
      </c>
      <c r="E528" s="28" t="n">
        <v>12897.35</v>
      </c>
      <c r="F528" s="28" t="n">
        <v>13124.3</v>
      </c>
      <c r="G528" s="28" t="n">
        <v>12981.6</v>
      </c>
      <c r="H528" s="26" t="s">
        <v>112</v>
      </c>
      <c r="I528" s="26" t="n">
        <v>3</v>
      </c>
      <c r="J528" s="29" t="n">
        <v>124.3</v>
      </c>
      <c r="K528" s="29" t="n">
        <v>115.2</v>
      </c>
      <c r="L528" s="30" t="n">
        <f aca="false">IF(B528="Long",G528-E528,E528-G528)</f>
        <v>-84.25</v>
      </c>
      <c r="M528" s="31" t="n">
        <f aca="false">L528/E528</f>
        <v>-0.0065323496687304</v>
      </c>
      <c r="N528" s="32" t="n">
        <f aca="false">E528+G528</f>
        <v>25878.95</v>
      </c>
      <c r="O528" s="29" t="n">
        <f aca="false">N528*Assumptions!$B$24</f>
        <v>38.818425</v>
      </c>
      <c r="P528" s="30" t="n">
        <f aca="false">L528-O528</f>
        <v>-123.068425</v>
      </c>
      <c r="Q528" s="32" t="n">
        <f aca="false">Q527+L528</f>
        <v>25465.15</v>
      </c>
      <c r="R528" s="32" t="n">
        <f aca="false">R527+P528</f>
        <v>10504.165375</v>
      </c>
      <c r="S528" s="33" t="n">
        <f aca="false">IF(L528&gt;0,1,0)</f>
        <v>0</v>
      </c>
      <c r="T528" s="33" t="n">
        <f aca="false">IF(S528=1,T527+1,0)</f>
        <v>0</v>
      </c>
      <c r="U528" s="33" t="n">
        <f aca="false">IF(S528=0,U527+1,0)</f>
        <v>2</v>
      </c>
      <c r="V528" s="34" t="str">
        <f aca="false">IF(C528=D527,"Yes","")</f>
        <v/>
      </c>
    </row>
    <row r="529" customFormat="false" ht="15" hidden="false" customHeight="false" outlineLevel="0" collapsed="false">
      <c r="A529" s="35" t="n">
        <v>528</v>
      </c>
      <c r="B529" s="35" t="s">
        <v>111</v>
      </c>
      <c r="C529" s="36" t="n">
        <v>41765</v>
      </c>
      <c r="D529" s="36" t="n">
        <v>41766</v>
      </c>
      <c r="E529" s="37" t="n">
        <v>12995.6</v>
      </c>
      <c r="F529" s="37" t="n">
        <v>12773.05</v>
      </c>
      <c r="G529" s="37" t="n">
        <v>12917.15</v>
      </c>
      <c r="H529" s="35" t="s">
        <v>112</v>
      </c>
      <c r="I529" s="35" t="n">
        <v>1</v>
      </c>
      <c r="J529" s="38" t="n">
        <v>21.4</v>
      </c>
      <c r="K529" s="38" t="n">
        <v>117.9</v>
      </c>
      <c r="L529" s="39" t="n">
        <f aca="false">IF(B529="Long",G529-E529,E529-G529)</f>
        <v>-78.4500000000007</v>
      </c>
      <c r="M529" s="40" t="n">
        <f aca="false">L529/E529</f>
        <v>-0.00603665856135929</v>
      </c>
      <c r="N529" s="41" t="n">
        <f aca="false">E529+G529</f>
        <v>25912.75</v>
      </c>
      <c r="O529" s="38" t="n">
        <f aca="false">N529*Assumptions!$B$24</f>
        <v>38.869125</v>
      </c>
      <c r="P529" s="39" t="n">
        <f aca="false">L529-O529</f>
        <v>-117.319125000001</v>
      </c>
      <c r="Q529" s="41" t="n">
        <f aca="false">Q528+L529</f>
        <v>25386.7</v>
      </c>
      <c r="R529" s="41" t="n">
        <f aca="false">R528+P529</f>
        <v>10386.84625</v>
      </c>
      <c r="S529" s="33" t="n">
        <f aca="false">IF(L529&gt;0,1,0)</f>
        <v>0</v>
      </c>
      <c r="T529" s="33" t="n">
        <f aca="false">IF(S529=1,T528+1,0)</f>
        <v>0</v>
      </c>
      <c r="U529" s="33" t="n">
        <f aca="false">IF(S529=0,U528+1,0)</f>
        <v>3</v>
      </c>
      <c r="V529" s="34" t="str">
        <f aca="false">IF(C529=D528,"Yes","")</f>
        <v>Yes</v>
      </c>
    </row>
    <row r="530" customFormat="false" ht="15" hidden="false" customHeight="false" outlineLevel="0" collapsed="false">
      <c r="A530" s="26" t="n">
        <v>529</v>
      </c>
      <c r="B530" s="26" t="s">
        <v>111</v>
      </c>
      <c r="C530" s="27" t="n">
        <v>41767</v>
      </c>
      <c r="D530" s="27" t="n">
        <v>41773</v>
      </c>
      <c r="E530" s="28" t="n">
        <v>13017</v>
      </c>
      <c r="F530" s="28" t="n">
        <v>12877.75</v>
      </c>
      <c r="G530" s="28" t="n">
        <v>14105.65</v>
      </c>
      <c r="H530" s="26" t="s">
        <v>112</v>
      </c>
      <c r="I530" s="26" t="n">
        <v>4</v>
      </c>
      <c r="J530" s="29" t="n">
        <v>1350.8</v>
      </c>
      <c r="K530" s="29" t="n">
        <v>0</v>
      </c>
      <c r="L530" s="30" t="n">
        <f aca="false">IF(B530="Long",G530-E530,E530-G530)</f>
        <v>1088.65</v>
      </c>
      <c r="M530" s="31" t="n">
        <f aca="false">L530/E530</f>
        <v>0.0836329415379888</v>
      </c>
      <c r="N530" s="32" t="n">
        <f aca="false">E530+G530</f>
        <v>27122.65</v>
      </c>
      <c r="O530" s="29" t="n">
        <f aca="false">N530*Assumptions!$B$24</f>
        <v>40.683975</v>
      </c>
      <c r="P530" s="30" t="n">
        <f aca="false">L530-O530</f>
        <v>1047.966025</v>
      </c>
      <c r="Q530" s="32" t="n">
        <f aca="false">Q529+L530</f>
        <v>26475.35</v>
      </c>
      <c r="R530" s="32" t="n">
        <f aca="false">R529+P530</f>
        <v>11434.812275</v>
      </c>
      <c r="S530" s="33" t="n">
        <f aca="false">IF(L530&gt;0,1,0)</f>
        <v>1</v>
      </c>
      <c r="T530" s="33" t="n">
        <f aca="false">IF(S530=1,T529+1,0)</f>
        <v>1</v>
      </c>
      <c r="U530" s="33" t="n">
        <f aca="false">IF(S530=0,U529+1,0)</f>
        <v>0</v>
      </c>
      <c r="V530" s="34" t="str">
        <f aca="false">IF(C530=D529,"Yes","")</f>
        <v/>
      </c>
    </row>
    <row r="531" customFormat="false" ht="15" hidden="false" customHeight="false" outlineLevel="0" collapsed="false">
      <c r="A531" s="35" t="n">
        <v>530</v>
      </c>
      <c r="B531" s="35" t="s">
        <v>111</v>
      </c>
      <c r="C531" s="36" t="n">
        <v>41775</v>
      </c>
      <c r="D531" s="36" t="n">
        <v>41780</v>
      </c>
      <c r="E531" s="37" t="n">
        <v>14675.6</v>
      </c>
      <c r="F531" s="37" t="n">
        <v>14159.1</v>
      </c>
      <c r="G531" s="37" t="n">
        <v>15087.7</v>
      </c>
      <c r="H531" s="35" t="s">
        <v>112</v>
      </c>
      <c r="I531" s="35" t="n">
        <v>3</v>
      </c>
      <c r="J531" s="38" t="n">
        <v>686.9</v>
      </c>
      <c r="K531" s="38" t="n">
        <v>0</v>
      </c>
      <c r="L531" s="39" t="n">
        <f aca="false">IF(B531="Long",G531-E531,E531-G531)</f>
        <v>412.1</v>
      </c>
      <c r="M531" s="40" t="n">
        <f aca="false">L531/E531</f>
        <v>0.0280806236201587</v>
      </c>
      <c r="N531" s="41" t="n">
        <f aca="false">E531+G531</f>
        <v>29763.3</v>
      </c>
      <c r="O531" s="38" t="n">
        <f aca="false">N531*Assumptions!$B$24</f>
        <v>44.64495</v>
      </c>
      <c r="P531" s="39" t="n">
        <f aca="false">L531-O531</f>
        <v>367.45505</v>
      </c>
      <c r="Q531" s="41" t="n">
        <f aca="false">Q530+L531</f>
        <v>26887.45</v>
      </c>
      <c r="R531" s="41" t="n">
        <f aca="false">R530+P531</f>
        <v>11802.267325</v>
      </c>
      <c r="S531" s="33" t="n">
        <f aca="false">IF(L531&gt;0,1,0)</f>
        <v>1</v>
      </c>
      <c r="T531" s="33" t="n">
        <f aca="false">IF(S531=1,T530+1,0)</f>
        <v>2</v>
      </c>
      <c r="U531" s="33" t="n">
        <f aca="false">IF(S531=0,U530+1,0)</f>
        <v>0</v>
      </c>
      <c r="V531" s="34" t="str">
        <f aca="false">IF(C531=D530,"Yes","")</f>
        <v/>
      </c>
    </row>
    <row r="532" customFormat="false" ht="15" hidden="false" customHeight="false" outlineLevel="0" collapsed="false">
      <c r="A532" s="26" t="n">
        <v>531</v>
      </c>
      <c r="B532" s="26" t="s">
        <v>113</v>
      </c>
      <c r="C532" s="27" t="n">
        <v>41780</v>
      </c>
      <c r="D532" s="27" t="n">
        <v>41781</v>
      </c>
      <c r="E532" s="28" t="n">
        <v>15032</v>
      </c>
      <c r="F532" s="28" t="n">
        <v>15362.55</v>
      </c>
      <c r="G532" s="28" t="n">
        <v>15126.6</v>
      </c>
      <c r="H532" s="26" t="s">
        <v>112</v>
      </c>
      <c r="I532" s="26" t="n">
        <v>1</v>
      </c>
      <c r="J532" s="29" t="n">
        <v>93.8</v>
      </c>
      <c r="K532" s="29" t="n">
        <v>172.5</v>
      </c>
      <c r="L532" s="30" t="n">
        <f aca="false">IF(B532="Long",G532-E532,E532-G532)</f>
        <v>-94.6000000000004</v>
      </c>
      <c r="M532" s="31" t="n">
        <f aca="false">L532/E532</f>
        <v>-0.0062932410856839</v>
      </c>
      <c r="N532" s="32" t="n">
        <f aca="false">E532+G532</f>
        <v>30158.6</v>
      </c>
      <c r="O532" s="29" t="n">
        <f aca="false">N532*Assumptions!$B$24</f>
        <v>45.2379</v>
      </c>
      <c r="P532" s="30" t="n">
        <f aca="false">L532-O532</f>
        <v>-139.8379</v>
      </c>
      <c r="Q532" s="32" t="n">
        <f aca="false">Q531+L532</f>
        <v>26792.85</v>
      </c>
      <c r="R532" s="32" t="n">
        <f aca="false">R531+P532</f>
        <v>11662.429425</v>
      </c>
      <c r="S532" s="33" t="n">
        <f aca="false">IF(L532&gt;0,1,0)</f>
        <v>0</v>
      </c>
      <c r="T532" s="33" t="n">
        <f aca="false">IF(S532=1,T531+1,0)</f>
        <v>0</v>
      </c>
      <c r="U532" s="33" t="n">
        <f aca="false">IF(S532=0,U531+1,0)</f>
        <v>1</v>
      </c>
      <c r="V532" s="34" t="str">
        <f aca="false">IF(C532=D531,"Yes","")</f>
        <v>Yes</v>
      </c>
    </row>
    <row r="533" customFormat="false" ht="15" hidden="false" customHeight="false" outlineLevel="0" collapsed="false">
      <c r="A533" s="35" t="n">
        <v>532</v>
      </c>
      <c r="B533" s="35" t="s">
        <v>111</v>
      </c>
      <c r="C533" s="36" t="n">
        <v>41782</v>
      </c>
      <c r="D533" s="36" t="n">
        <v>41785</v>
      </c>
      <c r="E533" s="37" t="n">
        <v>15204.45</v>
      </c>
      <c r="F533" s="37" t="n">
        <v>14938.25</v>
      </c>
      <c r="G533" s="37" t="n">
        <v>14972.6</v>
      </c>
      <c r="H533" s="35" t="s">
        <v>112</v>
      </c>
      <c r="I533" s="35" t="n">
        <v>1</v>
      </c>
      <c r="J533" s="38" t="n">
        <v>363.6</v>
      </c>
      <c r="K533" s="38" t="n">
        <v>235.2</v>
      </c>
      <c r="L533" s="39" t="n">
        <f aca="false">IF(B533="Long",G533-E533,E533-G533)</f>
        <v>-231.85</v>
      </c>
      <c r="M533" s="40" t="n">
        <f aca="false">L533/E533</f>
        <v>-0.0152488251794705</v>
      </c>
      <c r="N533" s="41" t="n">
        <f aca="false">E533+G533</f>
        <v>30177.05</v>
      </c>
      <c r="O533" s="38" t="n">
        <f aca="false">N533*Assumptions!$B$24</f>
        <v>45.265575</v>
      </c>
      <c r="P533" s="39" t="n">
        <f aca="false">L533-O533</f>
        <v>-277.115575</v>
      </c>
      <c r="Q533" s="41" t="n">
        <f aca="false">Q532+L533</f>
        <v>26561</v>
      </c>
      <c r="R533" s="41" t="n">
        <f aca="false">R532+P533</f>
        <v>11385.31385</v>
      </c>
      <c r="S533" s="33" t="n">
        <f aca="false">IF(L533&gt;0,1,0)</f>
        <v>0</v>
      </c>
      <c r="T533" s="33" t="n">
        <f aca="false">IF(S533=1,T532+1,0)</f>
        <v>0</v>
      </c>
      <c r="U533" s="33" t="n">
        <f aca="false">IF(S533=0,U532+1,0)</f>
        <v>2</v>
      </c>
      <c r="V533" s="34" t="str">
        <f aca="false">IF(C533=D532,"Yes","")</f>
        <v/>
      </c>
    </row>
    <row r="534" customFormat="false" ht="15" hidden="false" customHeight="false" outlineLevel="0" collapsed="false">
      <c r="A534" s="26" t="n">
        <v>533</v>
      </c>
      <c r="B534" s="26" t="s">
        <v>113</v>
      </c>
      <c r="C534" s="27" t="n">
        <v>41786</v>
      </c>
      <c r="D534" s="27" t="n">
        <v>41787</v>
      </c>
      <c r="E534" s="28" t="n">
        <v>14969.25</v>
      </c>
      <c r="F534" s="28" t="n">
        <v>15568.05</v>
      </c>
      <c r="G534" s="28" t="n">
        <v>15158.4</v>
      </c>
      <c r="H534" s="26" t="s">
        <v>112</v>
      </c>
      <c r="I534" s="26" t="n">
        <v>1</v>
      </c>
      <c r="J534" s="29" t="n">
        <v>0</v>
      </c>
      <c r="K534" s="29" t="n">
        <v>229.1</v>
      </c>
      <c r="L534" s="30" t="n">
        <f aca="false">IF(B534="Long",G534-E534,E534-G534)</f>
        <v>-189.15</v>
      </c>
      <c r="M534" s="31" t="n">
        <f aca="false">L534/E534</f>
        <v>-0.0126359036023849</v>
      </c>
      <c r="N534" s="32" t="n">
        <f aca="false">E534+G534</f>
        <v>30127.65</v>
      </c>
      <c r="O534" s="29" t="n">
        <f aca="false">N534*Assumptions!$B$24</f>
        <v>45.191475</v>
      </c>
      <c r="P534" s="30" t="n">
        <f aca="false">L534-O534</f>
        <v>-234.341475</v>
      </c>
      <c r="Q534" s="32" t="n">
        <f aca="false">Q533+L534</f>
        <v>26371.85</v>
      </c>
      <c r="R534" s="32" t="n">
        <f aca="false">R533+P534</f>
        <v>11150.972375</v>
      </c>
      <c r="S534" s="33" t="n">
        <f aca="false">IF(L534&gt;0,1,0)</f>
        <v>0</v>
      </c>
      <c r="T534" s="33" t="n">
        <f aca="false">IF(S534=1,T533+1,0)</f>
        <v>0</v>
      </c>
      <c r="U534" s="33" t="n">
        <f aca="false">IF(S534=0,U533+1,0)</f>
        <v>3</v>
      </c>
      <c r="V534" s="34" t="str">
        <f aca="false">IF(C534=D533,"Yes","")</f>
        <v/>
      </c>
    </row>
    <row r="535" customFormat="false" ht="15" hidden="false" customHeight="false" outlineLevel="0" collapsed="false">
      <c r="A535" s="35" t="n">
        <v>534</v>
      </c>
      <c r="B535" s="35" t="s">
        <v>111</v>
      </c>
      <c r="C535" s="36" t="n">
        <v>41788</v>
      </c>
      <c r="D535" s="36" t="n">
        <v>41789</v>
      </c>
      <c r="E535" s="37" t="n">
        <v>15198.35</v>
      </c>
      <c r="F535" s="37" t="n">
        <v>15032.45</v>
      </c>
      <c r="G535" s="37" t="n">
        <v>15032.45</v>
      </c>
      <c r="H535" s="35" t="s">
        <v>114</v>
      </c>
      <c r="I535" s="35" t="n">
        <v>1</v>
      </c>
      <c r="J535" s="38" t="n">
        <v>0</v>
      </c>
      <c r="K535" s="38" t="n">
        <v>489.1</v>
      </c>
      <c r="L535" s="39" t="n">
        <f aca="false">IF(B535="Long",G535-E535,E535-G535)</f>
        <v>-165.9</v>
      </c>
      <c r="M535" s="40" t="n">
        <f aca="false">L535/E535</f>
        <v>-0.0109156586076778</v>
      </c>
      <c r="N535" s="41" t="n">
        <f aca="false">E535+G535</f>
        <v>30230.8</v>
      </c>
      <c r="O535" s="38" t="n">
        <f aca="false">N535*Assumptions!$B$24</f>
        <v>45.3462</v>
      </c>
      <c r="P535" s="39" t="n">
        <f aca="false">L535-O535</f>
        <v>-211.2462</v>
      </c>
      <c r="Q535" s="41" t="n">
        <f aca="false">Q534+L535</f>
        <v>26205.95</v>
      </c>
      <c r="R535" s="41" t="n">
        <f aca="false">R534+P535</f>
        <v>10939.726175</v>
      </c>
      <c r="S535" s="33" t="n">
        <f aca="false">IF(L535&gt;0,1,0)</f>
        <v>0</v>
      </c>
      <c r="T535" s="33" t="n">
        <f aca="false">IF(S535=1,T534+1,0)</f>
        <v>0</v>
      </c>
      <c r="U535" s="33" t="n">
        <f aca="false">IF(S535=0,U534+1,0)</f>
        <v>4</v>
      </c>
      <c r="V535" s="34" t="str">
        <f aca="false">IF(C535=D534,"Yes","")</f>
        <v/>
      </c>
    </row>
    <row r="536" customFormat="false" ht="15" hidden="false" customHeight="false" outlineLevel="0" collapsed="false">
      <c r="A536" s="26" t="n">
        <v>535</v>
      </c>
      <c r="B536" s="26" t="s">
        <v>113</v>
      </c>
      <c r="C536" s="27" t="n">
        <v>41789</v>
      </c>
      <c r="D536" s="27" t="n">
        <v>41792</v>
      </c>
      <c r="E536" s="28" t="n">
        <v>15007.5</v>
      </c>
      <c r="F536" s="28" t="n">
        <v>15254.5</v>
      </c>
      <c r="G536" s="28" t="n">
        <v>15108.8</v>
      </c>
      <c r="H536" s="26" t="s">
        <v>112</v>
      </c>
      <c r="I536" s="26" t="n">
        <v>1</v>
      </c>
      <c r="J536" s="29" t="n">
        <v>237.5</v>
      </c>
      <c r="K536" s="29" t="n">
        <v>314.3</v>
      </c>
      <c r="L536" s="30" t="n">
        <f aca="false">IF(B536="Long",G536-E536,E536-G536)</f>
        <v>-101.299999999999</v>
      </c>
      <c r="M536" s="31" t="n">
        <f aca="false">L536/E536</f>
        <v>-0.00674995835415621</v>
      </c>
      <c r="N536" s="32" t="n">
        <f aca="false">E536+G536</f>
        <v>30116.3</v>
      </c>
      <c r="O536" s="29" t="n">
        <f aca="false">N536*Assumptions!$B$24</f>
        <v>45.17445</v>
      </c>
      <c r="P536" s="30" t="n">
        <f aca="false">L536-O536</f>
        <v>-146.474449999999</v>
      </c>
      <c r="Q536" s="32" t="n">
        <f aca="false">Q535+L536</f>
        <v>26104.65</v>
      </c>
      <c r="R536" s="32" t="n">
        <f aca="false">R535+P536</f>
        <v>10793.251725</v>
      </c>
      <c r="S536" s="33" t="n">
        <f aca="false">IF(L536&gt;0,1,0)</f>
        <v>0</v>
      </c>
      <c r="T536" s="33" t="n">
        <f aca="false">IF(S536=1,T535+1,0)</f>
        <v>0</v>
      </c>
      <c r="U536" s="33" t="n">
        <f aca="false">IF(S536=0,U535+1,0)</f>
        <v>5</v>
      </c>
      <c r="V536" s="34" t="str">
        <f aca="false">IF(C536=D535,"Yes","")</f>
        <v>Yes</v>
      </c>
    </row>
    <row r="537" customFormat="false" ht="15" hidden="false" customHeight="false" outlineLevel="0" collapsed="false">
      <c r="A537" s="35" t="n">
        <v>536</v>
      </c>
      <c r="B537" s="35" t="s">
        <v>111</v>
      </c>
      <c r="C537" s="36" t="n">
        <v>41792</v>
      </c>
      <c r="D537" s="36" t="n">
        <v>41795</v>
      </c>
      <c r="E537" s="37" t="n">
        <v>15254.5</v>
      </c>
      <c r="F537" s="37" t="n">
        <v>14709.3</v>
      </c>
      <c r="G537" s="37" t="n">
        <v>15171.15</v>
      </c>
      <c r="H537" s="35" t="s">
        <v>112</v>
      </c>
      <c r="I537" s="35" t="n">
        <v>3</v>
      </c>
      <c r="J537" s="38" t="n">
        <v>159.5</v>
      </c>
      <c r="K537" s="38" t="n">
        <v>106</v>
      </c>
      <c r="L537" s="39" t="n">
        <f aca="false">IF(B537="Long",G537-E537,E537-G537)</f>
        <v>-83.3500000000004</v>
      </c>
      <c r="M537" s="40" t="n">
        <f aca="false">L537/E537</f>
        <v>-0.00546396145399721</v>
      </c>
      <c r="N537" s="41" t="n">
        <f aca="false">E537+G537</f>
        <v>30425.65</v>
      </c>
      <c r="O537" s="38" t="n">
        <f aca="false">N537*Assumptions!$B$24</f>
        <v>45.638475</v>
      </c>
      <c r="P537" s="39" t="n">
        <f aca="false">L537-O537</f>
        <v>-128.988475</v>
      </c>
      <c r="Q537" s="41" t="n">
        <f aca="false">Q536+L537</f>
        <v>26021.3</v>
      </c>
      <c r="R537" s="41" t="n">
        <f aca="false">R536+P537</f>
        <v>10664.26325</v>
      </c>
      <c r="S537" s="33" t="n">
        <f aca="false">IF(L537&gt;0,1,0)</f>
        <v>0</v>
      </c>
      <c r="T537" s="33" t="n">
        <f aca="false">IF(S537=1,T536+1,0)</f>
        <v>0</v>
      </c>
      <c r="U537" s="33" t="n">
        <f aca="false">IF(S537=0,U536+1,0)</f>
        <v>6</v>
      </c>
      <c r="V537" s="34" t="str">
        <f aca="false">IF(C537=D536,"Yes","")</f>
        <v>Yes</v>
      </c>
    </row>
    <row r="538" customFormat="false" ht="15" hidden="false" customHeight="false" outlineLevel="0" collapsed="false">
      <c r="A538" s="26" t="n">
        <v>537</v>
      </c>
      <c r="B538" s="26" t="s">
        <v>111</v>
      </c>
      <c r="C538" s="27" t="n">
        <v>41796</v>
      </c>
      <c r="D538" s="27" t="n">
        <v>41800</v>
      </c>
      <c r="E538" s="28" t="n">
        <v>15405.75</v>
      </c>
      <c r="F538" s="28" t="n">
        <v>15152.4</v>
      </c>
      <c r="G538" s="28" t="n">
        <v>15522.85</v>
      </c>
      <c r="H538" s="26" t="s">
        <v>112</v>
      </c>
      <c r="I538" s="26" t="n">
        <v>2</v>
      </c>
      <c r="J538" s="29" t="n">
        <v>320</v>
      </c>
      <c r="K538" s="29" t="n">
        <v>67.9</v>
      </c>
      <c r="L538" s="30" t="n">
        <f aca="false">IF(B538="Long",G538-E538,E538-G538)</f>
        <v>117.1</v>
      </c>
      <c r="M538" s="31" t="n">
        <f aca="false">L538/E538</f>
        <v>0.00760105804650863</v>
      </c>
      <c r="N538" s="32" t="n">
        <f aca="false">E538+G538</f>
        <v>30928.6</v>
      </c>
      <c r="O538" s="29" t="n">
        <f aca="false">N538*Assumptions!$B$24</f>
        <v>46.3929</v>
      </c>
      <c r="P538" s="30" t="n">
        <f aca="false">L538-O538</f>
        <v>70.7071000000004</v>
      </c>
      <c r="Q538" s="32" t="n">
        <f aca="false">Q537+L538</f>
        <v>26138.4</v>
      </c>
      <c r="R538" s="32" t="n">
        <f aca="false">R537+P538</f>
        <v>10734.97035</v>
      </c>
      <c r="S538" s="33" t="n">
        <f aca="false">IF(L538&gt;0,1,0)</f>
        <v>1</v>
      </c>
      <c r="T538" s="33" t="n">
        <f aca="false">IF(S538=1,T537+1,0)</f>
        <v>1</v>
      </c>
      <c r="U538" s="33" t="n">
        <f aca="false">IF(S538=0,U537+1,0)</f>
        <v>0</v>
      </c>
      <c r="V538" s="34" t="str">
        <f aca="false">IF(C538=D537,"Yes","")</f>
        <v/>
      </c>
    </row>
    <row r="539" customFormat="false" ht="15" hidden="false" customHeight="false" outlineLevel="0" collapsed="false">
      <c r="A539" s="35" t="n">
        <v>538</v>
      </c>
      <c r="B539" s="35" t="s">
        <v>113</v>
      </c>
      <c r="C539" s="36" t="n">
        <v>41802</v>
      </c>
      <c r="D539" s="36" t="n">
        <v>41803</v>
      </c>
      <c r="E539" s="37" t="n">
        <v>15337.85</v>
      </c>
      <c r="F539" s="37" t="n">
        <v>15660.05</v>
      </c>
      <c r="G539" s="37" t="n">
        <v>15518.75</v>
      </c>
      <c r="H539" s="35" t="s">
        <v>112</v>
      </c>
      <c r="I539" s="35" t="n">
        <v>1</v>
      </c>
      <c r="J539" s="38" t="n">
        <v>254</v>
      </c>
      <c r="K539" s="38" t="n">
        <v>261.9</v>
      </c>
      <c r="L539" s="39" t="n">
        <f aca="false">IF(B539="Long",G539-E539,E539-G539)</f>
        <v>-180.9</v>
      </c>
      <c r="M539" s="40" t="n">
        <f aca="false">L539/E539</f>
        <v>-0.0117943518811306</v>
      </c>
      <c r="N539" s="41" t="n">
        <f aca="false">E539+G539</f>
        <v>30856.6</v>
      </c>
      <c r="O539" s="38" t="n">
        <f aca="false">N539*Assumptions!$B$24</f>
        <v>46.2849</v>
      </c>
      <c r="P539" s="39" t="n">
        <f aca="false">L539-O539</f>
        <v>-227.1849</v>
      </c>
      <c r="Q539" s="41" t="n">
        <f aca="false">Q538+L539</f>
        <v>25957.5</v>
      </c>
      <c r="R539" s="41" t="n">
        <f aca="false">R538+P539</f>
        <v>10507.78545</v>
      </c>
      <c r="S539" s="33" t="n">
        <f aca="false">IF(L539&gt;0,1,0)</f>
        <v>0</v>
      </c>
      <c r="T539" s="33" t="n">
        <f aca="false">IF(S539=1,T538+1,0)</f>
        <v>0</v>
      </c>
      <c r="U539" s="33" t="n">
        <f aca="false">IF(S539=0,U538+1,0)</f>
        <v>1</v>
      </c>
      <c r="V539" s="34" t="str">
        <f aca="false">IF(C539=D538,"Yes","")</f>
        <v/>
      </c>
    </row>
    <row r="540" customFormat="false" ht="15" hidden="false" customHeight="false" outlineLevel="0" collapsed="false">
      <c r="A540" s="26" t="n">
        <v>539</v>
      </c>
      <c r="B540" s="26" t="s">
        <v>113</v>
      </c>
      <c r="C540" s="27" t="n">
        <v>41806</v>
      </c>
      <c r="D540" s="27" t="n">
        <v>41807</v>
      </c>
      <c r="E540" s="28" t="n">
        <v>15055.2</v>
      </c>
      <c r="F540" s="28" t="n">
        <v>15599.75</v>
      </c>
      <c r="G540" s="28" t="n">
        <v>15091.3</v>
      </c>
      <c r="H540" s="26" t="s">
        <v>112</v>
      </c>
      <c r="I540" s="26" t="n">
        <v>1</v>
      </c>
      <c r="J540" s="29" t="n">
        <v>122</v>
      </c>
      <c r="K540" s="29" t="n">
        <v>338.5</v>
      </c>
      <c r="L540" s="30" t="n">
        <f aca="false">IF(B540="Long",G540-E540,E540-G540)</f>
        <v>-36.0999999999985</v>
      </c>
      <c r="M540" s="31" t="n">
        <f aca="false">L540/E540</f>
        <v>-0.00239784260587694</v>
      </c>
      <c r="N540" s="32" t="n">
        <f aca="false">E540+G540</f>
        <v>30146.5</v>
      </c>
      <c r="O540" s="29" t="n">
        <f aca="false">N540*Assumptions!$B$24</f>
        <v>45.21975</v>
      </c>
      <c r="P540" s="30" t="n">
        <f aca="false">L540-O540</f>
        <v>-81.3197499999986</v>
      </c>
      <c r="Q540" s="32" t="n">
        <f aca="false">Q539+L540</f>
        <v>25921.4</v>
      </c>
      <c r="R540" s="32" t="n">
        <f aca="false">R539+P540</f>
        <v>10426.4657</v>
      </c>
      <c r="S540" s="33" t="n">
        <f aca="false">IF(L540&gt;0,1,0)</f>
        <v>0</v>
      </c>
      <c r="T540" s="33" t="n">
        <f aca="false">IF(S540=1,T539+1,0)</f>
        <v>0</v>
      </c>
      <c r="U540" s="33" t="n">
        <f aca="false">IF(S540=0,U539+1,0)</f>
        <v>2</v>
      </c>
      <c r="V540" s="34" t="str">
        <f aca="false">IF(C540=D539,"Yes","")</f>
        <v/>
      </c>
    </row>
    <row r="541" customFormat="false" ht="15" hidden="false" customHeight="false" outlineLevel="0" collapsed="false">
      <c r="A541" s="35" t="n">
        <v>540</v>
      </c>
      <c r="B541" s="35" t="s">
        <v>111</v>
      </c>
      <c r="C541" s="36" t="n">
        <v>41808</v>
      </c>
      <c r="D541" s="36" t="n">
        <v>41809</v>
      </c>
      <c r="E541" s="37" t="n">
        <v>15393.75</v>
      </c>
      <c r="F541" s="37" t="n">
        <v>14933.25</v>
      </c>
      <c r="G541" s="37" t="n">
        <v>15128.45</v>
      </c>
      <c r="H541" s="35" t="s">
        <v>112</v>
      </c>
      <c r="I541" s="35" t="n">
        <v>1</v>
      </c>
      <c r="J541" s="38" t="n">
        <v>0</v>
      </c>
      <c r="K541" s="38" t="n">
        <v>417.6</v>
      </c>
      <c r="L541" s="39" t="n">
        <f aca="false">IF(B541="Long",G541-E541,E541-G541)</f>
        <v>-265.299999999999</v>
      </c>
      <c r="M541" s="40" t="n">
        <f aca="false">L541/E541</f>
        <v>-0.0172342671538773</v>
      </c>
      <c r="N541" s="41" t="n">
        <f aca="false">E541+G541</f>
        <v>30522.2</v>
      </c>
      <c r="O541" s="38" t="n">
        <f aca="false">N541*Assumptions!$B$24</f>
        <v>45.7833</v>
      </c>
      <c r="P541" s="39" t="n">
        <f aca="false">L541-O541</f>
        <v>-311.083299999999</v>
      </c>
      <c r="Q541" s="41" t="n">
        <f aca="false">Q540+L541</f>
        <v>25656.1</v>
      </c>
      <c r="R541" s="41" t="n">
        <f aca="false">R540+P541</f>
        <v>10115.3824</v>
      </c>
      <c r="S541" s="33" t="n">
        <f aca="false">IF(L541&gt;0,1,0)</f>
        <v>0</v>
      </c>
      <c r="T541" s="33" t="n">
        <f aca="false">IF(S541=1,T540+1,0)</f>
        <v>0</v>
      </c>
      <c r="U541" s="33" t="n">
        <f aca="false">IF(S541=0,U540+1,0)</f>
        <v>3</v>
      </c>
      <c r="V541" s="34" t="str">
        <f aca="false">IF(C541=D540,"Yes","")</f>
        <v/>
      </c>
    </row>
    <row r="542" customFormat="false" ht="15" hidden="false" customHeight="false" outlineLevel="0" collapsed="false">
      <c r="A542" s="26" t="n">
        <v>541</v>
      </c>
      <c r="B542" s="26" t="s">
        <v>113</v>
      </c>
      <c r="C542" s="27" t="n">
        <v>41813</v>
      </c>
      <c r="D542" s="27" t="n">
        <v>41814</v>
      </c>
      <c r="E542" s="28" t="n">
        <v>14976.15</v>
      </c>
      <c r="F542" s="28" t="n">
        <v>15195.55</v>
      </c>
      <c r="G542" s="28" t="n">
        <v>15148</v>
      </c>
      <c r="H542" s="26" t="s">
        <v>112</v>
      </c>
      <c r="I542" s="26" t="n">
        <v>1</v>
      </c>
      <c r="J542" s="29" t="n">
        <v>0</v>
      </c>
      <c r="K542" s="29" t="n">
        <v>365.8</v>
      </c>
      <c r="L542" s="30" t="n">
        <f aca="false">IF(B542="Long",G542-E542,E542-G542)</f>
        <v>-171.85</v>
      </c>
      <c r="M542" s="31" t="n">
        <f aca="false">L542/E542</f>
        <v>-0.0114749117763912</v>
      </c>
      <c r="N542" s="32" t="n">
        <f aca="false">E542+G542</f>
        <v>30124.15</v>
      </c>
      <c r="O542" s="29" t="n">
        <f aca="false">N542*Assumptions!$B$24</f>
        <v>45.186225</v>
      </c>
      <c r="P542" s="30" t="n">
        <f aca="false">L542-O542</f>
        <v>-217.036225</v>
      </c>
      <c r="Q542" s="32" t="n">
        <f aca="false">Q541+L542</f>
        <v>25484.25</v>
      </c>
      <c r="R542" s="32" t="n">
        <f aca="false">R541+P542</f>
        <v>9898.34617500003</v>
      </c>
      <c r="S542" s="33" t="n">
        <f aca="false">IF(L542&gt;0,1,0)</f>
        <v>0</v>
      </c>
      <c r="T542" s="33" t="n">
        <f aca="false">IF(S542=1,T541+1,0)</f>
        <v>0</v>
      </c>
      <c r="U542" s="33" t="n">
        <f aca="false">IF(S542=0,U541+1,0)</f>
        <v>4</v>
      </c>
      <c r="V542" s="34" t="str">
        <f aca="false">IF(C542=D541,"Yes","")</f>
        <v/>
      </c>
    </row>
    <row r="543" customFormat="false" ht="15" hidden="false" customHeight="false" outlineLevel="0" collapsed="false">
      <c r="A543" s="35" t="n">
        <v>542</v>
      </c>
      <c r="B543" s="35" t="s">
        <v>111</v>
      </c>
      <c r="C543" s="36" t="n">
        <v>41814</v>
      </c>
      <c r="D543" s="36" t="n">
        <v>41816</v>
      </c>
      <c r="E543" s="37" t="n">
        <v>15195.55</v>
      </c>
      <c r="F543" s="37" t="n">
        <v>14940.35</v>
      </c>
      <c r="G543" s="37" t="n">
        <v>15221.15</v>
      </c>
      <c r="H543" s="35" t="s">
        <v>112</v>
      </c>
      <c r="I543" s="35" t="n">
        <v>2</v>
      </c>
      <c r="J543" s="38" t="n">
        <v>137.7</v>
      </c>
      <c r="K543" s="38" t="n">
        <v>174.9</v>
      </c>
      <c r="L543" s="39" t="n">
        <f aca="false">IF(B543="Long",G543-E543,E543-G543)</f>
        <v>25.6000000000004</v>
      </c>
      <c r="M543" s="40" t="n">
        <f aca="false">L543/E543</f>
        <v>0.00168470374550446</v>
      </c>
      <c r="N543" s="41" t="n">
        <f aca="false">E543+G543</f>
        <v>30416.7</v>
      </c>
      <c r="O543" s="38" t="n">
        <f aca="false">N543*Assumptions!$B$24</f>
        <v>45.62505</v>
      </c>
      <c r="P543" s="39" t="n">
        <f aca="false">L543-O543</f>
        <v>-20.0250499999996</v>
      </c>
      <c r="Q543" s="41" t="n">
        <f aca="false">Q542+L543</f>
        <v>25509.85</v>
      </c>
      <c r="R543" s="41" t="n">
        <f aca="false">R542+P543</f>
        <v>9878.32112500003</v>
      </c>
      <c r="S543" s="33" t="n">
        <f aca="false">IF(L543&gt;0,1,0)</f>
        <v>1</v>
      </c>
      <c r="T543" s="33" t="n">
        <f aca="false">IF(S543=1,T542+1,0)</f>
        <v>1</v>
      </c>
      <c r="U543" s="33" t="n">
        <f aca="false">IF(S543=0,U542+1,0)</f>
        <v>0</v>
      </c>
      <c r="V543" s="34" t="str">
        <f aca="false">IF(C543=D542,"Yes","")</f>
        <v>Yes</v>
      </c>
    </row>
    <row r="544" customFormat="false" ht="15" hidden="false" customHeight="false" outlineLevel="0" collapsed="false">
      <c r="A544" s="26" t="n">
        <v>543</v>
      </c>
      <c r="B544" s="26" t="s">
        <v>113</v>
      </c>
      <c r="C544" s="27" t="n">
        <v>41816</v>
      </c>
      <c r="D544" s="27" t="n">
        <v>41820</v>
      </c>
      <c r="E544" s="28" t="n">
        <v>15142.35</v>
      </c>
      <c r="F544" s="28" t="n">
        <v>15320.95</v>
      </c>
      <c r="G544" s="28" t="n">
        <v>15117.15</v>
      </c>
      <c r="H544" s="26" t="s">
        <v>112</v>
      </c>
      <c r="I544" s="26" t="n">
        <v>2</v>
      </c>
      <c r="J544" s="29" t="n">
        <v>195.5</v>
      </c>
      <c r="K544" s="29" t="n">
        <v>187.6</v>
      </c>
      <c r="L544" s="30" t="n">
        <f aca="false">IF(B544="Long",G544-E544,E544-G544)</f>
        <v>25.2000000000007</v>
      </c>
      <c r="M544" s="31" t="n">
        <f aca="false">L544/E544</f>
        <v>0.00166420667861995</v>
      </c>
      <c r="N544" s="32" t="n">
        <f aca="false">E544+G544</f>
        <v>30259.5</v>
      </c>
      <c r="O544" s="29" t="n">
        <f aca="false">N544*Assumptions!$B$24</f>
        <v>45.38925</v>
      </c>
      <c r="P544" s="30" t="n">
        <f aca="false">L544-O544</f>
        <v>-20.1892499999993</v>
      </c>
      <c r="Q544" s="32" t="n">
        <f aca="false">Q543+L544</f>
        <v>25535.05</v>
      </c>
      <c r="R544" s="32" t="n">
        <f aca="false">R543+P544</f>
        <v>9858.13187500003</v>
      </c>
      <c r="S544" s="33" t="n">
        <f aca="false">IF(L544&gt;0,1,0)</f>
        <v>1</v>
      </c>
      <c r="T544" s="33" t="n">
        <f aca="false">IF(S544=1,T543+1,0)</f>
        <v>2</v>
      </c>
      <c r="U544" s="33" t="n">
        <f aca="false">IF(S544=0,U543+1,0)</f>
        <v>0</v>
      </c>
      <c r="V544" s="34" t="str">
        <f aca="false">IF(C544=D543,"Yes","")</f>
        <v>Yes</v>
      </c>
    </row>
    <row r="545" customFormat="false" ht="15" hidden="false" customHeight="false" outlineLevel="0" collapsed="false">
      <c r="A545" s="35" t="n">
        <v>544</v>
      </c>
      <c r="B545" s="35" t="s">
        <v>111</v>
      </c>
      <c r="C545" s="36" t="n">
        <v>41821</v>
      </c>
      <c r="D545" s="36" t="n">
        <v>41824</v>
      </c>
      <c r="E545" s="37" t="n">
        <v>15329.95</v>
      </c>
      <c r="F545" s="37" t="n">
        <v>15059.1</v>
      </c>
      <c r="G545" s="37" t="n">
        <v>15431.5</v>
      </c>
      <c r="H545" s="35" t="s">
        <v>112</v>
      </c>
      <c r="I545" s="35" t="n">
        <v>3</v>
      </c>
      <c r="J545" s="38" t="n">
        <v>252.7</v>
      </c>
      <c r="K545" s="38" t="n">
        <v>25</v>
      </c>
      <c r="L545" s="39" t="n">
        <f aca="false">IF(B545="Long",G545-E545,E545-G545)</f>
        <v>101.549999999999</v>
      </c>
      <c r="M545" s="40" t="n">
        <f aca="false">L545/E545</f>
        <v>0.00662428775044924</v>
      </c>
      <c r="N545" s="41" t="n">
        <f aca="false">E545+G545</f>
        <v>30761.45</v>
      </c>
      <c r="O545" s="38" t="n">
        <f aca="false">N545*Assumptions!$B$24</f>
        <v>46.142175</v>
      </c>
      <c r="P545" s="39" t="n">
        <f aca="false">L545-O545</f>
        <v>55.4078249999993</v>
      </c>
      <c r="Q545" s="41" t="n">
        <f aca="false">Q544+L545</f>
        <v>25636.6</v>
      </c>
      <c r="R545" s="41" t="n">
        <f aca="false">R544+P545</f>
        <v>9913.53970000003</v>
      </c>
      <c r="S545" s="33" t="n">
        <f aca="false">IF(L545&gt;0,1,0)</f>
        <v>1</v>
      </c>
      <c r="T545" s="33" t="n">
        <f aca="false">IF(S545=1,T544+1,0)</f>
        <v>3</v>
      </c>
      <c r="U545" s="33" t="n">
        <f aca="false">IF(S545=0,U544+1,0)</f>
        <v>0</v>
      </c>
      <c r="V545" s="34" t="str">
        <f aca="false">IF(C545=D544,"Yes","")</f>
        <v/>
      </c>
    </row>
    <row r="546" customFormat="false" ht="15" hidden="false" customHeight="false" outlineLevel="0" collapsed="false">
      <c r="A546" s="26" t="n">
        <v>545</v>
      </c>
      <c r="B546" s="26" t="s">
        <v>113</v>
      </c>
      <c r="C546" s="27" t="n">
        <v>41824</v>
      </c>
      <c r="D546" s="27" t="n">
        <v>41827</v>
      </c>
      <c r="E546" s="28" t="n">
        <v>15414.85</v>
      </c>
      <c r="F546" s="28" t="n">
        <v>15554.7</v>
      </c>
      <c r="G546" s="28" t="n">
        <v>15589.5</v>
      </c>
      <c r="H546" s="26" t="s">
        <v>114</v>
      </c>
      <c r="I546" s="26" t="n">
        <v>1</v>
      </c>
      <c r="J546" s="29" t="n">
        <v>65.6</v>
      </c>
      <c r="K546" s="29" t="n">
        <v>177.9</v>
      </c>
      <c r="L546" s="30" t="n">
        <f aca="false">IF(B546="Long",G546-E546,E546-G546)</f>
        <v>-174.65</v>
      </c>
      <c r="M546" s="31" t="n">
        <f aca="false">L546/E546</f>
        <v>-0.0113299837494364</v>
      </c>
      <c r="N546" s="32" t="n">
        <f aca="false">E546+G546</f>
        <v>31004.35</v>
      </c>
      <c r="O546" s="29" t="n">
        <f aca="false">N546*Assumptions!$B$24</f>
        <v>46.506525</v>
      </c>
      <c r="P546" s="30" t="n">
        <f aca="false">L546-O546</f>
        <v>-221.156525</v>
      </c>
      <c r="Q546" s="32" t="n">
        <f aca="false">Q545+L546</f>
        <v>25461.95</v>
      </c>
      <c r="R546" s="32" t="n">
        <f aca="false">R545+P546</f>
        <v>9692.38317500003</v>
      </c>
      <c r="S546" s="33" t="n">
        <f aca="false">IF(L546&gt;0,1,0)</f>
        <v>0</v>
      </c>
      <c r="T546" s="33" t="n">
        <f aca="false">IF(S546=1,T545+1,0)</f>
        <v>0</v>
      </c>
      <c r="U546" s="33" t="n">
        <f aca="false">IF(S546=0,U545+1,0)</f>
        <v>1</v>
      </c>
      <c r="V546" s="34" t="str">
        <f aca="false">IF(C546=D545,"Yes","")</f>
        <v>Yes</v>
      </c>
    </row>
    <row r="547" customFormat="false" ht="15" hidden="false" customHeight="false" outlineLevel="0" collapsed="false">
      <c r="A547" s="35" t="n">
        <v>546</v>
      </c>
      <c r="B547" s="35" t="s">
        <v>111</v>
      </c>
      <c r="C547" s="36" t="n">
        <v>41827</v>
      </c>
      <c r="D547" s="36" t="n">
        <v>41828</v>
      </c>
      <c r="E547" s="37" t="n">
        <v>15589.5</v>
      </c>
      <c r="F547" s="37" t="n">
        <v>15305</v>
      </c>
      <c r="G547" s="37" t="n">
        <v>15349.2</v>
      </c>
      <c r="H547" s="35" t="s">
        <v>112</v>
      </c>
      <c r="I547" s="35" t="n">
        <v>1</v>
      </c>
      <c r="J547" s="38" t="n">
        <v>0</v>
      </c>
      <c r="K547" s="38" t="n">
        <v>700.1</v>
      </c>
      <c r="L547" s="39" t="n">
        <f aca="false">IF(B547="Long",G547-E547,E547-G547)</f>
        <v>-240.299999999999</v>
      </c>
      <c r="M547" s="40" t="n">
        <f aca="false">L547/E547</f>
        <v>-0.0154142211103627</v>
      </c>
      <c r="N547" s="41" t="n">
        <f aca="false">E547+G547</f>
        <v>30938.7</v>
      </c>
      <c r="O547" s="38" t="n">
        <f aca="false">N547*Assumptions!$B$24</f>
        <v>46.40805</v>
      </c>
      <c r="P547" s="39" t="n">
        <f aca="false">L547-O547</f>
        <v>-286.708049999999</v>
      </c>
      <c r="Q547" s="41" t="n">
        <f aca="false">Q546+L547</f>
        <v>25221.65</v>
      </c>
      <c r="R547" s="41" t="n">
        <f aca="false">R546+P547</f>
        <v>9405.67512500003</v>
      </c>
      <c r="S547" s="33" t="n">
        <f aca="false">IF(L547&gt;0,1,0)</f>
        <v>0</v>
      </c>
      <c r="T547" s="33" t="n">
        <f aca="false">IF(S547=1,T546+1,0)</f>
        <v>0</v>
      </c>
      <c r="U547" s="33" t="n">
        <f aca="false">IF(S547=0,U546+1,0)</f>
        <v>2</v>
      </c>
      <c r="V547" s="34" t="str">
        <f aca="false">IF(C547=D546,"Yes","")</f>
        <v>Yes</v>
      </c>
    </row>
    <row r="548" customFormat="false" ht="15" hidden="false" customHeight="false" outlineLevel="0" collapsed="false">
      <c r="A548" s="26" t="n">
        <v>547</v>
      </c>
      <c r="B548" s="26" t="s">
        <v>113</v>
      </c>
      <c r="C548" s="27" t="n">
        <v>41828</v>
      </c>
      <c r="D548" s="27" t="n">
        <v>41830</v>
      </c>
      <c r="E548" s="28" t="n">
        <v>15305</v>
      </c>
      <c r="F548" s="28" t="n">
        <v>15592.8</v>
      </c>
      <c r="G548" s="28" t="n">
        <v>15093.45</v>
      </c>
      <c r="H548" s="26" t="s">
        <v>112</v>
      </c>
      <c r="I548" s="26" t="n">
        <v>2</v>
      </c>
      <c r="J548" s="29" t="n">
        <v>683</v>
      </c>
      <c r="K548" s="29" t="n">
        <v>66</v>
      </c>
      <c r="L548" s="30" t="n">
        <f aca="false">IF(B548="Long",G548-E548,E548-G548)</f>
        <v>211.549999999999</v>
      </c>
      <c r="M548" s="31" t="n">
        <f aca="false">L548/E548</f>
        <v>0.0138222803005553</v>
      </c>
      <c r="N548" s="32" t="n">
        <f aca="false">E548+G548</f>
        <v>30398.45</v>
      </c>
      <c r="O548" s="29" t="n">
        <f aca="false">N548*Assumptions!$B$24</f>
        <v>45.597675</v>
      </c>
      <c r="P548" s="30" t="n">
        <f aca="false">L548-O548</f>
        <v>165.952324999999</v>
      </c>
      <c r="Q548" s="32" t="n">
        <f aca="false">Q547+L548</f>
        <v>25433.2</v>
      </c>
      <c r="R548" s="32" t="n">
        <f aca="false">R547+P548</f>
        <v>9571.62745000003</v>
      </c>
      <c r="S548" s="33" t="n">
        <f aca="false">IF(L548&gt;0,1,0)</f>
        <v>1</v>
      </c>
      <c r="T548" s="33" t="n">
        <f aca="false">IF(S548=1,T547+1,0)</f>
        <v>1</v>
      </c>
      <c r="U548" s="33" t="n">
        <f aca="false">IF(S548=0,U547+1,0)</f>
        <v>0</v>
      </c>
      <c r="V548" s="34" t="str">
        <f aca="false">IF(C548=D547,"Yes","")</f>
        <v>Yes</v>
      </c>
    </row>
    <row r="549" customFormat="false" ht="15" hidden="false" customHeight="false" outlineLevel="0" collapsed="false">
      <c r="A549" s="35" t="n">
        <v>548</v>
      </c>
      <c r="B549" s="35" t="s">
        <v>113</v>
      </c>
      <c r="C549" s="36" t="n">
        <v>41831</v>
      </c>
      <c r="D549" s="36" t="n">
        <v>41835</v>
      </c>
      <c r="E549" s="37" t="n">
        <v>14621.95</v>
      </c>
      <c r="F549" s="37" t="n">
        <v>15371.05</v>
      </c>
      <c r="G549" s="37" t="n">
        <v>14601.85</v>
      </c>
      <c r="H549" s="35" t="s">
        <v>112</v>
      </c>
      <c r="I549" s="35" t="n">
        <v>2</v>
      </c>
      <c r="J549" s="38" t="n">
        <v>283.3</v>
      </c>
      <c r="K549" s="38" t="n">
        <v>297.6</v>
      </c>
      <c r="L549" s="39" t="n">
        <f aca="false">IF(B549="Long",G549-E549,E549-G549)</f>
        <v>20.1000000000004</v>
      </c>
      <c r="M549" s="40" t="n">
        <f aca="false">L549/E549</f>
        <v>0.00137464565259766</v>
      </c>
      <c r="N549" s="41" t="n">
        <f aca="false">E549+G549</f>
        <v>29223.8</v>
      </c>
      <c r="O549" s="38" t="n">
        <f aca="false">N549*Assumptions!$B$24</f>
        <v>43.8357</v>
      </c>
      <c r="P549" s="39" t="n">
        <f aca="false">L549-O549</f>
        <v>-23.7356999999996</v>
      </c>
      <c r="Q549" s="41" t="n">
        <f aca="false">Q548+L549</f>
        <v>25453.3</v>
      </c>
      <c r="R549" s="41" t="n">
        <f aca="false">R548+P549</f>
        <v>9547.89175000003</v>
      </c>
      <c r="S549" s="33" t="n">
        <f aca="false">IF(L549&gt;0,1,0)</f>
        <v>1</v>
      </c>
      <c r="T549" s="33" t="n">
        <f aca="false">IF(S549=1,T548+1,0)</f>
        <v>2</v>
      </c>
      <c r="U549" s="33" t="n">
        <f aca="false">IF(S549=0,U548+1,0)</f>
        <v>0</v>
      </c>
      <c r="V549" s="34" t="str">
        <f aca="false">IF(C549=D548,"Yes","")</f>
        <v/>
      </c>
    </row>
    <row r="550" customFormat="false" ht="15" hidden="false" customHeight="false" outlineLevel="0" collapsed="false">
      <c r="A550" s="26" t="n">
        <v>549</v>
      </c>
      <c r="B550" s="26" t="s">
        <v>111</v>
      </c>
      <c r="C550" s="27" t="n">
        <v>41835</v>
      </c>
      <c r="D550" s="27" t="n">
        <v>41838</v>
      </c>
      <c r="E550" s="28" t="n">
        <v>14918.85</v>
      </c>
      <c r="F550" s="28" t="n">
        <v>14338.65</v>
      </c>
      <c r="G550" s="28" t="n">
        <v>15156</v>
      </c>
      <c r="H550" s="26" t="s">
        <v>112</v>
      </c>
      <c r="I550" s="26" t="n">
        <v>3</v>
      </c>
      <c r="J550" s="29" t="n">
        <v>544.3</v>
      </c>
      <c r="K550" s="29" t="n">
        <v>0</v>
      </c>
      <c r="L550" s="30" t="n">
        <f aca="false">IF(B550="Long",G550-E550,E550-G550)</f>
        <v>237.15</v>
      </c>
      <c r="M550" s="31" t="n">
        <f aca="false">L550/E550</f>
        <v>0.0158959973456399</v>
      </c>
      <c r="N550" s="32" t="n">
        <f aca="false">E550+G550</f>
        <v>30074.85</v>
      </c>
      <c r="O550" s="29" t="n">
        <f aca="false">N550*Assumptions!$B$24</f>
        <v>45.112275</v>
      </c>
      <c r="P550" s="30" t="n">
        <f aca="false">L550-O550</f>
        <v>192.037725</v>
      </c>
      <c r="Q550" s="32" t="n">
        <f aca="false">Q549+L550</f>
        <v>25690.45</v>
      </c>
      <c r="R550" s="32" t="n">
        <f aca="false">R549+P550</f>
        <v>9739.92947500003</v>
      </c>
      <c r="S550" s="33" t="n">
        <f aca="false">IF(L550&gt;0,1,0)</f>
        <v>1</v>
      </c>
      <c r="T550" s="33" t="n">
        <f aca="false">IF(S550=1,T549+1,0)</f>
        <v>3</v>
      </c>
      <c r="U550" s="33" t="n">
        <f aca="false">IF(S550=0,U549+1,0)</f>
        <v>0</v>
      </c>
      <c r="V550" s="34" t="str">
        <f aca="false">IF(C550=D549,"Yes","")</f>
        <v>Yes</v>
      </c>
    </row>
    <row r="551" customFormat="false" ht="15" hidden="false" customHeight="false" outlineLevel="0" collapsed="false">
      <c r="A551" s="35" t="n">
        <v>550</v>
      </c>
      <c r="B551" s="35" t="s">
        <v>111</v>
      </c>
      <c r="C551" s="36" t="n">
        <v>41841</v>
      </c>
      <c r="D551" s="36" t="n">
        <v>41842</v>
      </c>
      <c r="E551" s="37" t="n">
        <v>15510</v>
      </c>
      <c r="F551" s="37" t="n">
        <v>15089.3</v>
      </c>
      <c r="G551" s="37" t="n">
        <v>15355.35</v>
      </c>
      <c r="H551" s="35" t="s">
        <v>112</v>
      </c>
      <c r="I551" s="35" t="n">
        <v>1</v>
      </c>
      <c r="J551" s="38" t="n">
        <v>0</v>
      </c>
      <c r="K551" s="38" t="n">
        <v>203.6</v>
      </c>
      <c r="L551" s="39" t="n">
        <f aca="false">IF(B551="Long",G551-E551,E551-G551)</f>
        <v>-154.65</v>
      </c>
      <c r="M551" s="40" t="n">
        <f aca="false">L551/E551</f>
        <v>-0.00997098646034814</v>
      </c>
      <c r="N551" s="41" t="n">
        <f aca="false">E551+G551</f>
        <v>30865.35</v>
      </c>
      <c r="O551" s="38" t="n">
        <f aca="false">N551*Assumptions!$B$24</f>
        <v>46.298025</v>
      </c>
      <c r="P551" s="39" t="n">
        <f aca="false">L551-O551</f>
        <v>-200.948025</v>
      </c>
      <c r="Q551" s="41" t="n">
        <f aca="false">Q550+L551</f>
        <v>25535.8</v>
      </c>
      <c r="R551" s="41" t="n">
        <f aca="false">R550+P551</f>
        <v>9538.98145000003</v>
      </c>
      <c r="S551" s="33" t="n">
        <f aca="false">IF(L551&gt;0,1,0)</f>
        <v>0</v>
      </c>
      <c r="T551" s="33" t="n">
        <f aca="false">IF(S551=1,T550+1,0)</f>
        <v>0</v>
      </c>
      <c r="U551" s="33" t="n">
        <f aca="false">IF(S551=0,U550+1,0)</f>
        <v>1</v>
      </c>
      <c r="V551" s="34" t="str">
        <f aca="false">IF(C551=D550,"Yes","")</f>
        <v/>
      </c>
    </row>
    <row r="552" customFormat="false" ht="15" hidden="false" customHeight="false" outlineLevel="0" collapsed="false">
      <c r="A552" s="26" t="n">
        <v>551</v>
      </c>
      <c r="B552" s="26" t="s">
        <v>111</v>
      </c>
      <c r="C552" s="27" t="n">
        <v>41843</v>
      </c>
      <c r="D552" s="27" t="n">
        <v>41845</v>
      </c>
      <c r="E552" s="28" t="n">
        <v>15554.9</v>
      </c>
      <c r="F552" s="28" t="n">
        <v>15306.35</v>
      </c>
      <c r="G552" s="28" t="n">
        <v>15410.2</v>
      </c>
      <c r="H552" s="26" t="s">
        <v>112</v>
      </c>
      <c r="I552" s="26" t="n">
        <v>2</v>
      </c>
      <c r="J552" s="29" t="n">
        <v>17</v>
      </c>
      <c r="K552" s="29" t="n">
        <v>282.4</v>
      </c>
      <c r="L552" s="30" t="n">
        <f aca="false">IF(B552="Long",G552-E552,E552-G552)</f>
        <v>-144.699999999999</v>
      </c>
      <c r="M552" s="31" t="n">
        <f aca="false">L552/E552</f>
        <v>-0.00930253489254183</v>
      </c>
      <c r="N552" s="32" t="n">
        <f aca="false">E552+G552</f>
        <v>30965.1</v>
      </c>
      <c r="O552" s="29" t="n">
        <f aca="false">N552*Assumptions!$B$24</f>
        <v>46.44765</v>
      </c>
      <c r="P552" s="30" t="n">
        <f aca="false">L552-O552</f>
        <v>-191.147649999999</v>
      </c>
      <c r="Q552" s="32" t="n">
        <f aca="false">Q551+L552</f>
        <v>25391.1</v>
      </c>
      <c r="R552" s="32" t="n">
        <f aca="false">R551+P552</f>
        <v>9347.83380000003</v>
      </c>
      <c r="S552" s="33" t="n">
        <f aca="false">IF(L552&gt;0,1,0)</f>
        <v>0</v>
      </c>
      <c r="T552" s="33" t="n">
        <f aca="false">IF(S552=1,T551+1,0)</f>
        <v>0</v>
      </c>
      <c r="U552" s="33" t="n">
        <f aca="false">IF(S552=0,U551+1,0)</f>
        <v>2</v>
      </c>
      <c r="V552" s="34" t="str">
        <f aca="false">IF(C552=D551,"Yes","")</f>
        <v/>
      </c>
    </row>
    <row r="553" customFormat="false" ht="15" hidden="false" customHeight="false" outlineLevel="0" collapsed="false">
      <c r="A553" s="35" t="n">
        <v>552</v>
      </c>
      <c r="B553" s="35" t="s">
        <v>113</v>
      </c>
      <c r="C553" s="36" t="n">
        <v>41845</v>
      </c>
      <c r="D553" s="36" t="n">
        <v>41850</v>
      </c>
      <c r="E553" s="37" t="n">
        <v>15398.7</v>
      </c>
      <c r="F553" s="37" t="n">
        <v>15559.1</v>
      </c>
      <c r="G553" s="37" t="n">
        <v>15403.9</v>
      </c>
      <c r="H553" s="35" t="s">
        <v>112</v>
      </c>
      <c r="I553" s="35" t="n">
        <v>2</v>
      </c>
      <c r="J553" s="38" t="n">
        <v>236.7</v>
      </c>
      <c r="K553" s="38" t="n">
        <v>71.9</v>
      </c>
      <c r="L553" s="39" t="n">
        <f aca="false">IF(B553="Long",G553-E553,E553-G553)</f>
        <v>-5.19999999999891</v>
      </c>
      <c r="M553" s="40" t="n">
        <f aca="false">L553/E553</f>
        <v>-0.000337690844032218</v>
      </c>
      <c r="N553" s="41" t="n">
        <f aca="false">E553+G553</f>
        <v>30802.6</v>
      </c>
      <c r="O553" s="38" t="n">
        <f aca="false">N553*Assumptions!$B$24</f>
        <v>46.2039</v>
      </c>
      <c r="P553" s="39" t="n">
        <f aca="false">L553-O553</f>
        <v>-51.4038999999989</v>
      </c>
      <c r="Q553" s="41" t="n">
        <f aca="false">Q552+L553</f>
        <v>25385.9</v>
      </c>
      <c r="R553" s="41" t="n">
        <f aca="false">R552+P553</f>
        <v>9296.42990000003</v>
      </c>
      <c r="S553" s="33" t="n">
        <f aca="false">IF(L553&gt;0,1,0)</f>
        <v>0</v>
      </c>
      <c r="T553" s="33" t="n">
        <f aca="false">IF(S553=1,T552+1,0)</f>
        <v>0</v>
      </c>
      <c r="U553" s="33" t="n">
        <f aca="false">IF(S553=0,U552+1,0)</f>
        <v>3</v>
      </c>
      <c r="V553" s="34" t="str">
        <f aca="false">IF(C553=D552,"Yes","")</f>
        <v>Yes</v>
      </c>
    </row>
    <row r="554" customFormat="false" ht="15" hidden="false" customHeight="false" outlineLevel="0" collapsed="false">
      <c r="A554" s="26" t="n">
        <v>553</v>
      </c>
      <c r="B554" s="26" t="s">
        <v>111</v>
      </c>
      <c r="C554" s="27" t="n">
        <v>41851</v>
      </c>
      <c r="D554" s="27" t="n">
        <v>41852</v>
      </c>
      <c r="E554" s="28" t="n">
        <v>15470.6</v>
      </c>
      <c r="F554" s="28" t="n">
        <v>15184.65</v>
      </c>
      <c r="G554" s="28" t="n">
        <v>15137.6</v>
      </c>
      <c r="H554" s="26" t="s">
        <v>112</v>
      </c>
      <c r="I554" s="26" t="n">
        <v>1</v>
      </c>
      <c r="J554" s="29" t="n">
        <v>0</v>
      </c>
      <c r="K554" s="29" t="n">
        <v>374.5</v>
      </c>
      <c r="L554" s="30" t="n">
        <f aca="false">IF(B554="Long",G554-E554,E554-G554)</f>
        <v>-333</v>
      </c>
      <c r="M554" s="31" t="n">
        <f aca="false">L554/E554</f>
        <v>-0.0215246984603054</v>
      </c>
      <c r="N554" s="32" t="n">
        <f aca="false">E554+G554</f>
        <v>30608.2</v>
      </c>
      <c r="O554" s="29" t="n">
        <f aca="false">N554*Assumptions!$B$24</f>
        <v>45.9123</v>
      </c>
      <c r="P554" s="30" t="n">
        <f aca="false">L554-O554</f>
        <v>-378.9123</v>
      </c>
      <c r="Q554" s="32" t="n">
        <f aca="false">Q553+L554</f>
        <v>25052.9</v>
      </c>
      <c r="R554" s="32" t="n">
        <f aca="false">R553+P554</f>
        <v>8917.51760000003</v>
      </c>
      <c r="S554" s="33" t="n">
        <f aca="false">IF(L554&gt;0,1,0)</f>
        <v>0</v>
      </c>
      <c r="T554" s="33" t="n">
        <f aca="false">IF(S554=1,T553+1,0)</f>
        <v>0</v>
      </c>
      <c r="U554" s="33" t="n">
        <f aca="false">IF(S554=0,U553+1,0)</f>
        <v>4</v>
      </c>
      <c r="V554" s="34" t="str">
        <f aca="false">IF(C554=D553,"Yes","")</f>
        <v/>
      </c>
    </row>
    <row r="555" customFormat="false" ht="15" hidden="false" customHeight="false" outlineLevel="0" collapsed="false">
      <c r="A555" s="35" t="n">
        <v>554</v>
      </c>
      <c r="B555" s="35" t="s">
        <v>113</v>
      </c>
      <c r="C555" s="36" t="n">
        <v>41852</v>
      </c>
      <c r="D555" s="36" t="n">
        <v>41856</v>
      </c>
      <c r="E555" s="37" t="n">
        <v>15137.6</v>
      </c>
      <c r="F555" s="37" t="n">
        <v>15499.5</v>
      </c>
      <c r="G555" s="37" t="n">
        <v>15326.15</v>
      </c>
      <c r="H555" s="35" t="s">
        <v>112</v>
      </c>
      <c r="I555" s="35" t="n">
        <v>2</v>
      </c>
      <c r="J555" s="38" t="n">
        <v>31.7</v>
      </c>
      <c r="K555" s="38" t="n">
        <v>205.9</v>
      </c>
      <c r="L555" s="39" t="n">
        <f aca="false">IF(B555="Long",G555-E555,E555-G555)</f>
        <v>-188.549999999999</v>
      </c>
      <c r="M555" s="40" t="n">
        <f aca="false">L555/E555</f>
        <v>-0.0124557393510199</v>
      </c>
      <c r="N555" s="41" t="n">
        <f aca="false">E555+G555</f>
        <v>30463.75</v>
      </c>
      <c r="O555" s="38" t="n">
        <f aca="false">N555*Assumptions!$B$24</f>
        <v>45.695625</v>
      </c>
      <c r="P555" s="39" t="n">
        <f aca="false">L555-O555</f>
        <v>-234.245624999999</v>
      </c>
      <c r="Q555" s="41" t="n">
        <f aca="false">Q554+L555</f>
        <v>24864.35</v>
      </c>
      <c r="R555" s="41" t="n">
        <f aca="false">R554+P555</f>
        <v>8683.27197500003</v>
      </c>
      <c r="S555" s="33" t="n">
        <f aca="false">IF(L555&gt;0,1,0)</f>
        <v>0</v>
      </c>
      <c r="T555" s="33" t="n">
        <f aca="false">IF(S555=1,T554+1,0)</f>
        <v>0</v>
      </c>
      <c r="U555" s="33" t="n">
        <f aca="false">IF(S555=0,U554+1,0)</f>
        <v>5</v>
      </c>
      <c r="V555" s="34" t="str">
        <f aca="false">IF(C555=D554,"Yes","")</f>
        <v>Yes</v>
      </c>
    </row>
    <row r="556" customFormat="false" ht="15" hidden="false" customHeight="false" outlineLevel="0" collapsed="false">
      <c r="A556" s="26" t="n">
        <v>555</v>
      </c>
      <c r="B556" s="26" t="s">
        <v>113</v>
      </c>
      <c r="C556" s="27" t="n">
        <v>41857</v>
      </c>
      <c r="D556" s="27" t="n">
        <v>41862</v>
      </c>
      <c r="E556" s="28" t="n">
        <v>15105.9</v>
      </c>
      <c r="F556" s="28" t="n">
        <v>15343.5</v>
      </c>
      <c r="G556" s="28" t="n">
        <v>14858.95</v>
      </c>
      <c r="H556" s="26" t="s">
        <v>112</v>
      </c>
      <c r="I556" s="26" t="n">
        <v>3</v>
      </c>
      <c r="J556" s="29" t="n">
        <v>396.8</v>
      </c>
      <c r="K556" s="29" t="n">
        <v>29.2</v>
      </c>
      <c r="L556" s="30" t="n">
        <f aca="false">IF(B556="Long",G556-E556,E556-G556)</f>
        <v>246.949999999999</v>
      </c>
      <c r="M556" s="31" t="n">
        <f aca="false">L556/E556</f>
        <v>0.0163479170390377</v>
      </c>
      <c r="N556" s="32" t="n">
        <f aca="false">E556+G556</f>
        <v>29964.85</v>
      </c>
      <c r="O556" s="29" t="n">
        <f aca="false">N556*Assumptions!$B$24</f>
        <v>44.947275</v>
      </c>
      <c r="P556" s="30" t="n">
        <f aca="false">L556-O556</f>
        <v>202.002724999999</v>
      </c>
      <c r="Q556" s="32" t="n">
        <f aca="false">Q555+L556</f>
        <v>25111.3</v>
      </c>
      <c r="R556" s="32" t="n">
        <f aca="false">R555+P556</f>
        <v>8885.27470000003</v>
      </c>
      <c r="S556" s="33" t="n">
        <f aca="false">IF(L556&gt;0,1,0)</f>
        <v>1</v>
      </c>
      <c r="T556" s="33" t="n">
        <f aca="false">IF(S556=1,T555+1,0)</f>
        <v>1</v>
      </c>
      <c r="U556" s="33" t="n">
        <f aca="false">IF(S556=0,U555+1,0)</f>
        <v>0</v>
      </c>
      <c r="V556" s="34" t="str">
        <f aca="false">IF(C556=D555,"Yes","")</f>
        <v/>
      </c>
    </row>
    <row r="557" customFormat="false" ht="15" hidden="false" customHeight="false" outlineLevel="0" collapsed="false">
      <c r="A557" s="35" t="n">
        <v>556</v>
      </c>
      <c r="B557" s="35" t="s">
        <v>111</v>
      </c>
      <c r="C557" s="36" t="n">
        <v>41863</v>
      </c>
      <c r="D557" s="36" t="n">
        <v>41864</v>
      </c>
      <c r="E557" s="37" t="n">
        <v>14943.8</v>
      </c>
      <c r="F557" s="37" t="n">
        <v>14807</v>
      </c>
      <c r="G557" s="37" t="n">
        <v>14850.15</v>
      </c>
      <c r="H557" s="35" t="s">
        <v>112</v>
      </c>
      <c r="I557" s="35" t="n">
        <v>1</v>
      </c>
      <c r="J557" s="38" t="n">
        <v>134.6</v>
      </c>
      <c r="K557" s="38" t="n">
        <v>100</v>
      </c>
      <c r="L557" s="39" t="n">
        <f aca="false">IF(B557="Long",G557-E557,E557-G557)</f>
        <v>-93.6499999999996</v>
      </c>
      <c r="M557" s="40" t="n">
        <f aca="false">L557/E557</f>
        <v>-0.00626681299267921</v>
      </c>
      <c r="N557" s="41" t="n">
        <f aca="false">E557+G557</f>
        <v>29793.95</v>
      </c>
      <c r="O557" s="38" t="n">
        <f aca="false">N557*Assumptions!$B$24</f>
        <v>44.690925</v>
      </c>
      <c r="P557" s="39" t="n">
        <f aca="false">L557-O557</f>
        <v>-138.340925</v>
      </c>
      <c r="Q557" s="41" t="n">
        <f aca="false">Q556+L557</f>
        <v>25017.65</v>
      </c>
      <c r="R557" s="41" t="n">
        <f aca="false">R556+P557</f>
        <v>8746.93377500003</v>
      </c>
      <c r="S557" s="33" t="n">
        <f aca="false">IF(L557&gt;0,1,0)</f>
        <v>0</v>
      </c>
      <c r="T557" s="33" t="n">
        <f aca="false">IF(S557=1,T556+1,0)</f>
        <v>0</v>
      </c>
      <c r="U557" s="33" t="n">
        <f aca="false">IF(S557=0,U556+1,0)</f>
        <v>1</v>
      </c>
      <c r="V557" s="34" t="str">
        <f aca="false">IF(C557=D556,"Yes","")</f>
        <v/>
      </c>
    </row>
    <row r="558" customFormat="false" ht="15" hidden="false" customHeight="false" outlineLevel="0" collapsed="false">
      <c r="A558" s="26" t="n">
        <v>557</v>
      </c>
      <c r="B558" s="26" t="s">
        <v>111</v>
      </c>
      <c r="C558" s="27" t="n">
        <v>41865</v>
      </c>
      <c r="D558" s="27" t="n">
        <v>41871</v>
      </c>
      <c r="E558" s="28" t="n">
        <v>15078.35</v>
      </c>
      <c r="F558" s="28" t="n">
        <v>14843.8</v>
      </c>
      <c r="G558" s="28" t="n">
        <v>15469.85</v>
      </c>
      <c r="H558" s="26" t="s">
        <v>112</v>
      </c>
      <c r="I558" s="26" t="n">
        <v>3</v>
      </c>
      <c r="J558" s="29" t="n">
        <v>546</v>
      </c>
      <c r="K558" s="29" t="n">
        <v>10</v>
      </c>
      <c r="L558" s="30" t="n">
        <f aca="false">IF(B558="Long",G558-E558,E558-G558)</f>
        <v>391.5</v>
      </c>
      <c r="M558" s="31" t="n">
        <f aca="false">L558/E558</f>
        <v>0.0259643793916443</v>
      </c>
      <c r="N558" s="32" t="n">
        <f aca="false">E558+G558</f>
        <v>30548.2</v>
      </c>
      <c r="O558" s="29" t="n">
        <f aca="false">N558*Assumptions!$B$24</f>
        <v>45.8223</v>
      </c>
      <c r="P558" s="30" t="n">
        <f aca="false">L558-O558</f>
        <v>345.6777</v>
      </c>
      <c r="Q558" s="32" t="n">
        <f aca="false">Q557+L558</f>
        <v>25409.15</v>
      </c>
      <c r="R558" s="32" t="n">
        <f aca="false">R557+P558</f>
        <v>9092.61147500003</v>
      </c>
      <c r="S558" s="33" t="n">
        <f aca="false">IF(L558&gt;0,1,0)</f>
        <v>1</v>
      </c>
      <c r="T558" s="33" t="n">
        <f aca="false">IF(S558=1,T557+1,0)</f>
        <v>1</v>
      </c>
      <c r="U558" s="33" t="n">
        <f aca="false">IF(S558=0,U557+1,0)</f>
        <v>0</v>
      </c>
      <c r="V558" s="34" t="str">
        <f aca="false">IF(C558=D557,"Yes","")</f>
        <v/>
      </c>
    </row>
    <row r="559" customFormat="false" ht="15" hidden="false" customHeight="false" outlineLevel="0" collapsed="false">
      <c r="A559" s="35" t="n">
        <v>558</v>
      </c>
      <c r="B559" s="35" t="s">
        <v>111</v>
      </c>
      <c r="C559" s="36" t="n">
        <v>41872</v>
      </c>
      <c r="D559" s="36" t="n">
        <v>41876</v>
      </c>
      <c r="E559" s="37" t="n">
        <v>15624.35</v>
      </c>
      <c r="F559" s="37" t="n">
        <v>15448.9</v>
      </c>
      <c r="G559" s="37" t="n">
        <v>15696.3</v>
      </c>
      <c r="H559" s="35" t="s">
        <v>112</v>
      </c>
      <c r="I559" s="35" t="n">
        <v>2</v>
      </c>
      <c r="J559" s="38" t="n">
        <v>349</v>
      </c>
      <c r="K559" s="38" t="n">
        <v>0</v>
      </c>
      <c r="L559" s="39" t="n">
        <f aca="false">IF(B559="Long",G559-E559,E559-G559)</f>
        <v>71.9499999999989</v>
      </c>
      <c r="M559" s="40" t="n">
        <f aca="false">L559/E559</f>
        <v>0.00460499156764914</v>
      </c>
      <c r="N559" s="41" t="n">
        <f aca="false">E559+G559</f>
        <v>31320.65</v>
      </c>
      <c r="O559" s="38" t="n">
        <f aca="false">N559*Assumptions!$B$24</f>
        <v>46.980975</v>
      </c>
      <c r="P559" s="39" t="n">
        <f aca="false">L559-O559</f>
        <v>24.9690249999989</v>
      </c>
      <c r="Q559" s="41" t="n">
        <f aca="false">Q558+L559</f>
        <v>25481.1</v>
      </c>
      <c r="R559" s="41" t="n">
        <f aca="false">R558+P559</f>
        <v>9117.58050000003</v>
      </c>
      <c r="S559" s="33" t="n">
        <f aca="false">IF(L559&gt;0,1,0)</f>
        <v>1</v>
      </c>
      <c r="T559" s="33" t="n">
        <f aca="false">IF(S559=1,T558+1,0)</f>
        <v>2</v>
      </c>
      <c r="U559" s="33" t="n">
        <f aca="false">IF(S559=0,U558+1,0)</f>
        <v>0</v>
      </c>
      <c r="V559" s="34" t="str">
        <f aca="false">IF(C559=D558,"Yes","")</f>
        <v/>
      </c>
    </row>
    <row r="560" customFormat="false" ht="15" hidden="false" customHeight="false" outlineLevel="0" collapsed="false">
      <c r="A560" s="26" t="n">
        <v>559</v>
      </c>
      <c r="B560" s="26" t="s">
        <v>113</v>
      </c>
      <c r="C560" s="27" t="n">
        <v>41877</v>
      </c>
      <c r="D560" s="27" t="n">
        <v>41878</v>
      </c>
      <c r="E560" s="28" t="n">
        <v>15530.65</v>
      </c>
      <c r="F560" s="28" t="n">
        <v>15973.35</v>
      </c>
      <c r="G560" s="28" t="n">
        <v>15745.6</v>
      </c>
      <c r="H560" s="26" t="s">
        <v>112</v>
      </c>
      <c r="I560" s="26" t="n">
        <v>1</v>
      </c>
      <c r="J560" s="29" t="n">
        <v>0</v>
      </c>
      <c r="K560" s="29" t="n">
        <v>228.2</v>
      </c>
      <c r="L560" s="30" t="n">
        <f aca="false">IF(B560="Long",G560-E560,E560-G560)</f>
        <v>-214.950000000001</v>
      </c>
      <c r="M560" s="31" t="n">
        <f aca="false">L560/E560</f>
        <v>-0.0138403737126264</v>
      </c>
      <c r="N560" s="32" t="n">
        <f aca="false">E560+G560</f>
        <v>31276.25</v>
      </c>
      <c r="O560" s="29" t="n">
        <f aca="false">N560*Assumptions!$B$24</f>
        <v>46.914375</v>
      </c>
      <c r="P560" s="30" t="n">
        <f aca="false">L560-O560</f>
        <v>-261.864375000001</v>
      </c>
      <c r="Q560" s="32" t="n">
        <f aca="false">Q559+L560</f>
        <v>25266.15</v>
      </c>
      <c r="R560" s="32" t="n">
        <f aca="false">R559+P560</f>
        <v>8855.71612500002</v>
      </c>
      <c r="S560" s="33" t="n">
        <f aca="false">IF(L560&gt;0,1,0)</f>
        <v>0</v>
      </c>
      <c r="T560" s="33" t="n">
        <f aca="false">IF(S560=1,T559+1,0)</f>
        <v>0</v>
      </c>
      <c r="U560" s="33" t="n">
        <f aca="false">IF(S560=0,U559+1,0)</f>
        <v>1</v>
      </c>
      <c r="V560" s="34" t="str">
        <f aca="false">IF(C560=D559,"Yes","")</f>
        <v/>
      </c>
    </row>
    <row r="561" customFormat="false" ht="15" hidden="false" customHeight="false" outlineLevel="0" collapsed="false">
      <c r="A561" s="35" t="n">
        <v>560</v>
      </c>
      <c r="B561" s="35" t="s">
        <v>111</v>
      </c>
      <c r="C561" s="36" t="n">
        <v>41879</v>
      </c>
      <c r="D561" s="36" t="n">
        <v>41886</v>
      </c>
      <c r="E561" s="37" t="n">
        <v>15758.85</v>
      </c>
      <c r="F561" s="37" t="n">
        <v>15669.05</v>
      </c>
      <c r="G561" s="37" t="n">
        <v>16048.1</v>
      </c>
      <c r="H561" s="35" t="s">
        <v>112</v>
      </c>
      <c r="I561" s="35" t="n">
        <v>4</v>
      </c>
      <c r="J561" s="38" t="n">
        <v>449.7</v>
      </c>
      <c r="K561" s="38" t="n">
        <v>0</v>
      </c>
      <c r="L561" s="39" t="n">
        <f aca="false">IF(B561="Long",G561-E561,E561-G561)</f>
        <v>289.25</v>
      </c>
      <c r="M561" s="40" t="n">
        <f aca="false">L561/E561</f>
        <v>0.0183547657348093</v>
      </c>
      <c r="N561" s="41" t="n">
        <f aca="false">E561+G561</f>
        <v>31806.95</v>
      </c>
      <c r="O561" s="38" t="n">
        <f aca="false">N561*Assumptions!$B$24</f>
        <v>47.710425</v>
      </c>
      <c r="P561" s="39" t="n">
        <f aca="false">L561-O561</f>
        <v>241.539575</v>
      </c>
      <c r="Q561" s="41" t="n">
        <f aca="false">Q560+L561</f>
        <v>25555.4</v>
      </c>
      <c r="R561" s="41" t="n">
        <f aca="false">R560+P561</f>
        <v>9097.25570000003</v>
      </c>
      <c r="S561" s="33" t="n">
        <f aca="false">IF(L561&gt;0,1,0)</f>
        <v>1</v>
      </c>
      <c r="T561" s="33" t="n">
        <f aca="false">IF(S561=1,T560+1,0)</f>
        <v>1</v>
      </c>
      <c r="U561" s="33" t="n">
        <f aca="false">IF(S561=0,U560+1,0)</f>
        <v>0</v>
      </c>
      <c r="V561" s="34" t="str">
        <f aca="false">IF(C561=D560,"Yes","")</f>
        <v/>
      </c>
    </row>
    <row r="562" customFormat="false" ht="15" hidden="false" customHeight="false" outlineLevel="0" collapsed="false">
      <c r="A562" s="26" t="n">
        <v>561</v>
      </c>
      <c r="B562" s="26" t="s">
        <v>113</v>
      </c>
      <c r="C562" s="27" t="n">
        <v>41886</v>
      </c>
      <c r="D562" s="27" t="n">
        <v>41890</v>
      </c>
      <c r="E562" s="28" t="n">
        <v>16047.3</v>
      </c>
      <c r="F562" s="28" t="n">
        <v>16208.55</v>
      </c>
      <c r="G562" s="28" t="n">
        <v>16111</v>
      </c>
      <c r="H562" s="26" t="s">
        <v>112</v>
      </c>
      <c r="I562" s="26" t="n">
        <v>2</v>
      </c>
      <c r="J562" s="29" t="n">
        <v>155.5</v>
      </c>
      <c r="K562" s="29" t="n">
        <v>175.2</v>
      </c>
      <c r="L562" s="30" t="n">
        <f aca="false">IF(B562="Long",G562-E562,E562-G562)</f>
        <v>-63.7000000000007</v>
      </c>
      <c r="M562" s="31" t="n">
        <f aca="false">L562/E562</f>
        <v>-0.00396951512092381</v>
      </c>
      <c r="N562" s="32" t="n">
        <f aca="false">E562+G562</f>
        <v>32158.3</v>
      </c>
      <c r="O562" s="29" t="n">
        <f aca="false">N562*Assumptions!$B$24</f>
        <v>48.23745</v>
      </c>
      <c r="P562" s="30" t="n">
        <f aca="false">L562-O562</f>
        <v>-111.937450000001</v>
      </c>
      <c r="Q562" s="32" t="n">
        <f aca="false">Q561+L562</f>
        <v>25491.7</v>
      </c>
      <c r="R562" s="32" t="n">
        <f aca="false">R561+P562</f>
        <v>8985.31825000002</v>
      </c>
      <c r="S562" s="33" t="n">
        <f aca="false">IF(L562&gt;0,1,0)</f>
        <v>0</v>
      </c>
      <c r="T562" s="33" t="n">
        <f aca="false">IF(S562=1,T561+1,0)</f>
        <v>0</v>
      </c>
      <c r="U562" s="33" t="n">
        <f aca="false">IF(S562=0,U561+1,0)</f>
        <v>1</v>
      </c>
      <c r="V562" s="34" t="str">
        <f aca="false">IF(C562=D561,"Yes","")</f>
        <v>Yes</v>
      </c>
    </row>
    <row r="563" customFormat="false" ht="15" hidden="false" customHeight="false" outlineLevel="0" collapsed="false">
      <c r="A563" s="35" t="n">
        <v>562</v>
      </c>
      <c r="B563" s="35" t="s">
        <v>111</v>
      </c>
      <c r="C563" s="36" t="n">
        <v>41890</v>
      </c>
      <c r="D563" s="36" t="n">
        <v>41892</v>
      </c>
      <c r="E563" s="37" t="n">
        <v>16114.75</v>
      </c>
      <c r="F563" s="37" t="n">
        <v>15891.75</v>
      </c>
      <c r="G563" s="37" t="n">
        <v>16085.7</v>
      </c>
      <c r="H563" s="35" t="s">
        <v>112</v>
      </c>
      <c r="I563" s="35" t="n">
        <v>2</v>
      </c>
      <c r="J563" s="38" t="n">
        <v>84.4</v>
      </c>
      <c r="K563" s="38" t="n">
        <v>60.9</v>
      </c>
      <c r="L563" s="39" t="n">
        <f aca="false">IF(B563="Long",G563-E563,E563-G563)</f>
        <v>-29.0499999999993</v>
      </c>
      <c r="M563" s="40" t="n">
        <f aca="false">L563/E563</f>
        <v>-0.00180269628756259</v>
      </c>
      <c r="N563" s="41" t="n">
        <f aca="false">E563+G563</f>
        <v>32200.45</v>
      </c>
      <c r="O563" s="38" t="n">
        <f aca="false">N563*Assumptions!$B$24</f>
        <v>48.300675</v>
      </c>
      <c r="P563" s="39" t="n">
        <f aca="false">L563-O563</f>
        <v>-77.3506749999993</v>
      </c>
      <c r="Q563" s="41" t="n">
        <f aca="false">Q562+L563</f>
        <v>25462.65</v>
      </c>
      <c r="R563" s="41" t="n">
        <f aca="false">R562+P563</f>
        <v>8907.96757500002</v>
      </c>
      <c r="S563" s="33" t="n">
        <f aca="false">IF(L563&gt;0,1,0)</f>
        <v>0</v>
      </c>
      <c r="T563" s="33" t="n">
        <f aca="false">IF(S563=1,T562+1,0)</f>
        <v>0</v>
      </c>
      <c r="U563" s="33" t="n">
        <f aca="false">IF(S563=0,U562+1,0)</f>
        <v>2</v>
      </c>
      <c r="V563" s="34" t="str">
        <f aca="false">IF(C563=D562,"Yes","")</f>
        <v>Yes</v>
      </c>
    </row>
    <row r="564" customFormat="false" ht="15" hidden="false" customHeight="false" outlineLevel="0" collapsed="false">
      <c r="A564" s="26" t="n">
        <v>563</v>
      </c>
      <c r="B564" s="26" t="s">
        <v>111</v>
      </c>
      <c r="C564" s="27" t="n">
        <v>41893</v>
      </c>
      <c r="D564" s="27" t="n">
        <v>41894</v>
      </c>
      <c r="E564" s="28" t="n">
        <v>16199.1</v>
      </c>
      <c r="F564" s="28" t="n">
        <v>16053.9</v>
      </c>
      <c r="G564" s="28" t="n">
        <v>16166.85</v>
      </c>
      <c r="H564" s="26" t="s">
        <v>112</v>
      </c>
      <c r="I564" s="26" t="n">
        <v>1</v>
      </c>
      <c r="J564" s="29" t="n">
        <v>79.5</v>
      </c>
      <c r="K564" s="29" t="n">
        <v>53.4</v>
      </c>
      <c r="L564" s="30" t="n">
        <f aca="false">IF(B564="Long",G564-E564,E564-G564)</f>
        <v>-32.25</v>
      </c>
      <c r="M564" s="31" t="n">
        <f aca="false">L564/E564</f>
        <v>-0.00199085134359316</v>
      </c>
      <c r="N564" s="32" t="n">
        <f aca="false">E564+G564</f>
        <v>32365.95</v>
      </c>
      <c r="O564" s="29" t="n">
        <f aca="false">N564*Assumptions!$B$24</f>
        <v>48.548925</v>
      </c>
      <c r="P564" s="30" t="n">
        <f aca="false">L564-O564</f>
        <v>-80.798925</v>
      </c>
      <c r="Q564" s="32" t="n">
        <f aca="false">Q563+L564</f>
        <v>25430.4</v>
      </c>
      <c r="R564" s="32" t="n">
        <f aca="false">R563+P564</f>
        <v>8827.16865000003</v>
      </c>
      <c r="S564" s="33" t="n">
        <f aca="false">IF(L564&gt;0,1,0)</f>
        <v>0</v>
      </c>
      <c r="T564" s="33" t="n">
        <f aca="false">IF(S564=1,T563+1,0)</f>
        <v>0</v>
      </c>
      <c r="U564" s="33" t="n">
        <f aca="false">IF(S564=0,U563+1,0)</f>
        <v>3</v>
      </c>
      <c r="V564" s="34" t="str">
        <f aca="false">IF(C564=D563,"Yes","")</f>
        <v/>
      </c>
    </row>
    <row r="565" customFormat="false" ht="15" hidden="false" customHeight="false" outlineLevel="0" collapsed="false">
      <c r="A565" s="35" t="n">
        <v>564</v>
      </c>
      <c r="B565" s="35" t="s">
        <v>113</v>
      </c>
      <c r="C565" s="36" t="n">
        <v>41897</v>
      </c>
      <c r="D565" s="36" t="n">
        <v>41900</v>
      </c>
      <c r="E565" s="37" t="n">
        <v>16145.7</v>
      </c>
      <c r="F565" s="37" t="n">
        <v>16278.65</v>
      </c>
      <c r="G565" s="37" t="n">
        <v>15937.3</v>
      </c>
      <c r="H565" s="35" t="s">
        <v>112</v>
      </c>
      <c r="I565" s="35" t="n">
        <v>3</v>
      </c>
      <c r="J565" s="38" t="n">
        <v>374.9</v>
      </c>
      <c r="K565" s="38" t="n">
        <v>28.1</v>
      </c>
      <c r="L565" s="39" t="n">
        <f aca="false">IF(B565="Long",G565-E565,E565-G565)</f>
        <v>208.400000000001</v>
      </c>
      <c r="M565" s="40" t="n">
        <f aca="false">L565/E565</f>
        <v>0.012907461429359</v>
      </c>
      <c r="N565" s="41" t="n">
        <f aca="false">E565+G565</f>
        <v>32083</v>
      </c>
      <c r="O565" s="38" t="n">
        <f aca="false">N565*Assumptions!$B$24</f>
        <v>48.1245</v>
      </c>
      <c r="P565" s="39" t="n">
        <f aca="false">L565-O565</f>
        <v>160.275500000001</v>
      </c>
      <c r="Q565" s="41" t="n">
        <f aca="false">Q564+L565</f>
        <v>25638.8</v>
      </c>
      <c r="R565" s="41" t="n">
        <f aca="false">R564+P565</f>
        <v>8987.44415000003</v>
      </c>
      <c r="S565" s="33" t="n">
        <f aca="false">IF(L565&gt;0,1,0)</f>
        <v>1</v>
      </c>
      <c r="T565" s="33" t="n">
        <f aca="false">IF(S565=1,T564+1,0)</f>
        <v>1</v>
      </c>
      <c r="U565" s="33" t="n">
        <f aca="false">IF(S565=0,U564+1,0)</f>
        <v>0</v>
      </c>
      <c r="V565" s="34" t="str">
        <f aca="false">IF(C565=D564,"Yes","")</f>
        <v/>
      </c>
    </row>
    <row r="566" customFormat="false" ht="15" hidden="false" customHeight="false" outlineLevel="0" collapsed="false">
      <c r="A566" s="26" t="n">
        <v>565</v>
      </c>
      <c r="B566" s="26" t="s">
        <v>111</v>
      </c>
      <c r="C566" s="27" t="n">
        <v>41900</v>
      </c>
      <c r="D566" s="27" t="n">
        <v>41904</v>
      </c>
      <c r="E566" s="28" t="n">
        <v>16169.6</v>
      </c>
      <c r="F566" s="28" t="n">
        <v>15799.7</v>
      </c>
      <c r="G566" s="28" t="n">
        <v>16052.55</v>
      </c>
      <c r="H566" s="26" t="s">
        <v>112</v>
      </c>
      <c r="I566" s="26" t="n">
        <v>2</v>
      </c>
      <c r="J566" s="29" t="n">
        <v>102.8</v>
      </c>
      <c r="K566" s="29" t="n">
        <v>148.5</v>
      </c>
      <c r="L566" s="30" t="n">
        <f aca="false">IF(B566="Long",G566-E566,E566-G566)</f>
        <v>-117.050000000001</v>
      </c>
      <c r="M566" s="31" t="n">
        <f aca="false">L566/E566</f>
        <v>-0.007238892736988</v>
      </c>
      <c r="N566" s="32" t="n">
        <f aca="false">E566+G566</f>
        <v>32222.15</v>
      </c>
      <c r="O566" s="29" t="n">
        <f aca="false">N566*Assumptions!$B$24</f>
        <v>48.333225</v>
      </c>
      <c r="P566" s="30" t="n">
        <f aca="false">L566-O566</f>
        <v>-165.383225000001</v>
      </c>
      <c r="Q566" s="32" t="n">
        <f aca="false">Q565+L566</f>
        <v>25521.75</v>
      </c>
      <c r="R566" s="32" t="n">
        <f aca="false">R565+P566</f>
        <v>8822.06092500003</v>
      </c>
      <c r="S566" s="33" t="n">
        <f aca="false">IF(L566&gt;0,1,0)</f>
        <v>0</v>
      </c>
      <c r="T566" s="33" t="n">
        <f aca="false">IF(S566=1,T565+1,0)</f>
        <v>0</v>
      </c>
      <c r="U566" s="33" t="n">
        <f aca="false">IF(S566=0,U565+1,0)</f>
        <v>1</v>
      </c>
      <c r="V566" s="34" t="str">
        <f aca="false">IF(C566=D565,"Yes","")</f>
        <v>Yes</v>
      </c>
    </row>
    <row r="567" customFormat="false" ht="15" hidden="false" customHeight="false" outlineLevel="0" collapsed="false">
      <c r="A567" s="35" t="n">
        <v>566</v>
      </c>
      <c r="B567" s="35" t="s">
        <v>113</v>
      </c>
      <c r="C567" s="36" t="n">
        <v>41905</v>
      </c>
      <c r="D567" s="36" t="n">
        <v>41920</v>
      </c>
      <c r="E567" s="37" t="n">
        <v>16021.15</v>
      </c>
      <c r="F567" s="37" t="n">
        <v>16272.35</v>
      </c>
      <c r="G567" s="37" t="n">
        <v>15344.6</v>
      </c>
      <c r="H567" s="35" t="s">
        <v>112</v>
      </c>
      <c r="I567" s="35" t="n">
        <v>8</v>
      </c>
      <c r="J567" s="38" t="n">
        <v>890.8</v>
      </c>
      <c r="K567" s="38" t="n">
        <v>0</v>
      </c>
      <c r="L567" s="39" t="n">
        <f aca="false">IF(B567="Long",G567-E567,E567-G567)</f>
        <v>676.549999999999</v>
      </c>
      <c r="M567" s="40" t="n">
        <f aca="false">L567/E567</f>
        <v>0.0422285541300094</v>
      </c>
      <c r="N567" s="41" t="n">
        <f aca="false">E567+G567</f>
        <v>31365.75</v>
      </c>
      <c r="O567" s="38" t="n">
        <f aca="false">N567*Assumptions!$B$24</f>
        <v>47.048625</v>
      </c>
      <c r="P567" s="39" t="n">
        <f aca="false">L567-O567</f>
        <v>629.501374999999</v>
      </c>
      <c r="Q567" s="41" t="n">
        <f aca="false">Q566+L567</f>
        <v>26198.3</v>
      </c>
      <c r="R567" s="41" t="n">
        <f aca="false">R566+P567</f>
        <v>9451.56230000003</v>
      </c>
      <c r="S567" s="33" t="n">
        <f aca="false">IF(L567&gt;0,1,0)</f>
        <v>1</v>
      </c>
      <c r="T567" s="33" t="n">
        <f aca="false">IF(S567=1,T566+1,0)</f>
        <v>1</v>
      </c>
      <c r="U567" s="33" t="n">
        <f aca="false">IF(S567=0,U566+1,0)</f>
        <v>0</v>
      </c>
      <c r="V567" s="34" t="str">
        <f aca="false">IF(C567=D566,"Yes","")</f>
        <v/>
      </c>
    </row>
    <row r="568" customFormat="false" ht="15" hidden="false" customHeight="false" outlineLevel="0" collapsed="false">
      <c r="A568" s="26" t="n">
        <v>567</v>
      </c>
      <c r="B568" s="26" t="s">
        <v>111</v>
      </c>
      <c r="C568" s="27" t="n">
        <v>41921</v>
      </c>
      <c r="D568" s="27" t="n">
        <v>41925</v>
      </c>
      <c r="E568" s="28" t="n">
        <v>15434.35</v>
      </c>
      <c r="F568" s="28" t="n">
        <v>15130.35</v>
      </c>
      <c r="G568" s="28" t="n">
        <v>15360.7</v>
      </c>
      <c r="H568" s="26" t="s">
        <v>112</v>
      </c>
      <c r="I568" s="26" t="n">
        <v>2</v>
      </c>
      <c r="J568" s="29" t="n">
        <v>271.4</v>
      </c>
      <c r="K568" s="29" t="n">
        <v>132.7</v>
      </c>
      <c r="L568" s="30" t="n">
        <f aca="false">IF(B568="Long",G568-E568,E568-G568)</f>
        <v>-73.6499999999996</v>
      </c>
      <c r="M568" s="31" t="n">
        <f aca="false">L568/E568</f>
        <v>-0.00477182388633144</v>
      </c>
      <c r="N568" s="32" t="n">
        <f aca="false">E568+G568</f>
        <v>30795.05</v>
      </c>
      <c r="O568" s="29" t="n">
        <f aca="false">N568*Assumptions!$B$24</f>
        <v>46.192575</v>
      </c>
      <c r="P568" s="30" t="n">
        <f aca="false">L568-O568</f>
        <v>-119.842575</v>
      </c>
      <c r="Q568" s="32" t="n">
        <f aca="false">Q567+L568</f>
        <v>26124.65</v>
      </c>
      <c r="R568" s="32" t="n">
        <f aca="false">R567+P568</f>
        <v>9331.71972500003</v>
      </c>
      <c r="S568" s="33" t="n">
        <f aca="false">IF(L568&gt;0,1,0)</f>
        <v>0</v>
      </c>
      <c r="T568" s="33" t="n">
        <f aca="false">IF(S568=1,T567+1,0)</f>
        <v>0</v>
      </c>
      <c r="U568" s="33" t="n">
        <f aca="false">IF(S568=0,U567+1,0)</f>
        <v>1</v>
      </c>
      <c r="V568" s="34" t="str">
        <f aca="false">IF(C568=D567,"Yes","")</f>
        <v/>
      </c>
    </row>
    <row r="569" customFormat="false" ht="15" hidden="false" customHeight="false" outlineLevel="0" collapsed="false">
      <c r="A569" s="35" t="n">
        <v>568</v>
      </c>
      <c r="B569" s="35" t="s">
        <v>113</v>
      </c>
      <c r="C569" s="36" t="n">
        <v>41925</v>
      </c>
      <c r="D569" s="36" t="n">
        <v>41926</v>
      </c>
      <c r="E569" s="37" t="n">
        <v>15360.7</v>
      </c>
      <c r="F569" s="37" t="n">
        <v>15628.75</v>
      </c>
      <c r="G569" s="37" t="n">
        <v>15790.95</v>
      </c>
      <c r="H569" s="35" t="s">
        <v>114</v>
      </c>
      <c r="I569" s="35" t="n">
        <v>1</v>
      </c>
      <c r="J569" s="38" t="n">
        <v>0</v>
      </c>
      <c r="K569" s="38" t="n">
        <v>483</v>
      </c>
      <c r="L569" s="39" t="n">
        <f aca="false">IF(B569="Long",G569-E569,E569-G569)</f>
        <v>-430.25</v>
      </c>
      <c r="M569" s="40" t="n">
        <f aca="false">L569/E569</f>
        <v>-0.0280097912204522</v>
      </c>
      <c r="N569" s="41" t="n">
        <f aca="false">E569+G569</f>
        <v>31151.65</v>
      </c>
      <c r="O569" s="38" t="n">
        <f aca="false">N569*Assumptions!$B$24</f>
        <v>46.727475</v>
      </c>
      <c r="P569" s="39" t="n">
        <f aca="false">L569-O569</f>
        <v>-476.977475</v>
      </c>
      <c r="Q569" s="41" t="n">
        <f aca="false">Q568+L569</f>
        <v>25694.4</v>
      </c>
      <c r="R569" s="41" t="n">
        <f aca="false">R568+P569</f>
        <v>8854.74225000003</v>
      </c>
      <c r="S569" s="33" t="n">
        <f aca="false">IF(L569&gt;0,1,0)</f>
        <v>0</v>
      </c>
      <c r="T569" s="33" t="n">
        <f aca="false">IF(S569=1,T568+1,0)</f>
        <v>0</v>
      </c>
      <c r="U569" s="33" t="n">
        <f aca="false">IF(S569=0,U568+1,0)</f>
        <v>2</v>
      </c>
      <c r="V569" s="34" t="str">
        <f aca="false">IF(C569=D568,"Yes","")</f>
        <v>Yes</v>
      </c>
    </row>
    <row r="570" customFormat="false" ht="15" hidden="false" customHeight="false" outlineLevel="0" collapsed="false">
      <c r="A570" s="26" t="n">
        <v>569</v>
      </c>
      <c r="B570" s="26" t="s">
        <v>111</v>
      </c>
      <c r="C570" s="27" t="n">
        <v>41926</v>
      </c>
      <c r="D570" s="27" t="n">
        <v>41928</v>
      </c>
      <c r="E570" s="28" t="n">
        <v>15790.95</v>
      </c>
      <c r="F570" s="28" t="n">
        <v>15301.65</v>
      </c>
      <c r="G570" s="28" t="n">
        <v>15560.25</v>
      </c>
      <c r="H570" s="26" t="s">
        <v>112</v>
      </c>
      <c r="I570" s="26" t="n">
        <v>1</v>
      </c>
      <c r="J570" s="29" t="n">
        <v>45.2</v>
      </c>
      <c r="K570" s="29" t="n">
        <v>313.9</v>
      </c>
      <c r="L570" s="30" t="n">
        <f aca="false">IF(B570="Long",G570-E570,E570-G570)</f>
        <v>-230.700000000001</v>
      </c>
      <c r="M570" s="31" t="n">
        <f aca="false">L570/E570</f>
        <v>-0.0146096339992211</v>
      </c>
      <c r="N570" s="32" t="n">
        <f aca="false">E570+G570</f>
        <v>31351.2</v>
      </c>
      <c r="O570" s="29" t="n">
        <f aca="false">N570*Assumptions!$B$24</f>
        <v>47.0268</v>
      </c>
      <c r="P570" s="30" t="n">
        <f aca="false">L570-O570</f>
        <v>-277.726800000001</v>
      </c>
      <c r="Q570" s="32" t="n">
        <f aca="false">Q569+L570</f>
        <v>25463.7</v>
      </c>
      <c r="R570" s="32" t="n">
        <f aca="false">R569+P570</f>
        <v>8577.01545000003</v>
      </c>
      <c r="S570" s="33" t="n">
        <f aca="false">IF(L570&gt;0,1,0)</f>
        <v>0</v>
      </c>
      <c r="T570" s="33" t="n">
        <f aca="false">IF(S570=1,T569+1,0)</f>
        <v>0</v>
      </c>
      <c r="U570" s="33" t="n">
        <f aca="false">IF(S570=0,U569+1,0)</f>
        <v>3</v>
      </c>
      <c r="V570" s="34" t="str">
        <f aca="false">IF(C570=D569,"Yes","")</f>
        <v>Yes</v>
      </c>
    </row>
    <row r="571" customFormat="false" ht="15" hidden="false" customHeight="false" outlineLevel="0" collapsed="false">
      <c r="A571" s="35" t="n">
        <v>570</v>
      </c>
      <c r="B571" s="35" t="s">
        <v>111</v>
      </c>
      <c r="C571" s="36" t="n">
        <v>41929</v>
      </c>
      <c r="D571" s="36" t="n">
        <v>41941</v>
      </c>
      <c r="E571" s="37" t="n">
        <v>15843.7</v>
      </c>
      <c r="F571" s="37" t="n">
        <v>15477.05</v>
      </c>
      <c r="G571" s="37" t="n">
        <v>16607.5</v>
      </c>
      <c r="H571" s="35" t="s">
        <v>112</v>
      </c>
      <c r="I571" s="35" t="n">
        <v>6</v>
      </c>
      <c r="J571" s="38" t="n">
        <v>926.5</v>
      </c>
      <c r="K571" s="38" t="n">
        <v>0</v>
      </c>
      <c r="L571" s="39" t="n">
        <f aca="false">IF(B571="Long",G571-E571,E571-G571)</f>
        <v>763.799999999999</v>
      </c>
      <c r="M571" s="40" t="n">
        <f aca="false">L571/E571</f>
        <v>0.0482084361607452</v>
      </c>
      <c r="N571" s="41" t="n">
        <f aca="false">E571+G571</f>
        <v>32451.2</v>
      </c>
      <c r="O571" s="38" t="n">
        <f aca="false">N571*Assumptions!$B$24</f>
        <v>48.6768</v>
      </c>
      <c r="P571" s="39" t="n">
        <f aca="false">L571-O571</f>
        <v>715.123199999999</v>
      </c>
      <c r="Q571" s="41" t="n">
        <f aca="false">Q570+L571</f>
        <v>26227.5</v>
      </c>
      <c r="R571" s="41" t="n">
        <f aca="false">R570+P571</f>
        <v>9292.13865000003</v>
      </c>
      <c r="S571" s="33" t="n">
        <f aca="false">IF(L571&gt;0,1,0)</f>
        <v>1</v>
      </c>
      <c r="T571" s="33" t="n">
        <f aca="false">IF(S571=1,T570+1,0)</f>
        <v>1</v>
      </c>
      <c r="U571" s="33" t="n">
        <f aca="false">IF(S571=0,U570+1,0)</f>
        <v>0</v>
      </c>
      <c r="V571" s="34" t="str">
        <f aca="false">IF(C571=D570,"Yes","")</f>
        <v/>
      </c>
    </row>
    <row r="572" customFormat="false" ht="15" hidden="false" customHeight="false" outlineLevel="0" collapsed="false">
      <c r="A572" s="26" t="n">
        <v>571</v>
      </c>
      <c r="B572" s="26" t="s">
        <v>111</v>
      </c>
      <c r="C572" s="27" t="n">
        <v>41942</v>
      </c>
      <c r="D572" s="27" t="n">
        <v>41956</v>
      </c>
      <c r="E572" s="28" t="n">
        <v>16770.2</v>
      </c>
      <c r="F572" s="28" t="n">
        <v>16596.25</v>
      </c>
      <c r="G572" s="28" t="n">
        <v>17453.45</v>
      </c>
      <c r="H572" s="26" t="s">
        <v>112</v>
      </c>
      <c r="I572" s="26" t="n">
        <v>8</v>
      </c>
      <c r="J572" s="29" t="n">
        <v>880.8</v>
      </c>
      <c r="K572" s="29" t="n">
        <v>0</v>
      </c>
      <c r="L572" s="30" t="n">
        <f aca="false">IF(B572="Long",G572-E572,E572-G572)</f>
        <v>683.25</v>
      </c>
      <c r="M572" s="31" t="n">
        <f aca="false">L572/E572</f>
        <v>0.0407419112473316</v>
      </c>
      <c r="N572" s="32" t="n">
        <f aca="false">E572+G572</f>
        <v>34223.65</v>
      </c>
      <c r="O572" s="29" t="n">
        <f aca="false">N572*Assumptions!$B$24</f>
        <v>51.335475</v>
      </c>
      <c r="P572" s="30" t="n">
        <f aca="false">L572-O572</f>
        <v>631.914525</v>
      </c>
      <c r="Q572" s="32" t="n">
        <f aca="false">Q571+L572</f>
        <v>26910.75</v>
      </c>
      <c r="R572" s="32" t="n">
        <f aca="false">R571+P572</f>
        <v>9924.05317500003</v>
      </c>
      <c r="S572" s="33" t="n">
        <f aca="false">IF(L572&gt;0,1,0)</f>
        <v>1</v>
      </c>
      <c r="T572" s="33" t="n">
        <f aca="false">IF(S572=1,T571+1,0)</f>
        <v>2</v>
      </c>
      <c r="U572" s="33" t="n">
        <f aca="false">IF(S572=0,U571+1,0)</f>
        <v>0</v>
      </c>
      <c r="V572" s="34" t="str">
        <f aca="false">IF(C572=D571,"Yes","")</f>
        <v/>
      </c>
    </row>
    <row r="573" customFormat="false" ht="15" hidden="false" customHeight="false" outlineLevel="0" collapsed="false">
      <c r="A573" s="35" t="n">
        <v>572</v>
      </c>
      <c r="B573" s="35" t="s">
        <v>111</v>
      </c>
      <c r="C573" s="36" t="n">
        <v>41960</v>
      </c>
      <c r="D573" s="36" t="n">
        <v>41962</v>
      </c>
      <c r="E573" s="37" t="n">
        <v>17651</v>
      </c>
      <c r="F573" s="37" t="n">
        <v>17410.5</v>
      </c>
      <c r="G573" s="37" t="n">
        <v>17601.15</v>
      </c>
      <c r="H573" s="35" t="s">
        <v>112</v>
      </c>
      <c r="I573" s="35" t="n">
        <v>2</v>
      </c>
      <c r="J573" s="38" t="n">
        <v>99.2</v>
      </c>
      <c r="K573" s="38" t="n">
        <v>93.9</v>
      </c>
      <c r="L573" s="39" t="n">
        <f aca="false">IF(B573="Long",G573-E573,E573-G573)</f>
        <v>-49.8499999999985</v>
      </c>
      <c r="M573" s="40" t="n">
        <f aca="false">L573/E573</f>
        <v>-0.00282420259475376</v>
      </c>
      <c r="N573" s="41" t="n">
        <f aca="false">E573+G573</f>
        <v>35252.15</v>
      </c>
      <c r="O573" s="38" t="n">
        <f aca="false">N573*Assumptions!$B$24</f>
        <v>52.878225</v>
      </c>
      <c r="P573" s="39" t="n">
        <f aca="false">L573-O573</f>
        <v>-102.728224999999</v>
      </c>
      <c r="Q573" s="41" t="n">
        <f aca="false">Q572+L573</f>
        <v>26860.9</v>
      </c>
      <c r="R573" s="41" t="n">
        <f aca="false">R572+P573</f>
        <v>9821.32495000003</v>
      </c>
      <c r="S573" s="33" t="n">
        <f aca="false">IF(L573&gt;0,1,0)</f>
        <v>0</v>
      </c>
      <c r="T573" s="33" t="n">
        <f aca="false">IF(S573=1,T572+1,0)</f>
        <v>0</v>
      </c>
      <c r="U573" s="33" t="n">
        <f aca="false">IF(S573=0,U572+1,0)</f>
        <v>1</v>
      </c>
      <c r="V573" s="34" t="str">
        <f aca="false">IF(C573=D572,"Yes","")</f>
        <v/>
      </c>
    </row>
    <row r="574" customFormat="false" ht="15" hidden="false" customHeight="false" outlineLevel="0" collapsed="false">
      <c r="A574" s="26" t="n">
        <v>573</v>
      </c>
      <c r="B574" s="26" t="s">
        <v>113</v>
      </c>
      <c r="C574" s="27" t="n">
        <v>41963</v>
      </c>
      <c r="D574" s="27" t="n">
        <v>41964</v>
      </c>
      <c r="E574" s="28" t="n">
        <v>17557.1</v>
      </c>
      <c r="F574" s="28" t="n">
        <v>17745.7</v>
      </c>
      <c r="G574" s="28" t="n">
        <v>17767.75</v>
      </c>
      <c r="H574" s="26" t="s">
        <v>112</v>
      </c>
      <c r="I574" s="26" t="n">
        <v>1</v>
      </c>
      <c r="J574" s="29" t="n">
        <v>0</v>
      </c>
      <c r="K574" s="29" t="n">
        <v>582.9</v>
      </c>
      <c r="L574" s="30" t="n">
        <f aca="false">IF(B574="Long",G574-E574,E574-G574)</f>
        <v>-210.650000000001</v>
      </c>
      <c r="M574" s="31" t="n">
        <f aca="false">L574/E574</f>
        <v>-0.0119979951130882</v>
      </c>
      <c r="N574" s="32" t="n">
        <f aca="false">E574+G574</f>
        <v>35324.85</v>
      </c>
      <c r="O574" s="29" t="n">
        <f aca="false">N574*Assumptions!$B$24</f>
        <v>52.987275</v>
      </c>
      <c r="P574" s="30" t="n">
        <f aca="false">L574-O574</f>
        <v>-263.637275000001</v>
      </c>
      <c r="Q574" s="32" t="n">
        <f aca="false">Q573+L574</f>
        <v>26650.25</v>
      </c>
      <c r="R574" s="32" t="n">
        <f aca="false">R573+P574</f>
        <v>9557.68767500003</v>
      </c>
      <c r="S574" s="33" t="n">
        <f aca="false">IF(L574&gt;0,1,0)</f>
        <v>0</v>
      </c>
      <c r="T574" s="33" t="n">
        <f aca="false">IF(S574=1,T573+1,0)</f>
        <v>0</v>
      </c>
      <c r="U574" s="33" t="n">
        <f aca="false">IF(S574=0,U573+1,0)</f>
        <v>2</v>
      </c>
      <c r="V574" s="34" t="str">
        <f aca="false">IF(C574=D573,"Yes","")</f>
        <v/>
      </c>
    </row>
    <row r="575" customFormat="false" ht="15" hidden="false" customHeight="false" outlineLevel="0" collapsed="false">
      <c r="A575" s="35" t="n">
        <v>574</v>
      </c>
      <c r="B575" s="35" t="s">
        <v>111</v>
      </c>
      <c r="C575" s="36" t="n">
        <v>41964</v>
      </c>
      <c r="D575" s="36" t="n">
        <v>41968</v>
      </c>
      <c r="E575" s="37" t="n">
        <v>17767.75</v>
      </c>
      <c r="F575" s="37" t="n">
        <v>17546.7</v>
      </c>
      <c r="G575" s="37" t="n">
        <v>18119.65</v>
      </c>
      <c r="H575" s="35" t="s">
        <v>112</v>
      </c>
      <c r="I575" s="35" t="n">
        <v>2</v>
      </c>
      <c r="J575" s="38" t="n">
        <v>545.3</v>
      </c>
      <c r="K575" s="38" t="n">
        <v>0</v>
      </c>
      <c r="L575" s="39" t="n">
        <f aca="false">IF(B575="Long",G575-E575,E575-G575)</f>
        <v>351.900000000001</v>
      </c>
      <c r="M575" s="40" t="n">
        <f aca="false">L575/E575</f>
        <v>0.01980554656611</v>
      </c>
      <c r="N575" s="41" t="n">
        <f aca="false">E575+G575</f>
        <v>35887.4</v>
      </c>
      <c r="O575" s="38" t="n">
        <f aca="false">N575*Assumptions!$B$24</f>
        <v>53.8311</v>
      </c>
      <c r="P575" s="39" t="n">
        <f aca="false">L575-O575</f>
        <v>298.068900000001</v>
      </c>
      <c r="Q575" s="41" t="n">
        <f aca="false">Q574+L575</f>
        <v>27002.15</v>
      </c>
      <c r="R575" s="41" t="n">
        <f aca="false">R574+P575</f>
        <v>9855.75657500003</v>
      </c>
      <c r="S575" s="33" t="n">
        <f aca="false">IF(L575&gt;0,1,0)</f>
        <v>1</v>
      </c>
      <c r="T575" s="33" t="n">
        <f aca="false">IF(S575=1,T574+1,0)</f>
        <v>1</v>
      </c>
      <c r="U575" s="33" t="n">
        <f aca="false">IF(S575=0,U574+1,0)</f>
        <v>0</v>
      </c>
      <c r="V575" s="34" t="str">
        <f aca="false">IF(C575=D574,"Yes","")</f>
        <v>Yes</v>
      </c>
    </row>
    <row r="576" customFormat="false" ht="15" hidden="false" customHeight="false" outlineLevel="0" collapsed="false">
      <c r="A576" s="26" t="n">
        <v>575</v>
      </c>
      <c r="B576" s="26" t="s">
        <v>113</v>
      </c>
      <c r="C576" s="27" t="n">
        <v>41969</v>
      </c>
      <c r="D576" s="27" t="n">
        <v>41971</v>
      </c>
      <c r="E576" s="28" t="n">
        <v>17914.35</v>
      </c>
      <c r="F576" s="28" t="n">
        <v>18261.95</v>
      </c>
      <c r="G576" s="28" t="n">
        <v>18082.4</v>
      </c>
      <c r="H576" s="26" t="s">
        <v>112</v>
      </c>
      <c r="I576" s="26" t="n">
        <v>2</v>
      </c>
      <c r="J576" s="29" t="n">
        <v>15.9</v>
      </c>
      <c r="K576" s="29" t="n">
        <v>701.1</v>
      </c>
      <c r="L576" s="30" t="n">
        <f aca="false">IF(B576="Long",G576-E576,E576-G576)</f>
        <v>-168.050000000003</v>
      </c>
      <c r="M576" s="31" t="n">
        <f aca="false">L576/E576</f>
        <v>-0.00938074783623201</v>
      </c>
      <c r="N576" s="32" t="n">
        <f aca="false">E576+G576</f>
        <v>35996.75</v>
      </c>
      <c r="O576" s="29" t="n">
        <f aca="false">N576*Assumptions!$B$24</f>
        <v>53.995125</v>
      </c>
      <c r="P576" s="30" t="n">
        <f aca="false">L576-O576</f>
        <v>-222.045125000003</v>
      </c>
      <c r="Q576" s="32" t="n">
        <f aca="false">Q575+L576</f>
        <v>26834.1</v>
      </c>
      <c r="R576" s="32" t="n">
        <f aca="false">R575+P576</f>
        <v>9633.71145000003</v>
      </c>
      <c r="S576" s="33" t="n">
        <f aca="false">IF(L576&gt;0,1,0)</f>
        <v>0</v>
      </c>
      <c r="T576" s="33" t="n">
        <f aca="false">IF(S576=1,T575+1,0)</f>
        <v>0</v>
      </c>
      <c r="U576" s="33" t="n">
        <f aca="false">IF(S576=0,U575+1,0)</f>
        <v>1</v>
      </c>
      <c r="V576" s="34" t="str">
        <f aca="false">IF(C576=D575,"Yes","")</f>
        <v/>
      </c>
    </row>
    <row r="577" customFormat="false" ht="15" hidden="false" customHeight="false" outlineLevel="0" collapsed="false">
      <c r="A577" s="35" t="n">
        <v>576</v>
      </c>
      <c r="B577" s="35" t="s">
        <v>111</v>
      </c>
      <c r="C577" s="36" t="n">
        <v>41971</v>
      </c>
      <c r="D577" s="36" t="n">
        <v>41975</v>
      </c>
      <c r="E577" s="37" t="n">
        <v>18128.15</v>
      </c>
      <c r="F577" s="37" t="n">
        <v>17898.4</v>
      </c>
      <c r="G577" s="37" t="n">
        <v>18434.75</v>
      </c>
      <c r="H577" s="35" t="s">
        <v>112</v>
      </c>
      <c r="I577" s="35" t="n">
        <v>2</v>
      </c>
      <c r="J577" s="38" t="n">
        <v>547.9</v>
      </c>
      <c r="K577" s="38" t="n">
        <v>0</v>
      </c>
      <c r="L577" s="39" t="n">
        <f aca="false">IF(B577="Long",G577-E577,E577-G577)</f>
        <v>306.599999999999</v>
      </c>
      <c r="M577" s="40" t="n">
        <f aca="false">L577/E577</f>
        <v>0.0169129227196376</v>
      </c>
      <c r="N577" s="41" t="n">
        <f aca="false">E577+G577</f>
        <v>36562.9</v>
      </c>
      <c r="O577" s="38" t="n">
        <f aca="false">N577*Assumptions!$B$24</f>
        <v>54.84435</v>
      </c>
      <c r="P577" s="39" t="n">
        <f aca="false">L577-O577</f>
        <v>251.755649999999</v>
      </c>
      <c r="Q577" s="41" t="n">
        <f aca="false">Q576+L577</f>
        <v>27140.7</v>
      </c>
      <c r="R577" s="41" t="n">
        <f aca="false">R576+P577</f>
        <v>9885.46710000003</v>
      </c>
      <c r="S577" s="33" t="n">
        <f aca="false">IF(L577&gt;0,1,0)</f>
        <v>1</v>
      </c>
      <c r="T577" s="33" t="n">
        <f aca="false">IF(S577=1,T576+1,0)</f>
        <v>1</v>
      </c>
      <c r="U577" s="33" t="n">
        <f aca="false">IF(S577=0,U576+1,0)</f>
        <v>0</v>
      </c>
      <c r="V577" s="34" t="str">
        <f aca="false">IF(C577=D576,"Yes","")</f>
        <v>Yes</v>
      </c>
    </row>
    <row r="578" customFormat="false" ht="15" hidden="false" customHeight="false" outlineLevel="0" collapsed="false">
      <c r="A578" s="26" t="n">
        <v>577</v>
      </c>
      <c r="B578" s="26" t="s">
        <v>111</v>
      </c>
      <c r="C578" s="27" t="n">
        <v>41976</v>
      </c>
      <c r="D578" s="27" t="n">
        <v>41981</v>
      </c>
      <c r="E578" s="28" t="n">
        <v>18676.1</v>
      </c>
      <c r="F578" s="28" t="n">
        <v>18301</v>
      </c>
      <c r="G578" s="28" t="n">
        <v>18706.25</v>
      </c>
      <c r="H578" s="26" t="s">
        <v>112</v>
      </c>
      <c r="I578" s="26" t="n">
        <v>3</v>
      </c>
      <c r="J578" s="29" t="n">
        <v>199.4</v>
      </c>
      <c r="K578" s="29" t="n">
        <v>189.5</v>
      </c>
      <c r="L578" s="30" t="n">
        <f aca="false">IF(B578="Long",G578-E578,E578-G578)</f>
        <v>30.1500000000015</v>
      </c>
      <c r="M578" s="31" t="n">
        <f aca="false">L578/E578</f>
        <v>0.00161436274168598</v>
      </c>
      <c r="N578" s="32" t="n">
        <f aca="false">E578+G578</f>
        <v>37382.35</v>
      </c>
      <c r="O578" s="29" t="n">
        <f aca="false">N578*Assumptions!$B$24</f>
        <v>56.073525</v>
      </c>
      <c r="P578" s="30" t="n">
        <f aca="false">L578-O578</f>
        <v>-25.9235249999985</v>
      </c>
      <c r="Q578" s="32" t="n">
        <f aca="false">Q577+L578</f>
        <v>27170.85</v>
      </c>
      <c r="R578" s="32" t="n">
        <f aca="false">R577+P578</f>
        <v>9859.54357500003</v>
      </c>
      <c r="S578" s="33" t="n">
        <f aca="false">IF(L578&gt;0,1,0)</f>
        <v>1</v>
      </c>
      <c r="T578" s="33" t="n">
        <f aca="false">IF(S578=1,T577+1,0)</f>
        <v>2</v>
      </c>
      <c r="U578" s="33" t="n">
        <f aca="false">IF(S578=0,U577+1,0)</f>
        <v>0</v>
      </c>
      <c r="V578" s="34" t="str">
        <f aca="false">IF(C578=D577,"Yes","")</f>
        <v/>
      </c>
    </row>
    <row r="579" customFormat="false" ht="15" hidden="false" customHeight="false" outlineLevel="0" collapsed="false">
      <c r="A579" s="35" t="n">
        <v>578</v>
      </c>
      <c r="B579" s="35" t="s">
        <v>113</v>
      </c>
      <c r="C579" s="36" t="n">
        <v>41981</v>
      </c>
      <c r="D579" s="36" t="n">
        <v>41991</v>
      </c>
      <c r="E579" s="37" t="n">
        <v>18575.35</v>
      </c>
      <c r="F579" s="37" t="n">
        <v>18875.45</v>
      </c>
      <c r="G579" s="37" t="n">
        <v>18238</v>
      </c>
      <c r="H579" s="35" t="s">
        <v>112</v>
      </c>
      <c r="I579" s="35" t="n">
        <v>8</v>
      </c>
      <c r="J579" s="38" t="n">
        <v>1072.9</v>
      </c>
      <c r="K579" s="38" t="n">
        <v>10</v>
      </c>
      <c r="L579" s="39" t="n">
        <f aca="false">IF(B579="Long",G579-E579,E579-G579)</f>
        <v>337.349999999999</v>
      </c>
      <c r="M579" s="40" t="n">
        <f aca="false">L579/E579</f>
        <v>0.0181611652001173</v>
      </c>
      <c r="N579" s="41" t="n">
        <f aca="false">E579+G579</f>
        <v>36813.35</v>
      </c>
      <c r="O579" s="38" t="n">
        <f aca="false">N579*Assumptions!$B$24</f>
        <v>55.220025</v>
      </c>
      <c r="P579" s="39" t="n">
        <f aca="false">L579-O579</f>
        <v>282.129974999999</v>
      </c>
      <c r="Q579" s="41" t="n">
        <f aca="false">Q578+L579</f>
        <v>27508.2</v>
      </c>
      <c r="R579" s="41" t="n">
        <f aca="false">R578+P579</f>
        <v>10141.67355</v>
      </c>
      <c r="S579" s="33" t="n">
        <f aca="false">IF(L579&gt;0,1,0)</f>
        <v>1</v>
      </c>
      <c r="T579" s="33" t="n">
        <f aca="false">IF(S579=1,T578+1,0)</f>
        <v>3</v>
      </c>
      <c r="U579" s="33" t="n">
        <f aca="false">IF(S579=0,U578+1,0)</f>
        <v>0</v>
      </c>
      <c r="V579" s="34" t="str">
        <f aca="false">IF(C579=D578,"Yes","")</f>
        <v>Yes</v>
      </c>
    </row>
    <row r="580" customFormat="false" ht="15" hidden="false" customHeight="false" outlineLevel="0" collapsed="false">
      <c r="A580" s="26" t="n">
        <v>579</v>
      </c>
      <c r="B580" s="26" t="s">
        <v>111</v>
      </c>
      <c r="C580" s="27" t="n">
        <v>41991</v>
      </c>
      <c r="D580" s="27" t="n">
        <v>41997</v>
      </c>
      <c r="E580" s="28" t="n">
        <v>18308.95</v>
      </c>
      <c r="F580" s="28" t="n">
        <v>17502.45</v>
      </c>
      <c r="G580" s="28" t="n">
        <v>18558.5</v>
      </c>
      <c r="H580" s="26" t="s">
        <v>112</v>
      </c>
      <c r="I580" s="26" t="n">
        <v>4</v>
      </c>
      <c r="J580" s="29" t="n">
        <v>614.6</v>
      </c>
      <c r="K580" s="29" t="n">
        <v>0</v>
      </c>
      <c r="L580" s="30" t="n">
        <f aca="false">IF(B580="Long",G580-E580,E580-G580)</f>
        <v>249.549999999999</v>
      </c>
      <c r="M580" s="31" t="n">
        <f aca="false">L580/E580</f>
        <v>0.0136299460100115</v>
      </c>
      <c r="N580" s="32" t="n">
        <f aca="false">E580+G580</f>
        <v>36867.45</v>
      </c>
      <c r="O580" s="29" t="n">
        <f aca="false">N580*Assumptions!$B$24</f>
        <v>55.301175</v>
      </c>
      <c r="P580" s="30" t="n">
        <f aca="false">L580-O580</f>
        <v>194.248824999999</v>
      </c>
      <c r="Q580" s="32" t="n">
        <f aca="false">Q579+L580</f>
        <v>27757.75</v>
      </c>
      <c r="R580" s="32" t="n">
        <f aca="false">R579+P580</f>
        <v>10335.922375</v>
      </c>
      <c r="S580" s="33" t="n">
        <f aca="false">IF(L580&gt;0,1,0)</f>
        <v>1</v>
      </c>
      <c r="T580" s="33" t="n">
        <f aca="false">IF(S580=1,T579+1,0)</f>
        <v>4</v>
      </c>
      <c r="U580" s="33" t="n">
        <f aca="false">IF(S580=0,U579+1,0)</f>
        <v>0</v>
      </c>
      <c r="V580" s="34" t="str">
        <f aca="false">IF(C580=D579,"Yes","")</f>
        <v>Yes</v>
      </c>
    </row>
    <row r="581" customFormat="false" ht="15" hidden="false" customHeight="false" outlineLevel="0" collapsed="false">
      <c r="A581" s="35" t="n">
        <v>580</v>
      </c>
      <c r="B581" s="35" t="s">
        <v>113</v>
      </c>
      <c r="C581" s="36" t="n">
        <v>41999</v>
      </c>
      <c r="D581" s="36" t="n">
        <v>42002</v>
      </c>
      <c r="E581" s="37" t="n">
        <v>18493.3</v>
      </c>
      <c r="F581" s="37" t="n">
        <v>18709.15</v>
      </c>
      <c r="G581" s="37" t="n">
        <v>18681.75</v>
      </c>
      <c r="H581" s="35" t="s">
        <v>112</v>
      </c>
      <c r="I581" s="35" t="n">
        <v>1</v>
      </c>
      <c r="J581" s="38" t="n">
        <v>0</v>
      </c>
      <c r="K581" s="38" t="n">
        <v>207.4</v>
      </c>
      <c r="L581" s="39" t="n">
        <f aca="false">IF(B581="Long",G581-E581,E581-G581)</f>
        <v>-188.450000000001</v>
      </c>
      <c r="M581" s="40" t="n">
        <f aca="false">L581/E581</f>
        <v>-0.0101901769830155</v>
      </c>
      <c r="N581" s="41" t="n">
        <f aca="false">E581+G581</f>
        <v>37175.05</v>
      </c>
      <c r="O581" s="38" t="n">
        <f aca="false">N581*Assumptions!$B$24</f>
        <v>55.762575</v>
      </c>
      <c r="P581" s="39" t="n">
        <f aca="false">L581-O581</f>
        <v>-244.212575000001</v>
      </c>
      <c r="Q581" s="41" t="n">
        <f aca="false">Q580+L581</f>
        <v>27569.3</v>
      </c>
      <c r="R581" s="41" t="n">
        <f aca="false">R580+P581</f>
        <v>10091.7098</v>
      </c>
      <c r="S581" s="33" t="n">
        <f aca="false">IF(L581&gt;0,1,0)</f>
        <v>0</v>
      </c>
      <c r="T581" s="33" t="n">
        <f aca="false">IF(S581=1,T580+1,0)</f>
        <v>0</v>
      </c>
      <c r="U581" s="33" t="n">
        <f aca="false">IF(S581=0,U580+1,0)</f>
        <v>1</v>
      </c>
      <c r="V581" s="34" t="str">
        <f aca="false">IF(C581=D580,"Yes","")</f>
        <v/>
      </c>
    </row>
    <row r="582" customFormat="false" ht="15" hidden="false" customHeight="false" outlineLevel="0" collapsed="false">
      <c r="A582" s="26" t="n">
        <v>581</v>
      </c>
      <c r="B582" s="26" t="s">
        <v>113</v>
      </c>
      <c r="C582" s="27" t="n">
        <v>42003</v>
      </c>
      <c r="D582" s="27" t="n">
        <v>42004</v>
      </c>
      <c r="E582" s="28" t="n">
        <v>18448.6</v>
      </c>
      <c r="F582" s="28" t="n">
        <v>18700.7</v>
      </c>
      <c r="G582" s="28" t="n">
        <v>18671.95</v>
      </c>
      <c r="H582" s="26" t="s">
        <v>112</v>
      </c>
      <c r="I582" s="26" t="n">
        <v>1</v>
      </c>
      <c r="J582" s="29" t="n">
        <v>0</v>
      </c>
      <c r="K582" s="29" t="n">
        <v>325.6</v>
      </c>
      <c r="L582" s="30" t="n">
        <f aca="false">IF(B582="Long",G582-E582,E582-G582)</f>
        <v>-223.350000000002</v>
      </c>
      <c r="M582" s="31" t="n">
        <f aca="false">L582/E582</f>
        <v>-0.0121066097156425</v>
      </c>
      <c r="N582" s="32" t="n">
        <f aca="false">E582+G582</f>
        <v>37120.55</v>
      </c>
      <c r="O582" s="29" t="n">
        <f aca="false">N582*Assumptions!$B$24</f>
        <v>55.680825</v>
      </c>
      <c r="P582" s="30" t="n">
        <f aca="false">L582-O582</f>
        <v>-279.030825000002</v>
      </c>
      <c r="Q582" s="32" t="n">
        <f aca="false">Q581+L582</f>
        <v>27345.95</v>
      </c>
      <c r="R582" s="32" t="n">
        <f aca="false">R581+P582</f>
        <v>9812.67897500002</v>
      </c>
      <c r="S582" s="33" t="n">
        <f aca="false">IF(L582&gt;0,1,0)</f>
        <v>0</v>
      </c>
      <c r="T582" s="33" t="n">
        <f aca="false">IF(S582=1,T581+1,0)</f>
        <v>0</v>
      </c>
      <c r="U582" s="33" t="n">
        <f aca="false">IF(S582=0,U581+1,0)</f>
        <v>2</v>
      </c>
      <c r="V582" s="34" t="str">
        <f aca="false">IF(C582=D581,"Yes","")</f>
        <v/>
      </c>
    </row>
    <row r="583" customFormat="false" ht="15" hidden="false" customHeight="false" outlineLevel="0" collapsed="false">
      <c r="A583" s="35" t="n">
        <v>582</v>
      </c>
      <c r="B583" s="35" t="s">
        <v>111</v>
      </c>
      <c r="C583" s="36" t="n">
        <v>42004</v>
      </c>
      <c r="D583" s="36" t="n">
        <v>42005</v>
      </c>
      <c r="E583" s="37" t="n">
        <v>18700.7</v>
      </c>
      <c r="F583" s="37" t="n">
        <v>18428.1</v>
      </c>
      <c r="G583" s="37" t="n">
        <v>18659.6</v>
      </c>
      <c r="H583" s="35" t="s">
        <v>112</v>
      </c>
      <c r="I583" s="35" t="n">
        <v>1</v>
      </c>
      <c r="J583" s="38" t="n">
        <v>80.8</v>
      </c>
      <c r="K583" s="38" t="n">
        <v>61.9</v>
      </c>
      <c r="L583" s="39" t="n">
        <f aca="false">IF(B583="Long",G583-E583,E583-G583)</f>
        <v>-41.1000000000022</v>
      </c>
      <c r="M583" s="40" t="n">
        <f aca="false">L583/E583</f>
        <v>-0.00219777869277632</v>
      </c>
      <c r="N583" s="41" t="n">
        <f aca="false">E583+G583</f>
        <v>37360.3</v>
      </c>
      <c r="O583" s="38" t="n">
        <f aca="false">N583*Assumptions!$B$24</f>
        <v>56.04045</v>
      </c>
      <c r="P583" s="39" t="n">
        <f aca="false">L583-O583</f>
        <v>-97.1404500000022</v>
      </c>
      <c r="Q583" s="41" t="n">
        <f aca="false">Q582+L583</f>
        <v>27304.85</v>
      </c>
      <c r="R583" s="41" t="n">
        <f aca="false">R582+P583</f>
        <v>9715.53852500002</v>
      </c>
      <c r="S583" s="33" t="n">
        <f aca="false">IF(L583&gt;0,1,0)</f>
        <v>0</v>
      </c>
      <c r="T583" s="33" t="n">
        <f aca="false">IF(S583=1,T582+1,0)</f>
        <v>0</v>
      </c>
      <c r="U583" s="33" t="n">
        <f aca="false">IF(S583=0,U582+1,0)</f>
        <v>3</v>
      </c>
      <c r="V583" s="34" t="str">
        <f aca="false">IF(C583=D582,"Yes","")</f>
        <v>Yes</v>
      </c>
    </row>
    <row r="584" customFormat="false" ht="15" hidden="false" customHeight="false" outlineLevel="0" collapsed="false">
      <c r="A584" s="26" t="n">
        <v>583</v>
      </c>
      <c r="B584" s="26" t="s">
        <v>111</v>
      </c>
      <c r="C584" s="27" t="n">
        <v>42006</v>
      </c>
      <c r="D584" s="27" t="n">
        <v>42010</v>
      </c>
      <c r="E584" s="28" t="n">
        <v>18781.55</v>
      </c>
      <c r="F584" s="28" t="n">
        <v>18638.85</v>
      </c>
      <c r="G584" s="28" t="n">
        <v>18874.6</v>
      </c>
      <c r="H584" s="26" t="s">
        <v>112</v>
      </c>
      <c r="I584" s="26" t="n">
        <v>2</v>
      </c>
      <c r="J584" s="29" t="n">
        <v>384.5</v>
      </c>
      <c r="K584" s="29" t="n">
        <v>393.2</v>
      </c>
      <c r="L584" s="30" t="n">
        <f aca="false">IF(B584="Long",G584-E584,E584-G584)</f>
        <v>93.0499999999993</v>
      </c>
      <c r="M584" s="31" t="n">
        <f aca="false">L584/E584</f>
        <v>0.00495433018041638</v>
      </c>
      <c r="N584" s="32" t="n">
        <f aca="false">E584+G584</f>
        <v>37656.15</v>
      </c>
      <c r="O584" s="29" t="n">
        <f aca="false">N584*Assumptions!$B$24</f>
        <v>56.484225</v>
      </c>
      <c r="P584" s="30" t="n">
        <f aca="false">L584-O584</f>
        <v>36.5657749999993</v>
      </c>
      <c r="Q584" s="32" t="n">
        <f aca="false">Q583+L584</f>
        <v>27397.9</v>
      </c>
      <c r="R584" s="32" t="n">
        <f aca="false">R583+P584</f>
        <v>9752.10430000002</v>
      </c>
      <c r="S584" s="33" t="n">
        <f aca="false">IF(L584&gt;0,1,0)</f>
        <v>1</v>
      </c>
      <c r="T584" s="33" t="n">
        <f aca="false">IF(S584=1,T583+1,0)</f>
        <v>1</v>
      </c>
      <c r="U584" s="33" t="n">
        <f aca="false">IF(S584=0,U583+1,0)</f>
        <v>0</v>
      </c>
      <c r="V584" s="34" t="str">
        <f aca="false">IF(C584=D583,"Yes","")</f>
        <v/>
      </c>
    </row>
    <row r="585" customFormat="false" ht="15" hidden="false" customHeight="false" outlineLevel="0" collapsed="false">
      <c r="A585" s="35" t="n">
        <v>584</v>
      </c>
      <c r="B585" s="35" t="s">
        <v>113</v>
      </c>
      <c r="C585" s="36" t="n">
        <v>42010</v>
      </c>
      <c r="D585" s="36" t="n">
        <v>42012</v>
      </c>
      <c r="E585" s="37" t="n">
        <v>18752.2</v>
      </c>
      <c r="F585" s="37" t="n">
        <v>19166</v>
      </c>
      <c r="G585" s="37" t="n">
        <v>18587.1</v>
      </c>
      <c r="H585" s="35" t="s">
        <v>112</v>
      </c>
      <c r="I585" s="35" t="n">
        <v>2</v>
      </c>
      <c r="J585" s="38" t="n">
        <v>540.7</v>
      </c>
      <c r="K585" s="38" t="n">
        <v>0.1</v>
      </c>
      <c r="L585" s="39" t="n">
        <f aca="false">IF(B585="Long",G585-E585,E585-G585)</f>
        <v>165.100000000002</v>
      </c>
      <c r="M585" s="40" t="n">
        <f aca="false">L585/E585</f>
        <v>0.00880430029543212</v>
      </c>
      <c r="N585" s="41" t="n">
        <f aca="false">E585+G585</f>
        <v>37339.3</v>
      </c>
      <c r="O585" s="38" t="n">
        <f aca="false">N585*Assumptions!$B$24</f>
        <v>56.00895</v>
      </c>
      <c r="P585" s="39" t="n">
        <f aca="false">L585-O585</f>
        <v>109.091050000002</v>
      </c>
      <c r="Q585" s="41" t="n">
        <f aca="false">Q584+L585</f>
        <v>27563</v>
      </c>
      <c r="R585" s="41" t="n">
        <f aca="false">R584+P585</f>
        <v>9861.19535000002</v>
      </c>
      <c r="S585" s="33" t="n">
        <f aca="false">IF(L585&gt;0,1,0)</f>
        <v>1</v>
      </c>
      <c r="T585" s="33" t="n">
        <f aca="false">IF(S585=1,T584+1,0)</f>
        <v>2</v>
      </c>
      <c r="U585" s="33" t="n">
        <f aca="false">IF(S585=0,U584+1,0)</f>
        <v>0</v>
      </c>
      <c r="V585" s="34" t="str">
        <f aca="false">IF(C585=D584,"Yes","")</f>
        <v>Yes</v>
      </c>
    </row>
    <row r="586" customFormat="false" ht="15" hidden="false" customHeight="false" outlineLevel="0" collapsed="false">
      <c r="A586" s="26" t="n">
        <v>585</v>
      </c>
      <c r="B586" s="26" t="s">
        <v>111</v>
      </c>
      <c r="C586" s="27" t="n">
        <v>42013</v>
      </c>
      <c r="D586" s="27" t="n">
        <v>42018</v>
      </c>
      <c r="E586" s="28" t="n">
        <v>18845.9</v>
      </c>
      <c r="F586" s="28" t="n">
        <v>18486.2</v>
      </c>
      <c r="G586" s="28" t="n">
        <v>18642.8</v>
      </c>
      <c r="H586" s="26" t="s">
        <v>112</v>
      </c>
      <c r="I586" s="26" t="n">
        <v>3</v>
      </c>
      <c r="J586" s="29" t="n">
        <v>74.8</v>
      </c>
      <c r="K586" s="29" t="n">
        <v>328</v>
      </c>
      <c r="L586" s="30" t="n">
        <f aca="false">IF(B586="Long",G586-E586,E586-G586)</f>
        <v>-203.100000000002</v>
      </c>
      <c r="M586" s="31" t="n">
        <f aca="false">L586/E586</f>
        <v>-0.0107768798518512</v>
      </c>
      <c r="N586" s="32" t="n">
        <f aca="false">E586+G586</f>
        <v>37488.7</v>
      </c>
      <c r="O586" s="29" t="n">
        <f aca="false">N586*Assumptions!$B$24</f>
        <v>56.23305</v>
      </c>
      <c r="P586" s="30" t="n">
        <f aca="false">L586-O586</f>
        <v>-259.333050000002</v>
      </c>
      <c r="Q586" s="32" t="n">
        <f aca="false">Q585+L586</f>
        <v>27359.9</v>
      </c>
      <c r="R586" s="32" t="n">
        <f aca="false">R585+P586</f>
        <v>9601.86230000002</v>
      </c>
      <c r="S586" s="33" t="n">
        <f aca="false">IF(L586&gt;0,1,0)</f>
        <v>0</v>
      </c>
      <c r="T586" s="33" t="n">
        <f aca="false">IF(S586=1,T585+1,0)</f>
        <v>0</v>
      </c>
      <c r="U586" s="33" t="n">
        <f aca="false">IF(S586=0,U585+1,0)</f>
        <v>1</v>
      </c>
      <c r="V586" s="34" t="str">
        <f aca="false">IF(C586=D585,"Yes","")</f>
        <v/>
      </c>
    </row>
    <row r="587" customFormat="false" ht="15" hidden="false" customHeight="false" outlineLevel="0" collapsed="false">
      <c r="A587" s="35" t="n">
        <v>586</v>
      </c>
      <c r="B587" s="35" t="s">
        <v>113</v>
      </c>
      <c r="C587" s="36" t="n">
        <v>42018</v>
      </c>
      <c r="D587" s="36" t="n">
        <v>42019</v>
      </c>
      <c r="E587" s="37" t="n">
        <v>18530.1</v>
      </c>
      <c r="F587" s="37" t="n">
        <v>18920.65</v>
      </c>
      <c r="G587" s="37" t="n">
        <v>19340.45</v>
      </c>
      <c r="H587" s="35" t="s">
        <v>112</v>
      </c>
      <c r="I587" s="35" t="n">
        <v>1</v>
      </c>
      <c r="J587" s="38" t="n">
        <v>0</v>
      </c>
      <c r="K587" s="38" t="n">
        <v>880.3</v>
      </c>
      <c r="L587" s="39" t="n">
        <f aca="false">IF(B587="Long",G587-E587,E587-G587)</f>
        <v>-810.350000000002</v>
      </c>
      <c r="M587" s="40" t="n">
        <f aca="false">L587/E587</f>
        <v>-0.0437315502884497</v>
      </c>
      <c r="N587" s="41" t="n">
        <f aca="false">E587+G587</f>
        <v>37870.55</v>
      </c>
      <c r="O587" s="38" t="n">
        <f aca="false">N587*Assumptions!$B$24</f>
        <v>56.805825</v>
      </c>
      <c r="P587" s="39" t="n">
        <f aca="false">L587-O587</f>
        <v>-867.155825000002</v>
      </c>
      <c r="Q587" s="41" t="n">
        <f aca="false">Q586+L587</f>
        <v>26549.55</v>
      </c>
      <c r="R587" s="41" t="n">
        <f aca="false">R586+P587</f>
        <v>8734.70647500002</v>
      </c>
      <c r="S587" s="33" t="n">
        <f aca="false">IF(L587&gt;0,1,0)</f>
        <v>0</v>
      </c>
      <c r="T587" s="33" t="n">
        <f aca="false">IF(S587=1,T586+1,0)</f>
        <v>0</v>
      </c>
      <c r="U587" s="33" t="n">
        <f aca="false">IF(S587=0,U586+1,0)</f>
        <v>2</v>
      </c>
      <c r="V587" s="34" t="str">
        <f aca="false">IF(C587=D586,"Yes","")</f>
        <v>Yes</v>
      </c>
    </row>
    <row r="588" customFormat="false" ht="15" hidden="false" customHeight="false" outlineLevel="0" collapsed="false">
      <c r="A588" s="26" t="n">
        <v>587</v>
      </c>
      <c r="B588" s="26" t="s">
        <v>111</v>
      </c>
      <c r="C588" s="27" t="n">
        <v>42019</v>
      </c>
      <c r="D588" s="27" t="n">
        <v>42026</v>
      </c>
      <c r="E588" s="28" t="n">
        <v>19340.45</v>
      </c>
      <c r="F588" s="28" t="n">
        <v>18517.9</v>
      </c>
      <c r="G588" s="28" t="n">
        <v>19803.15</v>
      </c>
      <c r="H588" s="26" t="s">
        <v>112</v>
      </c>
      <c r="I588" s="26" t="n">
        <v>5</v>
      </c>
      <c r="J588" s="29" t="n">
        <v>624.5</v>
      </c>
      <c r="K588" s="29" t="n">
        <v>232.1</v>
      </c>
      <c r="L588" s="30" t="n">
        <f aca="false">IF(B588="Long",G588-E588,E588-G588)</f>
        <v>462.700000000001</v>
      </c>
      <c r="M588" s="31" t="n">
        <f aca="false">L588/E588</f>
        <v>0.0239239521314137</v>
      </c>
      <c r="N588" s="32" t="n">
        <f aca="false">E588+G588</f>
        <v>39143.6</v>
      </c>
      <c r="O588" s="29" t="n">
        <f aca="false">N588*Assumptions!$B$24</f>
        <v>58.7154</v>
      </c>
      <c r="P588" s="30" t="n">
        <f aca="false">L588-O588</f>
        <v>403.984600000001</v>
      </c>
      <c r="Q588" s="32" t="n">
        <f aca="false">Q587+L588</f>
        <v>27012.25</v>
      </c>
      <c r="R588" s="32" t="n">
        <f aca="false">R587+P588</f>
        <v>9138.69107500002</v>
      </c>
      <c r="S588" s="33" t="n">
        <f aca="false">IF(L588&gt;0,1,0)</f>
        <v>1</v>
      </c>
      <c r="T588" s="33" t="n">
        <f aca="false">IF(S588=1,T587+1,0)</f>
        <v>1</v>
      </c>
      <c r="U588" s="33" t="n">
        <f aca="false">IF(S588=0,U587+1,0)</f>
        <v>0</v>
      </c>
      <c r="V588" s="34" t="str">
        <f aca="false">IF(C588=D587,"Yes","")</f>
        <v>Yes</v>
      </c>
    </row>
    <row r="589" customFormat="false" ht="15" hidden="false" customHeight="false" outlineLevel="0" collapsed="false">
      <c r="A589" s="35" t="n">
        <v>588</v>
      </c>
      <c r="B589" s="35" t="s">
        <v>111</v>
      </c>
      <c r="C589" s="36" t="n">
        <v>42027</v>
      </c>
      <c r="D589" s="36" t="n">
        <v>42033</v>
      </c>
      <c r="E589" s="37" t="n">
        <v>20133.85</v>
      </c>
      <c r="F589" s="37" t="n">
        <v>19788.7</v>
      </c>
      <c r="G589" s="37" t="n">
        <v>20435</v>
      </c>
      <c r="H589" s="35" t="s">
        <v>112</v>
      </c>
      <c r="I589" s="35" t="n">
        <v>3</v>
      </c>
      <c r="J589" s="38" t="n">
        <v>773.7</v>
      </c>
      <c r="K589" s="38" t="n">
        <v>35.6</v>
      </c>
      <c r="L589" s="39" t="n">
        <f aca="false">IF(B589="Long",G589-E589,E589-G589)</f>
        <v>301.150000000001</v>
      </c>
      <c r="M589" s="40" t="n">
        <f aca="false">L589/E589</f>
        <v>0.014957397616452</v>
      </c>
      <c r="N589" s="41" t="n">
        <f aca="false">E589+G589</f>
        <v>40568.85</v>
      </c>
      <c r="O589" s="38" t="n">
        <f aca="false">N589*Assumptions!$B$24</f>
        <v>60.853275</v>
      </c>
      <c r="P589" s="39" t="n">
        <f aca="false">L589-O589</f>
        <v>240.296725000001</v>
      </c>
      <c r="Q589" s="41" t="n">
        <f aca="false">Q588+L589</f>
        <v>27313.4</v>
      </c>
      <c r="R589" s="41" t="n">
        <f aca="false">R588+P589</f>
        <v>9378.98780000002</v>
      </c>
      <c r="S589" s="33" t="n">
        <f aca="false">IF(L589&gt;0,1,0)</f>
        <v>1</v>
      </c>
      <c r="T589" s="33" t="n">
        <f aca="false">IF(S589=1,T588+1,0)</f>
        <v>2</v>
      </c>
      <c r="U589" s="33" t="n">
        <f aca="false">IF(S589=0,U588+1,0)</f>
        <v>0</v>
      </c>
      <c r="V589" s="34" t="str">
        <f aca="false">IF(C589=D588,"Yes","")</f>
        <v/>
      </c>
    </row>
    <row r="590" customFormat="false" ht="15" hidden="false" customHeight="false" outlineLevel="0" collapsed="false">
      <c r="A590" s="26" t="n">
        <v>589</v>
      </c>
      <c r="B590" s="26" t="s">
        <v>113</v>
      </c>
      <c r="C590" s="27" t="n">
        <v>42034</v>
      </c>
      <c r="D590" s="27" t="n">
        <v>42040</v>
      </c>
      <c r="E590" s="28" t="n">
        <v>20338.95</v>
      </c>
      <c r="F590" s="28" t="n">
        <v>20579</v>
      </c>
      <c r="G590" s="28" t="n">
        <v>19423.25</v>
      </c>
      <c r="H590" s="26" t="s">
        <v>112</v>
      </c>
      <c r="I590" s="26" t="n">
        <v>4</v>
      </c>
      <c r="J590" s="29" t="n">
        <v>1361</v>
      </c>
      <c r="K590" s="29" t="n">
        <v>0</v>
      </c>
      <c r="L590" s="30" t="n">
        <f aca="false">IF(B590="Long",G590-E590,E590-G590)</f>
        <v>915.700000000001</v>
      </c>
      <c r="M590" s="31" t="n">
        <f aca="false">L590/E590</f>
        <v>0.0450219898274002</v>
      </c>
      <c r="N590" s="32" t="n">
        <f aca="false">E590+G590</f>
        <v>39762.2</v>
      </c>
      <c r="O590" s="29" t="n">
        <f aca="false">N590*Assumptions!$B$24</f>
        <v>59.6433</v>
      </c>
      <c r="P590" s="30" t="n">
        <f aca="false">L590-O590</f>
        <v>856.056700000001</v>
      </c>
      <c r="Q590" s="32" t="n">
        <f aca="false">Q589+L590</f>
        <v>28229.1</v>
      </c>
      <c r="R590" s="32" t="n">
        <f aca="false">R589+P590</f>
        <v>10235.0445</v>
      </c>
      <c r="S590" s="33" t="n">
        <f aca="false">IF(L590&gt;0,1,0)</f>
        <v>1</v>
      </c>
      <c r="T590" s="33" t="n">
        <f aca="false">IF(S590=1,T589+1,0)</f>
        <v>3</v>
      </c>
      <c r="U590" s="33" t="n">
        <f aca="false">IF(S590=0,U589+1,0)</f>
        <v>0</v>
      </c>
      <c r="V590" s="34" t="str">
        <f aca="false">IF(C590=D589,"Yes","")</f>
        <v/>
      </c>
    </row>
    <row r="591" customFormat="false" ht="15" hidden="false" customHeight="false" outlineLevel="0" collapsed="false">
      <c r="A591" s="35" t="n">
        <v>590</v>
      </c>
      <c r="B591" s="35" t="s">
        <v>113</v>
      </c>
      <c r="C591" s="36" t="n">
        <v>42041</v>
      </c>
      <c r="D591" s="36" t="n">
        <v>42045</v>
      </c>
      <c r="E591" s="37" t="n">
        <v>18977.9</v>
      </c>
      <c r="F591" s="37" t="n">
        <v>19444.65</v>
      </c>
      <c r="G591" s="37" t="n">
        <v>18667.05</v>
      </c>
      <c r="H591" s="35" t="s">
        <v>112</v>
      </c>
      <c r="I591" s="35" t="n">
        <v>2</v>
      </c>
      <c r="J591" s="38" t="n">
        <v>751</v>
      </c>
      <c r="K591" s="38" t="n">
        <v>0</v>
      </c>
      <c r="L591" s="39" t="n">
        <f aca="false">IF(B591="Long",G591-E591,E591-G591)</f>
        <v>310.850000000002</v>
      </c>
      <c r="M591" s="40" t="n">
        <f aca="false">L591/E591</f>
        <v>0.0163795783516618</v>
      </c>
      <c r="N591" s="41" t="n">
        <f aca="false">E591+G591</f>
        <v>37644.95</v>
      </c>
      <c r="O591" s="38" t="n">
        <f aca="false">N591*Assumptions!$B$24</f>
        <v>56.467425</v>
      </c>
      <c r="P591" s="39" t="n">
        <f aca="false">L591-O591</f>
        <v>254.382575000002</v>
      </c>
      <c r="Q591" s="41" t="n">
        <f aca="false">Q590+L591</f>
        <v>28539.95</v>
      </c>
      <c r="R591" s="41" t="n">
        <f aca="false">R590+P591</f>
        <v>10489.427075</v>
      </c>
      <c r="S591" s="33" t="n">
        <f aca="false">IF(L591&gt;0,1,0)</f>
        <v>1</v>
      </c>
      <c r="T591" s="33" t="n">
        <f aca="false">IF(S591=1,T590+1,0)</f>
        <v>4</v>
      </c>
      <c r="U591" s="33" t="n">
        <f aca="false">IF(S591=0,U590+1,0)</f>
        <v>0</v>
      </c>
      <c r="V591" s="34" t="str">
        <f aca="false">IF(C591=D590,"Yes","")</f>
        <v/>
      </c>
    </row>
    <row r="592" customFormat="false" ht="15" hidden="false" customHeight="false" outlineLevel="0" collapsed="false">
      <c r="A592" s="26" t="n">
        <v>591</v>
      </c>
      <c r="B592" s="26" t="s">
        <v>111</v>
      </c>
      <c r="C592" s="27" t="n">
        <v>42046</v>
      </c>
      <c r="D592" s="27" t="n">
        <v>42047</v>
      </c>
      <c r="E592" s="28" t="n">
        <v>18933.7</v>
      </c>
      <c r="F592" s="28" t="n">
        <v>18226.9</v>
      </c>
      <c r="G592" s="28" t="n">
        <v>18890.75</v>
      </c>
      <c r="H592" s="26" t="s">
        <v>112</v>
      </c>
      <c r="I592" s="26" t="n">
        <v>1</v>
      </c>
      <c r="J592" s="29" t="n">
        <v>243.1</v>
      </c>
      <c r="K592" s="29" t="n">
        <v>193.9</v>
      </c>
      <c r="L592" s="30" t="n">
        <f aca="false">IF(B592="Long",G592-E592,E592-G592)</f>
        <v>-42.9500000000007</v>
      </c>
      <c r="M592" s="31" t="n">
        <f aca="false">L592/E592</f>
        <v>-0.00226844198439823</v>
      </c>
      <c r="N592" s="32" t="n">
        <f aca="false">E592+G592</f>
        <v>37824.45</v>
      </c>
      <c r="O592" s="29" t="n">
        <f aca="false">N592*Assumptions!$B$24</f>
        <v>56.736675</v>
      </c>
      <c r="P592" s="30" t="n">
        <f aca="false">L592-O592</f>
        <v>-99.6866750000007</v>
      </c>
      <c r="Q592" s="32" t="n">
        <f aca="false">Q591+L592</f>
        <v>28497</v>
      </c>
      <c r="R592" s="32" t="n">
        <f aca="false">R591+P592</f>
        <v>10389.7404</v>
      </c>
      <c r="S592" s="33" t="n">
        <f aca="false">IF(L592&gt;0,1,0)</f>
        <v>0</v>
      </c>
      <c r="T592" s="33" t="n">
        <f aca="false">IF(S592=1,T591+1,0)</f>
        <v>0</v>
      </c>
      <c r="U592" s="33" t="n">
        <f aca="false">IF(S592=0,U591+1,0)</f>
        <v>1</v>
      </c>
      <c r="V592" s="34" t="str">
        <f aca="false">IF(C592=D591,"Yes","")</f>
        <v/>
      </c>
    </row>
    <row r="593" customFormat="false" ht="15" hidden="false" customHeight="false" outlineLevel="0" collapsed="false">
      <c r="A593" s="35" t="n">
        <v>592</v>
      </c>
      <c r="B593" s="35" t="s">
        <v>111</v>
      </c>
      <c r="C593" s="36" t="n">
        <v>42048</v>
      </c>
      <c r="D593" s="36" t="n">
        <v>42051</v>
      </c>
      <c r="E593" s="37" t="n">
        <v>19284.3</v>
      </c>
      <c r="F593" s="37" t="n">
        <v>18739.85</v>
      </c>
      <c r="G593" s="37" t="n">
        <v>19164.25</v>
      </c>
      <c r="H593" s="35" t="s">
        <v>112</v>
      </c>
      <c r="I593" s="35" t="n">
        <v>1</v>
      </c>
      <c r="J593" s="38" t="n">
        <v>248.4</v>
      </c>
      <c r="K593" s="38" t="n">
        <v>157.1</v>
      </c>
      <c r="L593" s="39" t="n">
        <f aca="false">IF(B593="Long",G593-E593,E593-G593)</f>
        <v>-120.049999999999</v>
      </c>
      <c r="M593" s="40" t="n">
        <f aca="false">L593/E593</f>
        <v>-0.00622527133471266</v>
      </c>
      <c r="N593" s="41" t="n">
        <f aca="false">E593+G593</f>
        <v>38448.55</v>
      </c>
      <c r="O593" s="38" t="n">
        <f aca="false">N593*Assumptions!$B$24</f>
        <v>57.672825</v>
      </c>
      <c r="P593" s="39" t="n">
        <f aca="false">L593-O593</f>
        <v>-177.722824999999</v>
      </c>
      <c r="Q593" s="41" t="n">
        <f aca="false">Q592+L593</f>
        <v>28376.95</v>
      </c>
      <c r="R593" s="41" t="n">
        <f aca="false">R592+P593</f>
        <v>10212.017575</v>
      </c>
      <c r="S593" s="33" t="n">
        <f aca="false">IF(L593&gt;0,1,0)</f>
        <v>0</v>
      </c>
      <c r="T593" s="33" t="n">
        <f aca="false">IF(S593=1,T592+1,0)</f>
        <v>0</v>
      </c>
      <c r="U593" s="33" t="n">
        <f aca="false">IF(S593=0,U592+1,0)</f>
        <v>2</v>
      </c>
      <c r="V593" s="34" t="str">
        <f aca="false">IF(C593=D592,"Yes","")</f>
        <v/>
      </c>
    </row>
    <row r="594" customFormat="false" ht="15" hidden="false" customHeight="false" outlineLevel="0" collapsed="false">
      <c r="A594" s="26" t="n">
        <v>593</v>
      </c>
      <c r="B594" s="26" t="s">
        <v>113</v>
      </c>
      <c r="C594" s="27" t="n">
        <v>42054</v>
      </c>
      <c r="D594" s="27" t="n">
        <v>42060</v>
      </c>
      <c r="E594" s="28" t="n">
        <v>19127.15</v>
      </c>
      <c r="F594" s="28" t="n">
        <v>19389.8</v>
      </c>
      <c r="G594" s="28" t="n">
        <v>19022.15</v>
      </c>
      <c r="H594" s="26" t="s">
        <v>112</v>
      </c>
      <c r="I594" s="26" t="n">
        <v>4</v>
      </c>
      <c r="J594" s="29" t="n">
        <v>427</v>
      </c>
      <c r="K594" s="29" t="n">
        <v>180.6</v>
      </c>
      <c r="L594" s="30" t="n">
        <f aca="false">IF(B594="Long",G594-E594,E594-G594)</f>
        <v>105</v>
      </c>
      <c r="M594" s="31" t="n">
        <f aca="false">L594/E594</f>
        <v>0.00548957894929459</v>
      </c>
      <c r="N594" s="32" t="n">
        <f aca="false">E594+G594</f>
        <v>38149.3</v>
      </c>
      <c r="O594" s="29" t="n">
        <f aca="false">N594*Assumptions!$B$24</f>
        <v>57.22395</v>
      </c>
      <c r="P594" s="30" t="n">
        <f aca="false">L594-O594</f>
        <v>47.77605</v>
      </c>
      <c r="Q594" s="32" t="n">
        <f aca="false">Q593+L594</f>
        <v>28481.95</v>
      </c>
      <c r="R594" s="32" t="n">
        <f aca="false">R593+P594</f>
        <v>10259.793625</v>
      </c>
      <c r="S594" s="33" t="n">
        <f aca="false">IF(L594&gt;0,1,0)</f>
        <v>1</v>
      </c>
      <c r="T594" s="33" t="n">
        <f aca="false">IF(S594=1,T593+1,0)</f>
        <v>1</v>
      </c>
      <c r="U594" s="33" t="n">
        <f aca="false">IF(S594=0,U593+1,0)</f>
        <v>0</v>
      </c>
      <c r="V594" s="34" t="str">
        <f aca="false">IF(C594=D593,"Yes","")</f>
        <v/>
      </c>
    </row>
    <row r="595" customFormat="false" ht="15" hidden="false" customHeight="false" outlineLevel="0" collapsed="false">
      <c r="A595" s="35" t="n">
        <v>594</v>
      </c>
      <c r="B595" s="35" t="s">
        <v>113</v>
      </c>
      <c r="C595" s="36" t="n">
        <v>42061</v>
      </c>
      <c r="D595" s="36" t="n">
        <v>42062</v>
      </c>
      <c r="E595" s="37" t="n">
        <v>18700.2</v>
      </c>
      <c r="F595" s="37" t="n">
        <v>19069.15</v>
      </c>
      <c r="G595" s="37" t="n">
        <v>18795.1</v>
      </c>
      <c r="H595" s="35" t="s">
        <v>112</v>
      </c>
      <c r="I595" s="35" t="n">
        <v>1</v>
      </c>
      <c r="J595" s="38" t="n">
        <v>45.4</v>
      </c>
      <c r="K595" s="38" t="n">
        <v>414.2</v>
      </c>
      <c r="L595" s="39" t="n">
        <f aca="false">IF(B595="Long",G595-E595,E595-G595)</f>
        <v>-94.8999999999978</v>
      </c>
      <c r="M595" s="40" t="n">
        <f aca="false">L595/E595</f>
        <v>-0.00507481203409578</v>
      </c>
      <c r="N595" s="41" t="n">
        <f aca="false">E595+G595</f>
        <v>37495.3</v>
      </c>
      <c r="O595" s="38" t="n">
        <f aca="false">N595*Assumptions!$B$24</f>
        <v>56.24295</v>
      </c>
      <c r="P595" s="39" t="n">
        <f aca="false">L595-O595</f>
        <v>-151.142949999998</v>
      </c>
      <c r="Q595" s="41" t="n">
        <f aca="false">Q594+L595</f>
        <v>28387.05</v>
      </c>
      <c r="R595" s="41" t="n">
        <f aca="false">R594+P595</f>
        <v>10108.650675</v>
      </c>
      <c r="S595" s="33" t="n">
        <f aca="false">IF(L595&gt;0,1,0)</f>
        <v>0</v>
      </c>
      <c r="T595" s="33" t="n">
        <f aca="false">IF(S595=1,T594+1,0)</f>
        <v>0</v>
      </c>
      <c r="U595" s="33" t="n">
        <f aca="false">IF(S595=0,U594+1,0)</f>
        <v>1</v>
      </c>
      <c r="V595" s="34" t="str">
        <f aca="false">IF(C595=D594,"Yes","")</f>
        <v/>
      </c>
    </row>
    <row r="596" customFormat="false" ht="15" hidden="false" customHeight="false" outlineLevel="0" collapsed="false">
      <c r="A596" s="26" t="n">
        <v>595</v>
      </c>
      <c r="B596" s="26" t="s">
        <v>111</v>
      </c>
      <c r="C596" s="27" t="n">
        <v>42062</v>
      </c>
      <c r="D596" s="27" t="n">
        <v>42067</v>
      </c>
      <c r="E596" s="28" t="n">
        <v>19069.15</v>
      </c>
      <c r="F596" s="28" t="n">
        <v>18489.6</v>
      </c>
      <c r="G596" s="28" t="n">
        <v>19821.55</v>
      </c>
      <c r="H596" s="26" t="s">
        <v>112</v>
      </c>
      <c r="I596" s="26" t="n">
        <v>3</v>
      </c>
      <c r="J596" s="29" t="n">
        <v>1472.5</v>
      </c>
      <c r="K596" s="29" t="n">
        <v>0</v>
      </c>
      <c r="L596" s="30" t="n">
        <f aca="false">IF(B596="Long",G596-E596,E596-G596)</f>
        <v>752.399999999998</v>
      </c>
      <c r="M596" s="31" t="n">
        <f aca="false">L596/E596</f>
        <v>0.0394563994724462</v>
      </c>
      <c r="N596" s="32" t="n">
        <f aca="false">E596+G596</f>
        <v>38890.7</v>
      </c>
      <c r="O596" s="29" t="n">
        <f aca="false">N596*Assumptions!$B$24</f>
        <v>58.33605</v>
      </c>
      <c r="P596" s="30" t="n">
        <f aca="false">L596-O596</f>
        <v>694.063949999998</v>
      </c>
      <c r="Q596" s="32" t="n">
        <f aca="false">Q595+L596</f>
        <v>29139.45</v>
      </c>
      <c r="R596" s="32" t="n">
        <f aca="false">R595+P596</f>
        <v>10802.714625</v>
      </c>
      <c r="S596" s="33" t="n">
        <f aca="false">IF(L596&gt;0,1,0)</f>
        <v>1</v>
      </c>
      <c r="T596" s="33" t="n">
        <f aca="false">IF(S596=1,T595+1,0)</f>
        <v>1</v>
      </c>
      <c r="U596" s="33" t="n">
        <f aca="false">IF(S596=0,U595+1,0)</f>
        <v>0</v>
      </c>
      <c r="V596" s="34" t="str">
        <f aca="false">IF(C596=D595,"Yes","")</f>
        <v>Yes</v>
      </c>
    </row>
    <row r="597" customFormat="false" ht="15" hidden="false" customHeight="false" outlineLevel="0" collapsed="false">
      <c r="A597" s="35" t="n">
        <v>596</v>
      </c>
      <c r="B597" s="35" t="s">
        <v>113</v>
      </c>
      <c r="C597" s="36" t="n">
        <v>42067</v>
      </c>
      <c r="D597" s="36" t="n">
        <v>42075</v>
      </c>
      <c r="E597" s="37" t="n">
        <v>19750.85</v>
      </c>
      <c r="F597" s="37" t="n">
        <v>20043.4</v>
      </c>
      <c r="G597" s="37" t="n">
        <v>19201.1</v>
      </c>
      <c r="H597" s="35" t="s">
        <v>112</v>
      </c>
      <c r="I597" s="35" t="n">
        <v>5</v>
      </c>
      <c r="J597" s="38" t="n">
        <v>835.8</v>
      </c>
      <c r="K597" s="38" t="n">
        <v>79.5</v>
      </c>
      <c r="L597" s="39" t="n">
        <f aca="false">IF(B597="Long",G597-E597,E597-G597)</f>
        <v>549.75</v>
      </c>
      <c r="M597" s="40" t="n">
        <f aca="false">L597/E597</f>
        <v>0.0278342451084384</v>
      </c>
      <c r="N597" s="41" t="n">
        <f aca="false">E597+G597</f>
        <v>38951.95</v>
      </c>
      <c r="O597" s="38" t="n">
        <f aca="false">N597*Assumptions!$B$24</f>
        <v>58.427925</v>
      </c>
      <c r="P597" s="39" t="n">
        <f aca="false">L597-O597</f>
        <v>491.322075</v>
      </c>
      <c r="Q597" s="41" t="n">
        <f aca="false">Q596+L597</f>
        <v>29689.2</v>
      </c>
      <c r="R597" s="41" t="n">
        <f aca="false">R596+P597</f>
        <v>11294.0367</v>
      </c>
      <c r="S597" s="33" t="n">
        <f aca="false">IF(L597&gt;0,1,0)</f>
        <v>1</v>
      </c>
      <c r="T597" s="33" t="n">
        <f aca="false">IF(S597=1,T596+1,0)</f>
        <v>2</v>
      </c>
      <c r="U597" s="33" t="n">
        <f aca="false">IF(S597=0,U596+1,0)</f>
        <v>0</v>
      </c>
      <c r="V597" s="34" t="str">
        <f aca="false">IF(C597=D596,"Yes","")</f>
        <v>Yes</v>
      </c>
    </row>
    <row r="598" customFormat="false" ht="15" hidden="false" customHeight="false" outlineLevel="0" collapsed="false">
      <c r="A598" s="26" t="n">
        <v>597</v>
      </c>
      <c r="B598" s="26" t="s">
        <v>113</v>
      </c>
      <c r="C598" s="27" t="n">
        <v>42076</v>
      </c>
      <c r="D598" s="27" t="n">
        <v>42080</v>
      </c>
      <c r="E598" s="28" t="n">
        <v>18917.9</v>
      </c>
      <c r="F598" s="28" t="n">
        <v>19255.9</v>
      </c>
      <c r="G598" s="28" t="n">
        <v>18961.3</v>
      </c>
      <c r="H598" s="26" t="s">
        <v>112</v>
      </c>
      <c r="I598" s="26" t="n">
        <v>2</v>
      </c>
      <c r="J598" s="29" t="n">
        <v>229.9</v>
      </c>
      <c r="K598" s="29" t="n">
        <v>203.9</v>
      </c>
      <c r="L598" s="30" t="n">
        <f aca="false">IF(B598="Long",G598-E598,E598-G598)</f>
        <v>-43.3999999999978</v>
      </c>
      <c r="M598" s="31" t="n">
        <f aca="false">L598/E598</f>
        <v>-0.00229412355493991</v>
      </c>
      <c r="N598" s="32" t="n">
        <f aca="false">E598+G598</f>
        <v>37879.2</v>
      </c>
      <c r="O598" s="29" t="n">
        <f aca="false">N598*Assumptions!$B$24</f>
        <v>56.8188</v>
      </c>
      <c r="P598" s="30" t="n">
        <f aca="false">L598-O598</f>
        <v>-100.218799999998</v>
      </c>
      <c r="Q598" s="32" t="n">
        <f aca="false">Q597+L598</f>
        <v>29645.8</v>
      </c>
      <c r="R598" s="32" t="n">
        <f aca="false">R597+P598</f>
        <v>11193.8179</v>
      </c>
      <c r="S598" s="33" t="n">
        <f aca="false">IF(L598&gt;0,1,0)</f>
        <v>0</v>
      </c>
      <c r="T598" s="33" t="n">
        <f aca="false">IF(S598=1,T597+1,0)</f>
        <v>0</v>
      </c>
      <c r="U598" s="33" t="n">
        <f aca="false">IF(S598=0,U597+1,0)</f>
        <v>1</v>
      </c>
      <c r="V598" s="34" t="str">
        <f aca="false">IF(C598=D597,"Yes","")</f>
        <v/>
      </c>
    </row>
    <row r="599" customFormat="false" ht="15" hidden="false" customHeight="false" outlineLevel="0" collapsed="false">
      <c r="A599" s="35" t="n">
        <v>598</v>
      </c>
      <c r="B599" s="35" t="s">
        <v>111</v>
      </c>
      <c r="C599" s="36" t="n">
        <v>42081</v>
      </c>
      <c r="D599" s="36" t="n">
        <v>42082</v>
      </c>
      <c r="E599" s="37" t="n">
        <v>19121.85</v>
      </c>
      <c r="F599" s="37" t="n">
        <v>18781.5</v>
      </c>
      <c r="G599" s="37" t="n">
        <v>18937.25</v>
      </c>
      <c r="H599" s="35" t="s">
        <v>112</v>
      </c>
      <c r="I599" s="35" t="n">
        <v>1</v>
      </c>
      <c r="J599" s="38" t="n">
        <v>251.6</v>
      </c>
      <c r="K599" s="38" t="n">
        <v>382</v>
      </c>
      <c r="L599" s="39" t="n">
        <f aca="false">IF(B599="Long",G599-E599,E599-G599)</f>
        <v>-184.599999999999</v>
      </c>
      <c r="M599" s="40" t="n">
        <f aca="false">L599/E599</f>
        <v>-0.0096538776321328</v>
      </c>
      <c r="N599" s="41" t="n">
        <f aca="false">E599+G599</f>
        <v>38059.1</v>
      </c>
      <c r="O599" s="38" t="n">
        <f aca="false">N599*Assumptions!$B$24</f>
        <v>57.08865</v>
      </c>
      <c r="P599" s="39" t="n">
        <f aca="false">L599-O599</f>
        <v>-241.688649999999</v>
      </c>
      <c r="Q599" s="41" t="n">
        <f aca="false">Q598+L599</f>
        <v>29461.2</v>
      </c>
      <c r="R599" s="41" t="n">
        <f aca="false">R598+P599</f>
        <v>10952.12925</v>
      </c>
      <c r="S599" s="33" t="n">
        <f aca="false">IF(L599&gt;0,1,0)</f>
        <v>0</v>
      </c>
      <c r="T599" s="33" t="n">
        <f aca="false">IF(S599=1,T598+1,0)</f>
        <v>0</v>
      </c>
      <c r="U599" s="33" t="n">
        <f aca="false">IF(S599=0,U598+1,0)</f>
        <v>2</v>
      </c>
      <c r="V599" s="34" t="str">
        <f aca="false">IF(C599=D598,"Yes","")</f>
        <v/>
      </c>
    </row>
    <row r="600" customFormat="false" ht="15" hidden="false" customHeight="false" outlineLevel="0" collapsed="false">
      <c r="A600" s="26" t="n">
        <v>599</v>
      </c>
      <c r="B600" s="26" t="s">
        <v>113</v>
      </c>
      <c r="C600" s="27" t="n">
        <v>42082</v>
      </c>
      <c r="D600" s="27" t="n">
        <v>42093</v>
      </c>
      <c r="E600" s="28" t="n">
        <v>18781.5</v>
      </c>
      <c r="F600" s="28" t="n">
        <v>19234.4</v>
      </c>
      <c r="G600" s="28" t="n">
        <v>18160.2</v>
      </c>
      <c r="H600" s="26" t="s">
        <v>112</v>
      </c>
      <c r="I600" s="26" t="n">
        <v>7</v>
      </c>
      <c r="J600" s="29" t="n">
        <v>1062.2</v>
      </c>
      <c r="K600" s="29" t="n">
        <v>1.5</v>
      </c>
      <c r="L600" s="30" t="n">
        <f aca="false">IF(B600="Long",G600-E600,E600-G600)</f>
        <v>621.299999999999</v>
      </c>
      <c r="M600" s="31" t="n">
        <f aca="false">L600/E600</f>
        <v>0.0330804248861912</v>
      </c>
      <c r="N600" s="32" t="n">
        <f aca="false">E600+G600</f>
        <v>36941.7</v>
      </c>
      <c r="O600" s="29" t="n">
        <f aca="false">N600*Assumptions!$B$24</f>
        <v>55.41255</v>
      </c>
      <c r="P600" s="30" t="n">
        <f aca="false">L600-O600</f>
        <v>565.887449999999</v>
      </c>
      <c r="Q600" s="32" t="n">
        <f aca="false">Q599+L600</f>
        <v>30082.5</v>
      </c>
      <c r="R600" s="32" t="n">
        <f aca="false">R599+P600</f>
        <v>11518.0167</v>
      </c>
      <c r="S600" s="33" t="n">
        <f aca="false">IF(L600&gt;0,1,0)</f>
        <v>1</v>
      </c>
      <c r="T600" s="33" t="n">
        <f aca="false">IF(S600=1,T599+1,0)</f>
        <v>1</v>
      </c>
      <c r="U600" s="33" t="n">
        <f aca="false">IF(S600=0,U599+1,0)</f>
        <v>0</v>
      </c>
      <c r="V600" s="34" t="str">
        <f aca="false">IF(C600=D599,"Yes","")</f>
        <v>Yes</v>
      </c>
    </row>
    <row r="601" customFormat="false" ht="15" hidden="false" customHeight="false" outlineLevel="0" collapsed="false">
      <c r="A601" s="35" t="n">
        <v>600</v>
      </c>
      <c r="B601" s="35" t="s">
        <v>111</v>
      </c>
      <c r="C601" s="36" t="n">
        <v>42093</v>
      </c>
      <c r="D601" s="36" t="n">
        <v>42095</v>
      </c>
      <c r="E601" s="37" t="n">
        <v>18224.1</v>
      </c>
      <c r="F601" s="37" t="n">
        <v>17719.35</v>
      </c>
      <c r="G601" s="37" t="n">
        <v>18158.55</v>
      </c>
      <c r="H601" s="35" t="s">
        <v>112</v>
      </c>
      <c r="I601" s="35" t="n">
        <v>2</v>
      </c>
      <c r="J601" s="38" t="n">
        <v>444.8</v>
      </c>
      <c r="K601" s="38" t="n">
        <v>92.7</v>
      </c>
      <c r="L601" s="39" t="n">
        <f aca="false">IF(B601="Long",G601-E601,E601-G601)</f>
        <v>-65.5499999999993</v>
      </c>
      <c r="M601" s="40" t="n">
        <f aca="false">L601/E601</f>
        <v>-0.00359688544290249</v>
      </c>
      <c r="N601" s="41" t="n">
        <f aca="false">E601+G601</f>
        <v>36382.65</v>
      </c>
      <c r="O601" s="38" t="n">
        <f aca="false">N601*Assumptions!$B$24</f>
        <v>54.573975</v>
      </c>
      <c r="P601" s="39" t="n">
        <f aca="false">L601-O601</f>
        <v>-120.123974999999</v>
      </c>
      <c r="Q601" s="41" t="n">
        <f aca="false">Q600+L601</f>
        <v>30016.95</v>
      </c>
      <c r="R601" s="41" t="n">
        <f aca="false">R600+P601</f>
        <v>11397.892725</v>
      </c>
      <c r="S601" s="33" t="n">
        <f aca="false">IF(L601&gt;0,1,0)</f>
        <v>0</v>
      </c>
      <c r="T601" s="33" t="n">
        <f aca="false">IF(S601=1,T600+1,0)</f>
        <v>0</v>
      </c>
      <c r="U601" s="33" t="n">
        <f aca="false">IF(S601=0,U600+1,0)</f>
        <v>1</v>
      </c>
      <c r="V601" s="34" t="str">
        <f aca="false">IF(C601=D600,"Yes","")</f>
        <v>Yes</v>
      </c>
    </row>
    <row r="602" customFormat="false" ht="15" hidden="false" customHeight="false" outlineLevel="0" collapsed="false">
      <c r="A602" s="26" t="n">
        <v>601</v>
      </c>
      <c r="B602" s="26" t="s">
        <v>111</v>
      </c>
      <c r="C602" s="27" t="n">
        <v>42100</v>
      </c>
      <c r="D602" s="27" t="n">
        <v>42101</v>
      </c>
      <c r="E602" s="28" t="n">
        <v>18702.6</v>
      </c>
      <c r="F602" s="28" t="n">
        <v>18131.4</v>
      </c>
      <c r="G602" s="28" t="n">
        <v>18455.2</v>
      </c>
      <c r="H602" s="26" t="s">
        <v>112</v>
      </c>
      <c r="I602" s="26" t="n">
        <v>1</v>
      </c>
      <c r="J602" s="29" t="n">
        <v>0</v>
      </c>
      <c r="K602" s="29" t="n">
        <v>350.8</v>
      </c>
      <c r="L602" s="30" t="n">
        <f aca="false">IF(B602="Long",G602-E602,E602-G602)</f>
        <v>-247.399999999998</v>
      </c>
      <c r="M602" s="31" t="n">
        <f aca="false">L602/E602</f>
        <v>-0.0132281073219765</v>
      </c>
      <c r="N602" s="32" t="n">
        <f aca="false">E602+G602</f>
        <v>37157.8</v>
      </c>
      <c r="O602" s="29" t="n">
        <f aca="false">N602*Assumptions!$B$24</f>
        <v>55.7367</v>
      </c>
      <c r="P602" s="30" t="n">
        <f aca="false">L602-O602</f>
        <v>-303.136699999998</v>
      </c>
      <c r="Q602" s="32" t="n">
        <f aca="false">Q601+L602</f>
        <v>29769.55</v>
      </c>
      <c r="R602" s="32" t="n">
        <f aca="false">R601+P602</f>
        <v>11094.756025</v>
      </c>
      <c r="S602" s="33" t="n">
        <f aca="false">IF(L602&gt;0,1,0)</f>
        <v>0</v>
      </c>
      <c r="T602" s="33" t="n">
        <f aca="false">IF(S602=1,T601+1,0)</f>
        <v>0</v>
      </c>
      <c r="U602" s="33" t="n">
        <f aca="false">IF(S602=0,U601+1,0)</f>
        <v>2</v>
      </c>
      <c r="V602" s="34" t="str">
        <f aca="false">IF(C602=D601,"Yes","")</f>
        <v/>
      </c>
    </row>
    <row r="603" customFormat="false" ht="15" hidden="false" customHeight="false" outlineLevel="0" collapsed="false">
      <c r="A603" s="35" t="n">
        <v>602</v>
      </c>
      <c r="B603" s="35" t="s">
        <v>111</v>
      </c>
      <c r="C603" s="36" t="n">
        <v>42103</v>
      </c>
      <c r="D603" s="36" t="n">
        <v>42107</v>
      </c>
      <c r="E603" s="37" t="n">
        <v>18669.6</v>
      </c>
      <c r="F603" s="37" t="n">
        <v>18381.55</v>
      </c>
      <c r="G603" s="37" t="n">
        <v>18724.95</v>
      </c>
      <c r="H603" s="35" t="s">
        <v>112</v>
      </c>
      <c r="I603" s="35" t="n">
        <v>2</v>
      </c>
      <c r="J603" s="38" t="n">
        <v>226.9</v>
      </c>
      <c r="K603" s="38" t="n">
        <v>0</v>
      </c>
      <c r="L603" s="39" t="n">
        <f aca="false">IF(B603="Long",G603-E603,E603-G603)</f>
        <v>55.3500000000022</v>
      </c>
      <c r="M603" s="40" t="n">
        <f aca="false">L603/E603</f>
        <v>0.00296471268800629</v>
      </c>
      <c r="N603" s="41" t="n">
        <f aca="false">E603+G603</f>
        <v>37394.55</v>
      </c>
      <c r="O603" s="38" t="n">
        <f aca="false">N603*Assumptions!$B$24</f>
        <v>56.091825</v>
      </c>
      <c r="P603" s="39" t="n">
        <f aca="false">L603-O603</f>
        <v>-0.741824999997824</v>
      </c>
      <c r="Q603" s="41" t="n">
        <f aca="false">Q602+L603</f>
        <v>29824.9</v>
      </c>
      <c r="R603" s="41" t="n">
        <f aca="false">R602+P603</f>
        <v>11094.0142</v>
      </c>
      <c r="S603" s="33" t="n">
        <f aca="false">IF(L603&gt;0,1,0)</f>
        <v>1</v>
      </c>
      <c r="T603" s="33" t="n">
        <f aca="false">IF(S603=1,T602+1,0)</f>
        <v>1</v>
      </c>
      <c r="U603" s="33" t="n">
        <f aca="false">IF(S603=0,U602+1,0)</f>
        <v>0</v>
      </c>
      <c r="V603" s="34" t="str">
        <f aca="false">IF(C603=D602,"Yes","")</f>
        <v/>
      </c>
    </row>
    <row r="604" customFormat="false" ht="15" hidden="false" customHeight="false" outlineLevel="0" collapsed="false">
      <c r="A604" s="26" t="n">
        <v>603</v>
      </c>
      <c r="B604" s="26" t="s">
        <v>113</v>
      </c>
      <c r="C604" s="27" t="n">
        <v>42109</v>
      </c>
      <c r="D604" s="27" t="n">
        <v>42117</v>
      </c>
      <c r="E604" s="28" t="n">
        <v>18708.3</v>
      </c>
      <c r="F604" s="28" t="n">
        <v>18890.65</v>
      </c>
      <c r="G604" s="28" t="n">
        <v>18350.35</v>
      </c>
      <c r="H604" s="26" t="s">
        <v>112</v>
      </c>
      <c r="I604" s="26" t="n">
        <v>6</v>
      </c>
      <c r="J604" s="29" t="n">
        <v>909.6</v>
      </c>
      <c r="K604" s="29" t="n">
        <v>23.4</v>
      </c>
      <c r="L604" s="30" t="n">
        <f aca="false">IF(B604="Long",G604-E604,E604-G604)</f>
        <v>357.950000000001</v>
      </c>
      <c r="M604" s="31" t="n">
        <f aca="false">L604/E604</f>
        <v>0.0191332189456017</v>
      </c>
      <c r="N604" s="32" t="n">
        <f aca="false">E604+G604</f>
        <v>37058.65</v>
      </c>
      <c r="O604" s="29" t="n">
        <f aca="false">N604*Assumptions!$B$24</f>
        <v>55.587975</v>
      </c>
      <c r="P604" s="30" t="n">
        <f aca="false">L604-O604</f>
        <v>302.362025000001</v>
      </c>
      <c r="Q604" s="32" t="n">
        <f aca="false">Q603+L604</f>
        <v>30182.85</v>
      </c>
      <c r="R604" s="32" t="n">
        <f aca="false">R603+P604</f>
        <v>11396.376225</v>
      </c>
      <c r="S604" s="33" t="n">
        <f aca="false">IF(L604&gt;0,1,0)</f>
        <v>1</v>
      </c>
      <c r="T604" s="33" t="n">
        <f aca="false">IF(S604=1,T603+1,0)</f>
        <v>2</v>
      </c>
      <c r="U604" s="33" t="n">
        <f aca="false">IF(S604=0,U603+1,0)</f>
        <v>0</v>
      </c>
      <c r="V604" s="34" t="str">
        <f aca="false">IF(C604=D603,"Yes","")</f>
        <v/>
      </c>
    </row>
    <row r="605" customFormat="false" ht="15" hidden="false" customHeight="false" outlineLevel="0" collapsed="false">
      <c r="A605" s="35" t="n">
        <v>604</v>
      </c>
      <c r="B605" s="35" t="s">
        <v>111</v>
      </c>
      <c r="C605" s="36" t="n">
        <v>42117</v>
      </c>
      <c r="D605" s="36" t="n">
        <v>42118</v>
      </c>
      <c r="E605" s="37" t="n">
        <v>18350.35</v>
      </c>
      <c r="F605" s="37" t="n">
        <v>17798.65</v>
      </c>
      <c r="G605" s="37" t="n">
        <v>18143.75</v>
      </c>
      <c r="H605" s="35" t="s">
        <v>112</v>
      </c>
      <c r="I605" s="35" t="n">
        <v>1</v>
      </c>
      <c r="J605" s="38" t="n">
        <v>0</v>
      </c>
      <c r="K605" s="38" t="n">
        <v>433.5</v>
      </c>
      <c r="L605" s="39" t="n">
        <f aca="false">IF(B605="Long",G605-E605,E605-G605)</f>
        <v>-206.599999999999</v>
      </c>
      <c r="M605" s="40" t="n">
        <f aca="false">L605/E605</f>
        <v>-0.0112586408433626</v>
      </c>
      <c r="N605" s="41" t="n">
        <f aca="false">E605+G605</f>
        <v>36494.1</v>
      </c>
      <c r="O605" s="38" t="n">
        <f aca="false">N605*Assumptions!$B$24</f>
        <v>54.74115</v>
      </c>
      <c r="P605" s="39" t="n">
        <f aca="false">L605-O605</f>
        <v>-261.341149999999</v>
      </c>
      <c r="Q605" s="41" t="n">
        <f aca="false">Q604+L605</f>
        <v>29976.25</v>
      </c>
      <c r="R605" s="41" t="n">
        <f aca="false">R604+P605</f>
        <v>11135.035075</v>
      </c>
      <c r="S605" s="33" t="n">
        <f aca="false">IF(L605&gt;0,1,0)</f>
        <v>0</v>
      </c>
      <c r="T605" s="33" t="n">
        <f aca="false">IF(S605=1,T604+1,0)</f>
        <v>0</v>
      </c>
      <c r="U605" s="33" t="n">
        <f aca="false">IF(S605=0,U604+1,0)</f>
        <v>1</v>
      </c>
      <c r="V605" s="34" t="str">
        <f aca="false">IF(C605=D604,"Yes","")</f>
        <v>Yes</v>
      </c>
    </row>
    <row r="606" customFormat="false" ht="15" hidden="false" customHeight="false" outlineLevel="0" collapsed="false">
      <c r="A606" s="26" t="n">
        <v>605</v>
      </c>
      <c r="B606" s="26" t="s">
        <v>113</v>
      </c>
      <c r="C606" s="27" t="n">
        <v>42121</v>
      </c>
      <c r="D606" s="27" t="n">
        <v>42122</v>
      </c>
      <c r="E606" s="28" t="n">
        <v>17916.8</v>
      </c>
      <c r="F606" s="28" t="n">
        <v>18290.75</v>
      </c>
      <c r="G606" s="28" t="n">
        <v>18075.7</v>
      </c>
      <c r="H606" s="26" t="s">
        <v>112</v>
      </c>
      <c r="I606" s="26" t="n">
        <v>1</v>
      </c>
      <c r="J606" s="29" t="n">
        <v>150.2</v>
      </c>
      <c r="K606" s="29" t="n">
        <v>403.3</v>
      </c>
      <c r="L606" s="30" t="n">
        <f aca="false">IF(B606="Long",G606-E606,E606-G606)</f>
        <v>-158.900000000001</v>
      </c>
      <c r="M606" s="31" t="n">
        <f aca="false">L606/E606</f>
        <v>-0.00886877120914457</v>
      </c>
      <c r="N606" s="32" t="n">
        <f aca="false">E606+G606</f>
        <v>35992.5</v>
      </c>
      <c r="O606" s="29" t="n">
        <f aca="false">N606*Assumptions!$B$24</f>
        <v>53.98875</v>
      </c>
      <c r="P606" s="30" t="n">
        <f aca="false">L606-O606</f>
        <v>-212.888750000001</v>
      </c>
      <c r="Q606" s="32" t="n">
        <f aca="false">Q605+L606</f>
        <v>29817.35</v>
      </c>
      <c r="R606" s="32" t="n">
        <f aca="false">R605+P606</f>
        <v>10922.146325</v>
      </c>
      <c r="S606" s="33" t="n">
        <f aca="false">IF(L606&gt;0,1,0)</f>
        <v>0</v>
      </c>
      <c r="T606" s="33" t="n">
        <f aca="false">IF(S606=1,T605+1,0)</f>
        <v>0</v>
      </c>
      <c r="U606" s="33" t="n">
        <f aca="false">IF(S606=0,U605+1,0)</f>
        <v>2</v>
      </c>
      <c r="V606" s="34" t="str">
        <f aca="false">IF(C606=D605,"Yes","")</f>
        <v/>
      </c>
    </row>
    <row r="607" customFormat="false" ht="15" hidden="false" customHeight="false" outlineLevel="0" collapsed="false">
      <c r="A607" s="35" t="n">
        <v>606</v>
      </c>
      <c r="B607" s="35" t="s">
        <v>111</v>
      </c>
      <c r="C607" s="36" t="n">
        <v>42122</v>
      </c>
      <c r="D607" s="36" t="n">
        <v>42124</v>
      </c>
      <c r="E607" s="37" t="n">
        <v>18290.75</v>
      </c>
      <c r="F607" s="37" t="n">
        <v>17738.9</v>
      </c>
      <c r="G607" s="37" t="n">
        <v>18202.4</v>
      </c>
      <c r="H607" s="35" t="s">
        <v>112</v>
      </c>
      <c r="I607" s="35" t="n">
        <v>2</v>
      </c>
      <c r="J607" s="38" t="n">
        <v>141.2</v>
      </c>
      <c r="K607" s="38" t="n">
        <v>126.8</v>
      </c>
      <c r="L607" s="39" t="n">
        <f aca="false">IF(B607="Long",G607-E607,E607-G607)</f>
        <v>-88.3499999999985</v>
      </c>
      <c r="M607" s="40" t="n">
        <f aca="false">L607/E607</f>
        <v>-0.00483031040279915</v>
      </c>
      <c r="N607" s="41" t="n">
        <f aca="false">E607+G607</f>
        <v>36493.15</v>
      </c>
      <c r="O607" s="38" t="n">
        <f aca="false">N607*Assumptions!$B$24</f>
        <v>54.739725</v>
      </c>
      <c r="P607" s="39" t="n">
        <f aca="false">L607-O607</f>
        <v>-143.089724999999</v>
      </c>
      <c r="Q607" s="41" t="n">
        <f aca="false">Q606+L607</f>
        <v>29729</v>
      </c>
      <c r="R607" s="41" t="n">
        <f aca="false">R606+P607</f>
        <v>10779.0566</v>
      </c>
      <c r="S607" s="33" t="n">
        <f aca="false">IF(L607&gt;0,1,0)</f>
        <v>0</v>
      </c>
      <c r="T607" s="33" t="n">
        <f aca="false">IF(S607=1,T606+1,0)</f>
        <v>0</v>
      </c>
      <c r="U607" s="33" t="n">
        <f aca="false">IF(S607=0,U606+1,0)</f>
        <v>3</v>
      </c>
      <c r="V607" s="34" t="str">
        <f aca="false">IF(C607=D606,"Yes","")</f>
        <v>Yes</v>
      </c>
    </row>
    <row r="608" customFormat="false" ht="15" hidden="false" customHeight="false" outlineLevel="0" collapsed="false">
      <c r="A608" s="26" t="n">
        <v>607</v>
      </c>
      <c r="B608" s="26" t="s">
        <v>111</v>
      </c>
      <c r="C608" s="27" t="n">
        <v>42128</v>
      </c>
      <c r="D608" s="27" t="n">
        <v>42130</v>
      </c>
      <c r="E608" s="28" t="n">
        <v>18431.9</v>
      </c>
      <c r="F608" s="28" t="n">
        <v>18163.9</v>
      </c>
      <c r="G608" s="28" t="n">
        <v>18396.8</v>
      </c>
      <c r="H608" s="26" t="s">
        <v>112</v>
      </c>
      <c r="I608" s="26" t="n">
        <v>2</v>
      </c>
      <c r="J608" s="29" t="n">
        <v>148.2</v>
      </c>
      <c r="K608" s="29" t="n">
        <v>674.2</v>
      </c>
      <c r="L608" s="30" t="n">
        <f aca="false">IF(B608="Long",G608-E608,E608-G608)</f>
        <v>-35.1000000000022</v>
      </c>
      <c r="M608" s="31" t="n">
        <f aca="false">L608/E608</f>
        <v>-0.00190430720652793</v>
      </c>
      <c r="N608" s="32" t="n">
        <f aca="false">E608+G608</f>
        <v>36828.7</v>
      </c>
      <c r="O608" s="29" t="n">
        <f aca="false">N608*Assumptions!$B$24</f>
        <v>55.24305</v>
      </c>
      <c r="P608" s="30" t="n">
        <f aca="false">L608-O608</f>
        <v>-90.3430500000022</v>
      </c>
      <c r="Q608" s="32" t="n">
        <f aca="false">Q607+L608</f>
        <v>29693.9</v>
      </c>
      <c r="R608" s="32" t="n">
        <f aca="false">R607+P608</f>
        <v>10688.71355</v>
      </c>
      <c r="S608" s="33" t="n">
        <f aca="false">IF(L608&gt;0,1,0)</f>
        <v>0</v>
      </c>
      <c r="T608" s="33" t="n">
        <f aca="false">IF(S608=1,T607+1,0)</f>
        <v>0</v>
      </c>
      <c r="U608" s="33" t="n">
        <f aca="false">IF(S608=0,U607+1,0)</f>
        <v>4</v>
      </c>
      <c r="V608" s="34" t="str">
        <f aca="false">IF(C608=D607,"Yes","")</f>
        <v/>
      </c>
    </row>
    <row r="609" customFormat="false" ht="15" hidden="false" customHeight="false" outlineLevel="0" collapsed="false">
      <c r="A609" s="35" t="n">
        <v>608</v>
      </c>
      <c r="B609" s="35" t="s">
        <v>113</v>
      </c>
      <c r="C609" s="36" t="n">
        <v>42130</v>
      </c>
      <c r="D609" s="36" t="n">
        <v>42132</v>
      </c>
      <c r="E609" s="37" t="n">
        <v>18350.95</v>
      </c>
      <c r="F609" s="37" t="n">
        <v>18563.05</v>
      </c>
      <c r="G609" s="37" t="n">
        <v>17751.4</v>
      </c>
      <c r="H609" s="35" t="s">
        <v>112</v>
      </c>
      <c r="I609" s="35" t="n">
        <v>2</v>
      </c>
      <c r="J609" s="38" t="n">
        <v>1104.4</v>
      </c>
      <c r="K609" s="38" t="n">
        <v>0</v>
      </c>
      <c r="L609" s="39" t="n">
        <f aca="false">IF(B609="Long",G609-E609,E609-G609)</f>
        <v>599.549999999999</v>
      </c>
      <c r="M609" s="40" t="n">
        <f aca="false">L609/E609</f>
        <v>0.0326713330917473</v>
      </c>
      <c r="N609" s="41" t="n">
        <f aca="false">E609+G609</f>
        <v>36102.35</v>
      </c>
      <c r="O609" s="38" t="n">
        <f aca="false">N609*Assumptions!$B$24</f>
        <v>54.153525</v>
      </c>
      <c r="P609" s="39" t="n">
        <f aca="false">L609-O609</f>
        <v>545.396474999999</v>
      </c>
      <c r="Q609" s="41" t="n">
        <f aca="false">Q608+L609</f>
        <v>30293.45</v>
      </c>
      <c r="R609" s="41" t="n">
        <f aca="false">R608+P609</f>
        <v>11234.110025</v>
      </c>
      <c r="S609" s="33" t="n">
        <f aca="false">IF(L609&gt;0,1,0)</f>
        <v>1</v>
      </c>
      <c r="T609" s="33" t="n">
        <f aca="false">IF(S609=1,T608+1,0)</f>
        <v>1</v>
      </c>
      <c r="U609" s="33" t="n">
        <f aca="false">IF(S609=0,U608+1,0)</f>
        <v>0</v>
      </c>
      <c r="V609" s="34" t="str">
        <f aca="false">IF(C609=D608,"Yes","")</f>
        <v>Yes</v>
      </c>
    </row>
    <row r="610" customFormat="false" ht="15" hidden="false" customHeight="false" outlineLevel="0" collapsed="false">
      <c r="A610" s="26" t="n">
        <v>609</v>
      </c>
      <c r="B610" s="26" t="s">
        <v>111</v>
      </c>
      <c r="C610" s="27" t="n">
        <v>42135</v>
      </c>
      <c r="D610" s="27" t="n">
        <v>42136</v>
      </c>
      <c r="E610" s="28" t="n">
        <v>17921.15</v>
      </c>
      <c r="F610" s="28" t="n">
        <v>17600.25</v>
      </c>
      <c r="G610" s="28" t="n">
        <v>17841.75</v>
      </c>
      <c r="H610" s="26" t="s">
        <v>112</v>
      </c>
      <c r="I610" s="26" t="n">
        <v>1</v>
      </c>
      <c r="J610" s="29" t="n">
        <v>272.4</v>
      </c>
      <c r="K610" s="29" t="n">
        <v>323.4</v>
      </c>
      <c r="L610" s="30" t="n">
        <f aca="false">IF(B610="Long",G610-E610,E610-G610)</f>
        <v>-79.4000000000015</v>
      </c>
      <c r="M610" s="31" t="n">
        <f aca="false">L610/E610</f>
        <v>-0.00443051924681181</v>
      </c>
      <c r="N610" s="32" t="n">
        <f aca="false">E610+G610</f>
        <v>35762.9</v>
      </c>
      <c r="O610" s="29" t="n">
        <f aca="false">N610*Assumptions!$B$24</f>
        <v>53.64435</v>
      </c>
      <c r="P610" s="30" t="n">
        <f aca="false">L610-O610</f>
        <v>-133.044350000001</v>
      </c>
      <c r="Q610" s="32" t="n">
        <f aca="false">Q609+L610</f>
        <v>30214.05</v>
      </c>
      <c r="R610" s="32" t="n">
        <f aca="false">R609+P610</f>
        <v>11101.065675</v>
      </c>
      <c r="S610" s="33" t="n">
        <f aca="false">IF(L610&gt;0,1,0)</f>
        <v>0</v>
      </c>
      <c r="T610" s="33" t="n">
        <f aca="false">IF(S610=1,T609+1,0)</f>
        <v>0</v>
      </c>
      <c r="U610" s="33" t="n">
        <f aca="false">IF(S610=0,U609+1,0)</f>
        <v>1</v>
      </c>
      <c r="V610" s="34" t="str">
        <f aca="false">IF(C610=D609,"Yes","")</f>
        <v/>
      </c>
    </row>
    <row r="611" customFormat="false" ht="15" hidden="false" customHeight="false" outlineLevel="0" collapsed="false">
      <c r="A611" s="35" t="n">
        <v>610</v>
      </c>
      <c r="B611" s="35" t="s">
        <v>113</v>
      </c>
      <c r="C611" s="36" t="n">
        <v>42136</v>
      </c>
      <c r="D611" s="36" t="n">
        <v>42138</v>
      </c>
      <c r="E611" s="37" t="n">
        <v>17600.25</v>
      </c>
      <c r="F611" s="37" t="n">
        <v>18240.65</v>
      </c>
      <c r="G611" s="37" t="n">
        <v>18127.8</v>
      </c>
      <c r="H611" s="35" t="s">
        <v>112</v>
      </c>
      <c r="I611" s="35" t="n">
        <v>2</v>
      </c>
      <c r="J611" s="38" t="n">
        <v>0</v>
      </c>
      <c r="K611" s="38" t="n">
        <v>556.7</v>
      </c>
      <c r="L611" s="39" t="n">
        <f aca="false">IF(B611="Long",G611-E611,E611-G611)</f>
        <v>-527.549999999999</v>
      </c>
      <c r="M611" s="40" t="n">
        <f aca="false">L611/E611</f>
        <v>-0.0299740060510504</v>
      </c>
      <c r="N611" s="41" t="n">
        <f aca="false">E611+G611</f>
        <v>35728.05</v>
      </c>
      <c r="O611" s="38" t="n">
        <f aca="false">N611*Assumptions!$B$24</f>
        <v>53.592075</v>
      </c>
      <c r="P611" s="39" t="n">
        <f aca="false">L611-O611</f>
        <v>-581.142074999999</v>
      </c>
      <c r="Q611" s="41" t="n">
        <f aca="false">Q610+L611</f>
        <v>29686.5</v>
      </c>
      <c r="R611" s="41" t="n">
        <f aca="false">R610+P611</f>
        <v>10519.9236</v>
      </c>
      <c r="S611" s="33" t="n">
        <f aca="false">IF(L611&gt;0,1,0)</f>
        <v>0</v>
      </c>
      <c r="T611" s="33" t="n">
        <f aca="false">IF(S611=1,T610+1,0)</f>
        <v>0</v>
      </c>
      <c r="U611" s="33" t="n">
        <f aca="false">IF(S611=0,U610+1,0)</f>
        <v>2</v>
      </c>
      <c r="V611" s="34" t="str">
        <f aca="false">IF(C611=D610,"Yes","")</f>
        <v>Yes</v>
      </c>
    </row>
    <row r="612" customFormat="false" ht="15" hidden="false" customHeight="false" outlineLevel="0" collapsed="false">
      <c r="A612" s="26" t="n">
        <v>611</v>
      </c>
      <c r="B612" s="26" t="s">
        <v>111</v>
      </c>
      <c r="C612" s="27" t="n">
        <v>42139</v>
      </c>
      <c r="D612" s="27" t="n">
        <v>42145</v>
      </c>
      <c r="E612" s="28" t="n">
        <v>18178.4</v>
      </c>
      <c r="F612" s="28" t="n">
        <v>17806.1</v>
      </c>
      <c r="G612" s="28" t="n">
        <v>18432.6</v>
      </c>
      <c r="H612" s="26" t="s">
        <v>112</v>
      </c>
      <c r="I612" s="26" t="n">
        <v>4</v>
      </c>
      <c r="J612" s="29" t="n">
        <v>441.2</v>
      </c>
      <c r="K612" s="29" t="n">
        <v>0</v>
      </c>
      <c r="L612" s="30" t="n">
        <f aca="false">IF(B612="Long",G612-E612,E612-G612)</f>
        <v>254.199999999997</v>
      </c>
      <c r="M612" s="31" t="n">
        <f aca="false">L612/E612</f>
        <v>0.0139836289222372</v>
      </c>
      <c r="N612" s="32" t="n">
        <f aca="false">E612+G612</f>
        <v>36611</v>
      </c>
      <c r="O612" s="29" t="n">
        <f aca="false">N612*Assumptions!$B$24</f>
        <v>54.9165</v>
      </c>
      <c r="P612" s="30" t="n">
        <f aca="false">L612-O612</f>
        <v>199.283499999997</v>
      </c>
      <c r="Q612" s="32" t="n">
        <f aca="false">Q611+L612</f>
        <v>29940.7</v>
      </c>
      <c r="R612" s="32" t="n">
        <f aca="false">R611+P612</f>
        <v>10719.2071</v>
      </c>
      <c r="S612" s="33" t="n">
        <f aca="false">IF(L612&gt;0,1,0)</f>
        <v>1</v>
      </c>
      <c r="T612" s="33" t="n">
        <f aca="false">IF(S612=1,T611+1,0)</f>
        <v>1</v>
      </c>
      <c r="U612" s="33" t="n">
        <f aca="false">IF(S612=0,U611+1,0)</f>
        <v>0</v>
      </c>
      <c r="V612" s="34" t="str">
        <f aca="false">IF(C612=D611,"Yes","")</f>
        <v/>
      </c>
    </row>
    <row r="613" customFormat="false" ht="15" hidden="false" customHeight="false" outlineLevel="0" collapsed="false">
      <c r="A613" s="35" t="n">
        <v>612</v>
      </c>
      <c r="B613" s="35" t="s">
        <v>113</v>
      </c>
      <c r="C613" s="36" t="n">
        <v>42146</v>
      </c>
      <c r="D613" s="36" t="n">
        <v>42151</v>
      </c>
      <c r="E613" s="37" t="n">
        <v>18398.65</v>
      </c>
      <c r="F613" s="37" t="n">
        <v>18603.8</v>
      </c>
      <c r="G613" s="37" t="n">
        <v>18378.2</v>
      </c>
      <c r="H613" s="35" t="s">
        <v>112</v>
      </c>
      <c r="I613" s="35" t="n">
        <v>3</v>
      </c>
      <c r="J613" s="38" t="n">
        <v>172.7</v>
      </c>
      <c r="K613" s="38" t="n">
        <v>162.8</v>
      </c>
      <c r="L613" s="39" t="n">
        <f aca="false">IF(B613="Long",G613-E613,E613-G613)</f>
        <v>20.4500000000007</v>
      </c>
      <c r="M613" s="40" t="n">
        <f aca="false">L613/E613</f>
        <v>0.00111149459335336</v>
      </c>
      <c r="N613" s="41" t="n">
        <f aca="false">E613+G613</f>
        <v>36776.85</v>
      </c>
      <c r="O613" s="38" t="n">
        <f aca="false">N613*Assumptions!$B$24</f>
        <v>55.165275</v>
      </c>
      <c r="P613" s="39" t="n">
        <f aca="false">L613-O613</f>
        <v>-34.7152749999993</v>
      </c>
      <c r="Q613" s="41" t="n">
        <f aca="false">Q612+L613</f>
        <v>29961.15</v>
      </c>
      <c r="R613" s="41" t="n">
        <f aca="false">R612+P613</f>
        <v>10684.491825</v>
      </c>
      <c r="S613" s="33" t="n">
        <f aca="false">IF(L613&gt;0,1,0)</f>
        <v>1</v>
      </c>
      <c r="T613" s="33" t="n">
        <f aca="false">IF(S613=1,T612+1,0)</f>
        <v>2</v>
      </c>
      <c r="U613" s="33" t="n">
        <f aca="false">IF(S613=0,U612+1,0)</f>
        <v>0</v>
      </c>
      <c r="V613" s="34" t="str">
        <f aca="false">IF(C613=D612,"Yes","")</f>
        <v/>
      </c>
    </row>
    <row r="614" customFormat="false" ht="15" hidden="false" customHeight="false" outlineLevel="0" collapsed="false">
      <c r="A614" s="26" t="n">
        <v>613</v>
      </c>
      <c r="B614" s="26" t="s">
        <v>111</v>
      </c>
      <c r="C614" s="27" t="n">
        <v>42151</v>
      </c>
      <c r="D614" s="27" t="n">
        <v>42157</v>
      </c>
      <c r="E614" s="28" t="n">
        <v>18475.55</v>
      </c>
      <c r="F614" s="28" t="n">
        <v>18226</v>
      </c>
      <c r="G614" s="28" t="n">
        <v>18598.7</v>
      </c>
      <c r="H614" s="26" t="s">
        <v>112</v>
      </c>
      <c r="I614" s="26" t="n">
        <v>4</v>
      </c>
      <c r="J614" s="29" t="n">
        <v>357</v>
      </c>
      <c r="K614" s="29" t="n">
        <v>543.2</v>
      </c>
      <c r="L614" s="30" t="n">
        <f aca="false">IF(B614="Long",G614-E614,E614-G614)</f>
        <v>123.150000000001</v>
      </c>
      <c r="M614" s="31" t="n">
        <f aca="false">L614/E614</f>
        <v>0.00666556611305219</v>
      </c>
      <c r="N614" s="32" t="n">
        <f aca="false">E614+G614</f>
        <v>37074.25</v>
      </c>
      <c r="O614" s="29" t="n">
        <f aca="false">N614*Assumptions!$B$24</f>
        <v>55.611375</v>
      </c>
      <c r="P614" s="30" t="n">
        <f aca="false">L614-O614</f>
        <v>67.5386250000015</v>
      </c>
      <c r="Q614" s="32" t="n">
        <f aca="false">Q613+L614</f>
        <v>30084.3</v>
      </c>
      <c r="R614" s="32" t="n">
        <f aca="false">R613+P614</f>
        <v>10752.03045</v>
      </c>
      <c r="S614" s="33" t="n">
        <f aca="false">IF(L614&gt;0,1,0)</f>
        <v>1</v>
      </c>
      <c r="T614" s="33" t="n">
        <f aca="false">IF(S614=1,T613+1,0)</f>
        <v>3</v>
      </c>
      <c r="U614" s="33" t="n">
        <f aca="false">IF(S614=0,U613+1,0)</f>
        <v>0</v>
      </c>
      <c r="V614" s="34" t="str">
        <f aca="false">IF(C614=D613,"Yes","")</f>
        <v>Yes</v>
      </c>
    </row>
    <row r="615" customFormat="false" ht="15" hidden="false" customHeight="false" outlineLevel="0" collapsed="false">
      <c r="A615" s="35" t="n">
        <v>614</v>
      </c>
      <c r="B615" s="35" t="s">
        <v>113</v>
      </c>
      <c r="C615" s="36" t="n">
        <v>42157</v>
      </c>
      <c r="D615" s="36" t="n">
        <v>42160</v>
      </c>
      <c r="E615" s="37" t="n">
        <v>18461.45</v>
      </c>
      <c r="F615" s="37" t="n">
        <v>18832.5</v>
      </c>
      <c r="G615" s="37" t="n">
        <v>17777.9</v>
      </c>
      <c r="H615" s="35" t="s">
        <v>112</v>
      </c>
      <c r="I615" s="35" t="n">
        <v>3</v>
      </c>
      <c r="J615" s="38" t="n">
        <v>991.8</v>
      </c>
      <c r="K615" s="38" t="n">
        <v>0</v>
      </c>
      <c r="L615" s="39" t="n">
        <f aca="false">IF(B615="Long",G615-E615,E615-G615)</f>
        <v>683.549999999999</v>
      </c>
      <c r="M615" s="40" t="n">
        <f aca="false">L615/E615</f>
        <v>0.0370258024153032</v>
      </c>
      <c r="N615" s="41" t="n">
        <f aca="false">E615+G615</f>
        <v>36239.35</v>
      </c>
      <c r="O615" s="38" t="n">
        <f aca="false">N615*Assumptions!$B$24</f>
        <v>54.359025</v>
      </c>
      <c r="P615" s="39" t="n">
        <f aca="false">L615-O615</f>
        <v>629.190974999999</v>
      </c>
      <c r="Q615" s="41" t="n">
        <f aca="false">Q614+L615</f>
        <v>30767.85</v>
      </c>
      <c r="R615" s="41" t="n">
        <f aca="false">R614+P615</f>
        <v>11381.221425</v>
      </c>
      <c r="S615" s="33" t="n">
        <f aca="false">IF(L615&gt;0,1,0)</f>
        <v>1</v>
      </c>
      <c r="T615" s="33" t="n">
        <f aca="false">IF(S615=1,T614+1,0)</f>
        <v>4</v>
      </c>
      <c r="U615" s="33" t="n">
        <f aca="false">IF(S615=0,U614+1,0)</f>
        <v>0</v>
      </c>
      <c r="V615" s="34" t="str">
        <f aca="false">IF(C615=D614,"Yes","")</f>
        <v>Yes</v>
      </c>
    </row>
    <row r="616" customFormat="false" ht="15" hidden="false" customHeight="false" outlineLevel="0" collapsed="false">
      <c r="A616" s="26" t="n">
        <v>615</v>
      </c>
      <c r="B616" s="26" t="s">
        <v>113</v>
      </c>
      <c r="C616" s="27" t="n">
        <v>42163</v>
      </c>
      <c r="D616" s="27" t="n">
        <v>42165</v>
      </c>
      <c r="E616" s="28" t="n">
        <v>17469.65</v>
      </c>
      <c r="F616" s="28" t="n">
        <v>17786.5</v>
      </c>
      <c r="G616" s="28" t="n">
        <v>17560.5</v>
      </c>
      <c r="H616" s="26" t="s">
        <v>112</v>
      </c>
      <c r="I616" s="26" t="n">
        <v>2</v>
      </c>
      <c r="J616" s="29" t="n">
        <v>76.7</v>
      </c>
      <c r="K616" s="29" t="n">
        <v>312.3</v>
      </c>
      <c r="L616" s="30" t="n">
        <f aca="false">IF(B616="Long",G616-E616,E616-G616)</f>
        <v>-90.8499999999985</v>
      </c>
      <c r="M616" s="31" t="n">
        <f aca="false">L616/E616</f>
        <v>-0.0052004476334671</v>
      </c>
      <c r="N616" s="32" t="n">
        <f aca="false">E616+G616</f>
        <v>35030.15</v>
      </c>
      <c r="O616" s="29" t="n">
        <f aca="false">N616*Assumptions!$B$24</f>
        <v>52.545225</v>
      </c>
      <c r="P616" s="30" t="n">
        <f aca="false">L616-O616</f>
        <v>-143.395224999999</v>
      </c>
      <c r="Q616" s="32" t="n">
        <f aca="false">Q615+L616</f>
        <v>30677</v>
      </c>
      <c r="R616" s="32" t="n">
        <f aca="false">R615+P616</f>
        <v>11237.8262</v>
      </c>
      <c r="S616" s="33" t="n">
        <f aca="false">IF(L616&gt;0,1,0)</f>
        <v>0</v>
      </c>
      <c r="T616" s="33" t="n">
        <f aca="false">IF(S616=1,T615+1,0)</f>
        <v>0</v>
      </c>
      <c r="U616" s="33" t="n">
        <f aca="false">IF(S616=0,U615+1,0)</f>
        <v>1</v>
      </c>
      <c r="V616" s="34" t="str">
        <f aca="false">IF(C616=D615,"Yes","")</f>
        <v/>
      </c>
    </row>
    <row r="617" customFormat="false" ht="15" hidden="false" customHeight="false" outlineLevel="0" collapsed="false">
      <c r="A617" s="35" t="n">
        <v>616</v>
      </c>
      <c r="B617" s="35" t="s">
        <v>111</v>
      </c>
      <c r="C617" s="36" t="n">
        <v>42165</v>
      </c>
      <c r="D617" s="36" t="n">
        <v>42166</v>
      </c>
      <c r="E617" s="37" t="n">
        <v>17561.4</v>
      </c>
      <c r="F617" s="37" t="n">
        <v>17392.95</v>
      </c>
      <c r="G617" s="37" t="n">
        <v>17485.9</v>
      </c>
      <c r="H617" s="35" t="s">
        <v>112</v>
      </c>
      <c r="I617" s="35" t="n">
        <v>1</v>
      </c>
      <c r="J617" s="38" t="n">
        <v>260.5</v>
      </c>
      <c r="K617" s="38" t="n">
        <v>297.2</v>
      </c>
      <c r="L617" s="39" t="n">
        <f aca="false">IF(B617="Long",G617-E617,E617-G617)</f>
        <v>-75.5</v>
      </c>
      <c r="M617" s="40" t="n">
        <f aca="false">L617/E617</f>
        <v>-0.00429920165818215</v>
      </c>
      <c r="N617" s="41" t="n">
        <f aca="false">E617+G617</f>
        <v>35047.3</v>
      </c>
      <c r="O617" s="38" t="n">
        <f aca="false">N617*Assumptions!$B$24</f>
        <v>52.57095</v>
      </c>
      <c r="P617" s="39" t="n">
        <f aca="false">L617-O617</f>
        <v>-128.07095</v>
      </c>
      <c r="Q617" s="41" t="n">
        <f aca="false">Q616+L617</f>
        <v>30601.5</v>
      </c>
      <c r="R617" s="41" t="n">
        <f aca="false">R616+P617</f>
        <v>11109.75525</v>
      </c>
      <c r="S617" s="33" t="n">
        <f aca="false">IF(L617&gt;0,1,0)</f>
        <v>0</v>
      </c>
      <c r="T617" s="33" t="n">
        <f aca="false">IF(S617=1,T616+1,0)</f>
        <v>0</v>
      </c>
      <c r="U617" s="33" t="n">
        <f aca="false">IF(S617=0,U616+1,0)</f>
        <v>2</v>
      </c>
      <c r="V617" s="34" t="str">
        <f aca="false">IF(C617=D616,"Yes","")</f>
        <v>Yes</v>
      </c>
    </row>
    <row r="618" customFormat="false" ht="15" hidden="false" customHeight="false" outlineLevel="0" collapsed="false">
      <c r="A618" s="26" t="n">
        <v>617</v>
      </c>
      <c r="B618" s="26" t="s">
        <v>113</v>
      </c>
      <c r="C618" s="27" t="n">
        <v>42166</v>
      </c>
      <c r="D618" s="27" t="n">
        <v>42170</v>
      </c>
      <c r="E618" s="28" t="n">
        <v>17392.95</v>
      </c>
      <c r="F618" s="28" t="n">
        <v>17782</v>
      </c>
      <c r="G618" s="28" t="n">
        <v>17551.35</v>
      </c>
      <c r="H618" s="26" t="s">
        <v>112</v>
      </c>
      <c r="I618" s="26" t="n">
        <v>2</v>
      </c>
      <c r="J618" s="29" t="n">
        <v>218.2</v>
      </c>
      <c r="K618" s="29" t="n">
        <v>186</v>
      </c>
      <c r="L618" s="30" t="n">
        <f aca="false">IF(B618="Long",G618-E618,E618-G618)</f>
        <v>-158.399999999998</v>
      </c>
      <c r="M618" s="31" t="n">
        <f aca="false">L618/E618</f>
        <v>-0.00910713823704419</v>
      </c>
      <c r="N618" s="32" t="n">
        <f aca="false">E618+G618</f>
        <v>34944.3</v>
      </c>
      <c r="O618" s="29" t="n">
        <f aca="false">N618*Assumptions!$B$24</f>
        <v>52.41645</v>
      </c>
      <c r="P618" s="30" t="n">
        <f aca="false">L618-O618</f>
        <v>-210.816449999998</v>
      </c>
      <c r="Q618" s="32" t="n">
        <f aca="false">Q617+L618</f>
        <v>30443.1</v>
      </c>
      <c r="R618" s="32" t="n">
        <f aca="false">R617+P618</f>
        <v>10898.9388</v>
      </c>
      <c r="S618" s="33" t="n">
        <f aca="false">IF(L618&gt;0,1,0)</f>
        <v>0</v>
      </c>
      <c r="T618" s="33" t="n">
        <f aca="false">IF(S618=1,T617+1,0)</f>
        <v>0</v>
      </c>
      <c r="U618" s="33" t="n">
        <f aca="false">IF(S618=0,U617+1,0)</f>
        <v>3</v>
      </c>
      <c r="V618" s="34" t="str">
        <f aca="false">IF(C618=D617,"Yes","")</f>
        <v>Yes</v>
      </c>
    </row>
    <row r="619" customFormat="false" ht="15" hidden="false" customHeight="false" outlineLevel="0" collapsed="false">
      <c r="A619" s="35" t="n">
        <v>618</v>
      </c>
      <c r="B619" s="35" t="s">
        <v>111</v>
      </c>
      <c r="C619" s="36" t="n">
        <v>42171</v>
      </c>
      <c r="D619" s="36" t="n">
        <v>42180</v>
      </c>
      <c r="E619" s="37" t="n">
        <v>17579</v>
      </c>
      <c r="F619" s="37" t="n">
        <v>17366.15</v>
      </c>
      <c r="G619" s="37" t="n">
        <v>18304.95</v>
      </c>
      <c r="H619" s="35" t="s">
        <v>112</v>
      </c>
      <c r="I619" s="35" t="n">
        <v>7</v>
      </c>
      <c r="J619" s="38" t="n">
        <v>960.2</v>
      </c>
      <c r="K619" s="38" t="n">
        <v>45.5</v>
      </c>
      <c r="L619" s="39" t="n">
        <f aca="false">IF(B619="Long",G619-E619,E619-G619)</f>
        <v>725.950000000001</v>
      </c>
      <c r="M619" s="40" t="n">
        <f aca="false">L619/E619</f>
        <v>0.0412964332442119</v>
      </c>
      <c r="N619" s="41" t="n">
        <f aca="false">E619+G619</f>
        <v>35883.95</v>
      </c>
      <c r="O619" s="38" t="n">
        <f aca="false">N619*Assumptions!$B$24</f>
        <v>53.825925</v>
      </c>
      <c r="P619" s="39" t="n">
        <f aca="false">L619-O619</f>
        <v>672.124075000001</v>
      </c>
      <c r="Q619" s="41" t="n">
        <f aca="false">Q618+L619</f>
        <v>31169.05</v>
      </c>
      <c r="R619" s="41" t="n">
        <f aca="false">R618+P619</f>
        <v>11571.062875</v>
      </c>
      <c r="S619" s="33" t="n">
        <f aca="false">IF(L619&gt;0,1,0)</f>
        <v>1</v>
      </c>
      <c r="T619" s="33" t="n">
        <f aca="false">IF(S619=1,T618+1,0)</f>
        <v>1</v>
      </c>
      <c r="U619" s="33" t="n">
        <f aca="false">IF(S619=0,U618+1,0)</f>
        <v>0</v>
      </c>
      <c r="V619" s="34" t="str">
        <f aca="false">IF(C619=D618,"Yes","")</f>
        <v/>
      </c>
    </row>
    <row r="620" customFormat="false" ht="15" hidden="false" customHeight="false" outlineLevel="0" collapsed="false">
      <c r="A620" s="26" t="n">
        <v>619</v>
      </c>
      <c r="B620" s="26" t="s">
        <v>113</v>
      </c>
      <c r="C620" s="27" t="n">
        <v>42180</v>
      </c>
      <c r="D620" s="27" t="n">
        <v>42185</v>
      </c>
      <c r="E620" s="28" t="n">
        <v>18287.25</v>
      </c>
      <c r="F620" s="28" t="n">
        <v>18499.75</v>
      </c>
      <c r="G620" s="28" t="n">
        <v>18291.75</v>
      </c>
      <c r="H620" s="26" t="s">
        <v>112</v>
      </c>
      <c r="I620" s="26" t="n">
        <v>3</v>
      </c>
      <c r="J620" s="29" t="n">
        <v>465.3</v>
      </c>
      <c r="K620" s="29" t="n">
        <v>174.3</v>
      </c>
      <c r="L620" s="30" t="n">
        <f aca="false">IF(B620="Long",G620-E620,E620-G620)</f>
        <v>-4.5</v>
      </c>
      <c r="M620" s="31" t="n">
        <f aca="false">L620/E620</f>
        <v>-0.000246073083705861</v>
      </c>
      <c r="N620" s="32" t="n">
        <f aca="false">E620+G620</f>
        <v>36579</v>
      </c>
      <c r="O620" s="29" t="n">
        <f aca="false">N620*Assumptions!$B$24</f>
        <v>54.8685</v>
      </c>
      <c r="P620" s="30" t="n">
        <f aca="false">L620-O620</f>
        <v>-59.3685</v>
      </c>
      <c r="Q620" s="32" t="n">
        <f aca="false">Q619+L620</f>
        <v>31164.55</v>
      </c>
      <c r="R620" s="32" t="n">
        <f aca="false">R619+P620</f>
        <v>11511.694375</v>
      </c>
      <c r="S620" s="33" t="n">
        <f aca="false">IF(L620&gt;0,1,0)</f>
        <v>0</v>
      </c>
      <c r="T620" s="33" t="n">
        <f aca="false">IF(S620=1,T619+1,0)</f>
        <v>0</v>
      </c>
      <c r="U620" s="33" t="n">
        <f aca="false">IF(S620=0,U619+1,0)</f>
        <v>1</v>
      </c>
      <c r="V620" s="34" t="str">
        <f aca="false">IF(C620=D619,"Yes","")</f>
        <v>Yes</v>
      </c>
    </row>
    <row r="621" customFormat="false" ht="15" hidden="false" customHeight="false" outlineLevel="0" collapsed="false">
      <c r="A621" s="35" t="n">
        <v>620</v>
      </c>
      <c r="B621" s="35" t="s">
        <v>111</v>
      </c>
      <c r="C621" s="36" t="n">
        <v>42186</v>
      </c>
      <c r="D621" s="36" t="n">
        <v>42191</v>
      </c>
      <c r="E621" s="37" t="n">
        <v>18342.5</v>
      </c>
      <c r="F621" s="37" t="n">
        <v>18086.8</v>
      </c>
      <c r="G621" s="37" t="n">
        <v>18488.35</v>
      </c>
      <c r="H621" s="35" t="s">
        <v>112</v>
      </c>
      <c r="I621" s="35" t="n">
        <v>3</v>
      </c>
      <c r="J621" s="38" t="n">
        <v>513.4</v>
      </c>
      <c r="K621" s="38" t="n">
        <v>0</v>
      </c>
      <c r="L621" s="39" t="n">
        <f aca="false">IF(B621="Long",G621-E621,E621-G621)</f>
        <v>145.849999999999</v>
      </c>
      <c r="M621" s="40" t="n">
        <f aca="false">L621/E621</f>
        <v>0.00795147880605144</v>
      </c>
      <c r="N621" s="41" t="n">
        <f aca="false">E621+G621</f>
        <v>36830.85</v>
      </c>
      <c r="O621" s="38" t="n">
        <f aca="false">N621*Assumptions!$B$24</f>
        <v>55.246275</v>
      </c>
      <c r="P621" s="39" t="n">
        <f aca="false">L621-O621</f>
        <v>90.6037249999986</v>
      </c>
      <c r="Q621" s="41" t="n">
        <f aca="false">Q620+L621</f>
        <v>31310.4</v>
      </c>
      <c r="R621" s="41" t="n">
        <f aca="false">R620+P621</f>
        <v>11602.2981</v>
      </c>
      <c r="S621" s="33" t="n">
        <f aca="false">IF(L621&gt;0,1,0)</f>
        <v>1</v>
      </c>
      <c r="T621" s="33" t="n">
        <f aca="false">IF(S621=1,T620+1,0)</f>
        <v>1</v>
      </c>
      <c r="U621" s="33" t="n">
        <f aca="false">IF(S621=0,U620+1,0)</f>
        <v>0</v>
      </c>
      <c r="V621" s="34" t="str">
        <f aca="false">IF(C621=D620,"Yes","")</f>
        <v/>
      </c>
    </row>
    <row r="622" customFormat="false" ht="15" hidden="false" customHeight="false" outlineLevel="0" collapsed="false">
      <c r="A622" s="26" t="n">
        <v>621</v>
      </c>
      <c r="B622" s="26" t="s">
        <v>113</v>
      </c>
      <c r="C622" s="27" t="n">
        <v>42191</v>
      </c>
      <c r="D622" s="27" t="n">
        <v>42192</v>
      </c>
      <c r="E622" s="28" t="n">
        <v>18488.35</v>
      </c>
      <c r="F622" s="28" t="n">
        <v>18756.65</v>
      </c>
      <c r="G622" s="28" t="n">
        <v>18794.1</v>
      </c>
      <c r="H622" s="26" t="s">
        <v>114</v>
      </c>
      <c r="I622" s="26" t="n">
        <v>1</v>
      </c>
      <c r="J622" s="29" t="n">
        <v>0</v>
      </c>
      <c r="K622" s="29" t="n">
        <v>492.3</v>
      </c>
      <c r="L622" s="30" t="n">
        <f aca="false">IF(B622="Long",G622-E622,E622-G622)</f>
        <v>-305.75</v>
      </c>
      <c r="M622" s="31" t="n">
        <f aca="false">L622/E622</f>
        <v>-0.0165374411453699</v>
      </c>
      <c r="N622" s="32" t="n">
        <f aca="false">E622+G622</f>
        <v>37282.45</v>
      </c>
      <c r="O622" s="29" t="n">
        <f aca="false">N622*Assumptions!$B$24</f>
        <v>55.923675</v>
      </c>
      <c r="P622" s="30" t="n">
        <f aca="false">L622-O622</f>
        <v>-361.673675</v>
      </c>
      <c r="Q622" s="32" t="n">
        <f aca="false">Q621+L622</f>
        <v>31004.65</v>
      </c>
      <c r="R622" s="32" t="n">
        <f aca="false">R621+P622</f>
        <v>11240.624425</v>
      </c>
      <c r="S622" s="33" t="n">
        <f aca="false">IF(L622&gt;0,1,0)</f>
        <v>0</v>
      </c>
      <c r="T622" s="33" t="n">
        <f aca="false">IF(S622=1,T621+1,0)</f>
        <v>0</v>
      </c>
      <c r="U622" s="33" t="n">
        <f aca="false">IF(S622=0,U621+1,0)</f>
        <v>1</v>
      </c>
      <c r="V622" s="34" t="str">
        <f aca="false">IF(C622=D621,"Yes","")</f>
        <v>Yes</v>
      </c>
    </row>
    <row r="623" customFormat="false" ht="15" hidden="false" customHeight="false" outlineLevel="0" collapsed="false">
      <c r="A623" s="35" t="n">
        <v>622</v>
      </c>
      <c r="B623" s="35" t="s">
        <v>111</v>
      </c>
      <c r="C623" s="36" t="n">
        <v>42192</v>
      </c>
      <c r="D623" s="36" t="n">
        <v>42193</v>
      </c>
      <c r="E623" s="37" t="n">
        <v>18855.9</v>
      </c>
      <c r="F623" s="37" t="n">
        <v>18417.35</v>
      </c>
      <c r="G623" s="37" t="n">
        <v>18579.65</v>
      </c>
      <c r="H623" s="35" t="s">
        <v>112</v>
      </c>
      <c r="I623" s="35" t="n">
        <v>1</v>
      </c>
      <c r="J623" s="38" t="n">
        <v>0</v>
      </c>
      <c r="K623" s="38" t="n">
        <v>453.1</v>
      </c>
      <c r="L623" s="39" t="n">
        <f aca="false">IF(B623="Long",G623-E623,E623-G623)</f>
        <v>-276.25</v>
      </c>
      <c r="M623" s="40" t="n">
        <f aca="false">L623/E623</f>
        <v>-0.0146505868189797</v>
      </c>
      <c r="N623" s="41" t="n">
        <f aca="false">E623+G623</f>
        <v>37435.55</v>
      </c>
      <c r="O623" s="38" t="n">
        <f aca="false">N623*Assumptions!$B$24</f>
        <v>56.153325</v>
      </c>
      <c r="P623" s="39" t="n">
        <f aca="false">L623-O623</f>
        <v>-332.403325</v>
      </c>
      <c r="Q623" s="41" t="n">
        <f aca="false">Q622+L623</f>
        <v>30728.4</v>
      </c>
      <c r="R623" s="41" t="n">
        <f aca="false">R622+P623</f>
        <v>10908.2211</v>
      </c>
      <c r="S623" s="33" t="n">
        <f aca="false">IF(L623&gt;0,1,0)</f>
        <v>0</v>
      </c>
      <c r="T623" s="33" t="n">
        <f aca="false">IF(S623=1,T622+1,0)</f>
        <v>0</v>
      </c>
      <c r="U623" s="33" t="n">
        <f aca="false">IF(S623=0,U622+1,0)</f>
        <v>2</v>
      </c>
      <c r="V623" s="34" t="str">
        <f aca="false">IF(C623=D622,"Yes","")</f>
        <v>Yes</v>
      </c>
    </row>
    <row r="624" customFormat="false" ht="15" hidden="false" customHeight="false" outlineLevel="0" collapsed="false">
      <c r="A624" s="26" t="n">
        <v>623</v>
      </c>
      <c r="B624" s="26" t="s">
        <v>113</v>
      </c>
      <c r="C624" s="27" t="n">
        <v>42193</v>
      </c>
      <c r="D624" s="27" t="n">
        <v>42195</v>
      </c>
      <c r="E624" s="28" t="n">
        <v>18417.35</v>
      </c>
      <c r="F624" s="28" t="n">
        <v>18980.65</v>
      </c>
      <c r="G624" s="28" t="n">
        <v>18584.95</v>
      </c>
      <c r="H624" s="26" t="s">
        <v>112</v>
      </c>
      <c r="I624" s="26" t="n">
        <v>2</v>
      </c>
      <c r="J624" s="29" t="n">
        <v>8.1</v>
      </c>
      <c r="K624" s="29" t="n">
        <v>350.5</v>
      </c>
      <c r="L624" s="30" t="n">
        <f aca="false">IF(B624="Long",G624-E624,E624-G624)</f>
        <v>-167.600000000002</v>
      </c>
      <c r="M624" s="31" t="n">
        <f aca="false">L624/E624</f>
        <v>-0.00910011483736815</v>
      </c>
      <c r="N624" s="32" t="n">
        <f aca="false">E624+G624</f>
        <v>37002.3</v>
      </c>
      <c r="O624" s="29" t="n">
        <f aca="false">N624*Assumptions!$B$24</f>
        <v>55.50345</v>
      </c>
      <c r="P624" s="30" t="n">
        <f aca="false">L624-O624</f>
        <v>-223.103450000002</v>
      </c>
      <c r="Q624" s="32" t="n">
        <f aca="false">Q623+L624</f>
        <v>30560.8</v>
      </c>
      <c r="R624" s="32" t="n">
        <f aca="false">R623+P624</f>
        <v>10685.11765</v>
      </c>
      <c r="S624" s="33" t="n">
        <f aca="false">IF(L624&gt;0,1,0)</f>
        <v>0</v>
      </c>
      <c r="T624" s="33" t="n">
        <f aca="false">IF(S624=1,T623+1,0)</f>
        <v>0</v>
      </c>
      <c r="U624" s="33" t="n">
        <f aca="false">IF(S624=0,U623+1,0)</f>
        <v>3</v>
      </c>
      <c r="V624" s="34" t="str">
        <f aca="false">IF(C624=D623,"Yes","")</f>
        <v>Yes</v>
      </c>
    </row>
    <row r="625" customFormat="false" ht="15" hidden="false" customHeight="false" outlineLevel="0" collapsed="false">
      <c r="A625" s="35" t="n">
        <v>624</v>
      </c>
      <c r="B625" s="35" t="s">
        <v>111</v>
      </c>
      <c r="C625" s="36" t="n">
        <v>42195</v>
      </c>
      <c r="D625" s="36" t="n">
        <v>42205</v>
      </c>
      <c r="E625" s="37" t="n">
        <v>18669.45</v>
      </c>
      <c r="F625" s="37" t="n">
        <v>18409.2</v>
      </c>
      <c r="G625" s="37" t="n">
        <v>19069.3</v>
      </c>
      <c r="H625" s="35" t="s">
        <v>112</v>
      </c>
      <c r="I625" s="35" t="n">
        <v>6</v>
      </c>
      <c r="J625" s="38" t="n">
        <v>559.6</v>
      </c>
      <c r="K625" s="38" t="n">
        <v>11.9</v>
      </c>
      <c r="L625" s="39" t="n">
        <f aca="false">IF(B625="Long",G625-E625,E625-G625)</f>
        <v>399.849999999999</v>
      </c>
      <c r="M625" s="40" t="n">
        <f aca="false">L625/E625</f>
        <v>0.0214173422355773</v>
      </c>
      <c r="N625" s="41" t="n">
        <f aca="false">E625+G625</f>
        <v>37738.75</v>
      </c>
      <c r="O625" s="38" t="n">
        <f aca="false">N625*Assumptions!$B$24</f>
        <v>56.608125</v>
      </c>
      <c r="P625" s="39" t="n">
        <f aca="false">L625-O625</f>
        <v>343.241874999999</v>
      </c>
      <c r="Q625" s="41" t="n">
        <f aca="false">Q624+L625</f>
        <v>30960.65</v>
      </c>
      <c r="R625" s="41" t="n">
        <f aca="false">R624+P625</f>
        <v>11028.359525</v>
      </c>
      <c r="S625" s="33" t="n">
        <f aca="false">IF(L625&gt;0,1,0)</f>
        <v>1</v>
      </c>
      <c r="T625" s="33" t="n">
        <f aca="false">IF(S625=1,T624+1,0)</f>
        <v>1</v>
      </c>
      <c r="U625" s="33" t="n">
        <f aca="false">IF(S625=0,U624+1,0)</f>
        <v>0</v>
      </c>
      <c r="V625" s="34" t="str">
        <f aca="false">IF(C625=D624,"Yes","")</f>
        <v>Yes</v>
      </c>
    </row>
    <row r="626" customFormat="false" ht="15" hidden="false" customHeight="false" outlineLevel="0" collapsed="false">
      <c r="A626" s="26" t="n">
        <v>625</v>
      </c>
      <c r="B626" s="26" t="s">
        <v>113</v>
      </c>
      <c r="C626" s="27" t="n">
        <v>42205</v>
      </c>
      <c r="D626" s="27" t="n">
        <v>42208</v>
      </c>
      <c r="E626" s="28" t="n">
        <v>18867.5</v>
      </c>
      <c r="F626" s="28" t="n">
        <v>19229.05</v>
      </c>
      <c r="G626" s="28" t="n">
        <v>19038.15</v>
      </c>
      <c r="H626" s="26" t="s">
        <v>112</v>
      </c>
      <c r="I626" s="26" t="n">
        <v>3</v>
      </c>
      <c r="J626" s="29" t="n">
        <v>253.9</v>
      </c>
      <c r="K626" s="29" t="n">
        <v>234</v>
      </c>
      <c r="L626" s="30" t="n">
        <f aca="false">IF(B626="Long",G626-E626,E626-G626)</f>
        <v>-170.650000000001</v>
      </c>
      <c r="M626" s="31" t="n">
        <f aca="false">L626/E626</f>
        <v>-0.00904465350470393</v>
      </c>
      <c r="N626" s="32" t="n">
        <f aca="false">E626+G626</f>
        <v>37905.65</v>
      </c>
      <c r="O626" s="29" t="n">
        <f aca="false">N626*Assumptions!$B$24</f>
        <v>56.858475</v>
      </c>
      <c r="P626" s="30" t="n">
        <f aca="false">L626-O626</f>
        <v>-227.508475000001</v>
      </c>
      <c r="Q626" s="32" t="n">
        <f aca="false">Q625+L626</f>
        <v>30790</v>
      </c>
      <c r="R626" s="32" t="n">
        <f aca="false">R625+P626</f>
        <v>10800.85105</v>
      </c>
      <c r="S626" s="33" t="n">
        <f aca="false">IF(L626&gt;0,1,0)</f>
        <v>0</v>
      </c>
      <c r="T626" s="33" t="n">
        <f aca="false">IF(S626=1,T625+1,0)</f>
        <v>0</v>
      </c>
      <c r="U626" s="33" t="n">
        <f aca="false">IF(S626=0,U625+1,0)</f>
        <v>1</v>
      </c>
      <c r="V626" s="34" t="str">
        <f aca="false">IF(C626=D625,"Yes","")</f>
        <v>Yes</v>
      </c>
    </row>
    <row r="627" customFormat="false" ht="15" hidden="false" customHeight="false" outlineLevel="0" collapsed="false">
      <c r="A627" s="35" t="n">
        <v>626</v>
      </c>
      <c r="B627" s="35" t="s">
        <v>113</v>
      </c>
      <c r="C627" s="36" t="n">
        <v>42209</v>
      </c>
      <c r="D627" s="36" t="n">
        <v>42214</v>
      </c>
      <c r="E627" s="37" t="n">
        <v>18613.6</v>
      </c>
      <c r="F627" s="37" t="n">
        <v>19091.45</v>
      </c>
      <c r="G627" s="37" t="n">
        <v>18379.1</v>
      </c>
      <c r="H627" s="35" t="s">
        <v>112</v>
      </c>
      <c r="I627" s="35" t="n">
        <v>3</v>
      </c>
      <c r="J627" s="38" t="n">
        <v>439.4</v>
      </c>
      <c r="K627" s="38" t="n">
        <v>0</v>
      </c>
      <c r="L627" s="39" t="n">
        <f aca="false">IF(B627="Long",G627-E627,E627-G627)</f>
        <v>234.5</v>
      </c>
      <c r="M627" s="40" t="n">
        <f aca="false">L627/E627</f>
        <v>0.0125983152103838</v>
      </c>
      <c r="N627" s="41" t="n">
        <f aca="false">E627+G627</f>
        <v>36992.7</v>
      </c>
      <c r="O627" s="38" t="n">
        <f aca="false">N627*Assumptions!$B$24</f>
        <v>55.48905</v>
      </c>
      <c r="P627" s="39" t="n">
        <f aca="false">L627-O627</f>
        <v>179.01095</v>
      </c>
      <c r="Q627" s="41" t="n">
        <f aca="false">Q626+L627</f>
        <v>31024.5</v>
      </c>
      <c r="R627" s="41" t="n">
        <f aca="false">R626+P627</f>
        <v>10979.862</v>
      </c>
      <c r="S627" s="33" t="n">
        <f aca="false">IF(L627&gt;0,1,0)</f>
        <v>1</v>
      </c>
      <c r="T627" s="33" t="n">
        <f aca="false">IF(S627=1,T626+1,0)</f>
        <v>1</v>
      </c>
      <c r="U627" s="33" t="n">
        <f aca="false">IF(S627=0,U626+1,0)</f>
        <v>0</v>
      </c>
      <c r="V627" s="34" t="str">
        <f aca="false">IF(C627=D626,"Yes","")</f>
        <v/>
      </c>
    </row>
    <row r="628" customFormat="false" ht="15" hidden="false" customHeight="false" outlineLevel="0" collapsed="false">
      <c r="A628" s="26" t="n">
        <v>627</v>
      </c>
      <c r="B628" s="26" t="s">
        <v>111</v>
      </c>
      <c r="C628" s="27" t="n">
        <v>42215</v>
      </c>
      <c r="D628" s="27" t="n">
        <v>42220</v>
      </c>
      <c r="E628" s="28" t="n">
        <v>18383.65</v>
      </c>
      <c r="F628" s="28" t="n">
        <v>18264.3</v>
      </c>
      <c r="G628" s="28" t="n">
        <v>18782.65</v>
      </c>
      <c r="H628" s="26" t="s">
        <v>112</v>
      </c>
      <c r="I628" s="26" t="n">
        <v>3</v>
      </c>
      <c r="J628" s="29" t="n">
        <v>683.7</v>
      </c>
      <c r="K628" s="29" t="n">
        <v>0</v>
      </c>
      <c r="L628" s="30" t="n">
        <f aca="false">IF(B628="Long",G628-E628,E628-G628)</f>
        <v>399</v>
      </c>
      <c r="M628" s="31" t="n">
        <f aca="false">L628/E628</f>
        <v>0.0217040685609223</v>
      </c>
      <c r="N628" s="32" t="n">
        <f aca="false">E628+G628</f>
        <v>37166.3</v>
      </c>
      <c r="O628" s="29" t="n">
        <f aca="false">N628*Assumptions!$B$24</f>
        <v>55.74945</v>
      </c>
      <c r="P628" s="30" t="n">
        <f aca="false">L628-O628</f>
        <v>343.25055</v>
      </c>
      <c r="Q628" s="32" t="n">
        <f aca="false">Q627+L628</f>
        <v>31423.5</v>
      </c>
      <c r="R628" s="32" t="n">
        <f aca="false">R627+P628</f>
        <v>11323.11255</v>
      </c>
      <c r="S628" s="33" t="n">
        <f aca="false">IF(L628&gt;0,1,0)</f>
        <v>1</v>
      </c>
      <c r="T628" s="33" t="n">
        <f aca="false">IF(S628=1,T627+1,0)</f>
        <v>2</v>
      </c>
      <c r="U628" s="33" t="n">
        <f aca="false">IF(S628=0,U627+1,0)</f>
        <v>0</v>
      </c>
      <c r="V628" s="34" t="str">
        <f aca="false">IF(C628=D627,"Yes","")</f>
        <v/>
      </c>
    </row>
    <row r="629" customFormat="false" ht="15" hidden="false" customHeight="false" outlineLevel="0" collapsed="false">
      <c r="A629" s="35" t="n">
        <v>628</v>
      </c>
      <c r="B629" s="35" t="s">
        <v>111</v>
      </c>
      <c r="C629" s="36" t="n">
        <v>42221</v>
      </c>
      <c r="D629" s="36" t="n">
        <v>42222</v>
      </c>
      <c r="E629" s="37" t="n">
        <v>19067.35</v>
      </c>
      <c r="F629" s="37" t="n">
        <v>18758.9</v>
      </c>
      <c r="G629" s="37" t="n">
        <v>18868.65</v>
      </c>
      <c r="H629" s="35" t="s">
        <v>112</v>
      </c>
      <c r="I629" s="35" t="n">
        <v>1</v>
      </c>
      <c r="J629" s="38" t="n">
        <v>33.2</v>
      </c>
      <c r="K629" s="38" t="n">
        <v>236.9</v>
      </c>
      <c r="L629" s="39" t="n">
        <f aca="false">IF(B629="Long",G629-E629,E629-G629)</f>
        <v>-198.699999999997</v>
      </c>
      <c r="M629" s="40" t="n">
        <f aca="false">L629/E629</f>
        <v>-0.0104209551930393</v>
      </c>
      <c r="N629" s="41" t="n">
        <f aca="false">E629+G629</f>
        <v>37936</v>
      </c>
      <c r="O629" s="38" t="n">
        <f aca="false">N629*Assumptions!$B$24</f>
        <v>56.904</v>
      </c>
      <c r="P629" s="39" t="n">
        <f aca="false">L629-O629</f>
        <v>-255.603999999997</v>
      </c>
      <c r="Q629" s="41" t="n">
        <f aca="false">Q628+L629</f>
        <v>31224.8</v>
      </c>
      <c r="R629" s="41" t="n">
        <f aca="false">R628+P629</f>
        <v>11067.50855</v>
      </c>
      <c r="S629" s="33" t="n">
        <f aca="false">IF(L629&gt;0,1,0)</f>
        <v>0</v>
      </c>
      <c r="T629" s="33" t="n">
        <f aca="false">IF(S629=1,T628+1,0)</f>
        <v>0</v>
      </c>
      <c r="U629" s="33" t="n">
        <f aca="false">IF(S629=0,U628+1,0)</f>
        <v>1</v>
      </c>
      <c r="V629" s="34" t="str">
        <f aca="false">IF(C629=D628,"Yes","")</f>
        <v/>
      </c>
    </row>
    <row r="630" customFormat="false" ht="15" hidden="false" customHeight="false" outlineLevel="0" collapsed="false">
      <c r="A630" s="26" t="n">
        <v>629</v>
      </c>
      <c r="B630" s="26" t="s">
        <v>113</v>
      </c>
      <c r="C630" s="27" t="n">
        <v>42226</v>
      </c>
      <c r="D630" s="27" t="n">
        <v>42230</v>
      </c>
      <c r="E630" s="28" t="n">
        <v>18830.4</v>
      </c>
      <c r="F630" s="28" t="n">
        <v>19019.65</v>
      </c>
      <c r="G630" s="28" t="n">
        <v>18359.25</v>
      </c>
      <c r="H630" s="26" t="s">
        <v>112</v>
      </c>
      <c r="I630" s="26" t="n">
        <v>4</v>
      </c>
      <c r="J630" s="29" t="n">
        <v>795.7</v>
      </c>
      <c r="K630" s="29" t="n">
        <v>88.1</v>
      </c>
      <c r="L630" s="30" t="n">
        <f aca="false">IF(B630="Long",G630-E630,E630-G630)</f>
        <v>471.150000000001</v>
      </c>
      <c r="M630" s="31" t="n">
        <f aca="false">L630/E630</f>
        <v>0.0250207111904156</v>
      </c>
      <c r="N630" s="32" t="n">
        <f aca="false">E630+G630</f>
        <v>37189.65</v>
      </c>
      <c r="O630" s="29" t="n">
        <f aca="false">N630*Assumptions!$B$24</f>
        <v>55.784475</v>
      </c>
      <c r="P630" s="30" t="n">
        <f aca="false">L630-O630</f>
        <v>415.365525000001</v>
      </c>
      <c r="Q630" s="32" t="n">
        <f aca="false">Q629+L630</f>
        <v>31695.95</v>
      </c>
      <c r="R630" s="32" t="n">
        <f aca="false">R629+P630</f>
        <v>11482.874075</v>
      </c>
      <c r="S630" s="33" t="n">
        <f aca="false">IF(L630&gt;0,1,0)</f>
        <v>1</v>
      </c>
      <c r="T630" s="33" t="n">
        <f aca="false">IF(S630=1,T629+1,0)</f>
        <v>1</v>
      </c>
      <c r="U630" s="33" t="n">
        <f aca="false">IF(S630=0,U629+1,0)</f>
        <v>0</v>
      </c>
      <c r="V630" s="34" t="str">
        <f aca="false">IF(C630=D629,"Yes","")</f>
        <v/>
      </c>
    </row>
    <row r="631" customFormat="false" ht="15" hidden="false" customHeight="false" outlineLevel="0" collapsed="false">
      <c r="A631" s="35" t="n">
        <v>630</v>
      </c>
      <c r="B631" s="35" t="s">
        <v>111</v>
      </c>
      <c r="C631" s="36" t="n">
        <v>42230</v>
      </c>
      <c r="D631" s="36" t="n">
        <v>42236</v>
      </c>
      <c r="E631" s="37" t="n">
        <v>18515.2</v>
      </c>
      <c r="F631" s="37" t="n">
        <v>18080.5</v>
      </c>
      <c r="G631" s="37" t="n">
        <v>18533.25</v>
      </c>
      <c r="H631" s="35" t="s">
        <v>112</v>
      </c>
      <c r="I631" s="35" t="n">
        <v>4</v>
      </c>
      <c r="J631" s="38" t="n">
        <v>381.2</v>
      </c>
      <c r="K631" s="38" t="n">
        <v>295.3</v>
      </c>
      <c r="L631" s="39" t="n">
        <f aca="false">IF(B631="Long",G631-E631,E631-G631)</f>
        <v>18.0499999999993</v>
      </c>
      <c r="M631" s="40" t="n">
        <f aca="false">L631/E631</f>
        <v>0.000974874697545761</v>
      </c>
      <c r="N631" s="41" t="n">
        <f aca="false">E631+G631</f>
        <v>37048.45</v>
      </c>
      <c r="O631" s="38" t="n">
        <f aca="false">N631*Assumptions!$B$24</f>
        <v>55.572675</v>
      </c>
      <c r="P631" s="39" t="n">
        <f aca="false">L631-O631</f>
        <v>-37.5226750000007</v>
      </c>
      <c r="Q631" s="41" t="n">
        <f aca="false">Q630+L631</f>
        <v>31714</v>
      </c>
      <c r="R631" s="41" t="n">
        <f aca="false">R630+P631</f>
        <v>11445.3514</v>
      </c>
      <c r="S631" s="33" t="n">
        <f aca="false">IF(L631&gt;0,1,0)</f>
        <v>1</v>
      </c>
      <c r="T631" s="33" t="n">
        <f aca="false">IF(S631=1,T630+1,0)</f>
        <v>2</v>
      </c>
      <c r="U631" s="33" t="n">
        <f aca="false">IF(S631=0,U630+1,0)</f>
        <v>0</v>
      </c>
      <c r="V631" s="34" t="str">
        <f aca="false">IF(C631=D630,"Yes","")</f>
        <v>Yes</v>
      </c>
    </row>
    <row r="632" customFormat="false" ht="15" hidden="false" customHeight="false" outlineLevel="0" collapsed="false">
      <c r="A632" s="26" t="n">
        <v>631</v>
      </c>
      <c r="B632" s="26" t="s">
        <v>113</v>
      </c>
      <c r="C632" s="27" t="n">
        <v>42236</v>
      </c>
      <c r="D632" s="27" t="n">
        <v>42243</v>
      </c>
      <c r="E632" s="28" t="n">
        <v>18533.25</v>
      </c>
      <c r="F632" s="28" t="n">
        <v>18803.5</v>
      </c>
      <c r="G632" s="28" t="n">
        <v>17175.65</v>
      </c>
      <c r="H632" s="26" t="s">
        <v>112</v>
      </c>
      <c r="I632" s="26" t="n">
        <v>5</v>
      </c>
      <c r="J632" s="29" t="n">
        <v>1862.7</v>
      </c>
      <c r="K632" s="29" t="n">
        <v>0</v>
      </c>
      <c r="L632" s="30" t="n">
        <f aca="false">IF(B632="Long",G632-E632,E632-G632)</f>
        <v>1357.6</v>
      </c>
      <c r="M632" s="31" t="n">
        <f aca="false">L632/E632</f>
        <v>0.0732521279322298</v>
      </c>
      <c r="N632" s="32" t="n">
        <f aca="false">E632+G632</f>
        <v>35708.9</v>
      </c>
      <c r="O632" s="29" t="n">
        <f aca="false">N632*Assumptions!$B$24</f>
        <v>53.56335</v>
      </c>
      <c r="P632" s="30" t="n">
        <f aca="false">L632-O632</f>
        <v>1304.03665</v>
      </c>
      <c r="Q632" s="32" t="n">
        <f aca="false">Q631+L632</f>
        <v>33071.6</v>
      </c>
      <c r="R632" s="32" t="n">
        <f aca="false">R631+P632</f>
        <v>12749.38805</v>
      </c>
      <c r="S632" s="33" t="n">
        <f aca="false">IF(L632&gt;0,1,0)</f>
        <v>1</v>
      </c>
      <c r="T632" s="33" t="n">
        <f aca="false">IF(S632=1,T631+1,0)</f>
        <v>3</v>
      </c>
      <c r="U632" s="33" t="n">
        <f aca="false">IF(S632=0,U631+1,0)</f>
        <v>0</v>
      </c>
      <c r="V632" s="34" t="str">
        <f aca="false">IF(C632=D631,"Yes","")</f>
        <v>Yes</v>
      </c>
    </row>
    <row r="633" customFormat="false" ht="15" hidden="false" customHeight="false" outlineLevel="0" collapsed="false">
      <c r="A633" s="35" t="n">
        <v>632</v>
      </c>
      <c r="B633" s="35" t="s">
        <v>111</v>
      </c>
      <c r="C633" s="36" t="n">
        <v>42244</v>
      </c>
      <c r="D633" s="36" t="n">
        <v>42247</v>
      </c>
      <c r="E633" s="37" t="n">
        <v>17425.3</v>
      </c>
      <c r="F633" s="37" t="n">
        <v>17061.85</v>
      </c>
      <c r="G633" s="37" t="n">
        <v>17099.8</v>
      </c>
      <c r="H633" s="35" t="s">
        <v>112</v>
      </c>
      <c r="I633" s="35" t="n">
        <v>1</v>
      </c>
      <c r="J633" s="38" t="n">
        <v>0</v>
      </c>
      <c r="K633" s="38" t="n">
        <v>396.4</v>
      </c>
      <c r="L633" s="39" t="n">
        <f aca="false">IF(B633="Long",G633-E633,E633-G633)</f>
        <v>-325.5</v>
      </c>
      <c r="M633" s="40" t="n">
        <f aca="false">L633/E633</f>
        <v>-0.0186797357864714</v>
      </c>
      <c r="N633" s="41" t="n">
        <f aca="false">E633+G633</f>
        <v>34525.1</v>
      </c>
      <c r="O633" s="38" t="n">
        <f aca="false">N633*Assumptions!$B$24</f>
        <v>51.78765</v>
      </c>
      <c r="P633" s="39" t="n">
        <f aca="false">L633-O633</f>
        <v>-377.28765</v>
      </c>
      <c r="Q633" s="41" t="n">
        <f aca="false">Q632+L633</f>
        <v>32746.1</v>
      </c>
      <c r="R633" s="41" t="n">
        <f aca="false">R632+P633</f>
        <v>12372.1004</v>
      </c>
      <c r="S633" s="33" t="n">
        <f aca="false">IF(L633&gt;0,1,0)</f>
        <v>0</v>
      </c>
      <c r="T633" s="33" t="n">
        <f aca="false">IF(S633=1,T632+1,0)</f>
        <v>0</v>
      </c>
      <c r="U633" s="33" t="n">
        <f aca="false">IF(S633=0,U632+1,0)</f>
        <v>1</v>
      </c>
      <c r="V633" s="34" t="str">
        <f aca="false">IF(C633=D632,"Yes","")</f>
        <v/>
      </c>
    </row>
    <row r="634" customFormat="false" ht="15" hidden="false" customHeight="false" outlineLevel="0" collapsed="false">
      <c r="A634" s="26" t="n">
        <v>633</v>
      </c>
      <c r="B634" s="26" t="s">
        <v>113</v>
      </c>
      <c r="C634" s="27" t="n">
        <v>42247</v>
      </c>
      <c r="D634" s="27" t="n">
        <v>42255</v>
      </c>
      <c r="E634" s="28" t="n">
        <v>17061.85</v>
      </c>
      <c r="F634" s="28" t="n">
        <v>17569.8</v>
      </c>
      <c r="G634" s="28" t="n">
        <v>16273.35</v>
      </c>
      <c r="H634" s="26" t="s">
        <v>112</v>
      </c>
      <c r="I634" s="26" t="n">
        <v>6</v>
      </c>
      <c r="J634" s="29" t="n">
        <v>1299.6</v>
      </c>
      <c r="K634" s="29" t="n">
        <v>0</v>
      </c>
      <c r="L634" s="30" t="n">
        <f aca="false">IF(B634="Long",G634-E634,E634-G634)</f>
        <v>788.499999999998</v>
      </c>
      <c r="M634" s="31" t="n">
        <f aca="false">L634/E634</f>
        <v>0.0462142147539685</v>
      </c>
      <c r="N634" s="32" t="n">
        <f aca="false">E634+G634</f>
        <v>33335.2</v>
      </c>
      <c r="O634" s="29" t="n">
        <f aca="false">N634*Assumptions!$B$24</f>
        <v>50.0028</v>
      </c>
      <c r="P634" s="30" t="n">
        <f aca="false">L634-O634</f>
        <v>738.497199999998</v>
      </c>
      <c r="Q634" s="32" t="n">
        <f aca="false">Q633+L634</f>
        <v>33534.6</v>
      </c>
      <c r="R634" s="32" t="n">
        <f aca="false">R633+P634</f>
        <v>13110.5976</v>
      </c>
      <c r="S634" s="33" t="n">
        <f aca="false">IF(L634&gt;0,1,0)</f>
        <v>1</v>
      </c>
      <c r="T634" s="33" t="n">
        <f aca="false">IF(S634=1,T633+1,0)</f>
        <v>1</v>
      </c>
      <c r="U634" s="33" t="n">
        <f aca="false">IF(S634=0,U633+1,0)</f>
        <v>0</v>
      </c>
      <c r="V634" s="34" t="str">
        <f aca="false">IF(C634=D633,"Yes","")</f>
        <v>Yes</v>
      </c>
    </row>
    <row r="635" customFormat="false" ht="15" hidden="false" customHeight="false" outlineLevel="0" collapsed="false">
      <c r="A635" s="35" t="n">
        <v>634</v>
      </c>
      <c r="B635" s="35" t="s">
        <v>111</v>
      </c>
      <c r="C635" s="36" t="n">
        <v>42256</v>
      </c>
      <c r="D635" s="36" t="n">
        <v>42257</v>
      </c>
      <c r="E635" s="37" t="n">
        <v>16658.35</v>
      </c>
      <c r="F635" s="37" t="n">
        <v>15819.55</v>
      </c>
      <c r="G635" s="37" t="n">
        <v>16351.75</v>
      </c>
      <c r="H635" s="35" t="s">
        <v>112</v>
      </c>
      <c r="I635" s="35" t="n">
        <v>1</v>
      </c>
      <c r="J635" s="38" t="n">
        <v>53.2</v>
      </c>
      <c r="K635" s="38" t="n">
        <v>466.1</v>
      </c>
      <c r="L635" s="39" t="n">
        <f aca="false">IF(B635="Long",G635-E635,E635-G635)</f>
        <v>-306.599999999999</v>
      </c>
      <c r="M635" s="40" t="n">
        <f aca="false">L635/E635</f>
        <v>-0.0184051841869092</v>
      </c>
      <c r="N635" s="41" t="n">
        <f aca="false">E635+G635</f>
        <v>33010.1</v>
      </c>
      <c r="O635" s="38" t="n">
        <f aca="false">N635*Assumptions!$B$24</f>
        <v>49.51515</v>
      </c>
      <c r="P635" s="39" t="n">
        <f aca="false">L635-O635</f>
        <v>-356.115149999999</v>
      </c>
      <c r="Q635" s="41" t="n">
        <f aca="false">Q634+L635</f>
        <v>33228</v>
      </c>
      <c r="R635" s="41" t="n">
        <f aca="false">R634+P635</f>
        <v>12754.48245</v>
      </c>
      <c r="S635" s="33" t="n">
        <f aca="false">IF(L635&gt;0,1,0)</f>
        <v>0</v>
      </c>
      <c r="T635" s="33" t="n">
        <f aca="false">IF(S635=1,T634+1,0)</f>
        <v>0</v>
      </c>
      <c r="U635" s="33" t="n">
        <f aca="false">IF(S635=0,U634+1,0)</f>
        <v>1</v>
      </c>
      <c r="V635" s="34" t="str">
        <f aca="false">IF(C635=D634,"Yes","")</f>
        <v/>
      </c>
    </row>
    <row r="636" customFormat="false" ht="15" hidden="false" customHeight="false" outlineLevel="0" collapsed="false">
      <c r="A636" s="26" t="n">
        <v>635</v>
      </c>
      <c r="B636" s="26" t="s">
        <v>111</v>
      </c>
      <c r="C636" s="27" t="n">
        <v>42261</v>
      </c>
      <c r="D636" s="27" t="n">
        <v>42269</v>
      </c>
      <c r="E636" s="28" t="n">
        <v>16781.15</v>
      </c>
      <c r="F636" s="28" t="n">
        <v>16518.8</v>
      </c>
      <c r="G636" s="28" t="n">
        <v>17178.85</v>
      </c>
      <c r="H636" s="26" t="s">
        <v>112</v>
      </c>
      <c r="I636" s="26" t="n">
        <v>5</v>
      </c>
      <c r="J636" s="29" t="n">
        <v>871.2</v>
      </c>
      <c r="K636" s="29" t="n">
        <v>99.6</v>
      </c>
      <c r="L636" s="30" t="n">
        <f aca="false">IF(B636="Long",G636-E636,E636-G636)</f>
        <v>397.699999999997</v>
      </c>
      <c r="M636" s="31" t="n">
        <f aca="false">L636/E636</f>
        <v>0.0236992101256468</v>
      </c>
      <c r="N636" s="32" t="n">
        <f aca="false">E636+G636</f>
        <v>33960</v>
      </c>
      <c r="O636" s="29" t="n">
        <f aca="false">N636*Assumptions!$B$24</f>
        <v>50.94</v>
      </c>
      <c r="P636" s="30" t="n">
        <f aca="false">L636-O636</f>
        <v>346.759999999997</v>
      </c>
      <c r="Q636" s="32" t="n">
        <f aca="false">Q635+L636</f>
        <v>33625.7</v>
      </c>
      <c r="R636" s="32" t="n">
        <f aca="false">R635+P636</f>
        <v>13101.24245</v>
      </c>
      <c r="S636" s="33" t="n">
        <f aca="false">IF(L636&gt;0,1,0)</f>
        <v>1</v>
      </c>
      <c r="T636" s="33" t="n">
        <f aca="false">IF(S636=1,T635+1,0)</f>
        <v>1</v>
      </c>
      <c r="U636" s="33" t="n">
        <f aca="false">IF(S636=0,U635+1,0)</f>
        <v>0</v>
      </c>
      <c r="V636" s="34" t="str">
        <f aca="false">IF(C636=D635,"Yes","")</f>
        <v/>
      </c>
    </row>
    <row r="637" customFormat="false" ht="15" hidden="false" customHeight="false" outlineLevel="0" collapsed="false">
      <c r="A637" s="35" t="n">
        <v>636</v>
      </c>
      <c r="B637" s="35" t="s">
        <v>113</v>
      </c>
      <c r="C637" s="36" t="n">
        <v>42269</v>
      </c>
      <c r="D637" s="36" t="n">
        <v>42275</v>
      </c>
      <c r="E637" s="37" t="n">
        <v>17156.2</v>
      </c>
      <c r="F637" s="37" t="n">
        <v>17571.3</v>
      </c>
      <c r="G637" s="37" t="n">
        <v>17286.25</v>
      </c>
      <c r="H637" s="35" t="s">
        <v>112</v>
      </c>
      <c r="I637" s="35" t="n">
        <v>3</v>
      </c>
      <c r="J637" s="38" t="n">
        <v>397.2</v>
      </c>
      <c r="K637" s="38" t="n">
        <v>228.5</v>
      </c>
      <c r="L637" s="39" t="n">
        <f aca="false">IF(B637="Long",G637-E637,E637-G637)</f>
        <v>-130.049999999999</v>
      </c>
      <c r="M637" s="40" t="n">
        <f aca="false">L637/E637</f>
        <v>-0.00758034996094702</v>
      </c>
      <c r="N637" s="41" t="n">
        <f aca="false">E637+G637</f>
        <v>34442.45</v>
      </c>
      <c r="O637" s="38" t="n">
        <f aca="false">N637*Assumptions!$B$24</f>
        <v>51.663675</v>
      </c>
      <c r="P637" s="39" t="n">
        <f aca="false">L637-O637</f>
        <v>-181.713674999999</v>
      </c>
      <c r="Q637" s="41" t="n">
        <f aca="false">Q636+L637</f>
        <v>33495.65</v>
      </c>
      <c r="R637" s="41" t="n">
        <f aca="false">R636+P637</f>
        <v>12919.528775</v>
      </c>
      <c r="S637" s="33" t="n">
        <f aca="false">IF(L637&gt;0,1,0)</f>
        <v>0</v>
      </c>
      <c r="T637" s="33" t="n">
        <f aca="false">IF(S637=1,T636+1,0)</f>
        <v>0</v>
      </c>
      <c r="U637" s="33" t="n">
        <f aca="false">IF(S637=0,U636+1,0)</f>
        <v>1</v>
      </c>
      <c r="V637" s="34" t="str">
        <f aca="false">IF(C637=D636,"Yes","")</f>
        <v>Yes</v>
      </c>
    </row>
    <row r="638" customFormat="false" ht="15" hidden="false" customHeight="false" outlineLevel="0" collapsed="false">
      <c r="A638" s="26" t="n">
        <v>637</v>
      </c>
      <c r="B638" s="26" t="s">
        <v>111</v>
      </c>
      <c r="C638" s="27" t="n">
        <v>42275</v>
      </c>
      <c r="D638" s="27" t="n">
        <v>42276</v>
      </c>
      <c r="E638" s="28" t="n">
        <v>17309.7</v>
      </c>
      <c r="F638" s="28" t="n">
        <v>17070.55</v>
      </c>
      <c r="G638" s="28" t="n">
        <v>16859.75</v>
      </c>
      <c r="H638" s="26" t="s">
        <v>112</v>
      </c>
      <c r="I638" s="26" t="n">
        <v>1</v>
      </c>
      <c r="J638" s="29" t="n">
        <v>151.6</v>
      </c>
      <c r="K638" s="29" t="n">
        <v>661.4</v>
      </c>
      <c r="L638" s="30" t="n">
        <f aca="false">IF(B638="Long",G638-E638,E638-G638)</f>
        <v>-449.950000000001</v>
      </c>
      <c r="M638" s="31" t="n">
        <f aca="false">L638/E638</f>
        <v>-0.0259940957959988</v>
      </c>
      <c r="N638" s="32" t="n">
        <f aca="false">E638+G638</f>
        <v>34169.45</v>
      </c>
      <c r="O638" s="29" t="n">
        <f aca="false">N638*Assumptions!$B$24</f>
        <v>51.254175</v>
      </c>
      <c r="P638" s="30" t="n">
        <f aca="false">L638-O638</f>
        <v>-501.204175000001</v>
      </c>
      <c r="Q638" s="32" t="n">
        <f aca="false">Q637+L638</f>
        <v>33045.7</v>
      </c>
      <c r="R638" s="32" t="n">
        <f aca="false">R637+P638</f>
        <v>12418.3246</v>
      </c>
      <c r="S638" s="33" t="n">
        <f aca="false">IF(L638&gt;0,1,0)</f>
        <v>0</v>
      </c>
      <c r="T638" s="33" t="n">
        <f aca="false">IF(S638=1,T637+1,0)</f>
        <v>0</v>
      </c>
      <c r="U638" s="33" t="n">
        <f aca="false">IF(S638=0,U637+1,0)</f>
        <v>2</v>
      </c>
      <c r="V638" s="34" t="str">
        <f aca="false">IF(C638=D637,"Yes","")</f>
        <v>Yes</v>
      </c>
    </row>
    <row r="639" customFormat="false" ht="15" hidden="false" customHeight="false" outlineLevel="0" collapsed="false">
      <c r="A639" s="35" t="n">
        <v>638</v>
      </c>
      <c r="B639" s="35" t="s">
        <v>113</v>
      </c>
      <c r="C639" s="36" t="n">
        <v>42276</v>
      </c>
      <c r="D639" s="36" t="n">
        <v>42277</v>
      </c>
      <c r="E639" s="37" t="n">
        <v>16859.75</v>
      </c>
      <c r="F639" s="37" t="n">
        <v>17384.75</v>
      </c>
      <c r="G639" s="37" t="n">
        <v>17404.75</v>
      </c>
      <c r="H639" s="35" t="s">
        <v>114</v>
      </c>
      <c r="I639" s="35" t="n">
        <v>1</v>
      </c>
      <c r="J639" s="38" t="n">
        <v>0</v>
      </c>
      <c r="K639" s="38" t="n">
        <v>590.1</v>
      </c>
      <c r="L639" s="39" t="n">
        <f aca="false">IF(B639="Long",G639-E639,E639-G639)</f>
        <v>-545</v>
      </c>
      <c r="M639" s="40" t="n">
        <f aca="false">L639/E639</f>
        <v>-0.0323255089784843</v>
      </c>
      <c r="N639" s="41" t="n">
        <f aca="false">E639+G639</f>
        <v>34264.5</v>
      </c>
      <c r="O639" s="38" t="n">
        <f aca="false">N639*Assumptions!$B$24</f>
        <v>51.39675</v>
      </c>
      <c r="P639" s="39" t="n">
        <f aca="false">L639-O639</f>
        <v>-596.39675</v>
      </c>
      <c r="Q639" s="41" t="n">
        <f aca="false">Q638+L639</f>
        <v>32500.7</v>
      </c>
      <c r="R639" s="41" t="n">
        <f aca="false">R638+P639</f>
        <v>11821.92785</v>
      </c>
      <c r="S639" s="33" t="n">
        <f aca="false">IF(L639&gt;0,1,0)</f>
        <v>0</v>
      </c>
      <c r="T639" s="33" t="n">
        <f aca="false">IF(S639=1,T638+1,0)</f>
        <v>0</v>
      </c>
      <c r="U639" s="33" t="n">
        <f aca="false">IF(S639=0,U638+1,0)</f>
        <v>3</v>
      </c>
      <c r="V639" s="34" t="str">
        <f aca="false">IF(C639=D638,"Yes","")</f>
        <v>Yes</v>
      </c>
    </row>
    <row r="640" customFormat="false" ht="15" hidden="false" customHeight="false" outlineLevel="0" collapsed="false">
      <c r="A640" s="26" t="n">
        <v>639</v>
      </c>
      <c r="B640" s="26" t="s">
        <v>111</v>
      </c>
      <c r="C640" s="27" t="n">
        <v>42282</v>
      </c>
      <c r="D640" s="27" t="n">
        <v>42285</v>
      </c>
      <c r="E640" s="28" t="n">
        <v>17449.85</v>
      </c>
      <c r="F640" s="28" t="n">
        <v>17111.65</v>
      </c>
      <c r="G640" s="28" t="n">
        <v>17500.35</v>
      </c>
      <c r="H640" s="26" t="s">
        <v>112</v>
      </c>
      <c r="I640" s="26" t="n">
        <v>3</v>
      </c>
      <c r="J640" s="29" t="n">
        <v>377.3</v>
      </c>
      <c r="K640" s="29" t="n">
        <v>48.6</v>
      </c>
      <c r="L640" s="30" t="n">
        <f aca="false">IF(B640="Long",G640-E640,E640-G640)</f>
        <v>50.5</v>
      </c>
      <c r="M640" s="31" t="n">
        <f aca="false">L640/E640</f>
        <v>0.00289400768487981</v>
      </c>
      <c r="N640" s="32" t="n">
        <f aca="false">E640+G640</f>
        <v>34950.2</v>
      </c>
      <c r="O640" s="29" t="n">
        <f aca="false">N640*Assumptions!$B$24</f>
        <v>52.4253</v>
      </c>
      <c r="P640" s="30" t="n">
        <f aca="false">L640-O640</f>
        <v>-1.9253</v>
      </c>
      <c r="Q640" s="32" t="n">
        <f aca="false">Q639+L640</f>
        <v>32551.2</v>
      </c>
      <c r="R640" s="32" t="n">
        <f aca="false">R639+P640</f>
        <v>11820.00255</v>
      </c>
      <c r="S640" s="33" t="n">
        <f aca="false">IF(L640&gt;0,1,0)</f>
        <v>1</v>
      </c>
      <c r="T640" s="33" t="n">
        <f aca="false">IF(S640=1,T639+1,0)</f>
        <v>1</v>
      </c>
      <c r="U640" s="33" t="n">
        <f aca="false">IF(S640=0,U639+1,0)</f>
        <v>0</v>
      </c>
      <c r="V640" s="34" t="str">
        <f aca="false">IF(C640=D639,"Yes","")</f>
        <v/>
      </c>
    </row>
    <row r="641" customFormat="false" ht="15" hidden="false" customHeight="false" outlineLevel="0" collapsed="false">
      <c r="A641" s="35" t="n">
        <v>640</v>
      </c>
      <c r="B641" s="35" t="s">
        <v>113</v>
      </c>
      <c r="C641" s="36" t="n">
        <v>42285</v>
      </c>
      <c r="D641" s="36" t="n">
        <v>42286</v>
      </c>
      <c r="E641" s="37" t="n">
        <v>17493.75</v>
      </c>
      <c r="F641" s="37" t="n">
        <v>17674.55</v>
      </c>
      <c r="G641" s="37" t="n">
        <v>17640.4</v>
      </c>
      <c r="H641" s="35" t="s">
        <v>112</v>
      </c>
      <c r="I641" s="35" t="n">
        <v>1</v>
      </c>
      <c r="J641" s="38" t="n">
        <v>0</v>
      </c>
      <c r="K641" s="38" t="n">
        <v>255.8</v>
      </c>
      <c r="L641" s="39" t="n">
        <f aca="false">IF(B641="Long",G641-E641,E641-G641)</f>
        <v>-146.650000000001</v>
      </c>
      <c r="M641" s="40" t="n">
        <f aca="false">L641/E641</f>
        <v>-0.00838299392640237</v>
      </c>
      <c r="N641" s="41" t="n">
        <f aca="false">E641+G641</f>
        <v>35134.15</v>
      </c>
      <c r="O641" s="38" t="n">
        <f aca="false">N641*Assumptions!$B$24</f>
        <v>52.701225</v>
      </c>
      <c r="P641" s="39" t="n">
        <f aca="false">L641-O641</f>
        <v>-199.351225000001</v>
      </c>
      <c r="Q641" s="41" t="n">
        <f aca="false">Q640+L641</f>
        <v>32404.55</v>
      </c>
      <c r="R641" s="41" t="n">
        <f aca="false">R640+P641</f>
        <v>11620.651325</v>
      </c>
      <c r="S641" s="33" t="n">
        <f aca="false">IF(L641&gt;0,1,0)</f>
        <v>0</v>
      </c>
      <c r="T641" s="33" t="n">
        <f aca="false">IF(S641=1,T640+1,0)</f>
        <v>0</v>
      </c>
      <c r="U641" s="33" t="n">
        <f aca="false">IF(S641=0,U640+1,0)</f>
        <v>1</v>
      </c>
      <c r="V641" s="34" t="str">
        <f aca="false">IF(C641=D640,"Yes","")</f>
        <v>Yes</v>
      </c>
    </row>
    <row r="642" customFormat="false" ht="15" hidden="false" customHeight="false" outlineLevel="0" collapsed="false">
      <c r="A642" s="26" t="n">
        <v>641</v>
      </c>
      <c r="B642" s="26" t="s">
        <v>111</v>
      </c>
      <c r="C642" s="27" t="n">
        <v>42286</v>
      </c>
      <c r="D642" s="27" t="n">
        <v>42290</v>
      </c>
      <c r="E642" s="28" t="n">
        <v>17674.55</v>
      </c>
      <c r="F642" s="28" t="n">
        <v>17401.2</v>
      </c>
      <c r="G642" s="28" t="n">
        <v>17530.55</v>
      </c>
      <c r="H642" s="26" t="s">
        <v>112</v>
      </c>
      <c r="I642" s="26" t="n">
        <v>2</v>
      </c>
      <c r="J642" s="29" t="n">
        <v>85.2</v>
      </c>
      <c r="K642" s="29" t="n">
        <v>200.8</v>
      </c>
      <c r="L642" s="30" t="n">
        <f aca="false">IF(B642="Long",G642-E642,E642-G642)</f>
        <v>-144</v>
      </c>
      <c r="M642" s="31" t="n">
        <f aca="false">L642/E642</f>
        <v>-0.00814730785225084</v>
      </c>
      <c r="N642" s="32" t="n">
        <f aca="false">E642+G642</f>
        <v>35205.1</v>
      </c>
      <c r="O642" s="29" t="n">
        <f aca="false">N642*Assumptions!$B$24</f>
        <v>52.80765</v>
      </c>
      <c r="P642" s="30" t="n">
        <f aca="false">L642-O642</f>
        <v>-196.80765</v>
      </c>
      <c r="Q642" s="32" t="n">
        <f aca="false">Q641+L642</f>
        <v>32260.55</v>
      </c>
      <c r="R642" s="32" t="n">
        <f aca="false">R641+P642</f>
        <v>11423.843675</v>
      </c>
      <c r="S642" s="33" t="n">
        <f aca="false">IF(L642&gt;0,1,0)</f>
        <v>0</v>
      </c>
      <c r="T642" s="33" t="n">
        <f aca="false">IF(S642=1,T641+1,0)</f>
        <v>0</v>
      </c>
      <c r="U642" s="33" t="n">
        <f aca="false">IF(S642=0,U641+1,0)</f>
        <v>2</v>
      </c>
      <c r="V642" s="34" t="str">
        <f aca="false">IF(C642=D641,"Yes","")</f>
        <v>Yes</v>
      </c>
    </row>
    <row r="643" customFormat="false" ht="15" hidden="false" customHeight="false" outlineLevel="0" collapsed="false">
      <c r="A643" s="35" t="n">
        <v>642</v>
      </c>
      <c r="B643" s="35" t="s">
        <v>113</v>
      </c>
      <c r="C643" s="36" t="n">
        <v>42290</v>
      </c>
      <c r="D643" s="36" t="n">
        <v>42292</v>
      </c>
      <c r="E643" s="37" t="n">
        <v>17498.45</v>
      </c>
      <c r="F643" s="37" t="n">
        <v>17759.8</v>
      </c>
      <c r="G643" s="37" t="n">
        <v>17604.45</v>
      </c>
      <c r="H643" s="35" t="s">
        <v>112</v>
      </c>
      <c r="I643" s="35" t="n">
        <v>2</v>
      </c>
      <c r="J643" s="38" t="n">
        <v>64.4</v>
      </c>
      <c r="K643" s="38" t="n">
        <v>254.2</v>
      </c>
      <c r="L643" s="39" t="n">
        <f aca="false">IF(B643="Long",G643-E643,E643-G643)</f>
        <v>-106</v>
      </c>
      <c r="M643" s="40" t="n">
        <f aca="false">L643/E643</f>
        <v>-0.00605767939446065</v>
      </c>
      <c r="N643" s="41" t="n">
        <f aca="false">E643+G643</f>
        <v>35102.9</v>
      </c>
      <c r="O643" s="38" t="n">
        <f aca="false">N643*Assumptions!$B$24</f>
        <v>52.65435</v>
      </c>
      <c r="P643" s="39" t="n">
        <f aca="false">L643-O643</f>
        <v>-158.65435</v>
      </c>
      <c r="Q643" s="41" t="n">
        <f aca="false">Q642+L643</f>
        <v>32154.55</v>
      </c>
      <c r="R643" s="41" t="n">
        <f aca="false">R642+P643</f>
        <v>11265.189325</v>
      </c>
      <c r="S643" s="33" t="n">
        <f aca="false">IF(L643&gt;0,1,0)</f>
        <v>0</v>
      </c>
      <c r="T643" s="33" t="n">
        <f aca="false">IF(S643=1,T642+1,0)</f>
        <v>0</v>
      </c>
      <c r="U643" s="33" t="n">
        <f aca="false">IF(S643=0,U642+1,0)</f>
        <v>3</v>
      </c>
      <c r="V643" s="34" t="str">
        <f aca="false">IF(C643=D642,"Yes","")</f>
        <v>Yes</v>
      </c>
    </row>
    <row r="644" customFormat="false" ht="15" hidden="false" customHeight="false" outlineLevel="0" collapsed="false">
      <c r="A644" s="26" t="n">
        <v>643</v>
      </c>
      <c r="B644" s="26" t="s">
        <v>111</v>
      </c>
      <c r="C644" s="27" t="n">
        <v>42292</v>
      </c>
      <c r="D644" s="27" t="n">
        <v>42297</v>
      </c>
      <c r="E644" s="28" t="n">
        <v>17632.25</v>
      </c>
      <c r="F644" s="28" t="n">
        <v>17434.05</v>
      </c>
      <c r="G644" s="28" t="n">
        <v>17817.95</v>
      </c>
      <c r="H644" s="26" t="s">
        <v>112</v>
      </c>
      <c r="I644" s="26" t="n">
        <v>3</v>
      </c>
      <c r="J644" s="29" t="n">
        <v>322.7</v>
      </c>
      <c r="K644" s="29" t="n">
        <v>48.7</v>
      </c>
      <c r="L644" s="30" t="n">
        <f aca="false">IF(B644="Long",G644-E644,E644-G644)</f>
        <v>185.700000000001</v>
      </c>
      <c r="M644" s="31" t="n">
        <f aca="false">L644/E644</f>
        <v>0.010531837967361</v>
      </c>
      <c r="N644" s="32" t="n">
        <f aca="false">E644+G644</f>
        <v>35450.2</v>
      </c>
      <c r="O644" s="29" t="n">
        <f aca="false">N644*Assumptions!$B$24</f>
        <v>53.1753</v>
      </c>
      <c r="P644" s="30" t="n">
        <f aca="false">L644-O644</f>
        <v>132.524700000001</v>
      </c>
      <c r="Q644" s="32" t="n">
        <f aca="false">Q643+L644</f>
        <v>32340.25</v>
      </c>
      <c r="R644" s="32" t="n">
        <f aca="false">R643+P644</f>
        <v>11397.714025</v>
      </c>
      <c r="S644" s="33" t="n">
        <f aca="false">IF(L644&gt;0,1,0)</f>
        <v>1</v>
      </c>
      <c r="T644" s="33" t="n">
        <f aca="false">IF(S644=1,T643+1,0)</f>
        <v>1</v>
      </c>
      <c r="U644" s="33" t="n">
        <f aca="false">IF(S644=0,U643+1,0)</f>
        <v>0</v>
      </c>
      <c r="V644" s="34" t="str">
        <f aca="false">IF(C644=D643,"Yes","")</f>
        <v>Yes</v>
      </c>
    </row>
    <row r="645" customFormat="false" ht="15" hidden="false" customHeight="false" outlineLevel="0" collapsed="false">
      <c r="A645" s="35" t="n">
        <v>644</v>
      </c>
      <c r="B645" s="35" t="s">
        <v>113</v>
      </c>
      <c r="C645" s="36" t="n">
        <v>42298</v>
      </c>
      <c r="D645" s="36" t="n">
        <v>42300</v>
      </c>
      <c r="E645" s="37" t="n">
        <v>17755.65</v>
      </c>
      <c r="F645" s="37" t="n">
        <v>17940.4</v>
      </c>
      <c r="G645" s="37" t="n">
        <v>17891.75</v>
      </c>
      <c r="H645" s="35" t="s">
        <v>112</v>
      </c>
      <c r="I645" s="35" t="n">
        <v>1</v>
      </c>
      <c r="J645" s="38" t="n">
        <v>0</v>
      </c>
      <c r="K645" s="38" t="n">
        <v>224.8</v>
      </c>
      <c r="L645" s="39" t="n">
        <f aca="false">IF(B645="Long",G645-E645,E645-G645)</f>
        <v>-136.099999999999</v>
      </c>
      <c r="M645" s="40" t="n">
        <f aca="false">L645/E645</f>
        <v>-0.00766516573597692</v>
      </c>
      <c r="N645" s="41" t="n">
        <f aca="false">E645+G645</f>
        <v>35647.4</v>
      </c>
      <c r="O645" s="38" t="n">
        <f aca="false">N645*Assumptions!$B$24</f>
        <v>53.4711</v>
      </c>
      <c r="P645" s="39" t="n">
        <f aca="false">L645-O645</f>
        <v>-189.571099999999</v>
      </c>
      <c r="Q645" s="41" t="n">
        <f aca="false">Q644+L645</f>
        <v>32204.15</v>
      </c>
      <c r="R645" s="41" t="n">
        <f aca="false">R644+P645</f>
        <v>11208.142925</v>
      </c>
      <c r="S645" s="33" t="n">
        <f aca="false">IF(L645&gt;0,1,0)</f>
        <v>0</v>
      </c>
      <c r="T645" s="33" t="n">
        <f aca="false">IF(S645=1,T644+1,0)</f>
        <v>0</v>
      </c>
      <c r="U645" s="33" t="n">
        <f aca="false">IF(S645=0,U644+1,0)</f>
        <v>1</v>
      </c>
      <c r="V645" s="34" t="str">
        <f aca="false">IF(C645=D644,"Yes","")</f>
        <v/>
      </c>
    </row>
    <row r="646" customFormat="false" ht="15" hidden="false" customHeight="false" outlineLevel="0" collapsed="false">
      <c r="A646" s="26" t="n">
        <v>645</v>
      </c>
      <c r="B646" s="26" t="s">
        <v>111</v>
      </c>
      <c r="C646" s="27" t="n">
        <v>42300</v>
      </c>
      <c r="D646" s="27" t="n">
        <v>42303</v>
      </c>
      <c r="E646" s="28" t="n">
        <v>17940.4</v>
      </c>
      <c r="F646" s="28" t="n">
        <v>17565.35</v>
      </c>
      <c r="G646" s="28" t="n">
        <v>17852.55</v>
      </c>
      <c r="H646" s="26" t="s">
        <v>112</v>
      </c>
      <c r="I646" s="26" t="n">
        <v>1</v>
      </c>
      <c r="J646" s="29" t="n">
        <v>88.6</v>
      </c>
      <c r="K646" s="29" t="n">
        <v>141.8</v>
      </c>
      <c r="L646" s="30" t="n">
        <f aca="false">IF(B646="Long",G646-E646,E646-G646)</f>
        <v>-87.8500000000022</v>
      </c>
      <c r="M646" s="31" t="n">
        <f aca="false">L646/E646</f>
        <v>-0.00489676930280274</v>
      </c>
      <c r="N646" s="32" t="n">
        <f aca="false">E646+G646</f>
        <v>35792.95</v>
      </c>
      <c r="O646" s="29" t="n">
        <f aca="false">N646*Assumptions!$B$24</f>
        <v>53.689425</v>
      </c>
      <c r="P646" s="30" t="n">
        <f aca="false">L646-O646</f>
        <v>-141.539425000002</v>
      </c>
      <c r="Q646" s="32" t="n">
        <f aca="false">Q645+L646</f>
        <v>32116.3</v>
      </c>
      <c r="R646" s="32" t="n">
        <f aca="false">R645+P646</f>
        <v>11066.6035</v>
      </c>
      <c r="S646" s="33" t="n">
        <f aca="false">IF(L646&gt;0,1,0)</f>
        <v>0</v>
      </c>
      <c r="T646" s="33" t="n">
        <f aca="false">IF(S646=1,T645+1,0)</f>
        <v>0</v>
      </c>
      <c r="U646" s="33" t="n">
        <f aca="false">IF(S646=0,U645+1,0)</f>
        <v>2</v>
      </c>
      <c r="V646" s="34" t="str">
        <f aca="false">IF(C646=D645,"Yes","")</f>
        <v>Yes</v>
      </c>
    </row>
    <row r="647" customFormat="false" ht="15" hidden="false" customHeight="false" outlineLevel="0" collapsed="false">
      <c r="A647" s="35" t="n">
        <v>646</v>
      </c>
      <c r="B647" s="35" t="s">
        <v>113</v>
      </c>
      <c r="C647" s="36" t="n">
        <v>42304</v>
      </c>
      <c r="D647" s="36" t="n">
        <v>42311</v>
      </c>
      <c r="E647" s="37" t="n">
        <v>17738.45</v>
      </c>
      <c r="F647" s="37" t="n">
        <v>18029.05</v>
      </c>
      <c r="G647" s="37" t="n">
        <v>17436.5</v>
      </c>
      <c r="H647" s="35" t="s">
        <v>112</v>
      </c>
      <c r="I647" s="35" t="n">
        <v>5</v>
      </c>
      <c r="J647" s="38" t="n">
        <v>568.1</v>
      </c>
      <c r="K647" s="38" t="n">
        <v>0</v>
      </c>
      <c r="L647" s="39" t="n">
        <f aca="false">IF(B647="Long",G647-E647,E647-G647)</f>
        <v>301.950000000001</v>
      </c>
      <c r="M647" s="40" t="n">
        <f aca="false">L647/E647</f>
        <v>0.0170223441168761</v>
      </c>
      <c r="N647" s="41" t="n">
        <f aca="false">E647+G647</f>
        <v>35174.95</v>
      </c>
      <c r="O647" s="38" t="n">
        <f aca="false">N647*Assumptions!$B$24</f>
        <v>52.762425</v>
      </c>
      <c r="P647" s="39" t="n">
        <f aca="false">L647-O647</f>
        <v>249.187575000001</v>
      </c>
      <c r="Q647" s="41" t="n">
        <f aca="false">Q646+L647</f>
        <v>32418.25</v>
      </c>
      <c r="R647" s="41" t="n">
        <f aca="false">R646+P647</f>
        <v>11315.791075</v>
      </c>
      <c r="S647" s="33" t="n">
        <f aca="false">IF(L647&gt;0,1,0)</f>
        <v>1</v>
      </c>
      <c r="T647" s="33" t="n">
        <f aca="false">IF(S647=1,T646+1,0)</f>
        <v>1</v>
      </c>
      <c r="U647" s="33" t="n">
        <f aca="false">IF(S647=0,U646+1,0)</f>
        <v>0</v>
      </c>
      <c r="V647" s="34" t="str">
        <f aca="false">IF(C647=D646,"Yes","")</f>
        <v/>
      </c>
    </row>
    <row r="648" customFormat="false" ht="15" hidden="false" customHeight="false" outlineLevel="0" collapsed="false">
      <c r="A648" s="26" t="n">
        <v>647</v>
      </c>
      <c r="B648" s="26" t="s">
        <v>111</v>
      </c>
      <c r="C648" s="27" t="n">
        <v>42311</v>
      </c>
      <c r="D648" s="27" t="n">
        <v>42312</v>
      </c>
      <c r="E648" s="28" t="n">
        <v>17436.5</v>
      </c>
      <c r="F648" s="28" t="n">
        <v>17208.95</v>
      </c>
      <c r="G648" s="28" t="n">
        <v>17265.05</v>
      </c>
      <c r="H648" s="26" t="s">
        <v>112</v>
      </c>
      <c r="I648" s="26" t="n">
        <v>1</v>
      </c>
      <c r="J648" s="29" t="n">
        <v>12.5</v>
      </c>
      <c r="K648" s="29" t="n">
        <v>260.8</v>
      </c>
      <c r="L648" s="30" t="n">
        <f aca="false">IF(B648="Long",G648-E648,E648-G648)</f>
        <v>-171.450000000001</v>
      </c>
      <c r="M648" s="31" t="n">
        <f aca="false">L648/E648</f>
        <v>-0.00983282195394722</v>
      </c>
      <c r="N648" s="32" t="n">
        <f aca="false">E648+G648</f>
        <v>34701.55</v>
      </c>
      <c r="O648" s="29" t="n">
        <f aca="false">N648*Assumptions!$B$24</f>
        <v>52.052325</v>
      </c>
      <c r="P648" s="30" t="n">
        <f aca="false">L648-O648</f>
        <v>-223.502325000001</v>
      </c>
      <c r="Q648" s="32" t="n">
        <f aca="false">Q647+L648</f>
        <v>32246.8</v>
      </c>
      <c r="R648" s="32" t="n">
        <f aca="false">R647+P648</f>
        <v>11092.28875</v>
      </c>
      <c r="S648" s="33" t="n">
        <f aca="false">IF(L648&gt;0,1,0)</f>
        <v>0</v>
      </c>
      <c r="T648" s="33" t="n">
        <f aca="false">IF(S648=1,T647+1,0)</f>
        <v>0</v>
      </c>
      <c r="U648" s="33" t="n">
        <f aca="false">IF(S648=0,U647+1,0)</f>
        <v>1</v>
      </c>
      <c r="V648" s="34" t="str">
        <f aca="false">IF(C648=D647,"Yes","")</f>
        <v>Yes</v>
      </c>
    </row>
    <row r="649" customFormat="false" ht="15" hidden="false" customHeight="false" outlineLevel="0" collapsed="false">
      <c r="A649" s="35" t="n">
        <v>648</v>
      </c>
      <c r="B649" s="35" t="s">
        <v>113</v>
      </c>
      <c r="C649" s="36" t="n">
        <v>42312</v>
      </c>
      <c r="D649" s="36" t="n">
        <v>42324</v>
      </c>
      <c r="E649" s="37" t="n">
        <v>17208.95</v>
      </c>
      <c r="F649" s="37" t="n">
        <v>17466.2</v>
      </c>
      <c r="G649" s="37" t="n">
        <v>16962.55</v>
      </c>
      <c r="H649" s="35" t="s">
        <v>112</v>
      </c>
      <c r="I649" s="35" t="n">
        <v>6</v>
      </c>
      <c r="J649" s="38" t="n">
        <v>621.7</v>
      </c>
      <c r="K649" s="38" t="n">
        <v>21.5</v>
      </c>
      <c r="L649" s="39" t="n">
        <f aca="false">IF(B649="Long",G649-E649,E649-G649)</f>
        <v>246.400000000001</v>
      </c>
      <c r="M649" s="40" t="n">
        <f aca="false">L649/E649</f>
        <v>0.0143181309725463</v>
      </c>
      <c r="N649" s="41" t="n">
        <f aca="false">E649+G649</f>
        <v>34171.5</v>
      </c>
      <c r="O649" s="38" t="n">
        <f aca="false">N649*Assumptions!$B$24</f>
        <v>51.25725</v>
      </c>
      <c r="P649" s="39" t="n">
        <f aca="false">L649-O649</f>
        <v>195.142750000001</v>
      </c>
      <c r="Q649" s="41" t="n">
        <f aca="false">Q648+L649</f>
        <v>32493.2</v>
      </c>
      <c r="R649" s="41" t="n">
        <f aca="false">R648+P649</f>
        <v>11287.4315</v>
      </c>
      <c r="S649" s="33" t="n">
        <f aca="false">IF(L649&gt;0,1,0)</f>
        <v>1</v>
      </c>
      <c r="T649" s="33" t="n">
        <f aca="false">IF(S649=1,T648+1,0)</f>
        <v>1</v>
      </c>
      <c r="U649" s="33" t="n">
        <f aca="false">IF(S649=0,U648+1,0)</f>
        <v>0</v>
      </c>
      <c r="V649" s="34" t="str">
        <f aca="false">IF(C649=D648,"Yes","")</f>
        <v>Yes</v>
      </c>
    </row>
    <row r="650" customFormat="false" ht="15" hidden="false" customHeight="false" outlineLevel="0" collapsed="false">
      <c r="A650" s="26" t="n">
        <v>649</v>
      </c>
      <c r="B650" s="26" t="s">
        <v>111</v>
      </c>
      <c r="C650" s="27" t="n">
        <v>42324</v>
      </c>
      <c r="D650" s="27" t="n">
        <v>42326</v>
      </c>
      <c r="E650" s="28" t="n">
        <v>17047.3</v>
      </c>
      <c r="F650" s="28" t="n">
        <v>16741.8</v>
      </c>
      <c r="G650" s="28" t="n">
        <v>17028.2</v>
      </c>
      <c r="H650" s="26" t="s">
        <v>112</v>
      </c>
      <c r="I650" s="26" t="n">
        <v>2</v>
      </c>
      <c r="J650" s="29" t="n">
        <v>255.2</v>
      </c>
      <c r="K650" s="29" t="n">
        <v>259.8</v>
      </c>
      <c r="L650" s="30" t="n">
        <f aca="false">IF(B650="Long",G650-E650,E650-G650)</f>
        <v>-19.0999999999985</v>
      </c>
      <c r="M650" s="31" t="n">
        <f aca="false">L650/E650</f>
        <v>-0.00112041203005746</v>
      </c>
      <c r="N650" s="32" t="n">
        <f aca="false">E650+G650</f>
        <v>34075.5</v>
      </c>
      <c r="O650" s="29" t="n">
        <f aca="false">N650*Assumptions!$B$24</f>
        <v>51.11325</v>
      </c>
      <c r="P650" s="30" t="n">
        <f aca="false">L650-O650</f>
        <v>-70.2132499999985</v>
      </c>
      <c r="Q650" s="32" t="n">
        <f aca="false">Q649+L650</f>
        <v>32474.1</v>
      </c>
      <c r="R650" s="32" t="n">
        <f aca="false">R649+P650</f>
        <v>11217.21825</v>
      </c>
      <c r="S650" s="33" t="n">
        <f aca="false">IF(L650&gt;0,1,0)</f>
        <v>0</v>
      </c>
      <c r="T650" s="33" t="n">
        <f aca="false">IF(S650=1,T649+1,0)</f>
        <v>0</v>
      </c>
      <c r="U650" s="33" t="n">
        <f aca="false">IF(S650=0,U649+1,0)</f>
        <v>1</v>
      </c>
      <c r="V650" s="34" t="str">
        <f aca="false">IF(C650=D649,"Yes","")</f>
        <v>Yes</v>
      </c>
    </row>
    <row r="651" customFormat="false" ht="15" hidden="false" customHeight="false" outlineLevel="0" collapsed="false">
      <c r="A651" s="35" t="n">
        <v>650</v>
      </c>
      <c r="B651" s="35" t="s">
        <v>113</v>
      </c>
      <c r="C651" s="36" t="n">
        <v>42326</v>
      </c>
      <c r="D651" s="36" t="n">
        <v>42328</v>
      </c>
      <c r="E651" s="37" t="n">
        <v>16855.5</v>
      </c>
      <c r="F651" s="37" t="n">
        <v>17302.55</v>
      </c>
      <c r="G651" s="37" t="n">
        <v>17110.35</v>
      </c>
      <c r="H651" s="35" t="s">
        <v>112</v>
      </c>
      <c r="I651" s="35" t="n">
        <v>2</v>
      </c>
      <c r="J651" s="38" t="n">
        <v>0</v>
      </c>
      <c r="K651" s="38" t="n">
        <v>407.3</v>
      </c>
      <c r="L651" s="39" t="n">
        <f aca="false">IF(B651="Long",G651-E651,E651-G651)</f>
        <v>-254.849999999999</v>
      </c>
      <c r="M651" s="40" t="n">
        <f aca="false">L651/E651</f>
        <v>-0.0151196938684701</v>
      </c>
      <c r="N651" s="41" t="n">
        <f aca="false">E651+G651</f>
        <v>33965.85</v>
      </c>
      <c r="O651" s="38" t="n">
        <f aca="false">N651*Assumptions!$B$24</f>
        <v>50.948775</v>
      </c>
      <c r="P651" s="39" t="n">
        <f aca="false">L651-O651</f>
        <v>-305.798774999999</v>
      </c>
      <c r="Q651" s="41" t="n">
        <f aca="false">Q650+L651</f>
        <v>32219.25</v>
      </c>
      <c r="R651" s="41" t="n">
        <f aca="false">R650+P651</f>
        <v>10911.419475</v>
      </c>
      <c r="S651" s="33" t="n">
        <f aca="false">IF(L651&gt;0,1,0)</f>
        <v>0</v>
      </c>
      <c r="T651" s="33" t="n">
        <f aca="false">IF(S651=1,T650+1,0)</f>
        <v>0</v>
      </c>
      <c r="U651" s="33" t="n">
        <f aca="false">IF(S651=0,U650+1,0)</f>
        <v>2</v>
      </c>
      <c r="V651" s="34" t="str">
        <f aca="false">IF(C651=D650,"Yes","")</f>
        <v>Yes</v>
      </c>
    </row>
    <row r="652" customFormat="false" ht="15" hidden="false" customHeight="false" outlineLevel="0" collapsed="false">
      <c r="A652" s="26" t="n">
        <v>651</v>
      </c>
      <c r="B652" s="26" t="s">
        <v>111</v>
      </c>
      <c r="C652" s="27" t="n">
        <v>42328</v>
      </c>
      <c r="D652" s="27" t="n">
        <v>42332</v>
      </c>
      <c r="E652" s="28" t="n">
        <v>17186.7</v>
      </c>
      <c r="F652" s="28" t="n">
        <v>16874.7</v>
      </c>
      <c r="G652" s="28" t="n">
        <v>16969.35</v>
      </c>
      <c r="H652" s="26" t="s">
        <v>112</v>
      </c>
      <c r="I652" s="26" t="n">
        <v>2</v>
      </c>
      <c r="J652" s="29" t="n">
        <v>0</v>
      </c>
      <c r="K652" s="29" t="n">
        <v>221.8</v>
      </c>
      <c r="L652" s="30" t="n">
        <f aca="false">IF(B652="Long",G652-E652,E652-G652)</f>
        <v>-217.350000000002</v>
      </c>
      <c r="M652" s="31" t="n">
        <f aca="false">L652/E652</f>
        <v>-0.0126464068145719</v>
      </c>
      <c r="N652" s="32" t="n">
        <f aca="false">E652+G652</f>
        <v>34156.05</v>
      </c>
      <c r="O652" s="29" t="n">
        <f aca="false">N652*Assumptions!$B$24</f>
        <v>51.234075</v>
      </c>
      <c r="P652" s="30" t="n">
        <f aca="false">L652-O652</f>
        <v>-268.584075000002</v>
      </c>
      <c r="Q652" s="32" t="n">
        <f aca="false">Q651+L652</f>
        <v>32001.9</v>
      </c>
      <c r="R652" s="32" t="n">
        <f aca="false">R651+P652</f>
        <v>10642.8354</v>
      </c>
      <c r="S652" s="33" t="n">
        <f aca="false">IF(L652&gt;0,1,0)</f>
        <v>0</v>
      </c>
      <c r="T652" s="33" t="n">
        <f aca="false">IF(S652=1,T651+1,0)</f>
        <v>0</v>
      </c>
      <c r="U652" s="33" t="n">
        <f aca="false">IF(S652=0,U651+1,0)</f>
        <v>3</v>
      </c>
      <c r="V652" s="34" t="str">
        <f aca="false">IF(C652=D651,"Yes","")</f>
        <v>Yes</v>
      </c>
    </row>
    <row r="653" customFormat="false" ht="15" hidden="false" customHeight="false" outlineLevel="0" collapsed="false">
      <c r="A653" s="35" t="n">
        <v>652</v>
      </c>
      <c r="B653" s="35" t="s">
        <v>111</v>
      </c>
      <c r="C653" s="36" t="n">
        <v>42335</v>
      </c>
      <c r="D653" s="36" t="n">
        <v>42340</v>
      </c>
      <c r="E653" s="37" t="n">
        <v>17111.45</v>
      </c>
      <c r="F653" s="37" t="n">
        <v>16972.6</v>
      </c>
      <c r="G653" s="37" t="n">
        <v>17353.85</v>
      </c>
      <c r="H653" s="35" t="s">
        <v>112</v>
      </c>
      <c r="I653" s="35" t="n">
        <v>3</v>
      </c>
      <c r="J653" s="38" t="n">
        <v>386.9</v>
      </c>
      <c r="K653" s="38" t="n">
        <v>0</v>
      </c>
      <c r="L653" s="39" t="n">
        <f aca="false">IF(B653="Long",G653-E653,E653-G653)</f>
        <v>242.399999999998</v>
      </c>
      <c r="M653" s="40" t="n">
        <f aca="false">L653/E653</f>
        <v>0.0141659532067708</v>
      </c>
      <c r="N653" s="41" t="n">
        <f aca="false">E653+G653</f>
        <v>34465.3</v>
      </c>
      <c r="O653" s="38" t="n">
        <f aca="false">N653*Assumptions!$B$24</f>
        <v>51.69795</v>
      </c>
      <c r="P653" s="39" t="n">
        <f aca="false">L653-O653</f>
        <v>190.702049999998</v>
      </c>
      <c r="Q653" s="41" t="n">
        <f aca="false">Q652+L653</f>
        <v>32244.3</v>
      </c>
      <c r="R653" s="41" t="n">
        <f aca="false">R652+P653</f>
        <v>10833.53745</v>
      </c>
      <c r="S653" s="33" t="n">
        <f aca="false">IF(L653&gt;0,1,0)</f>
        <v>1</v>
      </c>
      <c r="T653" s="33" t="n">
        <f aca="false">IF(S653=1,T652+1,0)</f>
        <v>1</v>
      </c>
      <c r="U653" s="33" t="n">
        <f aca="false">IF(S653=0,U652+1,0)</f>
        <v>0</v>
      </c>
      <c r="V653" s="34" t="str">
        <f aca="false">IF(C653=D652,"Yes","")</f>
        <v/>
      </c>
    </row>
    <row r="654" customFormat="false" ht="15" hidden="false" customHeight="false" outlineLevel="0" collapsed="false">
      <c r="A654" s="26" t="n">
        <v>653</v>
      </c>
      <c r="B654" s="26" t="s">
        <v>113</v>
      </c>
      <c r="C654" s="27" t="n">
        <v>42340</v>
      </c>
      <c r="D654" s="27" t="n">
        <v>42345</v>
      </c>
      <c r="E654" s="28" t="n">
        <v>17336.25</v>
      </c>
      <c r="F654" s="28" t="n">
        <v>17495.45</v>
      </c>
      <c r="G654" s="28" t="n">
        <v>17018</v>
      </c>
      <c r="H654" s="26" t="s">
        <v>112</v>
      </c>
      <c r="I654" s="26" t="n">
        <v>3</v>
      </c>
      <c r="J654" s="29" t="n">
        <v>455.9</v>
      </c>
      <c r="K654" s="29" t="n">
        <v>0</v>
      </c>
      <c r="L654" s="30" t="n">
        <f aca="false">IF(B654="Long",G654-E654,E654-G654)</f>
        <v>318.25</v>
      </c>
      <c r="M654" s="31" t="n">
        <f aca="false">L654/E654</f>
        <v>0.0183574879227053</v>
      </c>
      <c r="N654" s="32" t="n">
        <f aca="false">E654+G654</f>
        <v>34354.25</v>
      </c>
      <c r="O654" s="29" t="n">
        <f aca="false">N654*Assumptions!$B$24</f>
        <v>51.531375</v>
      </c>
      <c r="P654" s="30" t="n">
        <f aca="false">L654-O654</f>
        <v>266.718625</v>
      </c>
      <c r="Q654" s="32" t="n">
        <f aca="false">Q653+L654</f>
        <v>32562.55</v>
      </c>
      <c r="R654" s="32" t="n">
        <f aca="false">R653+P654</f>
        <v>11100.256075</v>
      </c>
      <c r="S654" s="33" t="n">
        <f aca="false">IF(L654&gt;0,1,0)</f>
        <v>1</v>
      </c>
      <c r="T654" s="33" t="n">
        <f aca="false">IF(S654=1,T653+1,0)</f>
        <v>2</v>
      </c>
      <c r="U654" s="33" t="n">
        <f aca="false">IF(S654=0,U653+1,0)</f>
        <v>0</v>
      </c>
      <c r="V654" s="34" t="str">
        <f aca="false">IF(C654=D653,"Yes","")</f>
        <v>Yes</v>
      </c>
    </row>
    <row r="655" customFormat="false" ht="15" hidden="false" customHeight="false" outlineLevel="0" collapsed="false">
      <c r="A655" s="35" t="n">
        <v>654</v>
      </c>
      <c r="B655" s="35" t="s">
        <v>113</v>
      </c>
      <c r="C655" s="36" t="n">
        <v>42346</v>
      </c>
      <c r="D655" s="36" t="n">
        <v>42349</v>
      </c>
      <c r="E655" s="37" t="n">
        <v>16880.35</v>
      </c>
      <c r="F655" s="37" t="n">
        <v>17031.85</v>
      </c>
      <c r="G655" s="37" t="n">
        <v>16751.35</v>
      </c>
      <c r="H655" s="35" t="s">
        <v>112</v>
      </c>
      <c r="I655" s="35" t="n">
        <v>3</v>
      </c>
      <c r="J655" s="38" t="n">
        <v>620.2</v>
      </c>
      <c r="K655" s="38" t="n">
        <v>0</v>
      </c>
      <c r="L655" s="39" t="n">
        <f aca="false">IF(B655="Long",G655-E655,E655-G655)</f>
        <v>129</v>
      </c>
      <c r="M655" s="40" t="n">
        <f aca="false">L655/E655</f>
        <v>0.00764202164054655</v>
      </c>
      <c r="N655" s="41" t="n">
        <f aca="false">E655+G655</f>
        <v>33631.7</v>
      </c>
      <c r="O655" s="38" t="n">
        <f aca="false">N655*Assumptions!$B$24</f>
        <v>50.44755</v>
      </c>
      <c r="P655" s="39" t="n">
        <f aca="false">L655-O655</f>
        <v>78.55245</v>
      </c>
      <c r="Q655" s="41" t="n">
        <f aca="false">Q654+L655</f>
        <v>32691.55</v>
      </c>
      <c r="R655" s="41" t="n">
        <f aca="false">R654+P655</f>
        <v>11178.808525</v>
      </c>
      <c r="S655" s="33" t="n">
        <f aca="false">IF(L655&gt;0,1,0)</f>
        <v>1</v>
      </c>
      <c r="T655" s="33" t="n">
        <f aca="false">IF(S655=1,T654+1,0)</f>
        <v>3</v>
      </c>
      <c r="U655" s="33" t="n">
        <f aca="false">IF(S655=0,U654+1,0)</f>
        <v>0</v>
      </c>
      <c r="V655" s="34" t="str">
        <f aca="false">IF(C655=D654,"Yes","")</f>
        <v/>
      </c>
    </row>
    <row r="656" customFormat="false" ht="15" hidden="false" customHeight="false" outlineLevel="0" collapsed="false">
      <c r="A656" s="26" t="n">
        <v>655</v>
      </c>
      <c r="B656" s="26" t="s">
        <v>113</v>
      </c>
      <c r="C656" s="27" t="n">
        <v>42352</v>
      </c>
      <c r="D656" s="27" t="n">
        <v>42354</v>
      </c>
      <c r="E656" s="28" t="n">
        <v>16212.4</v>
      </c>
      <c r="F656" s="28" t="n">
        <v>16758.7</v>
      </c>
      <c r="G656" s="28" t="n">
        <v>16464.5</v>
      </c>
      <c r="H656" s="26" t="s">
        <v>112</v>
      </c>
      <c r="I656" s="26" t="n">
        <v>2</v>
      </c>
      <c r="J656" s="29" t="n">
        <v>24.4</v>
      </c>
      <c r="K656" s="29" t="n">
        <v>428</v>
      </c>
      <c r="L656" s="30" t="n">
        <f aca="false">IF(B656="Long",G656-E656,E656-G656)</f>
        <v>-252.1</v>
      </c>
      <c r="M656" s="31" t="n">
        <f aca="false">L656/E656</f>
        <v>-0.0155498260590659</v>
      </c>
      <c r="N656" s="32" t="n">
        <f aca="false">E656+G656</f>
        <v>32676.9</v>
      </c>
      <c r="O656" s="29" t="n">
        <f aca="false">N656*Assumptions!$B$24</f>
        <v>49.01535</v>
      </c>
      <c r="P656" s="30" t="n">
        <f aca="false">L656-O656</f>
        <v>-301.11535</v>
      </c>
      <c r="Q656" s="32" t="n">
        <f aca="false">Q655+L656</f>
        <v>32439.45</v>
      </c>
      <c r="R656" s="32" t="n">
        <f aca="false">R655+P656</f>
        <v>10877.693175</v>
      </c>
      <c r="S656" s="33" t="n">
        <f aca="false">IF(L656&gt;0,1,0)</f>
        <v>0</v>
      </c>
      <c r="T656" s="33" t="n">
        <f aca="false">IF(S656=1,T655+1,0)</f>
        <v>0</v>
      </c>
      <c r="U656" s="33" t="n">
        <f aca="false">IF(S656=0,U655+1,0)</f>
        <v>1</v>
      </c>
      <c r="V656" s="34" t="str">
        <f aca="false">IF(C656=D655,"Yes","")</f>
        <v/>
      </c>
    </row>
    <row r="657" customFormat="false" ht="15" hidden="false" customHeight="false" outlineLevel="0" collapsed="false">
      <c r="A657" s="35" t="n">
        <v>656</v>
      </c>
      <c r="B657" s="35" t="s">
        <v>111</v>
      </c>
      <c r="C657" s="36" t="n">
        <v>42354</v>
      </c>
      <c r="D657" s="36" t="n">
        <v>42362</v>
      </c>
      <c r="E657" s="37" t="n">
        <v>16464.5</v>
      </c>
      <c r="F657" s="37" t="n">
        <v>16188.05</v>
      </c>
      <c r="G657" s="37" t="n">
        <v>16812.5</v>
      </c>
      <c r="H657" s="35" t="s">
        <v>112</v>
      </c>
      <c r="I657" s="35" t="n">
        <v>6</v>
      </c>
      <c r="J657" s="38" t="n">
        <v>481.6</v>
      </c>
      <c r="K657" s="38" t="n">
        <v>0</v>
      </c>
      <c r="L657" s="39" t="n">
        <f aca="false">IF(B657="Long",G657-E657,E657-G657)</f>
        <v>348</v>
      </c>
      <c r="M657" s="40" t="n">
        <f aca="false">L657/E657</f>
        <v>0.0211363843420693</v>
      </c>
      <c r="N657" s="41" t="n">
        <f aca="false">E657+G657</f>
        <v>33277</v>
      </c>
      <c r="O657" s="38" t="n">
        <f aca="false">N657*Assumptions!$B$24</f>
        <v>49.9155</v>
      </c>
      <c r="P657" s="39" t="n">
        <f aca="false">L657-O657</f>
        <v>298.0845</v>
      </c>
      <c r="Q657" s="41" t="n">
        <f aca="false">Q656+L657</f>
        <v>32787.45</v>
      </c>
      <c r="R657" s="41" t="n">
        <f aca="false">R656+P657</f>
        <v>11175.777675</v>
      </c>
      <c r="S657" s="33" t="n">
        <f aca="false">IF(L657&gt;0,1,0)</f>
        <v>1</v>
      </c>
      <c r="T657" s="33" t="n">
        <f aca="false">IF(S657=1,T656+1,0)</f>
        <v>1</v>
      </c>
      <c r="U657" s="33" t="n">
        <f aca="false">IF(S657=0,U656+1,0)</f>
        <v>0</v>
      </c>
      <c r="V657" s="34" t="str">
        <f aca="false">IF(C657=D656,"Yes","")</f>
        <v>Yes</v>
      </c>
    </row>
    <row r="658" customFormat="false" ht="15" hidden="false" customHeight="false" outlineLevel="0" collapsed="false">
      <c r="A658" s="26" t="n">
        <v>657</v>
      </c>
      <c r="B658" s="26" t="s">
        <v>111</v>
      </c>
      <c r="C658" s="27" t="n">
        <v>42366</v>
      </c>
      <c r="D658" s="27" t="n">
        <v>42368</v>
      </c>
      <c r="E658" s="28" t="n">
        <v>16939.6</v>
      </c>
      <c r="F658" s="28" t="n">
        <v>16756.9</v>
      </c>
      <c r="G658" s="28" t="n">
        <v>16921.15</v>
      </c>
      <c r="H658" s="26" t="s">
        <v>112</v>
      </c>
      <c r="I658" s="26" t="n">
        <v>2</v>
      </c>
      <c r="J658" s="29" t="n">
        <v>106</v>
      </c>
      <c r="K658" s="29" t="n">
        <v>50.5</v>
      </c>
      <c r="L658" s="30" t="n">
        <f aca="false">IF(B658="Long",G658-E658,E658-G658)</f>
        <v>-18.4499999999971</v>
      </c>
      <c r="M658" s="31" t="n">
        <f aca="false">L658/E658</f>
        <v>-0.00108916385274724</v>
      </c>
      <c r="N658" s="32" t="n">
        <f aca="false">E658+G658</f>
        <v>33860.75</v>
      </c>
      <c r="O658" s="29" t="n">
        <f aca="false">N658*Assumptions!$B$24</f>
        <v>50.791125</v>
      </c>
      <c r="P658" s="30" t="n">
        <f aca="false">L658-O658</f>
        <v>-69.2411249999971</v>
      </c>
      <c r="Q658" s="32" t="n">
        <f aca="false">Q657+L658</f>
        <v>32769</v>
      </c>
      <c r="R658" s="32" t="n">
        <f aca="false">R657+P658</f>
        <v>11106.53655</v>
      </c>
      <c r="S658" s="33" t="n">
        <f aca="false">IF(L658&gt;0,1,0)</f>
        <v>0</v>
      </c>
      <c r="T658" s="33" t="n">
        <f aca="false">IF(S658=1,T657+1,0)</f>
        <v>0</v>
      </c>
      <c r="U658" s="33" t="n">
        <f aca="false">IF(S658=0,U657+1,0)</f>
        <v>1</v>
      </c>
      <c r="V658" s="34" t="str">
        <f aca="false">IF(C658=D657,"Yes","")</f>
        <v/>
      </c>
    </row>
    <row r="659" customFormat="false" ht="15" hidden="false" customHeight="false" outlineLevel="0" collapsed="false">
      <c r="A659" s="35" t="n">
        <v>658</v>
      </c>
      <c r="B659" s="35" t="s">
        <v>111</v>
      </c>
      <c r="C659" s="36" t="n">
        <v>42370</v>
      </c>
      <c r="D659" s="36" t="n">
        <v>42373</v>
      </c>
      <c r="E659" s="37" t="n">
        <v>17011.3</v>
      </c>
      <c r="F659" s="37" t="n">
        <v>16896.65</v>
      </c>
      <c r="G659" s="37" t="n">
        <v>16896.65</v>
      </c>
      <c r="H659" s="35" t="s">
        <v>114</v>
      </c>
      <c r="I659" s="35" t="n">
        <v>1</v>
      </c>
      <c r="J659" s="38" t="n">
        <v>0</v>
      </c>
      <c r="K659" s="38" t="n">
        <v>435.8</v>
      </c>
      <c r="L659" s="39" t="n">
        <f aca="false">IF(B659="Long",G659-E659,E659-G659)</f>
        <v>-114.649999999998</v>
      </c>
      <c r="M659" s="40" t="n">
        <f aca="false">L659/E659</f>
        <v>-0.00673963777018792</v>
      </c>
      <c r="N659" s="41" t="n">
        <f aca="false">E659+G659</f>
        <v>33907.95</v>
      </c>
      <c r="O659" s="38" t="n">
        <f aca="false">N659*Assumptions!$B$24</f>
        <v>50.861925</v>
      </c>
      <c r="P659" s="39" t="n">
        <f aca="false">L659-O659</f>
        <v>-165.511924999998</v>
      </c>
      <c r="Q659" s="41" t="n">
        <f aca="false">Q658+L659</f>
        <v>32654.35</v>
      </c>
      <c r="R659" s="41" t="n">
        <f aca="false">R658+P659</f>
        <v>10941.024625</v>
      </c>
      <c r="S659" s="33" t="n">
        <f aca="false">IF(L659&gt;0,1,0)</f>
        <v>0</v>
      </c>
      <c r="T659" s="33" t="n">
        <f aca="false">IF(S659=1,T658+1,0)</f>
        <v>0</v>
      </c>
      <c r="U659" s="33" t="n">
        <f aca="false">IF(S659=0,U658+1,0)</f>
        <v>2</v>
      </c>
      <c r="V659" s="34" t="str">
        <f aca="false">IF(C659=D658,"Yes","")</f>
        <v/>
      </c>
    </row>
    <row r="660" customFormat="false" ht="15" hidden="false" customHeight="false" outlineLevel="0" collapsed="false">
      <c r="A660" s="26" t="n">
        <v>659</v>
      </c>
      <c r="B660" s="26" t="s">
        <v>113</v>
      </c>
      <c r="C660" s="27" t="n">
        <v>42373</v>
      </c>
      <c r="D660" s="27" t="n">
        <v>42388</v>
      </c>
      <c r="E660" s="28" t="n">
        <v>16824.05</v>
      </c>
      <c r="F660" s="28" t="n">
        <v>17067.45</v>
      </c>
      <c r="G660" s="28" t="n">
        <v>15270.4</v>
      </c>
      <c r="H660" s="26" t="s">
        <v>112</v>
      </c>
      <c r="I660" s="26" t="n">
        <v>11</v>
      </c>
      <c r="J660" s="29" t="n">
        <v>1867.1</v>
      </c>
      <c r="K660" s="29" t="n">
        <v>0</v>
      </c>
      <c r="L660" s="30" t="n">
        <f aca="false">IF(B660="Long",G660-E660,E660-G660)</f>
        <v>1553.65</v>
      </c>
      <c r="M660" s="31" t="n">
        <f aca="false">L660/E660</f>
        <v>0.0923469675850939</v>
      </c>
      <c r="N660" s="32" t="n">
        <f aca="false">E660+G660</f>
        <v>32094.45</v>
      </c>
      <c r="O660" s="29" t="n">
        <f aca="false">N660*Assumptions!$B$24</f>
        <v>48.141675</v>
      </c>
      <c r="P660" s="30" t="n">
        <f aca="false">L660-O660</f>
        <v>1505.508325</v>
      </c>
      <c r="Q660" s="32" t="n">
        <f aca="false">Q659+L660</f>
        <v>34208</v>
      </c>
      <c r="R660" s="32" t="n">
        <f aca="false">R659+P660</f>
        <v>12446.53295</v>
      </c>
      <c r="S660" s="33" t="n">
        <f aca="false">IF(L660&gt;0,1,0)</f>
        <v>1</v>
      </c>
      <c r="T660" s="33" t="n">
        <f aca="false">IF(S660=1,T659+1,0)</f>
        <v>1</v>
      </c>
      <c r="U660" s="33" t="n">
        <f aca="false">IF(S660=0,U659+1,0)</f>
        <v>0</v>
      </c>
      <c r="V660" s="34" t="str">
        <f aca="false">IF(C660=D659,"Yes","")</f>
        <v>Yes</v>
      </c>
    </row>
    <row r="661" customFormat="false" ht="15" hidden="false" customHeight="false" outlineLevel="0" collapsed="false">
      <c r="A661" s="35" t="n">
        <v>660</v>
      </c>
      <c r="B661" s="35" t="s">
        <v>113</v>
      </c>
      <c r="C661" s="36" t="n">
        <v>42389</v>
      </c>
      <c r="D661" s="36" t="n">
        <v>42390</v>
      </c>
      <c r="E661" s="37" t="n">
        <v>14956.95</v>
      </c>
      <c r="F661" s="37" t="n">
        <v>15338.2</v>
      </c>
      <c r="G661" s="37" t="n">
        <v>15338.2</v>
      </c>
      <c r="H661" s="35" t="s">
        <v>114</v>
      </c>
      <c r="I661" s="35" t="n">
        <v>1</v>
      </c>
      <c r="J661" s="38" t="n">
        <v>38.8</v>
      </c>
      <c r="K661" s="38" t="n">
        <v>407.6</v>
      </c>
      <c r="L661" s="39" t="n">
        <f aca="false">IF(B661="Long",G661-E661,E661-G661)</f>
        <v>-381.25</v>
      </c>
      <c r="M661" s="40" t="n">
        <f aca="false">L661/E661</f>
        <v>-0.0254898224571186</v>
      </c>
      <c r="N661" s="41" t="n">
        <f aca="false">E661+G661</f>
        <v>30295.15</v>
      </c>
      <c r="O661" s="38" t="n">
        <f aca="false">N661*Assumptions!$B$24</f>
        <v>45.442725</v>
      </c>
      <c r="P661" s="39" t="n">
        <f aca="false">L661-O661</f>
        <v>-426.692725</v>
      </c>
      <c r="Q661" s="41" t="n">
        <f aca="false">Q660+L661</f>
        <v>33826.75</v>
      </c>
      <c r="R661" s="41" t="n">
        <f aca="false">R660+P661</f>
        <v>12019.840225</v>
      </c>
      <c r="S661" s="33" t="n">
        <f aca="false">IF(L661&gt;0,1,0)</f>
        <v>0</v>
      </c>
      <c r="T661" s="33" t="n">
        <f aca="false">IF(S661=1,T660+1,0)</f>
        <v>0</v>
      </c>
      <c r="U661" s="33" t="n">
        <f aca="false">IF(S661=0,U660+1,0)</f>
        <v>1</v>
      </c>
      <c r="V661" s="34" t="str">
        <f aca="false">IF(C661=D660,"Yes","")</f>
        <v/>
      </c>
    </row>
    <row r="662" customFormat="false" ht="15" hidden="false" customHeight="false" outlineLevel="0" collapsed="false">
      <c r="A662" s="26" t="n">
        <v>661</v>
      </c>
      <c r="B662" s="26" t="s">
        <v>111</v>
      </c>
      <c r="C662" s="27" t="n">
        <v>42391</v>
      </c>
      <c r="D662" s="27" t="n">
        <v>42396</v>
      </c>
      <c r="E662" s="28" t="n">
        <v>15533.45</v>
      </c>
      <c r="F662" s="28" t="n">
        <v>14918.15</v>
      </c>
      <c r="G662" s="28" t="n">
        <v>15495.1</v>
      </c>
      <c r="H662" s="26" t="s">
        <v>112</v>
      </c>
      <c r="I662" s="26" t="n">
        <v>2</v>
      </c>
      <c r="J662" s="29" t="n">
        <v>149.2</v>
      </c>
      <c r="K662" s="29" t="n">
        <v>91.2</v>
      </c>
      <c r="L662" s="30" t="n">
        <f aca="false">IF(B662="Long",G662-E662,E662-G662)</f>
        <v>-38.3500000000004</v>
      </c>
      <c r="M662" s="31" t="n">
        <f aca="false">L662/E662</f>
        <v>-0.00246886557718989</v>
      </c>
      <c r="N662" s="32" t="n">
        <f aca="false">E662+G662</f>
        <v>31028.55</v>
      </c>
      <c r="O662" s="29" t="n">
        <f aca="false">N662*Assumptions!$B$24</f>
        <v>46.542825</v>
      </c>
      <c r="P662" s="30" t="n">
        <f aca="false">L662-O662</f>
        <v>-84.8928250000004</v>
      </c>
      <c r="Q662" s="32" t="n">
        <f aca="false">Q661+L662</f>
        <v>33788.4</v>
      </c>
      <c r="R662" s="32" t="n">
        <f aca="false">R661+P662</f>
        <v>11934.9474</v>
      </c>
      <c r="S662" s="33" t="n">
        <f aca="false">IF(L662&gt;0,1,0)</f>
        <v>0</v>
      </c>
      <c r="T662" s="33" t="n">
        <f aca="false">IF(S662=1,T661+1,0)</f>
        <v>0</v>
      </c>
      <c r="U662" s="33" t="n">
        <f aca="false">IF(S662=0,U661+1,0)</f>
        <v>2</v>
      </c>
      <c r="V662" s="34" t="str">
        <f aca="false">IF(C662=D661,"Yes","")</f>
        <v/>
      </c>
    </row>
    <row r="663" customFormat="false" ht="15" hidden="false" customHeight="false" outlineLevel="0" collapsed="false">
      <c r="A663" s="35" t="n">
        <v>662</v>
      </c>
      <c r="B663" s="35" t="s">
        <v>113</v>
      </c>
      <c r="C663" s="36" t="n">
        <v>42397</v>
      </c>
      <c r="D663" s="36" t="n">
        <v>42401</v>
      </c>
      <c r="E663" s="37" t="n">
        <v>15442.2</v>
      </c>
      <c r="F663" s="37" t="n">
        <v>15673.95</v>
      </c>
      <c r="G663" s="37" t="n">
        <v>15554.9</v>
      </c>
      <c r="H663" s="35" t="s">
        <v>112</v>
      </c>
      <c r="I663" s="35" t="n">
        <v>2</v>
      </c>
      <c r="J663" s="38" t="n">
        <v>305.4</v>
      </c>
      <c r="K663" s="38" t="n">
        <v>123.3</v>
      </c>
      <c r="L663" s="39" t="n">
        <f aca="false">IF(B663="Long",G663-E663,E663-G663)</f>
        <v>-112.699999999999</v>
      </c>
      <c r="M663" s="40" t="n">
        <f aca="false">L663/E663</f>
        <v>-0.00729818290139999</v>
      </c>
      <c r="N663" s="41" t="n">
        <f aca="false">E663+G663</f>
        <v>30997.1</v>
      </c>
      <c r="O663" s="38" t="n">
        <f aca="false">N663*Assumptions!$B$24</f>
        <v>46.49565</v>
      </c>
      <c r="P663" s="39" t="n">
        <f aca="false">L663-O663</f>
        <v>-159.195649999999</v>
      </c>
      <c r="Q663" s="41" t="n">
        <f aca="false">Q662+L663</f>
        <v>33675.7</v>
      </c>
      <c r="R663" s="41" t="n">
        <f aca="false">R662+P663</f>
        <v>11775.75175</v>
      </c>
      <c r="S663" s="33" t="n">
        <f aca="false">IF(L663&gt;0,1,0)</f>
        <v>0</v>
      </c>
      <c r="T663" s="33" t="n">
        <f aca="false">IF(S663=1,T662+1,0)</f>
        <v>0</v>
      </c>
      <c r="U663" s="33" t="n">
        <f aca="false">IF(S663=0,U662+1,0)</f>
        <v>3</v>
      </c>
      <c r="V663" s="34" t="str">
        <f aca="false">IF(C663=D662,"Yes","")</f>
        <v/>
      </c>
    </row>
    <row r="664" customFormat="false" ht="15" hidden="false" customHeight="false" outlineLevel="0" collapsed="false">
      <c r="A664" s="26" t="n">
        <v>663</v>
      </c>
      <c r="B664" s="26" t="s">
        <v>113</v>
      </c>
      <c r="C664" s="27" t="n">
        <v>42402</v>
      </c>
      <c r="D664" s="27" t="n">
        <v>42404</v>
      </c>
      <c r="E664" s="28" t="n">
        <v>15136.85</v>
      </c>
      <c r="F664" s="28" t="n">
        <v>15565.5</v>
      </c>
      <c r="G664" s="28" t="n">
        <v>14969.2</v>
      </c>
      <c r="H664" s="26" t="s">
        <v>112</v>
      </c>
      <c r="I664" s="26" t="n">
        <v>2</v>
      </c>
      <c r="J664" s="29" t="n">
        <v>375.5</v>
      </c>
      <c r="K664" s="29" t="n">
        <v>0</v>
      </c>
      <c r="L664" s="30" t="n">
        <f aca="false">IF(B664="Long",G664-E664,E664-G664)</f>
        <v>167.65</v>
      </c>
      <c r="M664" s="31" t="n">
        <f aca="false">L664/E664</f>
        <v>0.0110756200926877</v>
      </c>
      <c r="N664" s="32" t="n">
        <f aca="false">E664+G664</f>
        <v>30106.05</v>
      </c>
      <c r="O664" s="29" t="n">
        <f aca="false">N664*Assumptions!$B$24</f>
        <v>45.159075</v>
      </c>
      <c r="P664" s="30" t="n">
        <f aca="false">L664-O664</f>
        <v>122.490925</v>
      </c>
      <c r="Q664" s="32" t="n">
        <f aca="false">Q663+L664</f>
        <v>33843.35</v>
      </c>
      <c r="R664" s="32" t="n">
        <f aca="false">R663+P664</f>
        <v>11898.242675</v>
      </c>
      <c r="S664" s="33" t="n">
        <f aca="false">IF(L664&gt;0,1,0)</f>
        <v>1</v>
      </c>
      <c r="T664" s="33" t="n">
        <f aca="false">IF(S664=1,T663+1,0)</f>
        <v>1</v>
      </c>
      <c r="U664" s="33" t="n">
        <f aca="false">IF(S664=0,U663+1,0)</f>
        <v>0</v>
      </c>
      <c r="V664" s="34" t="str">
        <f aca="false">IF(C664=D663,"Yes","")</f>
        <v/>
      </c>
    </row>
    <row r="665" customFormat="false" ht="15" hidden="false" customHeight="false" outlineLevel="0" collapsed="false">
      <c r="A665" s="35" t="n">
        <v>664</v>
      </c>
      <c r="B665" s="35" t="s">
        <v>111</v>
      </c>
      <c r="C665" s="36" t="n">
        <v>42405</v>
      </c>
      <c r="D665" s="36" t="n">
        <v>42409</v>
      </c>
      <c r="E665" s="37" t="n">
        <v>14978.35</v>
      </c>
      <c r="F665" s="37" t="n">
        <v>14761.4</v>
      </c>
      <c r="G665" s="37" t="n">
        <v>14830.4</v>
      </c>
      <c r="H665" s="35" t="s">
        <v>112</v>
      </c>
      <c r="I665" s="35" t="n">
        <v>2</v>
      </c>
      <c r="J665" s="38" t="n">
        <v>389.5</v>
      </c>
      <c r="K665" s="38" t="n">
        <v>217.6</v>
      </c>
      <c r="L665" s="39" t="n">
        <f aca="false">IF(B665="Long",G665-E665,E665-G665)</f>
        <v>-147.950000000001</v>
      </c>
      <c r="M665" s="40" t="n">
        <f aca="false">L665/E665</f>
        <v>-0.00987758998821637</v>
      </c>
      <c r="N665" s="41" t="n">
        <f aca="false">E665+G665</f>
        <v>29808.75</v>
      </c>
      <c r="O665" s="38" t="n">
        <f aca="false">N665*Assumptions!$B$24</f>
        <v>44.713125</v>
      </c>
      <c r="P665" s="39" t="n">
        <f aca="false">L665-O665</f>
        <v>-192.663125000001</v>
      </c>
      <c r="Q665" s="41" t="n">
        <f aca="false">Q664+L665</f>
        <v>33695.4</v>
      </c>
      <c r="R665" s="41" t="n">
        <f aca="false">R664+P665</f>
        <v>11705.57955</v>
      </c>
      <c r="S665" s="33" t="n">
        <f aca="false">IF(L665&gt;0,1,0)</f>
        <v>0</v>
      </c>
      <c r="T665" s="33" t="n">
        <f aca="false">IF(S665=1,T664+1,0)</f>
        <v>0</v>
      </c>
      <c r="U665" s="33" t="n">
        <f aca="false">IF(S665=0,U664+1,0)</f>
        <v>1</v>
      </c>
      <c r="V665" s="34" t="str">
        <f aca="false">IF(C665=D664,"Yes","")</f>
        <v/>
      </c>
    </row>
    <row r="666" customFormat="false" ht="15" hidden="false" customHeight="false" outlineLevel="0" collapsed="false">
      <c r="A666" s="26" t="n">
        <v>665</v>
      </c>
      <c r="B666" s="26" t="s">
        <v>113</v>
      </c>
      <c r="C666" s="27" t="n">
        <v>42409</v>
      </c>
      <c r="D666" s="27" t="n">
        <v>42415</v>
      </c>
      <c r="E666" s="28" t="n">
        <v>14830.4</v>
      </c>
      <c r="F666" s="28" t="n">
        <v>15367.9</v>
      </c>
      <c r="G666" s="28" t="n">
        <v>14154.55</v>
      </c>
      <c r="H666" s="26" t="s">
        <v>112</v>
      </c>
      <c r="I666" s="26" t="n">
        <v>4</v>
      </c>
      <c r="J666" s="29" t="n">
        <v>1019.8</v>
      </c>
      <c r="K666" s="29" t="n">
        <v>0</v>
      </c>
      <c r="L666" s="30" t="n">
        <f aca="false">IF(B666="Long",G666-E666,E666-G666)</f>
        <v>675.85</v>
      </c>
      <c r="M666" s="31" t="n">
        <f aca="false">L666/E666</f>
        <v>0.0455719333261409</v>
      </c>
      <c r="N666" s="32" t="n">
        <f aca="false">E666+G666</f>
        <v>28984.95</v>
      </c>
      <c r="O666" s="29" t="n">
        <f aca="false">N666*Assumptions!$B$24</f>
        <v>43.477425</v>
      </c>
      <c r="P666" s="30" t="n">
        <f aca="false">L666-O666</f>
        <v>632.372575</v>
      </c>
      <c r="Q666" s="32" t="n">
        <f aca="false">Q665+L666</f>
        <v>34371.25</v>
      </c>
      <c r="R666" s="32" t="n">
        <f aca="false">R665+P666</f>
        <v>12337.952125</v>
      </c>
      <c r="S666" s="33" t="n">
        <f aca="false">IF(L666&gt;0,1,0)</f>
        <v>1</v>
      </c>
      <c r="T666" s="33" t="n">
        <f aca="false">IF(S666=1,T665+1,0)</f>
        <v>1</v>
      </c>
      <c r="U666" s="33" t="n">
        <f aca="false">IF(S666=0,U665+1,0)</f>
        <v>0</v>
      </c>
      <c r="V666" s="34" t="str">
        <f aca="false">IF(C666=D665,"Yes","")</f>
        <v>Yes</v>
      </c>
    </row>
    <row r="667" customFormat="false" ht="15" hidden="false" customHeight="false" outlineLevel="0" collapsed="false">
      <c r="A667" s="35" t="n">
        <v>666</v>
      </c>
      <c r="B667" s="35" t="s">
        <v>111</v>
      </c>
      <c r="C667" s="36" t="n">
        <v>42415</v>
      </c>
      <c r="D667" s="36" t="n">
        <v>42417</v>
      </c>
      <c r="E667" s="37" t="n">
        <v>14530.8</v>
      </c>
      <c r="F667" s="37" t="n">
        <v>13810.6</v>
      </c>
      <c r="G667" s="37" t="n">
        <v>14136.8</v>
      </c>
      <c r="H667" s="35" t="s">
        <v>112</v>
      </c>
      <c r="I667" s="35" t="n">
        <v>2</v>
      </c>
      <c r="J667" s="38" t="n">
        <v>71.5</v>
      </c>
      <c r="K667" s="38" t="n">
        <v>638.7</v>
      </c>
      <c r="L667" s="39" t="n">
        <f aca="false">IF(B667="Long",G667-E667,E667-G667)</f>
        <v>-394</v>
      </c>
      <c r="M667" s="40" t="n">
        <f aca="false">L667/E667</f>
        <v>-0.0271148181793157</v>
      </c>
      <c r="N667" s="41" t="n">
        <f aca="false">E667+G667</f>
        <v>28667.6</v>
      </c>
      <c r="O667" s="38" t="n">
        <f aca="false">N667*Assumptions!$B$24</f>
        <v>43.0014</v>
      </c>
      <c r="P667" s="39" t="n">
        <f aca="false">L667-O667</f>
        <v>-437.0014</v>
      </c>
      <c r="Q667" s="41" t="n">
        <f aca="false">Q666+L667</f>
        <v>33977.25</v>
      </c>
      <c r="R667" s="41" t="n">
        <f aca="false">R666+P667</f>
        <v>11900.950725</v>
      </c>
      <c r="S667" s="33" t="n">
        <f aca="false">IF(L667&gt;0,1,0)</f>
        <v>0</v>
      </c>
      <c r="T667" s="33" t="n">
        <f aca="false">IF(S667=1,T666+1,0)</f>
        <v>0</v>
      </c>
      <c r="U667" s="33" t="n">
        <f aca="false">IF(S667=0,U666+1,0)</f>
        <v>1</v>
      </c>
      <c r="V667" s="34" t="str">
        <f aca="false">IF(C667=D666,"Yes","")</f>
        <v>Yes</v>
      </c>
    </row>
    <row r="668" customFormat="false" ht="15" hidden="false" customHeight="false" outlineLevel="0" collapsed="false">
      <c r="A668" s="26" t="n">
        <v>667</v>
      </c>
      <c r="B668" s="26" t="s">
        <v>113</v>
      </c>
      <c r="C668" s="27" t="n">
        <v>42417</v>
      </c>
      <c r="D668" s="27" t="n">
        <v>42418</v>
      </c>
      <c r="E668" s="28" t="n">
        <v>14120.5</v>
      </c>
      <c r="F668" s="28" t="n">
        <v>14602.25</v>
      </c>
      <c r="G668" s="28" t="n">
        <v>14301.75</v>
      </c>
      <c r="H668" s="26" t="s">
        <v>112</v>
      </c>
      <c r="I668" s="26" t="n">
        <v>1</v>
      </c>
      <c r="J668" s="29" t="n">
        <v>0</v>
      </c>
      <c r="K668" s="29" t="n">
        <v>265.1</v>
      </c>
      <c r="L668" s="30" t="n">
        <f aca="false">IF(B668="Long",G668-E668,E668-G668)</f>
        <v>-181.25</v>
      </c>
      <c r="M668" s="31" t="n">
        <f aca="false">L668/E668</f>
        <v>-0.0128359477355618</v>
      </c>
      <c r="N668" s="32" t="n">
        <f aca="false">E668+G668</f>
        <v>28422.25</v>
      </c>
      <c r="O668" s="29" t="n">
        <f aca="false">N668*Assumptions!$B$24</f>
        <v>42.633375</v>
      </c>
      <c r="P668" s="30" t="n">
        <f aca="false">L668-O668</f>
        <v>-223.883375</v>
      </c>
      <c r="Q668" s="32" t="n">
        <f aca="false">Q667+L668</f>
        <v>33796</v>
      </c>
      <c r="R668" s="32" t="n">
        <f aca="false">R667+P668</f>
        <v>11677.06735</v>
      </c>
      <c r="S668" s="33" t="n">
        <f aca="false">IF(L668&gt;0,1,0)</f>
        <v>0</v>
      </c>
      <c r="T668" s="33" t="n">
        <f aca="false">IF(S668=1,T667+1,0)</f>
        <v>0</v>
      </c>
      <c r="U668" s="33" t="n">
        <f aca="false">IF(S668=0,U667+1,0)</f>
        <v>2</v>
      </c>
      <c r="V668" s="34" t="str">
        <f aca="false">IF(C668=D667,"Yes","")</f>
        <v>Yes</v>
      </c>
    </row>
    <row r="669" customFormat="false" ht="15" hidden="false" customHeight="false" outlineLevel="0" collapsed="false">
      <c r="A669" s="35" t="n">
        <v>668</v>
      </c>
      <c r="B669" s="35" t="s">
        <v>111</v>
      </c>
      <c r="C669" s="36" t="n">
        <v>42419</v>
      </c>
      <c r="D669" s="36" t="n">
        <v>42423</v>
      </c>
      <c r="E669" s="37" t="n">
        <v>14385.65</v>
      </c>
      <c r="F669" s="37" t="n">
        <v>14180.9</v>
      </c>
      <c r="G669" s="37" t="n">
        <v>14322.65</v>
      </c>
      <c r="H669" s="35" t="s">
        <v>112</v>
      </c>
      <c r="I669" s="35" t="n">
        <v>2</v>
      </c>
      <c r="J669" s="38" t="n">
        <v>81.5</v>
      </c>
      <c r="K669" s="38" t="n">
        <v>423.9</v>
      </c>
      <c r="L669" s="39" t="n">
        <f aca="false">IF(B669="Long",G669-E669,E669-G669)</f>
        <v>-63</v>
      </c>
      <c r="M669" s="40" t="n">
        <f aca="false">L669/E669</f>
        <v>-0.00437936415803248</v>
      </c>
      <c r="N669" s="41" t="n">
        <f aca="false">E669+G669</f>
        <v>28708.3</v>
      </c>
      <c r="O669" s="38" t="n">
        <f aca="false">N669*Assumptions!$B$24</f>
        <v>43.06245</v>
      </c>
      <c r="P669" s="39" t="n">
        <f aca="false">L669-O669</f>
        <v>-106.06245</v>
      </c>
      <c r="Q669" s="41" t="n">
        <f aca="false">Q668+L669</f>
        <v>33733</v>
      </c>
      <c r="R669" s="41" t="n">
        <f aca="false">R668+P669</f>
        <v>11571.0049</v>
      </c>
      <c r="S669" s="33" t="n">
        <f aca="false">IF(L669&gt;0,1,0)</f>
        <v>0</v>
      </c>
      <c r="T669" s="33" t="n">
        <f aca="false">IF(S669=1,T668+1,0)</f>
        <v>0</v>
      </c>
      <c r="U669" s="33" t="n">
        <f aca="false">IF(S669=0,U668+1,0)</f>
        <v>3</v>
      </c>
      <c r="V669" s="34" t="str">
        <f aca="false">IF(C669=D668,"Yes","")</f>
        <v/>
      </c>
    </row>
    <row r="670" customFormat="false" ht="15" hidden="false" customHeight="false" outlineLevel="0" collapsed="false">
      <c r="A670" s="26" t="n">
        <v>669</v>
      </c>
      <c r="B670" s="26" t="s">
        <v>113</v>
      </c>
      <c r="C670" s="27" t="n">
        <v>42423</v>
      </c>
      <c r="D670" s="27" t="n">
        <v>42426</v>
      </c>
      <c r="E670" s="28" t="n">
        <v>14207.35</v>
      </c>
      <c r="F670" s="28" t="n">
        <v>14467.15</v>
      </c>
      <c r="G670" s="28" t="n">
        <v>13844.45</v>
      </c>
      <c r="H670" s="26" t="s">
        <v>112</v>
      </c>
      <c r="I670" s="26" t="n">
        <v>3</v>
      </c>
      <c r="J670" s="29" t="n">
        <v>687.5</v>
      </c>
      <c r="K670" s="29" t="n">
        <v>0</v>
      </c>
      <c r="L670" s="30" t="n">
        <f aca="false">IF(B670="Long",G670-E670,E670-G670)</f>
        <v>362.9</v>
      </c>
      <c r="M670" s="31" t="n">
        <f aca="false">L670/E670</f>
        <v>0.0255431167670255</v>
      </c>
      <c r="N670" s="32" t="n">
        <f aca="false">E670+G670</f>
        <v>28051.8</v>
      </c>
      <c r="O670" s="29" t="n">
        <f aca="false">N670*Assumptions!$B$24</f>
        <v>42.0777</v>
      </c>
      <c r="P670" s="30" t="n">
        <f aca="false">L670-O670</f>
        <v>320.8223</v>
      </c>
      <c r="Q670" s="32" t="n">
        <f aca="false">Q669+L670</f>
        <v>34095.9</v>
      </c>
      <c r="R670" s="32" t="n">
        <f aca="false">R669+P670</f>
        <v>11891.8272</v>
      </c>
      <c r="S670" s="33" t="n">
        <f aca="false">IF(L670&gt;0,1,0)</f>
        <v>1</v>
      </c>
      <c r="T670" s="33" t="n">
        <f aca="false">IF(S670=1,T669+1,0)</f>
        <v>1</v>
      </c>
      <c r="U670" s="33" t="n">
        <f aca="false">IF(S670=0,U669+1,0)</f>
        <v>0</v>
      </c>
      <c r="V670" s="34" t="str">
        <f aca="false">IF(C670=D669,"Yes","")</f>
        <v>Yes</v>
      </c>
    </row>
    <row r="671" customFormat="false" ht="15" hidden="false" customHeight="false" outlineLevel="0" collapsed="false">
      <c r="A671" s="35" t="n">
        <v>670</v>
      </c>
      <c r="B671" s="35" t="s">
        <v>111</v>
      </c>
      <c r="C671" s="36" t="n">
        <v>42429</v>
      </c>
      <c r="D671" s="36" t="n">
        <v>42438</v>
      </c>
      <c r="E671" s="37" t="n">
        <v>13889.25</v>
      </c>
      <c r="F671" s="37" t="n">
        <v>13595.2</v>
      </c>
      <c r="G671" s="37" t="n">
        <v>15022.35</v>
      </c>
      <c r="H671" s="35" t="s">
        <v>112</v>
      </c>
      <c r="I671" s="35" t="n">
        <v>6</v>
      </c>
      <c r="J671" s="38" t="n">
        <v>1562.5</v>
      </c>
      <c r="K671" s="38" t="n">
        <v>0</v>
      </c>
      <c r="L671" s="39" t="n">
        <f aca="false">IF(B671="Long",G671-E671,E671-G671)</f>
        <v>1133.1</v>
      </c>
      <c r="M671" s="40" t="n">
        <f aca="false">L671/E671</f>
        <v>0.0815810788919488</v>
      </c>
      <c r="N671" s="41" t="n">
        <f aca="false">E671+G671</f>
        <v>28911.6</v>
      </c>
      <c r="O671" s="38" t="n">
        <f aca="false">N671*Assumptions!$B$24</f>
        <v>43.3674</v>
      </c>
      <c r="P671" s="39" t="n">
        <f aca="false">L671-O671</f>
        <v>1089.7326</v>
      </c>
      <c r="Q671" s="41" t="n">
        <f aca="false">Q670+L671</f>
        <v>35229</v>
      </c>
      <c r="R671" s="41" t="n">
        <f aca="false">R670+P671</f>
        <v>12981.5598</v>
      </c>
      <c r="S671" s="33" t="n">
        <f aca="false">IF(L671&gt;0,1,0)</f>
        <v>1</v>
      </c>
      <c r="T671" s="33" t="n">
        <f aca="false">IF(S671=1,T670+1,0)</f>
        <v>2</v>
      </c>
      <c r="U671" s="33" t="n">
        <f aca="false">IF(S671=0,U670+1,0)</f>
        <v>0</v>
      </c>
      <c r="V671" s="34" t="str">
        <f aca="false">IF(C671=D670,"Yes","")</f>
        <v/>
      </c>
    </row>
    <row r="672" customFormat="false" ht="15" hidden="false" customHeight="false" outlineLevel="0" collapsed="false">
      <c r="A672" s="26" t="n">
        <v>671</v>
      </c>
      <c r="B672" s="26" t="s">
        <v>113</v>
      </c>
      <c r="C672" s="27" t="n">
        <v>42438</v>
      </c>
      <c r="D672" s="27" t="n">
        <v>42439</v>
      </c>
      <c r="E672" s="28" t="n">
        <v>15005.5</v>
      </c>
      <c r="F672" s="28" t="n">
        <v>15326.65</v>
      </c>
      <c r="G672" s="28" t="n">
        <v>15347.45</v>
      </c>
      <c r="H672" s="26" t="s">
        <v>114</v>
      </c>
      <c r="I672" s="26" t="n">
        <v>1</v>
      </c>
      <c r="J672" s="29" t="n">
        <v>0</v>
      </c>
      <c r="K672" s="29" t="n">
        <v>348.6</v>
      </c>
      <c r="L672" s="30" t="n">
        <f aca="false">IF(B672="Long",G672-E672,E672-G672)</f>
        <v>-341.950000000001</v>
      </c>
      <c r="M672" s="31" t="n">
        <f aca="false">L672/E672</f>
        <v>-0.0227883109526507</v>
      </c>
      <c r="N672" s="32" t="n">
        <f aca="false">E672+G672</f>
        <v>30352.95</v>
      </c>
      <c r="O672" s="29" t="n">
        <f aca="false">N672*Assumptions!$B$24</f>
        <v>45.529425</v>
      </c>
      <c r="P672" s="30" t="n">
        <f aca="false">L672-O672</f>
        <v>-387.479425000001</v>
      </c>
      <c r="Q672" s="32" t="n">
        <f aca="false">Q671+L672</f>
        <v>34887.05</v>
      </c>
      <c r="R672" s="32" t="n">
        <f aca="false">R671+P672</f>
        <v>12594.080375</v>
      </c>
      <c r="S672" s="33" t="n">
        <f aca="false">IF(L672&gt;0,1,0)</f>
        <v>0</v>
      </c>
      <c r="T672" s="33" t="n">
        <f aca="false">IF(S672=1,T671+1,0)</f>
        <v>0</v>
      </c>
      <c r="U672" s="33" t="n">
        <f aca="false">IF(S672=0,U671+1,0)</f>
        <v>1</v>
      </c>
      <c r="V672" s="34" t="str">
        <f aca="false">IF(C672=D671,"Yes","")</f>
        <v>Yes</v>
      </c>
    </row>
    <row r="673" customFormat="false" ht="15" hidden="false" customHeight="false" outlineLevel="0" collapsed="false">
      <c r="A673" s="35" t="n">
        <v>672</v>
      </c>
      <c r="B673" s="35" t="s">
        <v>111</v>
      </c>
      <c r="C673" s="36" t="n">
        <v>42439</v>
      </c>
      <c r="D673" s="36" t="n">
        <v>42440</v>
      </c>
      <c r="E673" s="37" t="n">
        <v>15347.45</v>
      </c>
      <c r="F673" s="37" t="n">
        <v>14989.4</v>
      </c>
      <c r="G673" s="37" t="n">
        <v>15098.5</v>
      </c>
      <c r="H673" s="35" t="s">
        <v>112</v>
      </c>
      <c r="I673" s="35" t="n">
        <v>1</v>
      </c>
      <c r="J673" s="38" t="n">
        <v>0</v>
      </c>
      <c r="K673" s="38" t="n">
        <v>322.7</v>
      </c>
      <c r="L673" s="39" t="n">
        <f aca="false">IF(B673="Long",G673-E673,E673-G673)</f>
        <v>-248.950000000001</v>
      </c>
      <c r="M673" s="40" t="n">
        <f aca="false">L673/E673</f>
        <v>-0.0162209357254789</v>
      </c>
      <c r="N673" s="41" t="n">
        <f aca="false">E673+G673</f>
        <v>30445.95</v>
      </c>
      <c r="O673" s="38" t="n">
        <f aca="false">N673*Assumptions!$B$24</f>
        <v>45.668925</v>
      </c>
      <c r="P673" s="39" t="n">
        <f aca="false">L673-O673</f>
        <v>-294.618925000001</v>
      </c>
      <c r="Q673" s="41" t="n">
        <f aca="false">Q672+L673</f>
        <v>34638.1</v>
      </c>
      <c r="R673" s="41" t="n">
        <f aca="false">R672+P673</f>
        <v>12299.46145</v>
      </c>
      <c r="S673" s="33" t="n">
        <f aca="false">IF(L673&gt;0,1,0)</f>
        <v>0</v>
      </c>
      <c r="T673" s="33" t="n">
        <f aca="false">IF(S673=1,T672+1,0)</f>
        <v>0</v>
      </c>
      <c r="U673" s="33" t="n">
        <f aca="false">IF(S673=0,U672+1,0)</f>
        <v>2</v>
      </c>
      <c r="V673" s="34" t="str">
        <f aca="false">IF(C673=D672,"Yes","")</f>
        <v>Yes</v>
      </c>
    </row>
    <row r="674" customFormat="false" ht="15" hidden="false" customHeight="false" outlineLevel="0" collapsed="false">
      <c r="A674" s="26" t="n">
        <v>673</v>
      </c>
      <c r="B674" s="26" t="s">
        <v>111</v>
      </c>
      <c r="C674" s="27" t="n">
        <v>42443</v>
      </c>
      <c r="D674" s="27" t="n">
        <v>42445</v>
      </c>
      <c r="E674" s="28" t="n">
        <v>15354.15</v>
      </c>
      <c r="F674" s="28" t="n">
        <v>15024.8</v>
      </c>
      <c r="G674" s="28" t="n">
        <v>15268.1</v>
      </c>
      <c r="H674" s="26" t="s">
        <v>112</v>
      </c>
      <c r="I674" s="26" t="n">
        <v>2</v>
      </c>
      <c r="J674" s="29" t="n">
        <v>135.4</v>
      </c>
      <c r="K674" s="29" t="n">
        <v>175.9</v>
      </c>
      <c r="L674" s="30" t="n">
        <f aca="false">IF(B674="Long",G674-E674,E674-G674)</f>
        <v>-86.0499999999993</v>
      </c>
      <c r="M674" s="31" t="n">
        <f aca="false">L674/E674</f>
        <v>-0.00560434801014705</v>
      </c>
      <c r="N674" s="32" t="n">
        <f aca="false">E674+G674</f>
        <v>30622.25</v>
      </c>
      <c r="O674" s="29" t="n">
        <f aca="false">N674*Assumptions!$B$24</f>
        <v>45.933375</v>
      </c>
      <c r="P674" s="30" t="n">
        <f aca="false">L674-O674</f>
        <v>-131.983374999999</v>
      </c>
      <c r="Q674" s="32" t="n">
        <f aca="false">Q673+L674</f>
        <v>34552.05</v>
      </c>
      <c r="R674" s="32" t="n">
        <f aca="false">R673+P674</f>
        <v>12167.478075</v>
      </c>
      <c r="S674" s="33" t="n">
        <f aca="false">IF(L674&gt;0,1,0)</f>
        <v>0</v>
      </c>
      <c r="T674" s="33" t="n">
        <f aca="false">IF(S674=1,T673+1,0)</f>
        <v>0</v>
      </c>
      <c r="U674" s="33" t="n">
        <f aca="false">IF(S674=0,U673+1,0)</f>
        <v>3</v>
      </c>
      <c r="V674" s="34" t="str">
        <f aca="false">IF(C674=D673,"Yes","")</f>
        <v/>
      </c>
    </row>
    <row r="675" customFormat="false" ht="15" hidden="false" customHeight="false" outlineLevel="0" collapsed="false">
      <c r="A675" s="35" t="n">
        <v>674</v>
      </c>
      <c r="B675" s="35" t="s">
        <v>113</v>
      </c>
      <c r="C675" s="36" t="n">
        <v>42445</v>
      </c>
      <c r="D675" s="36" t="n">
        <v>42446</v>
      </c>
      <c r="E675" s="37" t="n">
        <v>15220.15</v>
      </c>
      <c r="F675" s="37" t="n">
        <v>15386.85</v>
      </c>
      <c r="G675" s="37" t="n">
        <v>15622.3</v>
      </c>
      <c r="H675" s="35" t="s">
        <v>114</v>
      </c>
      <c r="I675" s="35" t="n">
        <v>1</v>
      </c>
      <c r="J675" s="38" t="n">
        <v>0</v>
      </c>
      <c r="K675" s="38" t="n">
        <v>484.6</v>
      </c>
      <c r="L675" s="39" t="n">
        <f aca="false">IF(B675="Long",G675-E675,E675-G675)</f>
        <v>-402.15</v>
      </c>
      <c r="M675" s="40" t="n">
        <f aca="false">L675/E675</f>
        <v>-0.0264222100307815</v>
      </c>
      <c r="N675" s="41" t="n">
        <f aca="false">E675+G675</f>
        <v>30842.45</v>
      </c>
      <c r="O675" s="38" t="n">
        <f aca="false">N675*Assumptions!$B$24</f>
        <v>46.263675</v>
      </c>
      <c r="P675" s="39" t="n">
        <f aca="false">L675-O675</f>
        <v>-448.413675</v>
      </c>
      <c r="Q675" s="41" t="n">
        <f aca="false">Q674+L675</f>
        <v>34149.9</v>
      </c>
      <c r="R675" s="41" t="n">
        <f aca="false">R674+P675</f>
        <v>11719.0644</v>
      </c>
      <c r="S675" s="33" t="n">
        <f aca="false">IF(L675&gt;0,1,0)</f>
        <v>0</v>
      </c>
      <c r="T675" s="33" t="n">
        <f aca="false">IF(S675=1,T674+1,0)</f>
        <v>0</v>
      </c>
      <c r="U675" s="33" t="n">
        <f aca="false">IF(S675=0,U674+1,0)</f>
        <v>4</v>
      </c>
      <c r="V675" s="34" t="str">
        <f aca="false">IF(C675=D674,"Yes","")</f>
        <v>Yes</v>
      </c>
    </row>
    <row r="676" customFormat="false" ht="15" hidden="false" customHeight="false" outlineLevel="0" collapsed="false">
      <c r="A676" s="26" t="n">
        <v>675</v>
      </c>
      <c r="B676" s="26" t="s">
        <v>111</v>
      </c>
      <c r="C676" s="27" t="n">
        <v>42446</v>
      </c>
      <c r="D676" s="27" t="n">
        <v>42457</v>
      </c>
      <c r="E676" s="28" t="n">
        <v>15622.3</v>
      </c>
      <c r="F676" s="28" t="n">
        <v>15178.3</v>
      </c>
      <c r="G676" s="28" t="n">
        <v>15799.95</v>
      </c>
      <c r="H676" s="26" t="s">
        <v>112</v>
      </c>
      <c r="I676" s="26" t="n">
        <v>5</v>
      </c>
      <c r="J676" s="29" t="n">
        <v>345.6</v>
      </c>
      <c r="K676" s="29" t="n">
        <v>166.1</v>
      </c>
      <c r="L676" s="30" t="n">
        <f aca="false">IF(B676="Long",G676-E676,E676-G676)</f>
        <v>177.650000000001</v>
      </c>
      <c r="M676" s="31" t="n">
        <f aca="false">L676/E676</f>
        <v>0.0113715650064332</v>
      </c>
      <c r="N676" s="32" t="n">
        <f aca="false">E676+G676</f>
        <v>31422.25</v>
      </c>
      <c r="O676" s="29" t="n">
        <f aca="false">N676*Assumptions!$B$24</f>
        <v>47.133375</v>
      </c>
      <c r="P676" s="30" t="n">
        <f aca="false">L676-O676</f>
        <v>130.516625000001</v>
      </c>
      <c r="Q676" s="32" t="n">
        <f aca="false">Q675+L676</f>
        <v>34327.55</v>
      </c>
      <c r="R676" s="32" t="n">
        <f aca="false">R675+P676</f>
        <v>11849.581025</v>
      </c>
      <c r="S676" s="33" t="n">
        <f aca="false">IF(L676&gt;0,1,0)</f>
        <v>1</v>
      </c>
      <c r="T676" s="33" t="n">
        <f aca="false">IF(S676=1,T675+1,0)</f>
        <v>1</v>
      </c>
      <c r="U676" s="33" t="n">
        <f aca="false">IF(S676=0,U675+1,0)</f>
        <v>0</v>
      </c>
      <c r="V676" s="34" t="str">
        <f aca="false">IF(C676=D675,"Yes","")</f>
        <v>Yes</v>
      </c>
    </row>
    <row r="677" customFormat="false" ht="15" hidden="false" customHeight="false" outlineLevel="0" collapsed="false">
      <c r="A677" s="35" t="n">
        <v>676</v>
      </c>
      <c r="B677" s="35" t="s">
        <v>113</v>
      </c>
      <c r="C677" s="36" t="n">
        <v>42457</v>
      </c>
      <c r="D677" s="36" t="n">
        <v>42459</v>
      </c>
      <c r="E677" s="37" t="n">
        <v>15779.15</v>
      </c>
      <c r="F677" s="37" t="n">
        <v>15919.6</v>
      </c>
      <c r="G677" s="37" t="n">
        <v>15829.6</v>
      </c>
      <c r="H677" s="35" t="s">
        <v>112</v>
      </c>
      <c r="I677" s="35" t="n">
        <v>2</v>
      </c>
      <c r="J677" s="38" t="n">
        <v>198.4</v>
      </c>
      <c r="K677" s="38" t="n">
        <v>388.4</v>
      </c>
      <c r="L677" s="39" t="n">
        <f aca="false">IF(B677="Long",G677-E677,E677-G677)</f>
        <v>-50.4500000000007</v>
      </c>
      <c r="M677" s="40" t="n">
        <f aca="false">L677/E677</f>
        <v>-0.00319725713996006</v>
      </c>
      <c r="N677" s="41" t="n">
        <f aca="false">E677+G677</f>
        <v>31608.75</v>
      </c>
      <c r="O677" s="38" t="n">
        <f aca="false">N677*Assumptions!$B$24</f>
        <v>47.413125</v>
      </c>
      <c r="P677" s="39" t="n">
        <f aca="false">L677-O677</f>
        <v>-97.8631250000007</v>
      </c>
      <c r="Q677" s="41" t="n">
        <f aca="false">Q676+L677</f>
        <v>34277.1</v>
      </c>
      <c r="R677" s="41" t="n">
        <f aca="false">R676+P677</f>
        <v>11751.7179</v>
      </c>
      <c r="S677" s="33" t="n">
        <f aca="false">IF(L677&gt;0,1,0)</f>
        <v>0</v>
      </c>
      <c r="T677" s="33" t="n">
        <f aca="false">IF(S677=1,T676+1,0)</f>
        <v>0</v>
      </c>
      <c r="U677" s="33" t="n">
        <f aca="false">IF(S677=0,U676+1,0)</f>
        <v>1</v>
      </c>
      <c r="V677" s="34" t="str">
        <f aca="false">IF(C677=D676,"Yes","")</f>
        <v>Yes</v>
      </c>
    </row>
    <row r="678" customFormat="false" ht="15" hidden="false" customHeight="false" outlineLevel="0" collapsed="false">
      <c r="A678" s="26" t="n">
        <v>677</v>
      </c>
      <c r="B678" s="26" t="s">
        <v>111</v>
      </c>
      <c r="C678" s="27" t="n">
        <v>42459</v>
      </c>
      <c r="D678" s="27" t="n">
        <v>42461</v>
      </c>
      <c r="E678" s="28" t="n">
        <v>15890.7</v>
      </c>
      <c r="F678" s="28" t="n">
        <v>15580.8</v>
      </c>
      <c r="G678" s="28" t="n">
        <v>16062.05</v>
      </c>
      <c r="H678" s="26" t="s">
        <v>112</v>
      </c>
      <c r="I678" s="26" t="n">
        <v>2</v>
      </c>
      <c r="J678" s="29" t="n">
        <v>392</v>
      </c>
      <c r="K678" s="29" t="n">
        <v>0</v>
      </c>
      <c r="L678" s="30" t="n">
        <f aca="false">IF(B678="Long",G678-E678,E678-G678)</f>
        <v>171.349999999999</v>
      </c>
      <c r="M678" s="31" t="n">
        <f aca="false">L678/E678</f>
        <v>0.0107830366189028</v>
      </c>
      <c r="N678" s="32" t="n">
        <f aca="false">E678+G678</f>
        <v>31952.75</v>
      </c>
      <c r="O678" s="29" t="n">
        <f aca="false">N678*Assumptions!$B$24</f>
        <v>47.929125</v>
      </c>
      <c r="P678" s="30" t="n">
        <f aca="false">L678-O678</f>
        <v>123.420874999999</v>
      </c>
      <c r="Q678" s="32" t="n">
        <f aca="false">Q677+L678</f>
        <v>34448.45</v>
      </c>
      <c r="R678" s="32" t="n">
        <f aca="false">R677+P678</f>
        <v>11875.138775</v>
      </c>
      <c r="S678" s="33" t="n">
        <f aca="false">IF(L678&gt;0,1,0)</f>
        <v>1</v>
      </c>
      <c r="T678" s="33" t="n">
        <f aca="false">IF(S678=1,T677+1,0)</f>
        <v>1</v>
      </c>
      <c r="U678" s="33" t="n">
        <f aca="false">IF(S678=0,U677+1,0)</f>
        <v>0</v>
      </c>
      <c r="V678" s="34" t="str">
        <f aca="false">IF(C678=D677,"Yes","")</f>
        <v>Yes</v>
      </c>
    </row>
    <row r="679" customFormat="false" ht="15" hidden="false" customHeight="false" outlineLevel="0" collapsed="false">
      <c r="A679" s="35" t="n">
        <v>678</v>
      </c>
      <c r="B679" s="35" t="s">
        <v>113</v>
      </c>
      <c r="C679" s="36" t="n">
        <v>42465</v>
      </c>
      <c r="D679" s="36" t="n">
        <v>42471</v>
      </c>
      <c r="E679" s="37" t="n">
        <v>16020.6</v>
      </c>
      <c r="F679" s="37" t="n">
        <v>16278.5</v>
      </c>
      <c r="G679" s="37" t="n">
        <v>15642.7</v>
      </c>
      <c r="H679" s="35" t="s">
        <v>112</v>
      </c>
      <c r="I679" s="35" t="n">
        <v>4</v>
      </c>
      <c r="J679" s="38" t="n">
        <v>580.4</v>
      </c>
      <c r="K679" s="38" t="n">
        <v>0</v>
      </c>
      <c r="L679" s="39" t="n">
        <f aca="false">IF(B679="Long",G679-E679,E679-G679)</f>
        <v>377.9</v>
      </c>
      <c r="M679" s="40" t="n">
        <f aca="false">L679/E679</f>
        <v>0.0235883799608004</v>
      </c>
      <c r="N679" s="41" t="n">
        <f aca="false">E679+G679</f>
        <v>31663.3</v>
      </c>
      <c r="O679" s="38" t="n">
        <f aca="false">N679*Assumptions!$B$24</f>
        <v>47.49495</v>
      </c>
      <c r="P679" s="39" t="n">
        <f aca="false">L679-O679</f>
        <v>330.40505</v>
      </c>
      <c r="Q679" s="41" t="n">
        <f aca="false">Q678+L679</f>
        <v>34826.35</v>
      </c>
      <c r="R679" s="41" t="n">
        <f aca="false">R678+P679</f>
        <v>12205.543825</v>
      </c>
      <c r="S679" s="33" t="n">
        <f aca="false">IF(L679&gt;0,1,0)</f>
        <v>1</v>
      </c>
      <c r="T679" s="33" t="n">
        <f aca="false">IF(S679=1,T678+1,0)</f>
        <v>2</v>
      </c>
      <c r="U679" s="33" t="n">
        <f aca="false">IF(S679=0,U678+1,0)</f>
        <v>0</v>
      </c>
      <c r="V679" s="34" t="str">
        <f aca="false">IF(C679=D678,"Yes","")</f>
        <v/>
      </c>
    </row>
    <row r="680" customFormat="false" ht="15" hidden="false" customHeight="false" outlineLevel="0" collapsed="false">
      <c r="A680" s="26" t="n">
        <v>679</v>
      </c>
      <c r="B680" s="26" t="s">
        <v>111</v>
      </c>
      <c r="C680" s="27" t="n">
        <v>42471</v>
      </c>
      <c r="D680" s="27" t="n">
        <v>42478</v>
      </c>
      <c r="E680" s="28" t="n">
        <v>15726.6</v>
      </c>
      <c r="F680" s="28" t="n">
        <v>15483.05</v>
      </c>
      <c r="G680" s="28" t="n">
        <v>16080.55</v>
      </c>
      <c r="H680" s="26" t="s">
        <v>112</v>
      </c>
      <c r="I680" s="26" t="n">
        <v>3</v>
      </c>
      <c r="J680" s="29" t="n">
        <v>623.1</v>
      </c>
      <c r="K680" s="29" t="n">
        <v>0</v>
      </c>
      <c r="L680" s="30" t="n">
        <f aca="false">IF(B680="Long",G680-E680,E680-G680)</f>
        <v>353.949999999999</v>
      </c>
      <c r="M680" s="31" t="n">
        <f aca="false">L680/E680</f>
        <v>0.0225064540332938</v>
      </c>
      <c r="N680" s="32" t="n">
        <f aca="false">E680+G680</f>
        <v>31807.15</v>
      </c>
      <c r="O680" s="29" t="n">
        <f aca="false">N680*Assumptions!$B$24</f>
        <v>47.710725</v>
      </c>
      <c r="P680" s="30" t="n">
        <f aca="false">L680-O680</f>
        <v>306.239274999999</v>
      </c>
      <c r="Q680" s="32" t="n">
        <f aca="false">Q679+L680</f>
        <v>35180.3</v>
      </c>
      <c r="R680" s="32" t="n">
        <f aca="false">R679+P680</f>
        <v>12511.7831</v>
      </c>
      <c r="S680" s="33" t="n">
        <f aca="false">IF(L680&gt;0,1,0)</f>
        <v>1</v>
      </c>
      <c r="T680" s="33" t="n">
        <f aca="false">IF(S680=1,T679+1,0)</f>
        <v>3</v>
      </c>
      <c r="U680" s="33" t="n">
        <f aca="false">IF(S680=0,U679+1,0)</f>
        <v>0</v>
      </c>
      <c r="V680" s="34" t="str">
        <f aca="false">IF(C680=D679,"Yes","")</f>
        <v>Yes</v>
      </c>
    </row>
    <row r="681" customFormat="false" ht="15" hidden="false" customHeight="false" outlineLevel="0" collapsed="false">
      <c r="A681" s="35" t="n">
        <v>680</v>
      </c>
      <c r="B681" s="35" t="s">
        <v>111</v>
      </c>
      <c r="C681" s="36" t="n">
        <v>42480</v>
      </c>
      <c r="D681" s="36" t="n">
        <v>42486</v>
      </c>
      <c r="E681" s="37" t="n">
        <v>16349.7</v>
      </c>
      <c r="F681" s="37" t="n">
        <v>16011.9</v>
      </c>
      <c r="G681" s="37" t="n">
        <v>16605</v>
      </c>
      <c r="H681" s="35" t="s">
        <v>112</v>
      </c>
      <c r="I681" s="35" t="n">
        <v>4</v>
      </c>
      <c r="J681" s="38" t="n">
        <v>680.1</v>
      </c>
      <c r="K681" s="38" t="n">
        <v>0</v>
      </c>
      <c r="L681" s="39" t="n">
        <f aca="false">IF(B681="Long",G681-E681,E681-G681)</f>
        <v>255.299999999999</v>
      </c>
      <c r="M681" s="40" t="n">
        <f aca="false">L681/E681</f>
        <v>0.0156149654122094</v>
      </c>
      <c r="N681" s="41" t="n">
        <f aca="false">E681+G681</f>
        <v>32954.7</v>
      </c>
      <c r="O681" s="38" t="n">
        <f aca="false">N681*Assumptions!$B$24</f>
        <v>49.43205</v>
      </c>
      <c r="P681" s="39" t="n">
        <f aca="false">L681-O681</f>
        <v>205.867949999999</v>
      </c>
      <c r="Q681" s="41" t="n">
        <f aca="false">Q680+L681</f>
        <v>35435.6</v>
      </c>
      <c r="R681" s="41" t="n">
        <f aca="false">R680+P681</f>
        <v>12717.65105</v>
      </c>
      <c r="S681" s="33" t="n">
        <f aca="false">IF(L681&gt;0,1,0)</f>
        <v>1</v>
      </c>
      <c r="T681" s="33" t="n">
        <f aca="false">IF(S681=1,T680+1,0)</f>
        <v>4</v>
      </c>
      <c r="U681" s="33" t="n">
        <f aca="false">IF(S681=0,U680+1,0)</f>
        <v>0</v>
      </c>
      <c r="V681" s="34" t="str">
        <f aca="false">IF(C681=D680,"Yes","")</f>
        <v/>
      </c>
    </row>
    <row r="682" customFormat="false" ht="15" hidden="false" customHeight="false" outlineLevel="0" collapsed="false">
      <c r="A682" s="26" t="n">
        <v>681</v>
      </c>
      <c r="B682" s="26" t="s">
        <v>113</v>
      </c>
      <c r="C682" s="27" t="n">
        <v>42489</v>
      </c>
      <c r="D682" s="27" t="n">
        <v>42493</v>
      </c>
      <c r="E682" s="28" t="n">
        <v>16692.7</v>
      </c>
      <c r="F682" s="28" t="n">
        <v>17023.35</v>
      </c>
      <c r="G682" s="28" t="n">
        <v>16674.15</v>
      </c>
      <c r="H682" s="26" t="s">
        <v>112</v>
      </c>
      <c r="I682" s="26" t="n">
        <v>2</v>
      </c>
      <c r="J682" s="29" t="n">
        <v>334.3</v>
      </c>
      <c r="K682" s="29" t="n">
        <v>26.7</v>
      </c>
      <c r="L682" s="30" t="n">
        <f aca="false">IF(B682="Long",G682-E682,E682-G682)</f>
        <v>18.5499999999993</v>
      </c>
      <c r="M682" s="31" t="n">
        <f aca="false">L682/E682</f>
        <v>0.00111126420531126</v>
      </c>
      <c r="N682" s="32" t="n">
        <f aca="false">E682+G682</f>
        <v>33366.85</v>
      </c>
      <c r="O682" s="29" t="n">
        <f aca="false">N682*Assumptions!$B$24</f>
        <v>50.050275</v>
      </c>
      <c r="P682" s="30" t="n">
        <f aca="false">L682-O682</f>
        <v>-31.5002750000007</v>
      </c>
      <c r="Q682" s="32" t="n">
        <f aca="false">Q681+L682</f>
        <v>35454.15</v>
      </c>
      <c r="R682" s="32" t="n">
        <f aca="false">R681+P682</f>
        <v>12686.150775</v>
      </c>
      <c r="S682" s="33" t="n">
        <f aca="false">IF(L682&gt;0,1,0)</f>
        <v>1</v>
      </c>
      <c r="T682" s="33" t="n">
        <f aca="false">IF(S682=1,T681+1,0)</f>
        <v>5</v>
      </c>
      <c r="U682" s="33" t="n">
        <f aca="false">IF(S682=0,U681+1,0)</f>
        <v>0</v>
      </c>
      <c r="V682" s="34" t="str">
        <f aca="false">IF(C682=D681,"Yes","")</f>
        <v/>
      </c>
    </row>
    <row r="683" customFormat="false" ht="15" hidden="false" customHeight="false" outlineLevel="0" collapsed="false">
      <c r="A683" s="35" t="n">
        <v>682</v>
      </c>
      <c r="B683" s="35" t="s">
        <v>113</v>
      </c>
      <c r="C683" s="36" t="n">
        <v>42494</v>
      </c>
      <c r="D683" s="36" t="n">
        <v>42499</v>
      </c>
      <c r="E683" s="37" t="n">
        <v>16320.1</v>
      </c>
      <c r="F683" s="37" t="n">
        <v>16719.4</v>
      </c>
      <c r="G683" s="37" t="n">
        <v>16357</v>
      </c>
      <c r="H683" s="35" t="s">
        <v>112</v>
      </c>
      <c r="I683" s="35" t="n">
        <v>3</v>
      </c>
      <c r="J683" s="38" t="n">
        <v>133.9</v>
      </c>
      <c r="K683" s="38" t="n">
        <v>392.8</v>
      </c>
      <c r="L683" s="39" t="n">
        <f aca="false">IF(B683="Long",G683-E683,E683-G683)</f>
        <v>-36.8999999999996</v>
      </c>
      <c r="M683" s="40" t="n">
        <f aca="false">L683/E683</f>
        <v>-0.00226101555750269</v>
      </c>
      <c r="N683" s="41" t="n">
        <f aca="false">E683+G683</f>
        <v>32677.1</v>
      </c>
      <c r="O683" s="38" t="n">
        <f aca="false">N683*Assumptions!$B$24</f>
        <v>49.01565</v>
      </c>
      <c r="P683" s="39" t="n">
        <f aca="false">L683-O683</f>
        <v>-85.9156499999996</v>
      </c>
      <c r="Q683" s="41" t="n">
        <f aca="false">Q682+L683</f>
        <v>35417.25</v>
      </c>
      <c r="R683" s="41" t="n">
        <f aca="false">R682+P683</f>
        <v>12600.235125</v>
      </c>
      <c r="S683" s="33" t="n">
        <f aca="false">IF(L683&gt;0,1,0)</f>
        <v>0</v>
      </c>
      <c r="T683" s="33" t="n">
        <f aca="false">IF(S683=1,T682+1,0)</f>
        <v>0</v>
      </c>
      <c r="U683" s="33" t="n">
        <f aca="false">IF(S683=0,U682+1,0)</f>
        <v>1</v>
      </c>
      <c r="V683" s="34" t="str">
        <f aca="false">IF(C683=D682,"Yes","")</f>
        <v/>
      </c>
    </row>
    <row r="684" customFormat="false" ht="15" hidden="false" customHeight="false" outlineLevel="0" collapsed="false">
      <c r="A684" s="26" t="n">
        <v>683</v>
      </c>
      <c r="B684" s="26" t="s">
        <v>111</v>
      </c>
      <c r="C684" s="27" t="n">
        <v>42499</v>
      </c>
      <c r="D684" s="27" t="n">
        <v>42501</v>
      </c>
      <c r="E684" s="28" t="n">
        <v>16398.25</v>
      </c>
      <c r="F684" s="28" t="n">
        <v>16186.25</v>
      </c>
      <c r="G684" s="28" t="n">
        <v>16544.25</v>
      </c>
      <c r="H684" s="26" t="s">
        <v>112</v>
      </c>
      <c r="I684" s="26" t="n">
        <v>2</v>
      </c>
      <c r="J684" s="29" t="n">
        <v>463.7</v>
      </c>
      <c r="K684" s="29" t="n">
        <v>0</v>
      </c>
      <c r="L684" s="30" t="n">
        <f aca="false">IF(B684="Long",G684-E684,E684-G684)</f>
        <v>146</v>
      </c>
      <c r="M684" s="31" t="n">
        <f aca="false">L684/E684</f>
        <v>0.00890338908115195</v>
      </c>
      <c r="N684" s="32" t="n">
        <f aca="false">E684+G684</f>
        <v>32942.5</v>
      </c>
      <c r="O684" s="29" t="n">
        <f aca="false">N684*Assumptions!$B$24</f>
        <v>49.41375</v>
      </c>
      <c r="P684" s="30" t="n">
        <f aca="false">L684-O684</f>
        <v>96.58625</v>
      </c>
      <c r="Q684" s="32" t="n">
        <f aca="false">Q683+L684</f>
        <v>35563.25</v>
      </c>
      <c r="R684" s="32" t="n">
        <f aca="false">R683+P684</f>
        <v>12696.821375</v>
      </c>
      <c r="S684" s="33" t="n">
        <f aca="false">IF(L684&gt;0,1,0)</f>
        <v>1</v>
      </c>
      <c r="T684" s="33" t="n">
        <f aca="false">IF(S684=1,T683+1,0)</f>
        <v>1</v>
      </c>
      <c r="U684" s="33" t="n">
        <f aca="false">IF(S684=0,U683+1,0)</f>
        <v>0</v>
      </c>
      <c r="V684" s="34" t="str">
        <f aca="false">IF(C684=D683,"Yes","")</f>
        <v>Yes</v>
      </c>
    </row>
    <row r="685" customFormat="false" ht="15" hidden="false" customHeight="false" outlineLevel="0" collapsed="false">
      <c r="A685" s="35" t="n">
        <v>684</v>
      </c>
      <c r="B685" s="35" t="s">
        <v>111</v>
      </c>
      <c r="C685" s="36" t="n">
        <v>42502</v>
      </c>
      <c r="D685" s="36" t="n">
        <v>42503</v>
      </c>
      <c r="E685" s="37" t="n">
        <v>16881.25</v>
      </c>
      <c r="F685" s="37" t="n">
        <v>16518.75</v>
      </c>
      <c r="G685" s="37" t="n">
        <v>16779.5</v>
      </c>
      <c r="H685" s="35" t="s">
        <v>112</v>
      </c>
      <c r="I685" s="35" t="n">
        <v>1</v>
      </c>
      <c r="J685" s="38" t="n">
        <v>10.5</v>
      </c>
      <c r="K685" s="38" t="n">
        <v>286.7</v>
      </c>
      <c r="L685" s="39" t="n">
        <f aca="false">IF(B685="Long",G685-E685,E685-G685)</f>
        <v>-101.75</v>
      </c>
      <c r="M685" s="40" t="n">
        <f aca="false">L685/E685</f>
        <v>-0.00602739726027397</v>
      </c>
      <c r="N685" s="41" t="n">
        <f aca="false">E685+G685</f>
        <v>33660.75</v>
      </c>
      <c r="O685" s="38" t="n">
        <f aca="false">N685*Assumptions!$B$24</f>
        <v>50.491125</v>
      </c>
      <c r="P685" s="39" t="n">
        <f aca="false">L685-O685</f>
        <v>-152.241125</v>
      </c>
      <c r="Q685" s="41" t="n">
        <f aca="false">Q684+L685</f>
        <v>35461.5</v>
      </c>
      <c r="R685" s="41" t="n">
        <f aca="false">R684+P685</f>
        <v>12544.58025</v>
      </c>
      <c r="S685" s="33" t="n">
        <f aca="false">IF(L685&gt;0,1,0)</f>
        <v>0</v>
      </c>
      <c r="T685" s="33" t="n">
        <f aca="false">IF(S685=1,T684+1,0)</f>
        <v>0</v>
      </c>
      <c r="U685" s="33" t="n">
        <f aca="false">IF(S685=0,U684+1,0)</f>
        <v>1</v>
      </c>
      <c r="V685" s="34" t="str">
        <f aca="false">IF(C685=D684,"Yes","")</f>
        <v/>
      </c>
    </row>
    <row r="686" customFormat="false" ht="15" hidden="false" customHeight="false" outlineLevel="0" collapsed="false">
      <c r="A686" s="26" t="n">
        <v>685</v>
      </c>
      <c r="B686" s="26" t="s">
        <v>113</v>
      </c>
      <c r="C686" s="27" t="n">
        <v>42506</v>
      </c>
      <c r="D686" s="27" t="n">
        <v>42507</v>
      </c>
      <c r="E686" s="28" t="n">
        <v>16594.55</v>
      </c>
      <c r="F686" s="28" t="n">
        <v>16891.7</v>
      </c>
      <c r="G686" s="28" t="n">
        <v>16818.4</v>
      </c>
      <c r="H686" s="26" t="s">
        <v>112</v>
      </c>
      <c r="I686" s="26" t="n">
        <v>1</v>
      </c>
      <c r="J686" s="29" t="n">
        <v>0</v>
      </c>
      <c r="K686" s="29" t="n">
        <v>308.8</v>
      </c>
      <c r="L686" s="30" t="n">
        <f aca="false">IF(B686="Long",G686-E686,E686-G686)</f>
        <v>-223.850000000002</v>
      </c>
      <c r="M686" s="31" t="n">
        <f aca="false">L686/E686</f>
        <v>-0.0134893684974888</v>
      </c>
      <c r="N686" s="32" t="n">
        <f aca="false">E686+G686</f>
        <v>33412.95</v>
      </c>
      <c r="O686" s="29" t="n">
        <f aca="false">N686*Assumptions!$B$24</f>
        <v>50.119425</v>
      </c>
      <c r="P686" s="30" t="n">
        <f aca="false">L686-O686</f>
        <v>-273.969425000002</v>
      </c>
      <c r="Q686" s="32" t="n">
        <f aca="false">Q685+L686</f>
        <v>35237.65</v>
      </c>
      <c r="R686" s="32" t="n">
        <f aca="false">R685+P686</f>
        <v>12270.610825</v>
      </c>
      <c r="S686" s="33" t="n">
        <f aca="false">IF(L686&gt;0,1,0)</f>
        <v>0</v>
      </c>
      <c r="T686" s="33" t="n">
        <f aca="false">IF(S686=1,T685+1,0)</f>
        <v>0</v>
      </c>
      <c r="U686" s="33" t="n">
        <f aca="false">IF(S686=0,U685+1,0)</f>
        <v>2</v>
      </c>
      <c r="V686" s="34" t="str">
        <f aca="false">IF(C686=D685,"Yes","")</f>
        <v/>
      </c>
    </row>
    <row r="687" customFormat="false" ht="15" hidden="false" customHeight="false" outlineLevel="0" collapsed="false">
      <c r="A687" s="35" t="n">
        <v>686</v>
      </c>
      <c r="B687" s="35" t="s">
        <v>111</v>
      </c>
      <c r="C687" s="36" t="n">
        <v>42507</v>
      </c>
      <c r="D687" s="36" t="n">
        <v>42508</v>
      </c>
      <c r="E687" s="37" t="n">
        <v>16891.7</v>
      </c>
      <c r="F687" s="37" t="n">
        <v>16431.65</v>
      </c>
      <c r="G687" s="37" t="n">
        <v>16671.7</v>
      </c>
      <c r="H687" s="35" t="s">
        <v>112</v>
      </c>
      <c r="I687" s="35" t="n">
        <v>1</v>
      </c>
      <c r="J687" s="38" t="n">
        <v>0</v>
      </c>
      <c r="K687" s="38" t="n">
        <v>335.1</v>
      </c>
      <c r="L687" s="39" t="n">
        <f aca="false">IF(B687="Long",G687-E687,E687-G687)</f>
        <v>-220</v>
      </c>
      <c r="M687" s="40" t="n">
        <f aca="false">L687/E687</f>
        <v>-0.0130241479543208</v>
      </c>
      <c r="N687" s="41" t="n">
        <f aca="false">E687+G687</f>
        <v>33563.4</v>
      </c>
      <c r="O687" s="38" t="n">
        <f aca="false">N687*Assumptions!$B$24</f>
        <v>50.3451</v>
      </c>
      <c r="P687" s="39" t="n">
        <f aca="false">L687-O687</f>
        <v>-270.3451</v>
      </c>
      <c r="Q687" s="41" t="n">
        <f aca="false">Q686+L687</f>
        <v>35017.65</v>
      </c>
      <c r="R687" s="41" t="n">
        <f aca="false">R686+P687</f>
        <v>12000.265725</v>
      </c>
      <c r="S687" s="33" t="n">
        <f aca="false">IF(L687&gt;0,1,0)</f>
        <v>0</v>
      </c>
      <c r="T687" s="33" t="n">
        <f aca="false">IF(S687=1,T686+1,0)</f>
        <v>0</v>
      </c>
      <c r="U687" s="33" t="n">
        <f aca="false">IF(S687=0,U686+1,0)</f>
        <v>3</v>
      </c>
      <c r="V687" s="34" t="str">
        <f aca="false">IF(C687=D686,"Yes","")</f>
        <v>Yes</v>
      </c>
    </row>
    <row r="688" customFormat="false" ht="15" hidden="false" customHeight="false" outlineLevel="0" collapsed="false">
      <c r="A688" s="26" t="n">
        <v>687</v>
      </c>
      <c r="B688" s="26" t="s">
        <v>113</v>
      </c>
      <c r="C688" s="27" t="n">
        <v>42509</v>
      </c>
      <c r="D688" s="27" t="n">
        <v>42515</v>
      </c>
      <c r="E688" s="28" t="n">
        <v>16556.6</v>
      </c>
      <c r="F688" s="28" t="n">
        <v>16759.05</v>
      </c>
      <c r="G688" s="28" t="n">
        <v>16600.65</v>
      </c>
      <c r="H688" s="26" t="s">
        <v>112</v>
      </c>
      <c r="I688" s="26" t="n">
        <v>4</v>
      </c>
      <c r="J688" s="29" t="n">
        <v>188.6</v>
      </c>
      <c r="K688" s="29" t="n">
        <v>469.2</v>
      </c>
      <c r="L688" s="30" t="n">
        <f aca="false">IF(B688="Long",G688-E688,E688-G688)</f>
        <v>-44.0500000000029</v>
      </c>
      <c r="M688" s="31" t="n">
        <f aca="false">L688/E688</f>
        <v>-0.00266057040696779</v>
      </c>
      <c r="N688" s="32" t="n">
        <f aca="false">E688+G688</f>
        <v>33157.25</v>
      </c>
      <c r="O688" s="29" t="n">
        <f aca="false">N688*Assumptions!$B$24</f>
        <v>49.735875</v>
      </c>
      <c r="P688" s="30" t="n">
        <f aca="false">L688-O688</f>
        <v>-93.7858750000029</v>
      </c>
      <c r="Q688" s="32" t="n">
        <f aca="false">Q687+L688</f>
        <v>34973.6</v>
      </c>
      <c r="R688" s="32" t="n">
        <f aca="false">R687+P688</f>
        <v>11906.47985</v>
      </c>
      <c r="S688" s="33" t="n">
        <f aca="false">IF(L688&gt;0,1,0)</f>
        <v>0</v>
      </c>
      <c r="T688" s="33" t="n">
        <f aca="false">IF(S688=1,T687+1,0)</f>
        <v>0</v>
      </c>
      <c r="U688" s="33" t="n">
        <f aca="false">IF(S688=0,U687+1,0)</f>
        <v>4</v>
      </c>
      <c r="V688" s="34" t="str">
        <f aca="false">IF(C688=D687,"Yes","")</f>
        <v/>
      </c>
    </row>
    <row r="689" customFormat="false" ht="15" hidden="false" customHeight="false" outlineLevel="0" collapsed="false">
      <c r="A689" s="35" t="n">
        <v>688</v>
      </c>
      <c r="B689" s="35" t="s">
        <v>111</v>
      </c>
      <c r="C689" s="36" t="n">
        <v>42515</v>
      </c>
      <c r="D689" s="36" t="n">
        <v>42521</v>
      </c>
      <c r="E689" s="37" t="n">
        <v>16604.15</v>
      </c>
      <c r="F689" s="37" t="n">
        <v>16368.6</v>
      </c>
      <c r="G689" s="37" t="n">
        <v>17484.8</v>
      </c>
      <c r="H689" s="35" t="s">
        <v>112</v>
      </c>
      <c r="I689" s="35" t="n">
        <v>4</v>
      </c>
      <c r="J689" s="38" t="n">
        <v>1061.9</v>
      </c>
      <c r="K689" s="38" t="n">
        <v>0</v>
      </c>
      <c r="L689" s="39" t="n">
        <f aca="false">IF(B689="Long",G689-E689,E689-G689)</f>
        <v>880.649999999998</v>
      </c>
      <c r="M689" s="40" t="n">
        <f aca="false">L689/E689</f>
        <v>0.0530379453329437</v>
      </c>
      <c r="N689" s="41" t="n">
        <f aca="false">E689+G689</f>
        <v>34088.95</v>
      </c>
      <c r="O689" s="38" t="n">
        <f aca="false">N689*Assumptions!$B$24</f>
        <v>51.133425</v>
      </c>
      <c r="P689" s="39" t="n">
        <f aca="false">L689-O689</f>
        <v>829.516574999998</v>
      </c>
      <c r="Q689" s="41" t="n">
        <f aca="false">Q688+L689</f>
        <v>35854.25</v>
      </c>
      <c r="R689" s="41" t="n">
        <f aca="false">R688+P689</f>
        <v>12735.996425</v>
      </c>
      <c r="S689" s="33" t="n">
        <f aca="false">IF(L689&gt;0,1,0)</f>
        <v>1</v>
      </c>
      <c r="T689" s="33" t="n">
        <f aca="false">IF(S689=1,T688+1,0)</f>
        <v>1</v>
      </c>
      <c r="U689" s="33" t="n">
        <f aca="false">IF(S689=0,U688+1,0)</f>
        <v>0</v>
      </c>
      <c r="V689" s="34" t="str">
        <f aca="false">IF(C689=D688,"Yes","")</f>
        <v>Yes</v>
      </c>
    </row>
    <row r="690" customFormat="false" ht="15" hidden="false" customHeight="false" outlineLevel="0" collapsed="false">
      <c r="A690" s="26" t="n">
        <v>689</v>
      </c>
      <c r="B690" s="26" t="s">
        <v>113</v>
      </c>
      <c r="C690" s="27" t="n">
        <v>42522</v>
      </c>
      <c r="D690" s="27" t="n">
        <v>42524</v>
      </c>
      <c r="E690" s="28" t="n">
        <v>17462.2</v>
      </c>
      <c r="F690" s="28" t="n">
        <v>17648.25</v>
      </c>
      <c r="G690" s="28" t="n">
        <v>17657.2</v>
      </c>
      <c r="H690" s="26" t="s">
        <v>112</v>
      </c>
      <c r="I690" s="26" t="n">
        <v>2</v>
      </c>
      <c r="J690" s="29" t="n">
        <v>111.8</v>
      </c>
      <c r="K690" s="29" t="n">
        <v>299.8</v>
      </c>
      <c r="L690" s="30" t="n">
        <f aca="false">IF(B690="Long",G690-E690,E690-G690)</f>
        <v>-195</v>
      </c>
      <c r="M690" s="31" t="n">
        <f aca="false">L690/E690</f>
        <v>-0.0111669778149374</v>
      </c>
      <c r="N690" s="32" t="n">
        <f aca="false">E690+G690</f>
        <v>35119.4</v>
      </c>
      <c r="O690" s="29" t="n">
        <f aca="false">N690*Assumptions!$B$24</f>
        <v>52.6791</v>
      </c>
      <c r="P690" s="30" t="n">
        <f aca="false">L690-O690</f>
        <v>-247.6791</v>
      </c>
      <c r="Q690" s="32" t="n">
        <f aca="false">Q689+L690</f>
        <v>35659.25</v>
      </c>
      <c r="R690" s="32" t="n">
        <f aca="false">R689+P690</f>
        <v>12488.317325</v>
      </c>
      <c r="S690" s="33" t="n">
        <f aca="false">IF(L690&gt;0,1,0)</f>
        <v>0</v>
      </c>
      <c r="T690" s="33" t="n">
        <f aca="false">IF(S690=1,T689+1,0)</f>
        <v>0</v>
      </c>
      <c r="U690" s="33" t="n">
        <f aca="false">IF(S690=0,U689+1,0)</f>
        <v>1</v>
      </c>
      <c r="V690" s="34" t="str">
        <f aca="false">IF(C690=D689,"Yes","")</f>
        <v/>
      </c>
    </row>
    <row r="691" customFormat="false" ht="15" hidden="false" customHeight="false" outlineLevel="0" collapsed="false">
      <c r="A691" s="35" t="n">
        <v>690</v>
      </c>
      <c r="B691" s="35" t="s">
        <v>111</v>
      </c>
      <c r="C691" s="36" t="n">
        <v>42524</v>
      </c>
      <c r="D691" s="36" t="n">
        <v>42527</v>
      </c>
      <c r="E691" s="37" t="n">
        <v>17670.85</v>
      </c>
      <c r="F691" s="37" t="n">
        <v>17350.45</v>
      </c>
      <c r="G691" s="37" t="n">
        <v>17649.05</v>
      </c>
      <c r="H691" s="35" t="s">
        <v>112</v>
      </c>
      <c r="I691" s="35" t="n">
        <v>1</v>
      </c>
      <c r="J691" s="38" t="n">
        <v>83.3</v>
      </c>
      <c r="K691" s="38" t="n">
        <v>33.9</v>
      </c>
      <c r="L691" s="39" t="n">
        <f aca="false">IF(B691="Long",G691-E691,E691-G691)</f>
        <v>-21.7999999999993</v>
      </c>
      <c r="M691" s="40" t="n">
        <f aca="false">L691/E691</f>
        <v>-0.00123367014037238</v>
      </c>
      <c r="N691" s="41" t="n">
        <f aca="false">E691+G691</f>
        <v>35319.9</v>
      </c>
      <c r="O691" s="38" t="n">
        <f aca="false">N691*Assumptions!$B$24</f>
        <v>52.97985</v>
      </c>
      <c r="P691" s="39" t="n">
        <f aca="false">L691-O691</f>
        <v>-74.7798499999993</v>
      </c>
      <c r="Q691" s="41" t="n">
        <f aca="false">Q690+L691</f>
        <v>35637.45</v>
      </c>
      <c r="R691" s="41" t="n">
        <f aca="false">R690+P691</f>
        <v>12413.537475</v>
      </c>
      <c r="S691" s="33" t="n">
        <f aca="false">IF(L691&gt;0,1,0)</f>
        <v>0</v>
      </c>
      <c r="T691" s="33" t="n">
        <f aca="false">IF(S691=1,T690+1,0)</f>
        <v>0</v>
      </c>
      <c r="U691" s="33" t="n">
        <f aca="false">IF(S691=0,U690+1,0)</f>
        <v>2</v>
      </c>
      <c r="V691" s="34" t="str">
        <f aca="false">IF(C691=D690,"Yes","")</f>
        <v>Yes</v>
      </c>
    </row>
    <row r="692" customFormat="false" ht="15" hidden="false" customHeight="false" outlineLevel="0" collapsed="false">
      <c r="A692" s="26" t="n">
        <v>691</v>
      </c>
      <c r="B692" s="26" t="s">
        <v>111</v>
      </c>
      <c r="C692" s="27" t="n">
        <v>42528</v>
      </c>
      <c r="D692" s="27" t="n">
        <v>42530</v>
      </c>
      <c r="E692" s="28" t="n">
        <v>17796.55</v>
      </c>
      <c r="F692" s="28" t="n">
        <v>17636.9</v>
      </c>
      <c r="G692" s="28" t="n">
        <v>17855.2</v>
      </c>
      <c r="H692" s="26" t="s">
        <v>112</v>
      </c>
      <c r="I692" s="26" t="n">
        <v>2</v>
      </c>
      <c r="J692" s="29" t="n">
        <v>199.2</v>
      </c>
      <c r="K692" s="29" t="n">
        <v>0</v>
      </c>
      <c r="L692" s="30" t="n">
        <f aca="false">IF(B692="Long",G692-E692,E692-G692)</f>
        <v>58.6500000000015</v>
      </c>
      <c r="M692" s="31" t="n">
        <f aca="false">L692/E692</f>
        <v>0.00329558257077925</v>
      </c>
      <c r="N692" s="32" t="n">
        <f aca="false">E692+G692</f>
        <v>35651.75</v>
      </c>
      <c r="O692" s="29" t="n">
        <f aca="false">N692*Assumptions!$B$24</f>
        <v>53.477625</v>
      </c>
      <c r="P692" s="30" t="n">
        <f aca="false">L692-O692</f>
        <v>5.17237500000145</v>
      </c>
      <c r="Q692" s="32" t="n">
        <f aca="false">Q691+L692</f>
        <v>35696.1</v>
      </c>
      <c r="R692" s="32" t="n">
        <f aca="false">R691+P692</f>
        <v>12418.70985</v>
      </c>
      <c r="S692" s="33" t="n">
        <f aca="false">IF(L692&gt;0,1,0)</f>
        <v>1</v>
      </c>
      <c r="T692" s="33" t="n">
        <f aca="false">IF(S692=1,T691+1,0)</f>
        <v>1</v>
      </c>
      <c r="U692" s="33" t="n">
        <f aca="false">IF(S692=0,U691+1,0)</f>
        <v>0</v>
      </c>
      <c r="V692" s="34" t="str">
        <f aca="false">IF(C692=D691,"Yes","")</f>
        <v/>
      </c>
    </row>
    <row r="693" customFormat="false" ht="15" hidden="false" customHeight="false" outlineLevel="0" collapsed="false">
      <c r="A693" s="35" t="n">
        <v>692</v>
      </c>
      <c r="B693" s="35" t="s">
        <v>111</v>
      </c>
      <c r="C693" s="36" t="n">
        <v>42531</v>
      </c>
      <c r="D693" s="36" t="n">
        <v>42534</v>
      </c>
      <c r="E693" s="37" t="n">
        <v>17995.8</v>
      </c>
      <c r="F693" s="37" t="n">
        <v>17801.55</v>
      </c>
      <c r="G693" s="37" t="n">
        <v>17620.55</v>
      </c>
      <c r="H693" s="35" t="s">
        <v>112</v>
      </c>
      <c r="I693" s="35" t="n">
        <v>1</v>
      </c>
      <c r="J693" s="38" t="n">
        <v>0</v>
      </c>
      <c r="K693" s="38" t="n">
        <v>468.2</v>
      </c>
      <c r="L693" s="39" t="n">
        <f aca="false">IF(B693="Long",G693-E693,E693-G693)</f>
        <v>-375.25</v>
      </c>
      <c r="M693" s="40" t="n">
        <f aca="false">L693/E693</f>
        <v>-0.0208520877093544</v>
      </c>
      <c r="N693" s="41" t="n">
        <f aca="false">E693+G693</f>
        <v>35616.35</v>
      </c>
      <c r="O693" s="38" t="n">
        <f aca="false">N693*Assumptions!$B$24</f>
        <v>53.424525</v>
      </c>
      <c r="P693" s="39" t="n">
        <f aca="false">L693-O693</f>
        <v>-428.674525</v>
      </c>
      <c r="Q693" s="41" t="n">
        <f aca="false">Q692+L693</f>
        <v>35320.85</v>
      </c>
      <c r="R693" s="41" t="n">
        <f aca="false">R692+P693</f>
        <v>11990.035325</v>
      </c>
      <c r="S693" s="33" t="n">
        <f aca="false">IF(L693&gt;0,1,0)</f>
        <v>0</v>
      </c>
      <c r="T693" s="33" t="n">
        <f aca="false">IF(S693=1,T692+1,0)</f>
        <v>0</v>
      </c>
      <c r="U693" s="33" t="n">
        <f aca="false">IF(S693=0,U692+1,0)</f>
        <v>1</v>
      </c>
      <c r="V693" s="34" t="str">
        <f aca="false">IF(C693=D692,"Yes","")</f>
        <v/>
      </c>
    </row>
    <row r="694" customFormat="false" ht="15" hidden="false" customHeight="false" outlineLevel="0" collapsed="false">
      <c r="A694" s="26" t="n">
        <v>693</v>
      </c>
      <c r="B694" s="26" t="s">
        <v>113</v>
      </c>
      <c r="C694" s="27" t="n">
        <v>42534</v>
      </c>
      <c r="D694" s="27" t="n">
        <v>42535</v>
      </c>
      <c r="E694" s="28" t="n">
        <v>17620.55</v>
      </c>
      <c r="F694" s="28" t="n">
        <v>18051.5</v>
      </c>
      <c r="G694" s="28" t="n">
        <v>17698.95</v>
      </c>
      <c r="H694" s="26" t="s">
        <v>112</v>
      </c>
      <c r="I694" s="26" t="n">
        <v>1</v>
      </c>
      <c r="J694" s="29" t="n">
        <v>44.6</v>
      </c>
      <c r="K694" s="29" t="n">
        <v>99.3</v>
      </c>
      <c r="L694" s="30" t="n">
        <f aca="false">IF(B694="Long",G694-E694,E694-G694)</f>
        <v>-78.4000000000015</v>
      </c>
      <c r="M694" s="31" t="n">
        <f aca="false">L694/E694</f>
        <v>-0.00444935033242444</v>
      </c>
      <c r="N694" s="32" t="n">
        <f aca="false">E694+G694</f>
        <v>35319.5</v>
      </c>
      <c r="O694" s="29" t="n">
        <f aca="false">N694*Assumptions!$B$24</f>
        <v>52.97925</v>
      </c>
      <c r="P694" s="30" t="n">
        <f aca="false">L694-O694</f>
        <v>-131.379250000001</v>
      </c>
      <c r="Q694" s="32" t="n">
        <f aca="false">Q693+L694</f>
        <v>35242.45</v>
      </c>
      <c r="R694" s="32" t="n">
        <f aca="false">R693+P694</f>
        <v>11858.656075</v>
      </c>
      <c r="S694" s="33" t="n">
        <f aca="false">IF(L694&gt;0,1,0)</f>
        <v>0</v>
      </c>
      <c r="T694" s="33" t="n">
        <f aca="false">IF(S694=1,T693+1,0)</f>
        <v>0</v>
      </c>
      <c r="U694" s="33" t="n">
        <f aca="false">IF(S694=0,U693+1,0)</f>
        <v>2</v>
      </c>
      <c r="V694" s="34" t="str">
        <f aca="false">IF(C694=D693,"Yes","")</f>
        <v>Yes</v>
      </c>
    </row>
    <row r="695" customFormat="false" ht="15" hidden="false" customHeight="false" outlineLevel="0" collapsed="false">
      <c r="A695" s="35" t="n">
        <v>694</v>
      </c>
      <c r="B695" s="35" t="s">
        <v>111</v>
      </c>
      <c r="C695" s="36" t="n">
        <v>42536</v>
      </c>
      <c r="D695" s="36" t="n">
        <v>42537</v>
      </c>
      <c r="E695" s="37" t="n">
        <v>17746.05</v>
      </c>
      <c r="F695" s="37" t="n">
        <v>17575.95</v>
      </c>
      <c r="G695" s="37" t="n">
        <v>17659.6</v>
      </c>
      <c r="H695" s="35" t="s">
        <v>112</v>
      </c>
      <c r="I695" s="35" t="n">
        <v>1</v>
      </c>
      <c r="J695" s="38" t="n">
        <v>81.5</v>
      </c>
      <c r="K695" s="38" t="n">
        <v>200.2</v>
      </c>
      <c r="L695" s="39" t="n">
        <f aca="false">IF(B695="Long",G695-E695,E695-G695)</f>
        <v>-86.4500000000007</v>
      </c>
      <c r="M695" s="40" t="n">
        <f aca="false">L695/E695</f>
        <v>-0.00487150661696551</v>
      </c>
      <c r="N695" s="41" t="n">
        <f aca="false">E695+G695</f>
        <v>35405.65</v>
      </c>
      <c r="O695" s="38" t="n">
        <f aca="false">N695*Assumptions!$B$24</f>
        <v>53.108475</v>
      </c>
      <c r="P695" s="39" t="n">
        <f aca="false">L695-O695</f>
        <v>-139.558475000001</v>
      </c>
      <c r="Q695" s="41" t="n">
        <f aca="false">Q694+L695</f>
        <v>35156</v>
      </c>
      <c r="R695" s="41" t="n">
        <f aca="false">R694+P695</f>
        <v>11719.0976</v>
      </c>
      <c r="S695" s="33" t="n">
        <f aca="false">IF(L695&gt;0,1,0)</f>
        <v>0</v>
      </c>
      <c r="T695" s="33" t="n">
        <f aca="false">IF(S695=1,T694+1,0)</f>
        <v>0</v>
      </c>
      <c r="U695" s="33" t="n">
        <f aca="false">IF(S695=0,U694+1,0)</f>
        <v>3</v>
      </c>
      <c r="V695" s="34" t="str">
        <f aca="false">IF(C695=D694,"Yes","")</f>
        <v/>
      </c>
    </row>
    <row r="696" customFormat="false" ht="15" hidden="false" customHeight="false" outlineLevel="0" collapsed="false">
      <c r="A696" s="26" t="n">
        <v>695</v>
      </c>
      <c r="B696" s="26" t="s">
        <v>113</v>
      </c>
      <c r="C696" s="27" t="n">
        <v>42537</v>
      </c>
      <c r="D696" s="27" t="n">
        <v>42538</v>
      </c>
      <c r="E696" s="28" t="n">
        <v>17575.95</v>
      </c>
      <c r="F696" s="28" t="n">
        <v>17943.65</v>
      </c>
      <c r="G696" s="28" t="n">
        <v>17827.6</v>
      </c>
      <c r="H696" s="26" t="s">
        <v>112</v>
      </c>
      <c r="I696" s="26" t="n">
        <v>1</v>
      </c>
      <c r="J696" s="29" t="n">
        <v>0</v>
      </c>
      <c r="K696" s="29" t="n">
        <v>267.2</v>
      </c>
      <c r="L696" s="30" t="n">
        <f aca="false">IF(B696="Long",G696-E696,E696-G696)</f>
        <v>-251.649999999998</v>
      </c>
      <c r="M696" s="31" t="n">
        <f aca="false">L696/E696</f>
        <v>-0.0143178604854928</v>
      </c>
      <c r="N696" s="32" t="n">
        <f aca="false">E696+G696</f>
        <v>35403.55</v>
      </c>
      <c r="O696" s="29" t="n">
        <f aca="false">N696*Assumptions!$B$24</f>
        <v>53.105325</v>
      </c>
      <c r="P696" s="30" t="n">
        <f aca="false">L696-O696</f>
        <v>-304.755324999998</v>
      </c>
      <c r="Q696" s="32" t="n">
        <f aca="false">Q695+L696</f>
        <v>34904.35</v>
      </c>
      <c r="R696" s="32" t="n">
        <f aca="false">R695+P696</f>
        <v>11414.342275</v>
      </c>
      <c r="S696" s="33" t="n">
        <f aca="false">IF(L696&gt;0,1,0)</f>
        <v>0</v>
      </c>
      <c r="T696" s="33" t="n">
        <f aca="false">IF(S696=1,T695+1,0)</f>
        <v>0</v>
      </c>
      <c r="U696" s="33" t="n">
        <f aca="false">IF(S696=0,U695+1,0)</f>
        <v>4</v>
      </c>
      <c r="V696" s="34" t="str">
        <f aca="false">IF(C696=D695,"Yes","")</f>
        <v>Yes</v>
      </c>
    </row>
    <row r="697" customFormat="false" ht="15" hidden="false" customHeight="false" outlineLevel="0" collapsed="false">
      <c r="A697" s="35" t="n">
        <v>696</v>
      </c>
      <c r="B697" s="35" t="s">
        <v>113</v>
      </c>
      <c r="C697" s="36" t="n">
        <v>42541</v>
      </c>
      <c r="D697" s="36" t="n">
        <v>42544</v>
      </c>
      <c r="E697" s="37" t="n">
        <v>17425.8</v>
      </c>
      <c r="F697" s="37" t="n">
        <v>17843.15</v>
      </c>
      <c r="G697" s="37" t="n">
        <v>17755.25</v>
      </c>
      <c r="H697" s="35" t="s">
        <v>112</v>
      </c>
      <c r="I697" s="35" t="n">
        <v>3</v>
      </c>
      <c r="J697" s="38" t="n">
        <v>0</v>
      </c>
      <c r="K697" s="38" t="n">
        <v>481.7</v>
      </c>
      <c r="L697" s="39" t="n">
        <f aca="false">IF(B697="Long",G697-E697,E697-G697)</f>
        <v>-329.450000000001</v>
      </c>
      <c r="M697" s="40" t="n">
        <f aca="false">L697/E697</f>
        <v>-0.0189058751965477</v>
      </c>
      <c r="N697" s="41" t="n">
        <f aca="false">E697+G697</f>
        <v>35181.05</v>
      </c>
      <c r="O697" s="38" t="n">
        <f aca="false">N697*Assumptions!$B$24</f>
        <v>52.771575</v>
      </c>
      <c r="P697" s="39" t="n">
        <f aca="false">L697-O697</f>
        <v>-382.221575000001</v>
      </c>
      <c r="Q697" s="41" t="n">
        <f aca="false">Q696+L697</f>
        <v>34574.9</v>
      </c>
      <c r="R697" s="41" t="n">
        <f aca="false">R696+P697</f>
        <v>11032.1207</v>
      </c>
      <c r="S697" s="33" t="n">
        <f aca="false">IF(L697&gt;0,1,0)</f>
        <v>0</v>
      </c>
      <c r="T697" s="33" t="n">
        <f aca="false">IF(S697=1,T696+1,0)</f>
        <v>0</v>
      </c>
      <c r="U697" s="33" t="n">
        <f aca="false">IF(S697=0,U696+1,0)</f>
        <v>5</v>
      </c>
      <c r="V697" s="34" t="str">
        <f aca="false">IF(C697=D696,"Yes","")</f>
        <v/>
      </c>
    </row>
    <row r="698" customFormat="false" ht="15" hidden="false" customHeight="false" outlineLevel="0" collapsed="false">
      <c r="A698" s="26" t="n">
        <v>697</v>
      </c>
      <c r="B698" s="26" t="s">
        <v>111</v>
      </c>
      <c r="C698" s="27" t="n">
        <v>42544</v>
      </c>
      <c r="D698" s="27" t="n">
        <v>42545</v>
      </c>
      <c r="E698" s="28" t="n">
        <v>17763.3</v>
      </c>
      <c r="F698" s="28" t="n">
        <v>17518.15</v>
      </c>
      <c r="G698" s="28" t="n">
        <v>17213.85</v>
      </c>
      <c r="H698" s="26" t="s">
        <v>112</v>
      </c>
      <c r="I698" s="26" t="n">
        <v>1</v>
      </c>
      <c r="J698" s="29" t="n">
        <v>0</v>
      </c>
      <c r="K698" s="29" t="n">
        <v>817</v>
      </c>
      <c r="L698" s="30" t="n">
        <f aca="false">IF(B698="Long",G698-E698,E698-G698)</f>
        <v>-549.450000000001</v>
      </c>
      <c r="M698" s="31" t="n">
        <f aca="false">L698/E698</f>
        <v>-0.0309317525459797</v>
      </c>
      <c r="N698" s="32" t="n">
        <f aca="false">E698+G698</f>
        <v>34977.15</v>
      </c>
      <c r="O698" s="29" t="n">
        <f aca="false">N698*Assumptions!$B$24</f>
        <v>52.465725</v>
      </c>
      <c r="P698" s="30" t="n">
        <f aca="false">L698-O698</f>
        <v>-601.915725000001</v>
      </c>
      <c r="Q698" s="32" t="n">
        <f aca="false">Q697+L698</f>
        <v>34025.45</v>
      </c>
      <c r="R698" s="32" t="n">
        <f aca="false">R697+P698</f>
        <v>10430.204975</v>
      </c>
      <c r="S698" s="33" t="n">
        <f aca="false">IF(L698&gt;0,1,0)</f>
        <v>0</v>
      </c>
      <c r="T698" s="33" t="n">
        <f aca="false">IF(S698=1,T697+1,0)</f>
        <v>0</v>
      </c>
      <c r="U698" s="33" t="n">
        <f aca="false">IF(S698=0,U697+1,0)</f>
        <v>6</v>
      </c>
      <c r="V698" s="34" t="str">
        <f aca="false">IF(C698=D697,"Yes","")</f>
        <v>Yes</v>
      </c>
    </row>
    <row r="699" customFormat="false" ht="15" hidden="false" customHeight="false" outlineLevel="0" collapsed="false">
      <c r="A699" s="35" t="n">
        <v>698</v>
      </c>
      <c r="B699" s="35" t="s">
        <v>113</v>
      </c>
      <c r="C699" s="36" t="n">
        <v>42545</v>
      </c>
      <c r="D699" s="36" t="n">
        <v>42548</v>
      </c>
      <c r="E699" s="37" t="n">
        <v>17213.85</v>
      </c>
      <c r="F699" s="37" t="n">
        <v>17907.5</v>
      </c>
      <c r="G699" s="37" t="n">
        <v>17459.2</v>
      </c>
      <c r="H699" s="35" t="s">
        <v>112</v>
      </c>
      <c r="I699" s="35" t="n">
        <v>1</v>
      </c>
      <c r="J699" s="38" t="n">
        <v>0</v>
      </c>
      <c r="K699" s="38" t="n">
        <v>397.4</v>
      </c>
      <c r="L699" s="39" t="n">
        <f aca="false">IF(B699="Long",G699-E699,E699-G699)</f>
        <v>-245.350000000002</v>
      </c>
      <c r="M699" s="40" t="n">
        <f aca="false">L699/E699</f>
        <v>-0.0142530578574812</v>
      </c>
      <c r="N699" s="41" t="n">
        <f aca="false">E699+G699</f>
        <v>34673.05</v>
      </c>
      <c r="O699" s="38" t="n">
        <f aca="false">N699*Assumptions!$B$24</f>
        <v>52.009575</v>
      </c>
      <c r="P699" s="39" t="n">
        <f aca="false">L699-O699</f>
        <v>-297.359575000002</v>
      </c>
      <c r="Q699" s="41" t="n">
        <f aca="false">Q698+L699</f>
        <v>33780.1</v>
      </c>
      <c r="R699" s="41" t="n">
        <f aca="false">R698+P699</f>
        <v>10132.8454</v>
      </c>
      <c r="S699" s="33" t="n">
        <f aca="false">IF(L699&gt;0,1,0)</f>
        <v>0</v>
      </c>
      <c r="T699" s="33" t="n">
        <f aca="false">IF(S699=1,T698+1,0)</f>
        <v>0</v>
      </c>
      <c r="U699" s="33" t="n">
        <f aca="false">IF(S699=0,U698+1,0)</f>
        <v>7</v>
      </c>
      <c r="V699" s="34" t="str">
        <f aca="false">IF(C699=D698,"Yes","")</f>
        <v>Yes</v>
      </c>
    </row>
    <row r="700" customFormat="false" ht="15" hidden="false" customHeight="false" outlineLevel="0" collapsed="false">
      <c r="A700" s="26" t="n">
        <v>699</v>
      </c>
      <c r="B700" s="26" t="s">
        <v>111</v>
      </c>
      <c r="C700" s="27" t="n">
        <v>42549</v>
      </c>
      <c r="D700" s="27" t="n">
        <v>42556</v>
      </c>
      <c r="E700" s="28" t="n">
        <v>17611.2</v>
      </c>
      <c r="F700" s="28" t="n">
        <v>17346.3</v>
      </c>
      <c r="G700" s="28" t="n">
        <v>18054.8</v>
      </c>
      <c r="H700" s="26" t="s">
        <v>112</v>
      </c>
      <c r="I700" s="26" t="n">
        <v>5</v>
      </c>
      <c r="J700" s="29" t="n">
        <v>535.1</v>
      </c>
      <c r="K700" s="29" t="n">
        <v>30.7</v>
      </c>
      <c r="L700" s="30" t="n">
        <f aca="false">IF(B700="Long",G700-E700,E700-G700)</f>
        <v>443.599999999999</v>
      </c>
      <c r="M700" s="31" t="n">
        <f aca="false">L700/E700</f>
        <v>0.0251885163986553</v>
      </c>
      <c r="N700" s="32" t="n">
        <f aca="false">E700+G700</f>
        <v>35666</v>
      </c>
      <c r="O700" s="29" t="n">
        <f aca="false">N700*Assumptions!$B$24</f>
        <v>53.499</v>
      </c>
      <c r="P700" s="30" t="n">
        <f aca="false">L700-O700</f>
        <v>390.100999999999</v>
      </c>
      <c r="Q700" s="32" t="n">
        <f aca="false">Q699+L700</f>
        <v>34223.7</v>
      </c>
      <c r="R700" s="32" t="n">
        <f aca="false">R699+P700</f>
        <v>10522.9464</v>
      </c>
      <c r="S700" s="33" t="n">
        <f aca="false">IF(L700&gt;0,1,0)</f>
        <v>1</v>
      </c>
      <c r="T700" s="33" t="n">
        <f aca="false">IF(S700=1,T699+1,0)</f>
        <v>1</v>
      </c>
      <c r="U700" s="33" t="n">
        <f aca="false">IF(S700=0,U699+1,0)</f>
        <v>0</v>
      </c>
      <c r="V700" s="34" t="str">
        <f aca="false">IF(C700=D699,"Yes","")</f>
        <v/>
      </c>
    </row>
    <row r="701" customFormat="false" ht="15" hidden="false" customHeight="false" outlineLevel="0" collapsed="false">
      <c r="A701" s="35" t="n">
        <v>700</v>
      </c>
      <c r="B701" s="35" t="s">
        <v>111</v>
      </c>
      <c r="C701" s="36" t="n">
        <v>42558</v>
      </c>
      <c r="D701" s="36" t="n">
        <v>42559</v>
      </c>
      <c r="E701" s="37" t="n">
        <v>18146.35</v>
      </c>
      <c r="F701" s="37" t="n">
        <v>17989.6</v>
      </c>
      <c r="G701" s="37" t="n">
        <v>17997.1</v>
      </c>
      <c r="H701" s="35" t="s">
        <v>112</v>
      </c>
      <c r="I701" s="35" t="n">
        <v>1</v>
      </c>
      <c r="J701" s="38" t="n">
        <v>0</v>
      </c>
      <c r="K701" s="38" t="n">
        <v>235.4</v>
      </c>
      <c r="L701" s="39" t="n">
        <f aca="false">IF(B701="Long",G701-E701,E701-G701)</f>
        <v>-149.25</v>
      </c>
      <c r="M701" s="40" t="n">
        <f aca="false">L701/E701</f>
        <v>-0.00822479451790581</v>
      </c>
      <c r="N701" s="41" t="n">
        <f aca="false">E701+G701</f>
        <v>36143.45</v>
      </c>
      <c r="O701" s="38" t="n">
        <f aca="false">N701*Assumptions!$B$24</f>
        <v>54.215175</v>
      </c>
      <c r="P701" s="39" t="n">
        <f aca="false">L701-O701</f>
        <v>-203.465175</v>
      </c>
      <c r="Q701" s="41" t="n">
        <f aca="false">Q700+L701</f>
        <v>34074.45</v>
      </c>
      <c r="R701" s="41" t="n">
        <f aca="false">R700+P701</f>
        <v>10319.481225</v>
      </c>
      <c r="S701" s="33" t="n">
        <f aca="false">IF(L701&gt;0,1,0)</f>
        <v>0</v>
      </c>
      <c r="T701" s="33" t="n">
        <f aca="false">IF(S701=1,T700+1,0)</f>
        <v>0</v>
      </c>
      <c r="U701" s="33" t="n">
        <f aca="false">IF(S701=0,U700+1,0)</f>
        <v>1</v>
      </c>
      <c r="V701" s="34" t="str">
        <f aca="false">IF(C701=D700,"Yes","")</f>
        <v/>
      </c>
    </row>
    <row r="702" customFormat="false" ht="15" hidden="false" customHeight="false" outlineLevel="0" collapsed="false">
      <c r="A702" s="26" t="n">
        <v>701</v>
      </c>
      <c r="B702" s="26" t="s">
        <v>113</v>
      </c>
      <c r="C702" s="27" t="n">
        <v>42559</v>
      </c>
      <c r="D702" s="27" t="n">
        <v>42562</v>
      </c>
      <c r="E702" s="28" t="n">
        <v>17989.6</v>
      </c>
      <c r="F702" s="28" t="n">
        <v>18146.55</v>
      </c>
      <c r="G702" s="28" t="n">
        <v>18268.15</v>
      </c>
      <c r="H702" s="26" t="s">
        <v>112</v>
      </c>
      <c r="I702" s="26" t="n">
        <v>1</v>
      </c>
      <c r="J702" s="29" t="n">
        <v>0</v>
      </c>
      <c r="K702" s="29" t="n">
        <v>419.9</v>
      </c>
      <c r="L702" s="30" t="n">
        <f aca="false">IF(B702="Long",G702-E702,E702-G702)</f>
        <v>-278.550000000003</v>
      </c>
      <c r="M702" s="31" t="n">
        <f aca="false">L702/E702</f>
        <v>-0.0154839462800731</v>
      </c>
      <c r="N702" s="32" t="n">
        <f aca="false">E702+G702</f>
        <v>36257.75</v>
      </c>
      <c r="O702" s="29" t="n">
        <f aca="false">N702*Assumptions!$B$24</f>
        <v>54.386625</v>
      </c>
      <c r="P702" s="30" t="n">
        <f aca="false">L702-O702</f>
        <v>-332.936625000003</v>
      </c>
      <c r="Q702" s="32" t="n">
        <f aca="false">Q701+L702</f>
        <v>33795.9</v>
      </c>
      <c r="R702" s="32" t="n">
        <f aca="false">R701+P702</f>
        <v>9986.54460000001</v>
      </c>
      <c r="S702" s="33" t="n">
        <f aca="false">IF(L702&gt;0,1,0)</f>
        <v>0</v>
      </c>
      <c r="T702" s="33" t="n">
        <f aca="false">IF(S702=1,T701+1,0)</f>
        <v>0</v>
      </c>
      <c r="U702" s="33" t="n">
        <f aca="false">IF(S702=0,U701+1,0)</f>
        <v>2</v>
      </c>
      <c r="V702" s="34" t="str">
        <f aca="false">IF(C702=D701,"Yes","")</f>
        <v>Yes</v>
      </c>
    </row>
    <row r="703" customFormat="false" ht="15" hidden="false" customHeight="false" outlineLevel="0" collapsed="false">
      <c r="A703" s="35" t="n">
        <v>702</v>
      </c>
      <c r="B703" s="35" t="s">
        <v>111</v>
      </c>
      <c r="C703" s="36" t="n">
        <v>42562</v>
      </c>
      <c r="D703" s="36" t="n">
        <v>42570</v>
      </c>
      <c r="E703" s="37" t="n">
        <v>18268.15</v>
      </c>
      <c r="F703" s="37" t="n">
        <v>17910.9</v>
      </c>
      <c r="G703" s="37" t="n">
        <v>18885</v>
      </c>
      <c r="H703" s="35" t="s">
        <v>112</v>
      </c>
      <c r="I703" s="35" t="n">
        <v>6</v>
      </c>
      <c r="J703" s="38" t="n">
        <v>889.8</v>
      </c>
      <c r="K703" s="38" t="n">
        <v>0</v>
      </c>
      <c r="L703" s="39" t="n">
        <f aca="false">IF(B703="Long",G703-E703,E703-G703)</f>
        <v>616.849999999999</v>
      </c>
      <c r="M703" s="40" t="n">
        <f aca="false">L703/E703</f>
        <v>0.0337664186028688</v>
      </c>
      <c r="N703" s="41" t="n">
        <f aca="false">E703+G703</f>
        <v>37153.15</v>
      </c>
      <c r="O703" s="38" t="n">
        <f aca="false">N703*Assumptions!$B$24</f>
        <v>55.729725</v>
      </c>
      <c r="P703" s="39" t="n">
        <f aca="false">L703-O703</f>
        <v>561.120274999999</v>
      </c>
      <c r="Q703" s="41" t="n">
        <f aca="false">Q702+L703</f>
        <v>34412.75</v>
      </c>
      <c r="R703" s="41" t="n">
        <f aca="false">R702+P703</f>
        <v>10547.664875</v>
      </c>
      <c r="S703" s="33" t="n">
        <f aca="false">IF(L703&gt;0,1,0)</f>
        <v>1</v>
      </c>
      <c r="T703" s="33" t="n">
        <f aca="false">IF(S703=1,T702+1,0)</f>
        <v>1</v>
      </c>
      <c r="U703" s="33" t="n">
        <f aca="false">IF(S703=0,U702+1,0)</f>
        <v>0</v>
      </c>
      <c r="V703" s="34" t="str">
        <f aca="false">IF(C703=D702,"Yes","")</f>
        <v>Yes</v>
      </c>
    </row>
    <row r="704" customFormat="false" ht="15" hidden="false" customHeight="false" outlineLevel="0" collapsed="false">
      <c r="A704" s="26" t="n">
        <v>703</v>
      </c>
      <c r="B704" s="26" t="s">
        <v>113</v>
      </c>
      <c r="C704" s="27" t="n">
        <v>42572</v>
      </c>
      <c r="D704" s="27" t="n">
        <v>42576</v>
      </c>
      <c r="E704" s="28" t="n">
        <v>18833.6</v>
      </c>
      <c r="F704" s="28" t="n">
        <v>19016.25</v>
      </c>
      <c r="G704" s="28" t="n">
        <v>18735.4</v>
      </c>
      <c r="H704" s="26" t="s">
        <v>112</v>
      </c>
      <c r="I704" s="26" t="n">
        <v>2</v>
      </c>
      <c r="J704" s="29" t="n">
        <v>282.3</v>
      </c>
      <c r="K704" s="29" t="n">
        <v>201.8</v>
      </c>
      <c r="L704" s="30" t="n">
        <f aca="false">IF(B704="Long",G704-E704,E704-G704)</f>
        <v>98.1999999999971</v>
      </c>
      <c r="M704" s="31" t="n">
        <f aca="false">L704/E704</f>
        <v>0.00521408546427646</v>
      </c>
      <c r="N704" s="32" t="n">
        <f aca="false">E704+G704</f>
        <v>37569</v>
      </c>
      <c r="O704" s="29" t="n">
        <f aca="false">N704*Assumptions!$B$24</f>
        <v>56.3535</v>
      </c>
      <c r="P704" s="30" t="n">
        <f aca="false">L704-O704</f>
        <v>41.8464999999971</v>
      </c>
      <c r="Q704" s="32" t="n">
        <f aca="false">Q703+L704</f>
        <v>34510.95</v>
      </c>
      <c r="R704" s="32" t="n">
        <f aca="false">R703+P704</f>
        <v>10589.511375</v>
      </c>
      <c r="S704" s="33" t="n">
        <f aca="false">IF(L704&gt;0,1,0)</f>
        <v>1</v>
      </c>
      <c r="T704" s="33" t="n">
        <f aca="false">IF(S704=1,T703+1,0)</f>
        <v>2</v>
      </c>
      <c r="U704" s="33" t="n">
        <f aca="false">IF(S704=0,U703+1,0)</f>
        <v>0</v>
      </c>
      <c r="V704" s="34" t="str">
        <f aca="false">IF(C704=D703,"Yes","")</f>
        <v/>
      </c>
    </row>
    <row r="705" customFormat="false" ht="15" hidden="false" customHeight="false" outlineLevel="0" collapsed="false">
      <c r="A705" s="35" t="n">
        <v>704</v>
      </c>
      <c r="B705" s="35" t="s">
        <v>111</v>
      </c>
      <c r="C705" s="36" t="n">
        <v>42576</v>
      </c>
      <c r="D705" s="36" t="n">
        <v>42580</v>
      </c>
      <c r="E705" s="37" t="n">
        <v>19000.3</v>
      </c>
      <c r="F705" s="37" t="n">
        <v>18551.3</v>
      </c>
      <c r="G705" s="37" t="n">
        <v>18998.8</v>
      </c>
      <c r="H705" s="35" t="s">
        <v>112</v>
      </c>
      <c r="I705" s="35" t="n">
        <v>4</v>
      </c>
      <c r="J705" s="38" t="n">
        <v>126.5</v>
      </c>
      <c r="K705" s="38" t="n">
        <v>186</v>
      </c>
      <c r="L705" s="39" t="n">
        <f aca="false">IF(B705="Long",G705-E705,E705-G705)</f>
        <v>-1.5</v>
      </c>
      <c r="M705" s="40" t="n">
        <f aca="false">L705/E705</f>
        <v>-7.89461219033384E-005</v>
      </c>
      <c r="N705" s="41" t="n">
        <f aca="false">E705+G705</f>
        <v>37999.1</v>
      </c>
      <c r="O705" s="38" t="n">
        <f aca="false">N705*Assumptions!$B$24</f>
        <v>56.99865</v>
      </c>
      <c r="P705" s="39" t="n">
        <f aca="false">L705-O705</f>
        <v>-58.49865</v>
      </c>
      <c r="Q705" s="41" t="n">
        <f aca="false">Q704+L705</f>
        <v>34509.45</v>
      </c>
      <c r="R705" s="41" t="n">
        <f aca="false">R704+P705</f>
        <v>10531.012725</v>
      </c>
      <c r="S705" s="33" t="n">
        <f aca="false">IF(L705&gt;0,1,0)</f>
        <v>0</v>
      </c>
      <c r="T705" s="33" t="n">
        <f aca="false">IF(S705=1,T704+1,0)</f>
        <v>0</v>
      </c>
      <c r="U705" s="33" t="n">
        <f aca="false">IF(S705=0,U704+1,0)</f>
        <v>1</v>
      </c>
      <c r="V705" s="34" t="str">
        <f aca="false">IF(C705=D704,"Yes","")</f>
        <v>Yes</v>
      </c>
    </row>
    <row r="706" customFormat="false" ht="15" hidden="false" customHeight="false" outlineLevel="0" collapsed="false">
      <c r="A706" s="26" t="n">
        <v>705</v>
      </c>
      <c r="B706" s="26" t="s">
        <v>113</v>
      </c>
      <c r="C706" s="27" t="n">
        <v>42583</v>
      </c>
      <c r="D706" s="27" t="n">
        <v>42587</v>
      </c>
      <c r="E706" s="28" t="n">
        <v>18896.5</v>
      </c>
      <c r="F706" s="28" t="n">
        <v>19070.15</v>
      </c>
      <c r="G706" s="28" t="n">
        <v>18725.2</v>
      </c>
      <c r="H706" s="26" t="s">
        <v>112</v>
      </c>
      <c r="I706" s="26" t="n">
        <v>4</v>
      </c>
      <c r="J706" s="29" t="n">
        <v>452.8</v>
      </c>
      <c r="K706" s="29" t="n">
        <v>46.7</v>
      </c>
      <c r="L706" s="30" t="n">
        <f aca="false">IF(B706="Long",G706-E706,E706-G706)</f>
        <v>171.299999999999</v>
      </c>
      <c r="M706" s="31" t="n">
        <f aca="false">L706/E706</f>
        <v>0.00906517079882514</v>
      </c>
      <c r="N706" s="32" t="n">
        <f aca="false">E706+G706</f>
        <v>37621.7</v>
      </c>
      <c r="O706" s="29" t="n">
        <f aca="false">N706*Assumptions!$B$24</f>
        <v>56.43255</v>
      </c>
      <c r="P706" s="30" t="n">
        <f aca="false">L706-O706</f>
        <v>114.867449999999</v>
      </c>
      <c r="Q706" s="32" t="n">
        <f aca="false">Q705+L706</f>
        <v>34680.75</v>
      </c>
      <c r="R706" s="32" t="n">
        <f aca="false">R705+P706</f>
        <v>10645.880175</v>
      </c>
      <c r="S706" s="33" t="n">
        <f aca="false">IF(L706&gt;0,1,0)</f>
        <v>1</v>
      </c>
      <c r="T706" s="33" t="n">
        <f aca="false">IF(S706=1,T705+1,0)</f>
        <v>1</v>
      </c>
      <c r="U706" s="33" t="n">
        <f aca="false">IF(S706=0,U705+1,0)</f>
        <v>0</v>
      </c>
      <c r="V706" s="34" t="str">
        <f aca="false">IF(C706=D705,"Yes","")</f>
        <v/>
      </c>
    </row>
    <row r="707" customFormat="false" ht="15" hidden="false" customHeight="false" outlineLevel="0" collapsed="false">
      <c r="A707" s="35" t="n">
        <v>706</v>
      </c>
      <c r="B707" s="35" t="s">
        <v>111</v>
      </c>
      <c r="C707" s="36" t="n">
        <v>42587</v>
      </c>
      <c r="D707" s="36" t="n">
        <v>42591</v>
      </c>
      <c r="E707" s="37" t="n">
        <v>18775.4</v>
      </c>
      <c r="F707" s="37" t="n">
        <v>18443.65</v>
      </c>
      <c r="G707" s="37" t="n">
        <v>18896</v>
      </c>
      <c r="H707" s="35" t="s">
        <v>112</v>
      </c>
      <c r="I707" s="35" t="n">
        <v>2</v>
      </c>
      <c r="J707" s="38" t="n">
        <v>253.3</v>
      </c>
      <c r="K707" s="38" t="n">
        <v>0</v>
      </c>
      <c r="L707" s="39" t="n">
        <f aca="false">IF(B707="Long",G707-E707,E707-G707)</f>
        <v>120.599999999999</v>
      </c>
      <c r="M707" s="40" t="n">
        <f aca="false">L707/E707</f>
        <v>0.00642329857153502</v>
      </c>
      <c r="N707" s="41" t="n">
        <f aca="false">E707+G707</f>
        <v>37671.4</v>
      </c>
      <c r="O707" s="38" t="n">
        <f aca="false">N707*Assumptions!$B$24</f>
        <v>56.5071</v>
      </c>
      <c r="P707" s="39" t="n">
        <f aca="false">L707-O707</f>
        <v>64.0928999999985</v>
      </c>
      <c r="Q707" s="41" t="n">
        <f aca="false">Q706+L707</f>
        <v>34801.35</v>
      </c>
      <c r="R707" s="41" t="n">
        <f aca="false">R706+P707</f>
        <v>10709.973075</v>
      </c>
      <c r="S707" s="33" t="n">
        <f aca="false">IF(L707&gt;0,1,0)</f>
        <v>1</v>
      </c>
      <c r="T707" s="33" t="n">
        <f aca="false">IF(S707=1,T706+1,0)</f>
        <v>2</v>
      </c>
      <c r="U707" s="33" t="n">
        <f aca="false">IF(S707=0,U706+1,0)</f>
        <v>0</v>
      </c>
      <c r="V707" s="34" t="str">
        <f aca="false">IF(C707=D706,"Yes","")</f>
        <v>Yes</v>
      </c>
    </row>
    <row r="708" customFormat="false" ht="15" hidden="false" customHeight="false" outlineLevel="0" collapsed="false">
      <c r="A708" s="26" t="n">
        <v>707</v>
      </c>
      <c r="B708" s="26" t="s">
        <v>113</v>
      </c>
      <c r="C708" s="27" t="n">
        <v>42592</v>
      </c>
      <c r="D708" s="27" t="n">
        <v>42594</v>
      </c>
      <c r="E708" s="28" t="n">
        <v>18838.6</v>
      </c>
      <c r="F708" s="28" t="n">
        <v>19008.15</v>
      </c>
      <c r="G708" s="28" t="n">
        <v>18699.2</v>
      </c>
      <c r="H708" s="26" t="s">
        <v>112</v>
      </c>
      <c r="I708" s="26" t="n">
        <v>2</v>
      </c>
      <c r="J708" s="29" t="n">
        <v>301.5</v>
      </c>
      <c r="K708" s="29" t="n">
        <v>148.2</v>
      </c>
      <c r="L708" s="30" t="n">
        <f aca="false">IF(B708="Long",G708-E708,E708-G708)</f>
        <v>139.399999999998</v>
      </c>
      <c r="M708" s="31" t="n">
        <f aca="false">L708/E708</f>
        <v>0.00739970061469524</v>
      </c>
      <c r="N708" s="32" t="n">
        <f aca="false">E708+G708</f>
        <v>37537.8</v>
      </c>
      <c r="O708" s="29" t="n">
        <f aca="false">N708*Assumptions!$B$24</f>
        <v>56.3067</v>
      </c>
      <c r="P708" s="30" t="n">
        <f aca="false">L708-O708</f>
        <v>83.0932999999978</v>
      </c>
      <c r="Q708" s="32" t="n">
        <f aca="false">Q707+L708</f>
        <v>34940.75</v>
      </c>
      <c r="R708" s="32" t="n">
        <f aca="false">R707+P708</f>
        <v>10793.066375</v>
      </c>
      <c r="S708" s="33" t="n">
        <f aca="false">IF(L708&gt;0,1,0)</f>
        <v>1</v>
      </c>
      <c r="T708" s="33" t="n">
        <f aca="false">IF(S708=1,T707+1,0)</f>
        <v>3</v>
      </c>
      <c r="U708" s="33" t="n">
        <f aca="false">IF(S708=0,U707+1,0)</f>
        <v>0</v>
      </c>
      <c r="V708" s="34" t="str">
        <f aca="false">IF(C708=D707,"Yes","")</f>
        <v/>
      </c>
    </row>
    <row r="709" customFormat="false" ht="15" hidden="false" customHeight="false" outlineLevel="0" collapsed="false">
      <c r="A709" s="35" t="n">
        <v>708</v>
      </c>
      <c r="B709" s="35" t="s">
        <v>111</v>
      </c>
      <c r="C709" s="36" t="n">
        <v>42594</v>
      </c>
      <c r="D709" s="36" t="n">
        <v>42604</v>
      </c>
      <c r="E709" s="37" t="n">
        <v>18985.25</v>
      </c>
      <c r="F709" s="37" t="n">
        <v>18537.1</v>
      </c>
      <c r="G709" s="37" t="n">
        <v>19327.2</v>
      </c>
      <c r="H709" s="35" t="s">
        <v>112</v>
      </c>
      <c r="I709" s="35" t="n">
        <v>5</v>
      </c>
      <c r="J709" s="38" t="n">
        <v>508</v>
      </c>
      <c r="K709" s="38" t="n">
        <v>145.8</v>
      </c>
      <c r="L709" s="39" t="n">
        <f aca="false">IF(B709="Long",G709-E709,E709-G709)</f>
        <v>341.950000000001</v>
      </c>
      <c r="M709" s="40" t="n">
        <f aca="false">L709/E709</f>
        <v>0.0180113509171594</v>
      </c>
      <c r="N709" s="41" t="n">
        <f aca="false">E709+G709</f>
        <v>38312.45</v>
      </c>
      <c r="O709" s="38" t="n">
        <f aca="false">N709*Assumptions!$B$24</f>
        <v>57.468675</v>
      </c>
      <c r="P709" s="39" t="n">
        <f aca="false">L709-O709</f>
        <v>284.481325000001</v>
      </c>
      <c r="Q709" s="41" t="n">
        <f aca="false">Q708+L709</f>
        <v>35282.7</v>
      </c>
      <c r="R709" s="41" t="n">
        <f aca="false">R708+P709</f>
        <v>11077.5477</v>
      </c>
      <c r="S709" s="33" t="n">
        <f aca="false">IF(L709&gt;0,1,0)</f>
        <v>1</v>
      </c>
      <c r="T709" s="33" t="n">
        <f aca="false">IF(S709=1,T708+1,0)</f>
        <v>4</v>
      </c>
      <c r="U709" s="33" t="n">
        <f aca="false">IF(S709=0,U708+1,0)</f>
        <v>0</v>
      </c>
      <c r="V709" s="34" t="str">
        <f aca="false">IF(C709=D708,"Yes","")</f>
        <v>Yes</v>
      </c>
    </row>
    <row r="710" customFormat="false" ht="15" hidden="false" customHeight="false" outlineLevel="0" collapsed="false">
      <c r="A710" s="26" t="n">
        <v>709</v>
      </c>
      <c r="B710" s="26" t="s">
        <v>113</v>
      </c>
      <c r="C710" s="27" t="n">
        <v>42605</v>
      </c>
      <c r="D710" s="27" t="n">
        <v>42606</v>
      </c>
      <c r="E710" s="28" t="n">
        <v>19252.75</v>
      </c>
      <c r="F710" s="28" t="n">
        <v>19493.2</v>
      </c>
      <c r="G710" s="28" t="n">
        <v>19372.65</v>
      </c>
      <c r="H710" s="26" t="s">
        <v>112</v>
      </c>
      <c r="I710" s="26" t="n">
        <v>1</v>
      </c>
      <c r="J710" s="29" t="n">
        <v>0</v>
      </c>
      <c r="K710" s="29" t="n">
        <v>139.5</v>
      </c>
      <c r="L710" s="30" t="n">
        <f aca="false">IF(B710="Long",G710-E710,E710-G710)</f>
        <v>-119.900000000001</v>
      </c>
      <c r="M710" s="31" t="n">
        <f aca="false">L710/E710</f>
        <v>-0.00622768175974868</v>
      </c>
      <c r="N710" s="32" t="n">
        <f aca="false">E710+G710</f>
        <v>38625.4</v>
      </c>
      <c r="O710" s="29" t="n">
        <f aca="false">N710*Assumptions!$B$24</f>
        <v>57.9381</v>
      </c>
      <c r="P710" s="30" t="n">
        <f aca="false">L710-O710</f>
        <v>-177.838100000001</v>
      </c>
      <c r="Q710" s="32" t="n">
        <f aca="false">Q709+L710</f>
        <v>35162.8</v>
      </c>
      <c r="R710" s="32" t="n">
        <f aca="false">R709+P710</f>
        <v>10899.7096</v>
      </c>
      <c r="S710" s="33" t="n">
        <f aca="false">IF(L710&gt;0,1,0)</f>
        <v>0</v>
      </c>
      <c r="T710" s="33" t="n">
        <f aca="false">IF(S710=1,T709+1,0)</f>
        <v>0</v>
      </c>
      <c r="U710" s="33" t="n">
        <f aca="false">IF(S710=0,U709+1,0)</f>
        <v>1</v>
      </c>
      <c r="V710" s="34" t="str">
        <f aca="false">IF(C710=D709,"Yes","")</f>
        <v/>
      </c>
    </row>
    <row r="711" customFormat="false" ht="15" hidden="false" customHeight="false" outlineLevel="0" collapsed="false">
      <c r="A711" s="35" t="n">
        <v>710</v>
      </c>
      <c r="B711" s="35" t="s">
        <v>111</v>
      </c>
      <c r="C711" s="36" t="n">
        <v>42607</v>
      </c>
      <c r="D711" s="36" t="n">
        <v>42608</v>
      </c>
      <c r="E711" s="37" t="n">
        <v>19392.2</v>
      </c>
      <c r="F711" s="37" t="n">
        <v>19284.35</v>
      </c>
      <c r="G711" s="37" t="n">
        <v>19284.35</v>
      </c>
      <c r="H711" s="35" t="s">
        <v>114</v>
      </c>
      <c r="I711" s="35" t="n">
        <v>1</v>
      </c>
      <c r="J711" s="38" t="n">
        <v>0</v>
      </c>
      <c r="K711" s="38" t="n">
        <v>258.3</v>
      </c>
      <c r="L711" s="39" t="n">
        <f aca="false">IF(B711="Long",G711-E711,E711-G711)</f>
        <v>-107.850000000002</v>
      </c>
      <c r="M711" s="40" t="n">
        <f aca="false">L711/E711</f>
        <v>-0.00556151442332495</v>
      </c>
      <c r="N711" s="41" t="n">
        <f aca="false">E711+G711</f>
        <v>38676.55</v>
      </c>
      <c r="O711" s="38" t="n">
        <f aca="false">N711*Assumptions!$B$24</f>
        <v>58.014825</v>
      </c>
      <c r="P711" s="39" t="n">
        <f aca="false">L711-O711</f>
        <v>-165.864825000002</v>
      </c>
      <c r="Q711" s="41" t="n">
        <f aca="false">Q710+L711</f>
        <v>35054.95</v>
      </c>
      <c r="R711" s="41" t="n">
        <f aca="false">R710+P711</f>
        <v>10733.844775</v>
      </c>
      <c r="S711" s="33" t="n">
        <f aca="false">IF(L711&gt;0,1,0)</f>
        <v>0</v>
      </c>
      <c r="T711" s="33" t="n">
        <f aca="false">IF(S711=1,T710+1,0)</f>
        <v>0</v>
      </c>
      <c r="U711" s="33" t="n">
        <f aca="false">IF(S711=0,U710+1,0)</f>
        <v>2</v>
      </c>
      <c r="V711" s="34" t="str">
        <f aca="false">IF(C711=D710,"Yes","")</f>
        <v/>
      </c>
    </row>
    <row r="712" customFormat="false" ht="15" hidden="false" customHeight="false" outlineLevel="0" collapsed="false">
      <c r="A712" s="26" t="n">
        <v>711</v>
      </c>
      <c r="B712" s="26" t="s">
        <v>113</v>
      </c>
      <c r="C712" s="27" t="n">
        <v>42608</v>
      </c>
      <c r="D712" s="27" t="n">
        <v>42612</v>
      </c>
      <c r="E712" s="28" t="n">
        <v>19282.8</v>
      </c>
      <c r="F712" s="28" t="n">
        <v>19432.75</v>
      </c>
      <c r="G712" s="28" t="n">
        <v>19306.5</v>
      </c>
      <c r="H712" s="26" t="s">
        <v>112</v>
      </c>
      <c r="I712" s="26" t="n">
        <v>2</v>
      </c>
      <c r="J712" s="29" t="n">
        <v>186.1</v>
      </c>
      <c r="K712" s="29" t="n">
        <v>263.5</v>
      </c>
      <c r="L712" s="30" t="n">
        <f aca="false">IF(B712="Long",G712-E712,E712-G712)</f>
        <v>-23.7000000000007</v>
      </c>
      <c r="M712" s="31" t="n">
        <f aca="false">L712/E712</f>
        <v>-0.00122907461571975</v>
      </c>
      <c r="N712" s="32" t="n">
        <f aca="false">E712+G712</f>
        <v>38589.3</v>
      </c>
      <c r="O712" s="29" t="n">
        <f aca="false">N712*Assumptions!$B$24</f>
        <v>57.88395</v>
      </c>
      <c r="P712" s="30" t="n">
        <f aca="false">L712-O712</f>
        <v>-81.5839500000007</v>
      </c>
      <c r="Q712" s="32" t="n">
        <f aca="false">Q711+L712</f>
        <v>35031.25</v>
      </c>
      <c r="R712" s="32" t="n">
        <f aca="false">R711+P712</f>
        <v>10652.260825</v>
      </c>
      <c r="S712" s="33" t="n">
        <f aca="false">IF(L712&gt;0,1,0)</f>
        <v>0</v>
      </c>
      <c r="T712" s="33" t="n">
        <f aca="false">IF(S712=1,T711+1,0)</f>
        <v>0</v>
      </c>
      <c r="U712" s="33" t="n">
        <f aca="false">IF(S712=0,U711+1,0)</f>
        <v>3</v>
      </c>
      <c r="V712" s="34" t="str">
        <f aca="false">IF(C712=D711,"Yes","")</f>
        <v>Yes</v>
      </c>
    </row>
    <row r="713" customFormat="false" ht="15" hidden="false" customHeight="false" outlineLevel="0" collapsed="false">
      <c r="A713" s="35" t="n">
        <v>712</v>
      </c>
      <c r="B713" s="35" t="s">
        <v>111</v>
      </c>
      <c r="C713" s="36" t="n">
        <v>42612</v>
      </c>
      <c r="D713" s="36" t="n">
        <v>42621</v>
      </c>
      <c r="E713" s="37" t="n">
        <v>19358</v>
      </c>
      <c r="F713" s="37" t="n">
        <v>19096.7</v>
      </c>
      <c r="G713" s="37" t="n">
        <v>20376.75</v>
      </c>
      <c r="H713" s="35" t="s">
        <v>112</v>
      </c>
      <c r="I713" s="35" t="n">
        <v>6</v>
      </c>
      <c r="J713" s="38" t="n">
        <v>1217.8</v>
      </c>
      <c r="K713" s="38" t="n">
        <v>0</v>
      </c>
      <c r="L713" s="39" t="n">
        <f aca="false">IF(B713="Long",G713-E713,E713-G713)</f>
        <v>1018.75</v>
      </c>
      <c r="M713" s="40" t="n">
        <f aca="false">L713/E713</f>
        <v>0.0526268209525777</v>
      </c>
      <c r="N713" s="41" t="n">
        <f aca="false">E713+G713</f>
        <v>39734.75</v>
      </c>
      <c r="O713" s="38" t="n">
        <f aca="false">N713*Assumptions!$B$24</f>
        <v>59.602125</v>
      </c>
      <c r="P713" s="39" t="n">
        <f aca="false">L713-O713</f>
        <v>959.147875</v>
      </c>
      <c r="Q713" s="41" t="n">
        <f aca="false">Q712+L713</f>
        <v>36050</v>
      </c>
      <c r="R713" s="41" t="n">
        <f aca="false">R712+P713</f>
        <v>11611.4087</v>
      </c>
      <c r="S713" s="33" t="n">
        <f aca="false">IF(L713&gt;0,1,0)</f>
        <v>1</v>
      </c>
      <c r="T713" s="33" t="n">
        <f aca="false">IF(S713=1,T712+1,0)</f>
        <v>1</v>
      </c>
      <c r="U713" s="33" t="n">
        <f aca="false">IF(S713=0,U712+1,0)</f>
        <v>0</v>
      </c>
      <c r="V713" s="34" t="str">
        <f aca="false">IF(C713=D712,"Yes","")</f>
        <v>Yes</v>
      </c>
    </row>
    <row r="714" customFormat="false" ht="15" hidden="false" customHeight="false" outlineLevel="0" collapsed="false">
      <c r="A714" s="26" t="n">
        <v>713</v>
      </c>
      <c r="B714" s="26" t="s">
        <v>113</v>
      </c>
      <c r="C714" s="27" t="n">
        <v>42622</v>
      </c>
      <c r="D714" s="27" t="n">
        <v>42627</v>
      </c>
      <c r="E714" s="28" t="n">
        <v>20274.75</v>
      </c>
      <c r="F714" s="28" t="n">
        <v>20477.4</v>
      </c>
      <c r="G714" s="28" t="n">
        <v>19861.45</v>
      </c>
      <c r="H714" s="26" t="s">
        <v>112</v>
      </c>
      <c r="I714" s="26" t="n">
        <v>2</v>
      </c>
      <c r="J714" s="29" t="n">
        <v>542.6</v>
      </c>
      <c r="K714" s="29" t="n">
        <v>0</v>
      </c>
      <c r="L714" s="30" t="n">
        <f aca="false">IF(B714="Long",G714-E714,E714-G714)</f>
        <v>413.299999999999</v>
      </c>
      <c r="M714" s="31" t="n">
        <f aca="false">L714/E714</f>
        <v>0.0203849615901552</v>
      </c>
      <c r="N714" s="32" t="n">
        <f aca="false">E714+G714</f>
        <v>40136.2</v>
      </c>
      <c r="O714" s="29" t="n">
        <f aca="false">N714*Assumptions!$B$24</f>
        <v>60.2043</v>
      </c>
      <c r="P714" s="30" t="n">
        <f aca="false">L714-O714</f>
        <v>353.095699999999</v>
      </c>
      <c r="Q714" s="32" t="n">
        <f aca="false">Q713+L714</f>
        <v>36463.3</v>
      </c>
      <c r="R714" s="32" t="n">
        <f aca="false">R713+P714</f>
        <v>11964.5044</v>
      </c>
      <c r="S714" s="33" t="n">
        <f aca="false">IF(L714&gt;0,1,0)</f>
        <v>1</v>
      </c>
      <c r="T714" s="33" t="n">
        <f aca="false">IF(S714=1,T713+1,0)</f>
        <v>2</v>
      </c>
      <c r="U714" s="33" t="n">
        <f aca="false">IF(S714=0,U713+1,0)</f>
        <v>0</v>
      </c>
      <c r="V714" s="34" t="str">
        <f aca="false">IF(C714=D713,"Yes","")</f>
        <v/>
      </c>
    </row>
    <row r="715" customFormat="false" ht="15" hidden="false" customHeight="false" outlineLevel="0" collapsed="false">
      <c r="A715" s="35" t="n">
        <v>714</v>
      </c>
      <c r="B715" s="35" t="s">
        <v>113</v>
      </c>
      <c r="C715" s="36" t="n">
        <v>42628</v>
      </c>
      <c r="D715" s="36" t="n">
        <v>42629</v>
      </c>
      <c r="E715" s="37" t="n">
        <v>19732.15</v>
      </c>
      <c r="F715" s="37" t="n">
        <v>19953.15</v>
      </c>
      <c r="G715" s="37" t="n">
        <v>19953.15</v>
      </c>
      <c r="H715" s="35" t="s">
        <v>114</v>
      </c>
      <c r="I715" s="35" t="n">
        <v>1</v>
      </c>
      <c r="J715" s="38" t="n">
        <v>0</v>
      </c>
      <c r="K715" s="38" t="n">
        <v>495</v>
      </c>
      <c r="L715" s="39" t="n">
        <f aca="false">IF(B715="Long",G715-E715,E715-G715)</f>
        <v>-221</v>
      </c>
      <c r="M715" s="40" t="n">
        <f aca="false">L715/E715</f>
        <v>-0.0111999959457028</v>
      </c>
      <c r="N715" s="41" t="n">
        <f aca="false">E715+G715</f>
        <v>39685.3</v>
      </c>
      <c r="O715" s="38" t="n">
        <f aca="false">N715*Assumptions!$B$24</f>
        <v>59.52795</v>
      </c>
      <c r="P715" s="39" t="n">
        <f aca="false">L715-O715</f>
        <v>-280.52795</v>
      </c>
      <c r="Q715" s="41" t="n">
        <f aca="false">Q714+L715</f>
        <v>36242.3</v>
      </c>
      <c r="R715" s="41" t="n">
        <f aca="false">R714+P715</f>
        <v>11683.97645</v>
      </c>
      <c r="S715" s="33" t="n">
        <f aca="false">IF(L715&gt;0,1,0)</f>
        <v>0</v>
      </c>
      <c r="T715" s="33" t="n">
        <f aca="false">IF(S715=1,T714+1,0)</f>
        <v>0</v>
      </c>
      <c r="U715" s="33" t="n">
        <f aca="false">IF(S715=0,U714+1,0)</f>
        <v>1</v>
      </c>
      <c r="V715" s="34" t="str">
        <f aca="false">IF(C715=D714,"Yes","")</f>
        <v/>
      </c>
    </row>
    <row r="716" customFormat="false" ht="15" hidden="false" customHeight="false" outlineLevel="0" collapsed="false">
      <c r="A716" s="26" t="n">
        <v>715</v>
      </c>
      <c r="B716" s="26" t="s">
        <v>111</v>
      </c>
      <c r="C716" s="27" t="n">
        <v>42629</v>
      </c>
      <c r="D716" s="27" t="n">
        <v>42633</v>
      </c>
      <c r="E716" s="28" t="n">
        <v>19955.4</v>
      </c>
      <c r="F716" s="28" t="n">
        <v>19730.25</v>
      </c>
      <c r="G716" s="28" t="n">
        <v>19849.65</v>
      </c>
      <c r="H716" s="26" t="s">
        <v>112</v>
      </c>
      <c r="I716" s="26" t="n">
        <v>2</v>
      </c>
      <c r="J716" s="29" t="n">
        <v>59</v>
      </c>
      <c r="K716" s="29" t="n">
        <v>157.9</v>
      </c>
      <c r="L716" s="30" t="n">
        <f aca="false">IF(B716="Long",G716-E716,E716-G716)</f>
        <v>-105.75</v>
      </c>
      <c r="M716" s="31" t="n">
        <f aca="false">L716/E716</f>
        <v>-0.00529931747797589</v>
      </c>
      <c r="N716" s="32" t="n">
        <f aca="false">E716+G716</f>
        <v>39805.05</v>
      </c>
      <c r="O716" s="29" t="n">
        <f aca="false">N716*Assumptions!$B$24</f>
        <v>59.707575</v>
      </c>
      <c r="P716" s="30" t="n">
        <f aca="false">L716-O716</f>
        <v>-165.457575</v>
      </c>
      <c r="Q716" s="32" t="n">
        <f aca="false">Q715+L716</f>
        <v>36136.55</v>
      </c>
      <c r="R716" s="32" t="n">
        <f aca="false">R715+P716</f>
        <v>11518.518875</v>
      </c>
      <c r="S716" s="33" t="n">
        <f aca="false">IF(L716&gt;0,1,0)</f>
        <v>0</v>
      </c>
      <c r="T716" s="33" t="n">
        <f aca="false">IF(S716=1,T715+1,0)</f>
        <v>0</v>
      </c>
      <c r="U716" s="33" t="n">
        <f aca="false">IF(S716=0,U715+1,0)</f>
        <v>2</v>
      </c>
      <c r="V716" s="34" t="str">
        <f aca="false">IF(C716=D715,"Yes","")</f>
        <v>Yes</v>
      </c>
    </row>
    <row r="717" customFormat="false" ht="15" hidden="false" customHeight="false" outlineLevel="0" collapsed="false">
      <c r="A717" s="35" t="n">
        <v>716</v>
      </c>
      <c r="B717" s="35" t="s">
        <v>113</v>
      </c>
      <c r="C717" s="36" t="n">
        <v>42634</v>
      </c>
      <c r="D717" s="36" t="n">
        <v>42635</v>
      </c>
      <c r="E717" s="37" t="n">
        <v>19797.5</v>
      </c>
      <c r="F717" s="37" t="n">
        <v>19964.3</v>
      </c>
      <c r="G717" s="37" t="n">
        <v>20153.1</v>
      </c>
      <c r="H717" s="35" t="s">
        <v>112</v>
      </c>
      <c r="I717" s="35" t="n">
        <v>1</v>
      </c>
      <c r="J717" s="38" t="n">
        <v>0</v>
      </c>
      <c r="K717" s="38" t="n">
        <v>467.3</v>
      </c>
      <c r="L717" s="39" t="n">
        <f aca="false">IF(B717="Long",G717-E717,E717-G717)</f>
        <v>-355.599999999999</v>
      </c>
      <c r="M717" s="40" t="n">
        <f aca="false">L717/E717</f>
        <v>-0.0179618638717009</v>
      </c>
      <c r="N717" s="41" t="n">
        <f aca="false">E717+G717</f>
        <v>39950.6</v>
      </c>
      <c r="O717" s="38" t="n">
        <f aca="false">N717*Assumptions!$B$24</f>
        <v>59.9259</v>
      </c>
      <c r="P717" s="39" t="n">
        <f aca="false">L717-O717</f>
        <v>-415.525899999999</v>
      </c>
      <c r="Q717" s="41" t="n">
        <f aca="false">Q716+L717</f>
        <v>35780.95</v>
      </c>
      <c r="R717" s="41" t="n">
        <f aca="false">R716+P717</f>
        <v>11102.992975</v>
      </c>
      <c r="S717" s="33" t="n">
        <f aca="false">IF(L717&gt;0,1,0)</f>
        <v>0</v>
      </c>
      <c r="T717" s="33" t="n">
        <f aca="false">IF(S717=1,T716+1,0)</f>
        <v>0</v>
      </c>
      <c r="U717" s="33" t="n">
        <f aca="false">IF(S717=0,U716+1,0)</f>
        <v>3</v>
      </c>
      <c r="V717" s="34" t="str">
        <f aca="false">IF(C717=D716,"Yes","")</f>
        <v/>
      </c>
    </row>
    <row r="718" customFormat="false" ht="15" hidden="false" customHeight="false" outlineLevel="0" collapsed="false">
      <c r="A718" s="26" t="n">
        <v>717</v>
      </c>
      <c r="B718" s="26" t="s">
        <v>111</v>
      </c>
      <c r="C718" s="27" t="n">
        <v>42635</v>
      </c>
      <c r="D718" s="27" t="n">
        <v>42636</v>
      </c>
      <c r="E718" s="28" t="n">
        <v>20153.1</v>
      </c>
      <c r="F718" s="28" t="n">
        <v>19749.95</v>
      </c>
      <c r="G718" s="28" t="n">
        <v>19996.9</v>
      </c>
      <c r="H718" s="26" t="s">
        <v>112</v>
      </c>
      <c r="I718" s="26" t="n">
        <v>1</v>
      </c>
      <c r="J718" s="29" t="n">
        <v>0</v>
      </c>
      <c r="K718" s="29" t="n">
        <v>291.6</v>
      </c>
      <c r="L718" s="30" t="n">
        <f aca="false">IF(B718="Long",G718-E718,E718-G718)</f>
        <v>-156.199999999997</v>
      </c>
      <c r="M718" s="31" t="n">
        <f aca="false">L718/E718</f>
        <v>-0.00775066863162477</v>
      </c>
      <c r="N718" s="32" t="n">
        <f aca="false">E718+G718</f>
        <v>40150</v>
      </c>
      <c r="O718" s="29" t="n">
        <f aca="false">N718*Assumptions!$B$24</f>
        <v>60.225</v>
      </c>
      <c r="P718" s="30" t="n">
        <f aca="false">L718-O718</f>
        <v>-216.424999999997</v>
      </c>
      <c r="Q718" s="32" t="n">
        <f aca="false">Q717+L718</f>
        <v>35624.75</v>
      </c>
      <c r="R718" s="32" t="n">
        <f aca="false">R717+P718</f>
        <v>10886.567975</v>
      </c>
      <c r="S718" s="33" t="n">
        <f aca="false">IF(L718&gt;0,1,0)</f>
        <v>0</v>
      </c>
      <c r="T718" s="33" t="n">
        <f aca="false">IF(S718=1,T717+1,0)</f>
        <v>0</v>
      </c>
      <c r="U718" s="33" t="n">
        <f aca="false">IF(S718=0,U717+1,0)</f>
        <v>4</v>
      </c>
      <c r="V718" s="34" t="str">
        <f aca="false">IF(C718=D717,"Yes","")</f>
        <v>Yes</v>
      </c>
    </row>
    <row r="719" customFormat="false" ht="15" hidden="false" customHeight="false" outlineLevel="0" collapsed="false">
      <c r="A719" s="35" t="n">
        <v>718</v>
      </c>
      <c r="B719" s="35" t="s">
        <v>113</v>
      </c>
      <c r="C719" s="36" t="n">
        <v>42639</v>
      </c>
      <c r="D719" s="36" t="n">
        <v>42641</v>
      </c>
      <c r="E719" s="37" t="n">
        <v>19792.2</v>
      </c>
      <c r="F719" s="37" t="n">
        <v>20137.55</v>
      </c>
      <c r="G719" s="37" t="n">
        <v>19696.45</v>
      </c>
      <c r="H719" s="35" t="s">
        <v>112</v>
      </c>
      <c r="I719" s="35" t="n">
        <v>2</v>
      </c>
      <c r="J719" s="38" t="n">
        <v>313</v>
      </c>
      <c r="K719" s="38" t="n">
        <v>0</v>
      </c>
      <c r="L719" s="39" t="n">
        <f aca="false">IF(B719="Long",G719-E719,E719-G719)</f>
        <v>95.75</v>
      </c>
      <c r="M719" s="40" t="n">
        <f aca="false">L719/E719</f>
        <v>0.00483776437182324</v>
      </c>
      <c r="N719" s="41" t="n">
        <f aca="false">E719+G719</f>
        <v>39488.65</v>
      </c>
      <c r="O719" s="38" t="n">
        <f aca="false">N719*Assumptions!$B$24</f>
        <v>59.232975</v>
      </c>
      <c r="P719" s="39" t="n">
        <f aca="false">L719-O719</f>
        <v>36.517025</v>
      </c>
      <c r="Q719" s="41" t="n">
        <f aca="false">Q718+L719</f>
        <v>35720.5</v>
      </c>
      <c r="R719" s="41" t="n">
        <f aca="false">R718+P719</f>
        <v>10923.085</v>
      </c>
      <c r="S719" s="33" t="n">
        <f aca="false">IF(L719&gt;0,1,0)</f>
        <v>1</v>
      </c>
      <c r="T719" s="33" t="n">
        <f aca="false">IF(S719=1,T718+1,0)</f>
        <v>1</v>
      </c>
      <c r="U719" s="33" t="n">
        <f aca="false">IF(S719=0,U718+1,0)</f>
        <v>0</v>
      </c>
      <c r="V719" s="34" t="str">
        <f aca="false">IF(C719=D718,"Yes","")</f>
        <v/>
      </c>
    </row>
    <row r="720" customFormat="false" ht="15" hidden="false" customHeight="false" outlineLevel="0" collapsed="false">
      <c r="A720" s="26" t="n">
        <v>719</v>
      </c>
      <c r="B720" s="26" t="s">
        <v>113</v>
      </c>
      <c r="C720" s="27" t="n">
        <v>42642</v>
      </c>
      <c r="D720" s="27" t="n">
        <v>42646</v>
      </c>
      <c r="E720" s="28" t="n">
        <v>19479.15</v>
      </c>
      <c r="F720" s="28" t="n">
        <v>19700</v>
      </c>
      <c r="G720" s="28" t="n">
        <v>19395.55</v>
      </c>
      <c r="H720" s="26" t="s">
        <v>112</v>
      </c>
      <c r="I720" s="26" t="n">
        <v>2</v>
      </c>
      <c r="J720" s="29" t="n">
        <v>394</v>
      </c>
      <c r="K720" s="29" t="n">
        <v>132.1</v>
      </c>
      <c r="L720" s="30" t="n">
        <f aca="false">IF(B720="Long",G720-E720,E720-G720)</f>
        <v>83.6000000000022</v>
      </c>
      <c r="M720" s="31" t="n">
        <f aca="false">L720/E720</f>
        <v>0.00429176837798375</v>
      </c>
      <c r="N720" s="32" t="n">
        <f aca="false">E720+G720</f>
        <v>38874.7</v>
      </c>
      <c r="O720" s="29" t="n">
        <f aca="false">N720*Assumptions!$B$24</f>
        <v>58.31205</v>
      </c>
      <c r="P720" s="30" t="n">
        <f aca="false">L720-O720</f>
        <v>25.2879500000022</v>
      </c>
      <c r="Q720" s="32" t="n">
        <f aca="false">Q719+L720</f>
        <v>35804.1</v>
      </c>
      <c r="R720" s="32" t="n">
        <f aca="false">R719+P720</f>
        <v>10948.37295</v>
      </c>
      <c r="S720" s="33" t="n">
        <f aca="false">IF(L720&gt;0,1,0)</f>
        <v>1</v>
      </c>
      <c r="T720" s="33" t="n">
        <f aca="false">IF(S720=1,T719+1,0)</f>
        <v>2</v>
      </c>
      <c r="U720" s="33" t="n">
        <f aca="false">IF(S720=0,U719+1,0)</f>
        <v>0</v>
      </c>
      <c r="V720" s="34" t="str">
        <f aca="false">IF(C720=D719,"Yes","")</f>
        <v/>
      </c>
    </row>
    <row r="721" customFormat="false" ht="15" hidden="false" customHeight="false" outlineLevel="0" collapsed="false">
      <c r="A721" s="35" t="n">
        <v>720</v>
      </c>
      <c r="B721" s="35" t="s">
        <v>111</v>
      </c>
      <c r="C721" s="36" t="n">
        <v>42647</v>
      </c>
      <c r="D721" s="36" t="n">
        <v>42648</v>
      </c>
      <c r="E721" s="37" t="n">
        <v>19641.75</v>
      </c>
      <c r="F721" s="37" t="n">
        <v>19363.95</v>
      </c>
      <c r="G721" s="37" t="n">
        <v>19527.35</v>
      </c>
      <c r="H721" s="35" t="s">
        <v>112</v>
      </c>
      <c r="I721" s="35" t="n">
        <v>1</v>
      </c>
      <c r="J721" s="38" t="n">
        <v>174.8</v>
      </c>
      <c r="K721" s="38" t="n">
        <v>149</v>
      </c>
      <c r="L721" s="39" t="n">
        <f aca="false">IF(B721="Long",G721-E721,E721-G721)</f>
        <v>-114.400000000001</v>
      </c>
      <c r="M721" s="40" t="n">
        <f aca="false">L721/E721</f>
        <v>-0.00582432828032133</v>
      </c>
      <c r="N721" s="41" t="n">
        <f aca="false">E721+G721</f>
        <v>39169.1</v>
      </c>
      <c r="O721" s="38" t="n">
        <f aca="false">N721*Assumptions!$B$24</f>
        <v>58.75365</v>
      </c>
      <c r="P721" s="39" t="n">
        <f aca="false">L721-O721</f>
        <v>-173.153650000001</v>
      </c>
      <c r="Q721" s="41" t="n">
        <f aca="false">Q720+L721</f>
        <v>35689.7</v>
      </c>
      <c r="R721" s="41" t="n">
        <f aca="false">R720+P721</f>
        <v>10775.2193</v>
      </c>
      <c r="S721" s="33" t="n">
        <f aca="false">IF(L721&gt;0,1,0)</f>
        <v>0</v>
      </c>
      <c r="T721" s="33" t="n">
        <f aca="false">IF(S721=1,T720+1,0)</f>
        <v>0</v>
      </c>
      <c r="U721" s="33" t="n">
        <f aca="false">IF(S721=0,U720+1,0)</f>
        <v>1</v>
      </c>
      <c r="V721" s="34" t="str">
        <f aca="false">IF(C721=D720,"Yes","")</f>
        <v/>
      </c>
    </row>
    <row r="722" customFormat="false" ht="15" hidden="false" customHeight="false" outlineLevel="0" collapsed="false">
      <c r="A722" s="26" t="n">
        <v>721</v>
      </c>
      <c r="B722" s="26" t="s">
        <v>113</v>
      </c>
      <c r="C722" s="27" t="n">
        <v>42649</v>
      </c>
      <c r="D722" s="27" t="n">
        <v>42653</v>
      </c>
      <c r="E722" s="28" t="n">
        <v>19492.8</v>
      </c>
      <c r="F722" s="28" t="n">
        <v>19816.5</v>
      </c>
      <c r="G722" s="28" t="n">
        <v>19489.5</v>
      </c>
      <c r="H722" s="26" t="s">
        <v>112</v>
      </c>
      <c r="I722" s="26" t="n">
        <v>2</v>
      </c>
      <c r="J722" s="29" t="n">
        <v>174.8</v>
      </c>
      <c r="K722" s="29" t="n">
        <v>8.7</v>
      </c>
      <c r="L722" s="30" t="n">
        <f aca="false">IF(B722="Long",G722-E722,E722-G722)</f>
        <v>3.29999999999927</v>
      </c>
      <c r="M722" s="31" t="n">
        <f aca="false">L722/E722</f>
        <v>0.000169293277517815</v>
      </c>
      <c r="N722" s="32" t="n">
        <f aca="false">E722+G722</f>
        <v>38982.3</v>
      </c>
      <c r="O722" s="29" t="n">
        <f aca="false">N722*Assumptions!$B$24</f>
        <v>58.47345</v>
      </c>
      <c r="P722" s="30" t="n">
        <f aca="false">L722-O722</f>
        <v>-55.1734500000007</v>
      </c>
      <c r="Q722" s="32" t="n">
        <f aca="false">Q721+L722</f>
        <v>35693</v>
      </c>
      <c r="R722" s="32" t="n">
        <f aca="false">R721+P722</f>
        <v>10720.04585</v>
      </c>
      <c r="S722" s="33" t="n">
        <f aca="false">IF(L722&gt;0,1,0)</f>
        <v>1</v>
      </c>
      <c r="T722" s="33" t="n">
        <f aca="false">IF(S722=1,T721+1,0)</f>
        <v>1</v>
      </c>
      <c r="U722" s="33" t="n">
        <f aca="false">IF(S722=0,U721+1,0)</f>
        <v>0</v>
      </c>
      <c r="V722" s="34" t="str">
        <f aca="false">IF(C722=D721,"Yes","")</f>
        <v/>
      </c>
    </row>
    <row r="723" customFormat="false" ht="15" hidden="false" customHeight="false" outlineLevel="0" collapsed="false">
      <c r="A723" s="35" t="n">
        <v>722</v>
      </c>
      <c r="B723" s="35" t="s">
        <v>113</v>
      </c>
      <c r="C723" s="36" t="n">
        <v>42656</v>
      </c>
      <c r="D723" s="36" t="n">
        <v>42660</v>
      </c>
      <c r="E723" s="37" t="n">
        <v>19295.55</v>
      </c>
      <c r="F723" s="37" t="n">
        <v>19501.45</v>
      </c>
      <c r="G723" s="37" t="n">
        <v>19136.3</v>
      </c>
      <c r="H723" s="35" t="s">
        <v>112</v>
      </c>
      <c r="I723" s="35" t="n">
        <v>2</v>
      </c>
      <c r="J723" s="38" t="n">
        <v>369.4</v>
      </c>
      <c r="K723" s="38" t="n">
        <v>0</v>
      </c>
      <c r="L723" s="39" t="n">
        <f aca="false">IF(B723="Long",G723-E723,E723-G723)</f>
        <v>159.25</v>
      </c>
      <c r="M723" s="40" t="n">
        <f aca="false">L723/E723</f>
        <v>0.0082531982762865</v>
      </c>
      <c r="N723" s="41" t="n">
        <f aca="false">E723+G723</f>
        <v>38431.85</v>
      </c>
      <c r="O723" s="38" t="n">
        <f aca="false">N723*Assumptions!$B$24</f>
        <v>57.647775</v>
      </c>
      <c r="P723" s="39" t="n">
        <f aca="false">L723-O723</f>
        <v>101.602225</v>
      </c>
      <c r="Q723" s="41" t="n">
        <f aca="false">Q722+L723</f>
        <v>35852.25</v>
      </c>
      <c r="R723" s="41" t="n">
        <f aca="false">R722+P723</f>
        <v>10821.648075</v>
      </c>
      <c r="S723" s="33" t="n">
        <f aca="false">IF(L723&gt;0,1,0)</f>
        <v>1</v>
      </c>
      <c r="T723" s="33" t="n">
        <f aca="false">IF(S723=1,T722+1,0)</f>
        <v>2</v>
      </c>
      <c r="U723" s="33" t="n">
        <f aca="false">IF(S723=0,U722+1,0)</f>
        <v>0</v>
      </c>
      <c r="V723" s="34" t="str">
        <f aca="false">IF(C723=D722,"Yes","")</f>
        <v/>
      </c>
    </row>
    <row r="724" customFormat="false" ht="15" hidden="false" customHeight="false" outlineLevel="0" collapsed="false">
      <c r="A724" s="26" t="n">
        <v>723</v>
      </c>
      <c r="B724" s="26" t="s">
        <v>111</v>
      </c>
      <c r="C724" s="27" t="n">
        <v>42661</v>
      </c>
      <c r="D724" s="27" t="n">
        <v>42668</v>
      </c>
      <c r="E724" s="28" t="n">
        <v>19241.75</v>
      </c>
      <c r="F724" s="28" t="n">
        <v>19002.45</v>
      </c>
      <c r="G724" s="28" t="n">
        <v>19751.65</v>
      </c>
      <c r="H724" s="26" t="s">
        <v>112</v>
      </c>
      <c r="I724" s="26" t="n">
        <v>5</v>
      </c>
      <c r="J724" s="29" t="n">
        <v>681</v>
      </c>
      <c r="K724" s="29" t="n">
        <v>0</v>
      </c>
      <c r="L724" s="30" t="n">
        <f aca="false">IF(B724="Long",G724-E724,E724-G724)</f>
        <v>509.900000000001</v>
      </c>
      <c r="M724" s="31" t="n">
        <f aca="false">L724/E724</f>
        <v>0.0264996686891786</v>
      </c>
      <c r="N724" s="32" t="n">
        <f aca="false">E724+G724</f>
        <v>38993.4</v>
      </c>
      <c r="O724" s="29" t="n">
        <f aca="false">N724*Assumptions!$B$24</f>
        <v>58.4901</v>
      </c>
      <c r="P724" s="30" t="n">
        <f aca="false">L724-O724</f>
        <v>451.409900000001</v>
      </c>
      <c r="Q724" s="32" t="n">
        <f aca="false">Q723+L724</f>
        <v>36362.15</v>
      </c>
      <c r="R724" s="32" t="n">
        <f aca="false">R723+P724</f>
        <v>11273.057975</v>
      </c>
      <c r="S724" s="33" t="n">
        <f aca="false">IF(L724&gt;0,1,0)</f>
        <v>1</v>
      </c>
      <c r="T724" s="33" t="n">
        <f aca="false">IF(S724=1,T723+1,0)</f>
        <v>3</v>
      </c>
      <c r="U724" s="33" t="n">
        <f aca="false">IF(S724=0,U723+1,0)</f>
        <v>0</v>
      </c>
      <c r="V724" s="34" t="str">
        <f aca="false">IF(C724=D723,"Yes","")</f>
        <v/>
      </c>
    </row>
    <row r="725" customFormat="false" ht="15" hidden="false" customHeight="false" outlineLevel="0" collapsed="false">
      <c r="A725" s="35" t="n">
        <v>724</v>
      </c>
      <c r="B725" s="35" t="s">
        <v>113</v>
      </c>
      <c r="C725" s="36" t="n">
        <v>42669</v>
      </c>
      <c r="D725" s="36" t="n">
        <v>42671</v>
      </c>
      <c r="E725" s="37" t="n">
        <v>19581.7</v>
      </c>
      <c r="F725" s="37" t="n">
        <v>19922.7</v>
      </c>
      <c r="G725" s="37" t="n">
        <v>19544.2</v>
      </c>
      <c r="H725" s="35" t="s">
        <v>112</v>
      </c>
      <c r="I725" s="35" t="n">
        <v>2</v>
      </c>
      <c r="J725" s="38" t="n">
        <v>329.6</v>
      </c>
      <c r="K725" s="38" t="n">
        <v>8</v>
      </c>
      <c r="L725" s="39" t="n">
        <f aca="false">IF(B725="Long",G725-E725,E725-G725)</f>
        <v>37.5</v>
      </c>
      <c r="M725" s="40" t="n">
        <f aca="false">L725/E725</f>
        <v>0.00191505334061905</v>
      </c>
      <c r="N725" s="41" t="n">
        <f aca="false">E725+G725</f>
        <v>39125.9</v>
      </c>
      <c r="O725" s="38" t="n">
        <f aca="false">N725*Assumptions!$B$24</f>
        <v>58.68885</v>
      </c>
      <c r="P725" s="39" t="n">
        <f aca="false">L725-O725</f>
        <v>-21.18885</v>
      </c>
      <c r="Q725" s="41" t="n">
        <f aca="false">Q724+L725</f>
        <v>36399.65</v>
      </c>
      <c r="R725" s="41" t="n">
        <f aca="false">R724+P725</f>
        <v>11251.869125</v>
      </c>
      <c r="S725" s="33" t="n">
        <f aca="false">IF(L725&gt;0,1,0)</f>
        <v>1</v>
      </c>
      <c r="T725" s="33" t="n">
        <f aca="false">IF(S725=1,T724+1,0)</f>
        <v>4</v>
      </c>
      <c r="U725" s="33" t="n">
        <f aca="false">IF(S725=0,U724+1,0)</f>
        <v>0</v>
      </c>
      <c r="V725" s="34" t="str">
        <f aca="false">IF(C725=D724,"Yes","")</f>
        <v/>
      </c>
    </row>
    <row r="726" customFormat="false" ht="15" hidden="false" customHeight="false" outlineLevel="0" collapsed="false">
      <c r="A726" s="26" t="n">
        <v>725</v>
      </c>
      <c r="B726" s="26" t="s">
        <v>111</v>
      </c>
      <c r="C726" s="27" t="n">
        <v>42675</v>
      </c>
      <c r="D726" s="27" t="n">
        <v>42676</v>
      </c>
      <c r="E726" s="28" t="n">
        <v>19589.7</v>
      </c>
      <c r="F726" s="28" t="n">
        <v>19362</v>
      </c>
      <c r="G726" s="28" t="n">
        <v>19223.5</v>
      </c>
      <c r="H726" s="26" t="s">
        <v>112</v>
      </c>
      <c r="I726" s="26" t="n">
        <v>1</v>
      </c>
      <c r="J726" s="29" t="n">
        <v>0</v>
      </c>
      <c r="K726" s="29" t="n">
        <v>431</v>
      </c>
      <c r="L726" s="30" t="n">
        <f aca="false">IF(B726="Long",G726-E726,E726-G726)</f>
        <v>-366.200000000001</v>
      </c>
      <c r="M726" s="31" t="n">
        <f aca="false">L726/E726</f>
        <v>-0.0186934970928601</v>
      </c>
      <c r="N726" s="32" t="n">
        <f aca="false">E726+G726</f>
        <v>38813.2</v>
      </c>
      <c r="O726" s="29" t="n">
        <f aca="false">N726*Assumptions!$B$24</f>
        <v>58.2198</v>
      </c>
      <c r="P726" s="30" t="n">
        <f aca="false">L726-O726</f>
        <v>-424.419800000001</v>
      </c>
      <c r="Q726" s="32" t="n">
        <f aca="false">Q725+L726</f>
        <v>36033.45</v>
      </c>
      <c r="R726" s="32" t="n">
        <f aca="false">R725+P726</f>
        <v>10827.449325</v>
      </c>
      <c r="S726" s="33" t="n">
        <f aca="false">IF(L726&gt;0,1,0)</f>
        <v>0</v>
      </c>
      <c r="T726" s="33" t="n">
        <f aca="false">IF(S726=1,T725+1,0)</f>
        <v>0</v>
      </c>
      <c r="U726" s="33" t="n">
        <f aca="false">IF(S726=0,U725+1,0)</f>
        <v>1</v>
      </c>
      <c r="V726" s="34" t="str">
        <f aca="false">IF(C726=D725,"Yes","")</f>
        <v/>
      </c>
    </row>
    <row r="727" customFormat="false" ht="15" hidden="false" customHeight="false" outlineLevel="0" collapsed="false">
      <c r="A727" s="35" t="n">
        <v>726</v>
      </c>
      <c r="B727" s="35" t="s">
        <v>113</v>
      </c>
      <c r="C727" s="36" t="n">
        <v>42676</v>
      </c>
      <c r="D727" s="36" t="n">
        <v>42677</v>
      </c>
      <c r="E727" s="37" t="n">
        <v>19223.5</v>
      </c>
      <c r="F727" s="37" t="n">
        <v>19591.65</v>
      </c>
      <c r="G727" s="37" t="n">
        <v>19296.55</v>
      </c>
      <c r="H727" s="35" t="s">
        <v>112</v>
      </c>
      <c r="I727" s="35" t="n">
        <v>1</v>
      </c>
      <c r="J727" s="38" t="n">
        <v>104.2</v>
      </c>
      <c r="K727" s="38" t="n">
        <v>96.2</v>
      </c>
      <c r="L727" s="39" t="n">
        <f aca="false">IF(B727="Long",G727-E727,E727-G727)</f>
        <v>-73.0499999999993</v>
      </c>
      <c r="M727" s="40" t="n">
        <f aca="false">L727/E727</f>
        <v>-0.00380003641376437</v>
      </c>
      <c r="N727" s="41" t="n">
        <f aca="false">E727+G727</f>
        <v>38520.05</v>
      </c>
      <c r="O727" s="38" t="n">
        <f aca="false">N727*Assumptions!$B$24</f>
        <v>57.780075</v>
      </c>
      <c r="P727" s="39" t="n">
        <f aca="false">L727-O727</f>
        <v>-130.830074999999</v>
      </c>
      <c r="Q727" s="41" t="n">
        <f aca="false">Q726+L727</f>
        <v>35960.4</v>
      </c>
      <c r="R727" s="41" t="n">
        <f aca="false">R726+P727</f>
        <v>10696.61925</v>
      </c>
      <c r="S727" s="33" t="n">
        <f aca="false">IF(L727&gt;0,1,0)</f>
        <v>0</v>
      </c>
      <c r="T727" s="33" t="n">
        <f aca="false">IF(S727=1,T726+1,0)</f>
        <v>0</v>
      </c>
      <c r="U727" s="33" t="n">
        <f aca="false">IF(S727=0,U726+1,0)</f>
        <v>2</v>
      </c>
      <c r="V727" s="34" t="str">
        <f aca="false">IF(C727=D726,"Yes","")</f>
        <v>Yes</v>
      </c>
    </row>
    <row r="728" customFormat="false" ht="15" hidden="false" customHeight="false" outlineLevel="0" collapsed="false">
      <c r="A728" s="26" t="n">
        <v>727</v>
      </c>
      <c r="B728" s="26" t="s">
        <v>113</v>
      </c>
      <c r="C728" s="27" t="n">
        <v>42678</v>
      </c>
      <c r="D728" s="27" t="n">
        <v>42681</v>
      </c>
      <c r="E728" s="28" t="n">
        <v>19119.3</v>
      </c>
      <c r="F728" s="28" t="n">
        <v>19319.65</v>
      </c>
      <c r="G728" s="28" t="n">
        <v>19317.85</v>
      </c>
      <c r="H728" s="26" t="s">
        <v>112</v>
      </c>
      <c r="I728" s="26" t="n">
        <v>1</v>
      </c>
      <c r="J728" s="29" t="n">
        <v>0</v>
      </c>
      <c r="K728" s="29" t="n">
        <v>258.7</v>
      </c>
      <c r="L728" s="30" t="n">
        <f aca="false">IF(B728="Long",G728-E728,E728-G728)</f>
        <v>-198.549999999999</v>
      </c>
      <c r="M728" s="31" t="n">
        <f aca="false">L728/E728</f>
        <v>-0.0103847944223899</v>
      </c>
      <c r="N728" s="32" t="n">
        <f aca="false">E728+G728</f>
        <v>38437.15</v>
      </c>
      <c r="O728" s="29" t="n">
        <f aca="false">N728*Assumptions!$B$24</f>
        <v>57.655725</v>
      </c>
      <c r="P728" s="30" t="n">
        <f aca="false">L728-O728</f>
        <v>-256.205724999999</v>
      </c>
      <c r="Q728" s="32" t="n">
        <f aca="false">Q727+L728</f>
        <v>35761.85</v>
      </c>
      <c r="R728" s="32" t="n">
        <f aca="false">R727+P728</f>
        <v>10440.413525</v>
      </c>
      <c r="S728" s="33" t="n">
        <f aca="false">IF(L728&gt;0,1,0)</f>
        <v>0</v>
      </c>
      <c r="T728" s="33" t="n">
        <f aca="false">IF(S728=1,T727+1,0)</f>
        <v>0</v>
      </c>
      <c r="U728" s="33" t="n">
        <f aca="false">IF(S728=0,U727+1,0)</f>
        <v>3</v>
      </c>
      <c r="V728" s="34" t="str">
        <f aca="false">IF(C728=D727,"Yes","")</f>
        <v/>
      </c>
    </row>
    <row r="729" customFormat="false" ht="15" hidden="false" customHeight="false" outlineLevel="0" collapsed="false">
      <c r="A729" s="35" t="n">
        <v>728</v>
      </c>
      <c r="B729" s="35" t="s">
        <v>111</v>
      </c>
      <c r="C729" s="36" t="n">
        <v>42681</v>
      </c>
      <c r="D729" s="36" t="n">
        <v>42683</v>
      </c>
      <c r="E729" s="37" t="n">
        <v>19319.65</v>
      </c>
      <c r="F729" s="37" t="n">
        <v>18961.15</v>
      </c>
      <c r="G729" s="37" t="n">
        <v>18270.9</v>
      </c>
      <c r="H729" s="35" t="s">
        <v>112</v>
      </c>
      <c r="I729" s="35" t="n">
        <v>2</v>
      </c>
      <c r="J729" s="38" t="n">
        <v>268.1</v>
      </c>
      <c r="K729" s="38" t="n">
        <v>1176</v>
      </c>
      <c r="L729" s="39" t="n">
        <f aca="false">IF(B729="Long",G729-E729,E729-G729)</f>
        <v>-1048.75</v>
      </c>
      <c r="M729" s="40" t="n">
        <f aca="false">L729/E729</f>
        <v>-0.0542841097017803</v>
      </c>
      <c r="N729" s="41" t="n">
        <f aca="false">E729+G729</f>
        <v>37590.55</v>
      </c>
      <c r="O729" s="38" t="n">
        <f aca="false">N729*Assumptions!$B$24</f>
        <v>56.385825</v>
      </c>
      <c r="P729" s="39" t="n">
        <f aca="false">L729-O729</f>
        <v>-1105.135825</v>
      </c>
      <c r="Q729" s="41" t="n">
        <f aca="false">Q728+L729</f>
        <v>34713.1</v>
      </c>
      <c r="R729" s="41" t="n">
        <f aca="false">R728+P729</f>
        <v>9335.2777</v>
      </c>
      <c r="S729" s="33" t="n">
        <f aca="false">IF(L729&gt;0,1,0)</f>
        <v>0</v>
      </c>
      <c r="T729" s="33" t="n">
        <f aca="false">IF(S729=1,T728+1,0)</f>
        <v>0</v>
      </c>
      <c r="U729" s="33" t="n">
        <f aca="false">IF(S729=0,U728+1,0)</f>
        <v>4</v>
      </c>
      <c r="V729" s="34" t="str">
        <f aca="false">IF(C729=D728,"Yes","")</f>
        <v>Yes</v>
      </c>
    </row>
    <row r="730" customFormat="false" ht="15" hidden="false" customHeight="false" outlineLevel="0" collapsed="false">
      <c r="A730" s="26" t="n">
        <v>729</v>
      </c>
      <c r="B730" s="26" t="s">
        <v>113</v>
      </c>
      <c r="C730" s="27" t="n">
        <v>42683</v>
      </c>
      <c r="D730" s="27" t="n">
        <v>42684</v>
      </c>
      <c r="E730" s="28" t="n">
        <v>18270.9</v>
      </c>
      <c r="F730" s="28" t="n">
        <v>19549.45</v>
      </c>
      <c r="G730" s="28" t="n">
        <v>20200.25</v>
      </c>
      <c r="H730" s="26" t="s">
        <v>114</v>
      </c>
      <c r="I730" s="26" t="n">
        <v>1</v>
      </c>
      <c r="J730" s="29" t="n">
        <v>0</v>
      </c>
      <c r="K730" s="29" t="n">
        <v>1929.3</v>
      </c>
      <c r="L730" s="30" t="n">
        <f aca="false">IF(B730="Long",G730-E730,E730-G730)</f>
        <v>-1929.35</v>
      </c>
      <c r="M730" s="31" t="n">
        <f aca="false">L730/E730</f>
        <v>-0.10559687809577</v>
      </c>
      <c r="N730" s="32" t="n">
        <f aca="false">E730+G730</f>
        <v>38471.15</v>
      </c>
      <c r="O730" s="29" t="n">
        <f aca="false">N730*Assumptions!$B$24</f>
        <v>57.706725</v>
      </c>
      <c r="P730" s="30" t="n">
        <f aca="false">L730-O730</f>
        <v>-1987.056725</v>
      </c>
      <c r="Q730" s="32" t="n">
        <f aca="false">Q729+L730</f>
        <v>32783.75</v>
      </c>
      <c r="R730" s="32" t="n">
        <f aca="false">R729+P730</f>
        <v>7348.220975</v>
      </c>
      <c r="S730" s="33" t="n">
        <f aca="false">IF(L730&gt;0,1,0)</f>
        <v>0</v>
      </c>
      <c r="T730" s="33" t="n">
        <f aca="false">IF(S730=1,T729+1,0)</f>
        <v>0</v>
      </c>
      <c r="U730" s="33" t="n">
        <f aca="false">IF(S730=0,U729+1,0)</f>
        <v>5</v>
      </c>
      <c r="V730" s="34" t="str">
        <f aca="false">IF(C730=D729,"Yes","")</f>
        <v>Yes</v>
      </c>
    </row>
    <row r="731" customFormat="false" ht="15" hidden="false" customHeight="false" outlineLevel="0" collapsed="false">
      <c r="A731" s="35" t="n">
        <v>730</v>
      </c>
      <c r="B731" s="35" t="s">
        <v>111</v>
      </c>
      <c r="C731" s="36" t="n">
        <v>42684</v>
      </c>
      <c r="D731" s="36" t="n">
        <v>42685</v>
      </c>
      <c r="E731" s="37" t="n">
        <v>20200.25</v>
      </c>
      <c r="F731" s="37" t="n">
        <v>18143.7</v>
      </c>
      <c r="G731" s="37" t="n">
        <v>20033.85</v>
      </c>
      <c r="H731" s="35" t="s">
        <v>112</v>
      </c>
      <c r="I731" s="35" t="n">
        <v>1</v>
      </c>
      <c r="J731" s="38" t="n">
        <v>109.4</v>
      </c>
      <c r="K731" s="38" t="n">
        <v>495.9</v>
      </c>
      <c r="L731" s="39" t="n">
        <f aca="false">IF(B731="Long",G731-E731,E731-G731)</f>
        <v>-166.400000000001</v>
      </c>
      <c r="M731" s="40" t="n">
        <f aca="false">L731/E731</f>
        <v>-0.00823752181284892</v>
      </c>
      <c r="N731" s="41" t="n">
        <f aca="false">E731+G731</f>
        <v>40234.1</v>
      </c>
      <c r="O731" s="38" t="n">
        <f aca="false">N731*Assumptions!$B$24</f>
        <v>60.35115</v>
      </c>
      <c r="P731" s="39" t="n">
        <f aca="false">L731-O731</f>
        <v>-226.751150000001</v>
      </c>
      <c r="Q731" s="41" t="n">
        <f aca="false">Q730+L731</f>
        <v>32617.35</v>
      </c>
      <c r="R731" s="41" t="n">
        <f aca="false">R730+P731</f>
        <v>7121.469825</v>
      </c>
      <c r="S731" s="33" t="n">
        <f aca="false">IF(L731&gt;0,1,0)</f>
        <v>0</v>
      </c>
      <c r="T731" s="33" t="n">
        <f aca="false">IF(S731=1,T730+1,0)</f>
        <v>0</v>
      </c>
      <c r="U731" s="33" t="n">
        <f aca="false">IF(S731=0,U730+1,0)</f>
        <v>6</v>
      </c>
      <c r="V731" s="34" t="str">
        <f aca="false">IF(C731=D730,"Yes","")</f>
        <v>Yes</v>
      </c>
    </row>
    <row r="732" customFormat="false" ht="15" hidden="false" customHeight="false" outlineLevel="0" collapsed="false">
      <c r="A732" s="26" t="n">
        <v>731</v>
      </c>
      <c r="B732" s="26" t="s">
        <v>113</v>
      </c>
      <c r="C732" s="27" t="n">
        <v>42689</v>
      </c>
      <c r="D732" s="27" t="n">
        <v>42697</v>
      </c>
      <c r="E732" s="28" t="n">
        <v>19704.35</v>
      </c>
      <c r="F732" s="28" t="n">
        <v>20309.65</v>
      </c>
      <c r="G732" s="28" t="n">
        <v>18660.55</v>
      </c>
      <c r="H732" s="26" t="s">
        <v>112</v>
      </c>
      <c r="I732" s="26" t="n">
        <v>6</v>
      </c>
      <c r="J732" s="29" t="n">
        <v>1381.6</v>
      </c>
      <c r="K732" s="29" t="n">
        <v>0</v>
      </c>
      <c r="L732" s="30" t="n">
        <f aca="false">IF(B732="Long",G732-E732,E732-G732)</f>
        <v>1043.8</v>
      </c>
      <c r="M732" s="31" t="n">
        <f aca="false">L732/E732</f>
        <v>0.0529730744734031</v>
      </c>
      <c r="N732" s="32" t="n">
        <f aca="false">E732+G732</f>
        <v>38364.9</v>
      </c>
      <c r="O732" s="29" t="n">
        <f aca="false">N732*Assumptions!$B$24</f>
        <v>57.54735</v>
      </c>
      <c r="P732" s="30" t="n">
        <f aca="false">L732-O732</f>
        <v>986.252649999999</v>
      </c>
      <c r="Q732" s="32" t="n">
        <f aca="false">Q731+L732</f>
        <v>33661.15</v>
      </c>
      <c r="R732" s="32" t="n">
        <f aca="false">R731+P732</f>
        <v>8107.722475</v>
      </c>
      <c r="S732" s="33" t="n">
        <f aca="false">IF(L732&gt;0,1,0)</f>
        <v>1</v>
      </c>
      <c r="T732" s="33" t="n">
        <f aca="false">IF(S732=1,T731+1,0)</f>
        <v>1</v>
      </c>
      <c r="U732" s="33" t="n">
        <f aca="false">IF(S732=0,U731+1,0)</f>
        <v>0</v>
      </c>
      <c r="V732" s="34" t="str">
        <f aca="false">IF(C732=D731,"Yes","")</f>
        <v/>
      </c>
    </row>
    <row r="733" customFormat="false" ht="15" hidden="false" customHeight="false" outlineLevel="0" collapsed="false">
      <c r="A733" s="35" t="n">
        <v>732</v>
      </c>
      <c r="B733" s="35" t="s">
        <v>113</v>
      </c>
      <c r="C733" s="36" t="n">
        <v>42698</v>
      </c>
      <c r="D733" s="36" t="n">
        <v>42699</v>
      </c>
      <c r="E733" s="37" t="n">
        <v>18322.7</v>
      </c>
      <c r="F733" s="37" t="n">
        <v>18669.05</v>
      </c>
      <c r="G733" s="37" t="n">
        <v>18476.35</v>
      </c>
      <c r="H733" s="35" t="s">
        <v>112</v>
      </c>
      <c r="I733" s="35" t="n">
        <v>1</v>
      </c>
      <c r="J733" s="38" t="n">
        <v>56.1</v>
      </c>
      <c r="K733" s="38" t="n">
        <v>223.6</v>
      </c>
      <c r="L733" s="39" t="n">
        <f aca="false">IF(B733="Long",G733-E733,E733-G733)</f>
        <v>-153.649999999998</v>
      </c>
      <c r="M733" s="40" t="n">
        <f aca="false">L733/E733</f>
        <v>-0.00838577283915568</v>
      </c>
      <c r="N733" s="41" t="n">
        <f aca="false">E733+G733</f>
        <v>36799.05</v>
      </c>
      <c r="O733" s="38" t="n">
        <f aca="false">N733*Assumptions!$B$24</f>
        <v>55.198575</v>
      </c>
      <c r="P733" s="39" t="n">
        <f aca="false">L733-O733</f>
        <v>-208.848574999998</v>
      </c>
      <c r="Q733" s="41" t="n">
        <f aca="false">Q732+L733</f>
        <v>33507.5</v>
      </c>
      <c r="R733" s="41" t="n">
        <f aca="false">R732+P733</f>
        <v>7898.8739</v>
      </c>
      <c r="S733" s="33" t="n">
        <f aca="false">IF(L733&gt;0,1,0)</f>
        <v>0</v>
      </c>
      <c r="T733" s="33" t="n">
        <f aca="false">IF(S733=1,T732+1,0)</f>
        <v>0</v>
      </c>
      <c r="U733" s="33" t="n">
        <f aca="false">IF(S733=0,U732+1,0)</f>
        <v>1</v>
      </c>
      <c r="V733" s="34" t="str">
        <f aca="false">IF(C733=D732,"Yes","")</f>
        <v/>
      </c>
    </row>
    <row r="734" customFormat="false" ht="15" hidden="false" customHeight="false" outlineLevel="0" collapsed="false">
      <c r="A734" s="26" t="n">
        <v>733</v>
      </c>
      <c r="B734" s="26" t="s">
        <v>113</v>
      </c>
      <c r="C734" s="27" t="n">
        <v>42702</v>
      </c>
      <c r="D734" s="27" t="n">
        <v>42704</v>
      </c>
      <c r="E734" s="28" t="n">
        <v>18215.8</v>
      </c>
      <c r="F734" s="28" t="n">
        <v>18546.35</v>
      </c>
      <c r="G734" s="28" t="n">
        <v>18427.4</v>
      </c>
      <c r="H734" s="26" t="s">
        <v>112</v>
      </c>
      <c r="I734" s="26" t="n">
        <v>2</v>
      </c>
      <c r="J734" s="29" t="n">
        <v>27.1</v>
      </c>
      <c r="K734" s="29" t="n">
        <v>452</v>
      </c>
      <c r="L734" s="30" t="n">
        <f aca="false">IF(B734="Long",G734-E734,E734-G734)</f>
        <v>-211.600000000002</v>
      </c>
      <c r="M734" s="31" t="n">
        <f aca="false">L734/E734</f>
        <v>-0.0116162891555684</v>
      </c>
      <c r="N734" s="32" t="n">
        <f aca="false">E734+G734</f>
        <v>36643.2</v>
      </c>
      <c r="O734" s="29" t="n">
        <f aca="false">N734*Assumptions!$B$24</f>
        <v>54.9648</v>
      </c>
      <c r="P734" s="30" t="n">
        <f aca="false">L734-O734</f>
        <v>-266.564800000002</v>
      </c>
      <c r="Q734" s="32" t="n">
        <f aca="false">Q733+L734</f>
        <v>33295.9</v>
      </c>
      <c r="R734" s="32" t="n">
        <f aca="false">R733+P734</f>
        <v>7632.3091</v>
      </c>
      <c r="S734" s="33" t="n">
        <f aca="false">IF(L734&gt;0,1,0)</f>
        <v>0</v>
      </c>
      <c r="T734" s="33" t="n">
        <f aca="false">IF(S734=1,T733+1,0)</f>
        <v>0</v>
      </c>
      <c r="U734" s="33" t="n">
        <f aca="false">IF(S734=0,U733+1,0)</f>
        <v>2</v>
      </c>
      <c r="V734" s="34" t="str">
        <f aca="false">IF(C734=D733,"Yes","")</f>
        <v/>
      </c>
    </row>
    <row r="735" customFormat="false" ht="15" hidden="false" customHeight="false" outlineLevel="0" collapsed="false">
      <c r="A735" s="35" t="n">
        <v>734</v>
      </c>
      <c r="B735" s="35" t="s">
        <v>111</v>
      </c>
      <c r="C735" s="36" t="n">
        <v>42704</v>
      </c>
      <c r="D735" s="36" t="n">
        <v>42706</v>
      </c>
      <c r="E735" s="37" t="n">
        <v>18471.65</v>
      </c>
      <c r="F735" s="37" t="n">
        <v>18188.7</v>
      </c>
      <c r="G735" s="37" t="n">
        <v>18329.4</v>
      </c>
      <c r="H735" s="35" t="s">
        <v>112</v>
      </c>
      <c r="I735" s="35" t="n">
        <v>2</v>
      </c>
      <c r="J735" s="38" t="n">
        <v>241.4</v>
      </c>
      <c r="K735" s="38" t="n">
        <v>307.9</v>
      </c>
      <c r="L735" s="39" t="n">
        <f aca="false">IF(B735="Long",G735-E735,E735-G735)</f>
        <v>-142.25</v>
      </c>
      <c r="M735" s="40" t="n">
        <f aca="false">L735/E735</f>
        <v>-0.00770099043669623</v>
      </c>
      <c r="N735" s="41" t="n">
        <f aca="false">E735+G735</f>
        <v>36801.05</v>
      </c>
      <c r="O735" s="38" t="n">
        <f aca="false">N735*Assumptions!$B$24</f>
        <v>55.201575</v>
      </c>
      <c r="P735" s="39" t="n">
        <f aca="false">L735-O735</f>
        <v>-197.451575</v>
      </c>
      <c r="Q735" s="41" t="n">
        <f aca="false">Q734+L735</f>
        <v>33153.65</v>
      </c>
      <c r="R735" s="41" t="n">
        <f aca="false">R734+P735</f>
        <v>7434.857525</v>
      </c>
      <c r="S735" s="33" t="n">
        <f aca="false">IF(L735&gt;0,1,0)</f>
        <v>0</v>
      </c>
      <c r="T735" s="33" t="n">
        <f aca="false">IF(S735=1,T734+1,0)</f>
        <v>0</v>
      </c>
      <c r="U735" s="33" t="n">
        <f aca="false">IF(S735=0,U734+1,0)</f>
        <v>3</v>
      </c>
      <c r="V735" s="34" t="str">
        <f aca="false">IF(C735=D734,"Yes","")</f>
        <v>Yes</v>
      </c>
    </row>
    <row r="736" customFormat="false" ht="15" hidden="false" customHeight="false" outlineLevel="0" collapsed="false">
      <c r="A736" s="26" t="n">
        <v>735</v>
      </c>
      <c r="B736" s="26" t="s">
        <v>113</v>
      </c>
      <c r="C736" s="27" t="n">
        <v>42706</v>
      </c>
      <c r="D736" s="27" t="n">
        <v>42710</v>
      </c>
      <c r="E736" s="28" t="n">
        <v>18262.5</v>
      </c>
      <c r="F736" s="28" t="n">
        <v>18713.1</v>
      </c>
      <c r="G736" s="28" t="n">
        <v>18459.7</v>
      </c>
      <c r="H736" s="26" t="s">
        <v>112</v>
      </c>
      <c r="I736" s="26" t="n">
        <v>2</v>
      </c>
      <c r="J736" s="29" t="n">
        <v>73</v>
      </c>
      <c r="K736" s="29" t="n">
        <v>237.2</v>
      </c>
      <c r="L736" s="30" t="n">
        <f aca="false">IF(B736="Long",G736-E736,E736-G736)</f>
        <v>-197.200000000001</v>
      </c>
      <c r="M736" s="31" t="n">
        <f aca="false">L736/E736</f>
        <v>-0.010798083504449</v>
      </c>
      <c r="N736" s="32" t="n">
        <f aca="false">E736+G736</f>
        <v>36722.2</v>
      </c>
      <c r="O736" s="29" t="n">
        <f aca="false">N736*Assumptions!$B$24</f>
        <v>55.0833</v>
      </c>
      <c r="P736" s="30" t="n">
        <f aca="false">L736-O736</f>
        <v>-252.283300000001</v>
      </c>
      <c r="Q736" s="32" t="n">
        <f aca="false">Q735+L736</f>
        <v>32956.45</v>
      </c>
      <c r="R736" s="32" t="n">
        <f aca="false">R735+P736</f>
        <v>7182.574225</v>
      </c>
      <c r="S736" s="33" t="n">
        <f aca="false">IF(L736&gt;0,1,0)</f>
        <v>0</v>
      </c>
      <c r="T736" s="33" t="n">
        <f aca="false">IF(S736=1,T735+1,0)</f>
        <v>0</v>
      </c>
      <c r="U736" s="33" t="n">
        <f aca="false">IF(S736=0,U735+1,0)</f>
        <v>4</v>
      </c>
      <c r="V736" s="34" t="str">
        <f aca="false">IF(C736=D735,"Yes","")</f>
        <v>Yes</v>
      </c>
    </row>
    <row r="737" customFormat="false" ht="15" hidden="false" customHeight="false" outlineLevel="0" collapsed="false">
      <c r="A737" s="35" t="n">
        <v>736</v>
      </c>
      <c r="B737" s="35" t="s">
        <v>111</v>
      </c>
      <c r="C737" s="36" t="n">
        <v>42710</v>
      </c>
      <c r="D737" s="36" t="n">
        <v>42711</v>
      </c>
      <c r="E737" s="37" t="n">
        <v>18490.5</v>
      </c>
      <c r="F737" s="37" t="n">
        <v>18189.5</v>
      </c>
      <c r="G737" s="37" t="n">
        <v>18365.95</v>
      </c>
      <c r="H737" s="35" t="s">
        <v>112</v>
      </c>
      <c r="I737" s="35" t="n">
        <v>1</v>
      </c>
      <c r="J737" s="38" t="n">
        <v>98.2</v>
      </c>
      <c r="K737" s="38" t="n">
        <v>537.9</v>
      </c>
      <c r="L737" s="39" t="n">
        <f aca="false">IF(B737="Long",G737-E737,E737-G737)</f>
        <v>-124.549999999999</v>
      </c>
      <c r="M737" s="40" t="n">
        <f aca="false">L737/E737</f>
        <v>-0.00673589140369375</v>
      </c>
      <c r="N737" s="41" t="n">
        <f aca="false">E737+G737</f>
        <v>36856.45</v>
      </c>
      <c r="O737" s="38" t="n">
        <f aca="false">N737*Assumptions!$B$24</f>
        <v>55.284675</v>
      </c>
      <c r="P737" s="39" t="n">
        <f aca="false">L737-O737</f>
        <v>-179.834674999999</v>
      </c>
      <c r="Q737" s="41" t="n">
        <f aca="false">Q736+L737</f>
        <v>32831.9</v>
      </c>
      <c r="R737" s="41" t="n">
        <f aca="false">R736+P737</f>
        <v>7002.73955</v>
      </c>
      <c r="S737" s="33" t="n">
        <f aca="false">IF(L737&gt;0,1,0)</f>
        <v>0</v>
      </c>
      <c r="T737" s="33" t="n">
        <f aca="false">IF(S737=1,T736+1,0)</f>
        <v>0</v>
      </c>
      <c r="U737" s="33" t="n">
        <f aca="false">IF(S737=0,U736+1,0)</f>
        <v>5</v>
      </c>
      <c r="V737" s="34" t="str">
        <f aca="false">IF(C737=D736,"Yes","")</f>
        <v>Yes</v>
      </c>
    </row>
    <row r="738" customFormat="false" ht="15" hidden="false" customHeight="false" outlineLevel="0" collapsed="false">
      <c r="A738" s="26" t="n">
        <v>737</v>
      </c>
      <c r="B738" s="26" t="s">
        <v>113</v>
      </c>
      <c r="C738" s="27" t="n">
        <v>42711</v>
      </c>
      <c r="D738" s="27" t="n">
        <v>42712</v>
      </c>
      <c r="E738" s="28" t="n">
        <v>18189.5</v>
      </c>
      <c r="F738" s="28" t="n">
        <v>18499.75</v>
      </c>
      <c r="G738" s="28" t="n">
        <v>18499.75</v>
      </c>
      <c r="H738" s="26" t="s">
        <v>114</v>
      </c>
      <c r="I738" s="26" t="n">
        <v>1</v>
      </c>
      <c r="J738" s="29" t="n">
        <v>0</v>
      </c>
      <c r="K738" s="29" t="n">
        <v>369.2</v>
      </c>
      <c r="L738" s="30" t="n">
        <f aca="false">IF(B738="Long",G738-E738,E738-G738)</f>
        <v>-310.25</v>
      </c>
      <c r="M738" s="31" t="n">
        <f aca="false">L738/E738</f>
        <v>-0.0170565436103246</v>
      </c>
      <c r="N738" s="32" t="n">
        <f aca="false">E738+G738</f>
        <v>36689.25</v>
      </c>
      <c r="O738" s="29" t="n">
        <f aca="false">N738*Assumptions!$B$24</f>
        <v>55.033875</v>
      </c>
      <c r="P738" s="30" t="n">
        <f aca="false">L738-O738</f>
        <v>-365.283875</v>
      </c>
      <c r="Q738" s="32" t="n">
        <f aca="false">Q737+L738</f>
        <v>32521.65</v>
      </c>
      <c r="R738" s="32" t="n">
        <f aca="false">R737+P738</f>
        <v>6637.455675</v>
      </c>
      <c r="S738" s="33" t="n">
        <f aca="false">IF(L738&gt;0,1,0)</f>
        <v>0</v>
      </c>
      <c r="T738" s="33" t="n">
        <f aca="false">IF(S738=1,T737+1,0)</f>
        <v>0</v>
      </c>
      <c r="U738" s="33" t="n">
        <f aca="false">IF(S738=0,U737+1,0)</f>
        <v>6</v>
      </c>
      <c r="V738" s="34" t="str">
        <f aca="false">IF(C738=D737,"Yes","")</f>
        <v>Yes</v>
      </c>
    </row>
    <row r="739" customFormat="false" ht="15" hidden="false" customHeight="false" outlineLevel="0" collapsed="false">
      <c r="A739" s="35" t="n">
        <v>738</v>
      </c>
      <c r="B739" s="35" t="s">
        <v>111</v>
      </c>
      <c r="C739" s="36" t="n">
        <v>42713</v>
      </c>
      <c r="D739" s="36" t="n">
        <v>42716</v>
      </c>
      <c r="E739" s="37" t="n">
        <v>18588.75</v>
      </c>
      <c r="F739" s="37" t="n">
        <v>18336.95</v>
      </c>
      <c r="G739" s="37" t="n">
        <v>18432.3</v>
      </c>
      <c r="H739" s="35" t="s">
        <v>112</v>
      </c>
      <c r="I739" s="35" t="n">
        <v>1</v>
      </c>
      <c r="J739" s="38" t="n">
        <v>27.3</v>
      </c>
      <c r="K739" s="38" t="n">
        <v>224.7</v>
      </c>
      <c r="L739" s="39" t="n">
        <f aca="false">IF(B739="Long",G739-E739,E739-G739)</f>
        <v>-156.450000000001</v>
      </c>
      <c r="M739" s="40" t="n">
        <f aca="false">L739/E739</f>
        <v>-0.00841638087552959</v>
      </c>
      <c r="N739" s="41" t="n">
        <f aca="false">E739+G739</f>
        <v>37021.05</v>
      </c>
      <c r="O739" s="38" t="n">
        <f aca="false">N739*Assumptions!$B$24</f>
        <v>55.531575</v>
      </c>
      <c r="P739" s="39" t="n">
        <f aca="false">L739-O739</f>
        <v>-211.981575000001</v>
      </c>
      <c r="Q739" s="41" t="n">
        <f aca="false">Q738+L739</f>
        <v>32365.2</v>
      </c>
      <c r="R739" s="41" t="n">
        <f aca="false">R738+P739</f>
        <v>6425.4741</v>
      </c>
      <c r="S739" s="33" t="n">
        <f aca="false">IF(L739&gt;0,1,0)</f>
        <v>0</v>
      </c>
      <c r="T739" s="33" t="n">
        <f aca="false">IF(S739=1,T738+1,0)</f>
        <v>0</v>
      </c>
      <c r="U739" s="33" t="n">
        <f aca="false">IF(S739=0,U738+1,0)</f>
        <v>7</v>
      </c>
      <c r="V739" s="34" t="str">
        <f aca="false">IF(C739=D738,"Yes","")</f>
        <v/>
      </c>
    </row>
    <row r="740" customFormat="false" ht="15" hidden="false" customHeight="false" outlineLevel="0" collapsed="false">
      <c r="A740" s="26" t="n">
        <v>739</v>
      </c>
      <c r="B740" s="26" t="s">
        <v>113</v>
      </c>
      <c r="C740" s="27" t="n">
        <v>42717</v>
      </c>
      <c r="D740" s="27" t="n">
        <v>42719</v>
      </c>
      <c r="E740" s="28" t="n">
        <v>18354.1</v>
      </c>
      <c r="F740" s="28" t="n">
        <v>18616.05</v>
      </c>
      <c r="G740" s="28" t="n">
        <v>18485.45</v>
      </c>
      <c r="H740" s="26" t="s">
        <v>112</v>
      </c>
      <c r="I740" s="26" t="n">
        <v>2</v>
      </c>
      <c r="J740" s="29" t="n">
        <v>232</v>
      </c>
      <c r="K740" s="29" t="n">
        <v>177.9</v>
      </c>
      <c r="L740" s="30" t="n">
        <f aca="false">IF(B740="Long",G740-E740,E740-G740)</f>
        <v>-131.350000000002</v>
      </c>
      <c r="M740" s="31" t="n">
        <f aca="false">L740/E740</f>
        <v>-0.0071564391607326</v>
      </c>
      <c r="N740" s="32" t="n">
        <f aca="false">E740+G740</f>
        <v>36839.55</v>
      </c>
      <c r="O740" s="29" t="n">
        <f aca="false">N740*Assumptions!$B$24</f>
        <v>55.259325</v>
      </c>
      <c r="P740" s="30" t="n">
        <f aca="false">L740-O740</f>
        <v>-186.609325000002</v>
      </c>
      <c r="Q740" s="32" t="n">
        <f aca="false">Q739+L740</f>
        <v>32233.85</v>
      </c>
      <c r="R740" s="32" t="n">
        <f aca="false">R739+P740</f>
        <v>6238.864775</v>
      </c>
      <c r="S740" s="33" t="n">
        <f aca="false">IF(L740&gt;0,1,0)</f>
        <v>0</v>
      </c>
      <c r="T740" s="33" t="n">
        <f aca="false">IF(S740=1,T739+1,0)</f>
        <v>0</v>
      </c>
      <c r="U740" s="33" t="n">
        <f aca="false">IF(S740=0,U739+1,0)</f>
        <v>8</v>
      </c>
      <c r="V740" s="34" t="str">
        <f aca="false">IF(C740=D739,"Yes","")</f>
        <v/>
      </c>
    </row>
    <row r="741" customFormat="false" ht="15" hidden="false" customHeight="false" outlineLevel="0" collapsed="false">
      <c r="A741" s="35" t="n">
        <v>740</v>
      </c>
      <c r="B741" s="35" t="s">
        <v>111</v>
      </c>
      <c r="C741" s="36" t="n">
        <v>42719</v>
      </c>
      <c r="D741" s="36" t="n">
        <v>42720</v>
      </c>
      <c r="E741" s="37" t="n">
        <v>18492.85</v>
      </c>
      <c r="F741" s="37" t="n">
        <v>18322.9</v>
      </c>
      <c r="G741" s="37" t="n">
        <v>18322.9</v>
      </c>
      <c r="H741" s="35" t="s">
        <v>114</v>
      </c>
      <c r="I741" s="35" t="n">
        <v>1</v>
      </c>
      <c r="J741" s="38" t="n">
        <v>0</v>
      </c>
      <c r="K741" s="38" t="n">
        <v>224.5</v>
      </c>
      <c r="L741" s="39" t="n">
        <f aca="false">IF(B741="Long",G741-E741,E741-G741)</f>
        <v>-169.949999999997</v>
      </c>
      <c r="M741" s="40" t="n">
        <f aca="false">L741/E741</f>
        <v>-0.00919003831210425</v>
      </c>
      <c r="N741" s="41" t="n">
        <f aca="false">E741+G741</f>
        <v>36815.75</v>
      </c>
      <c r="O741" s="38" t="n">
        <f aca="false">N741*Assumptions!$B$24</f>
        <v>55.223625</v>
      </c>
      <c r="P741" s="39" t="n">
        <f aca="false">L741-O741</f>
        <v>-225.173624999997</v>
      </c>
      <c r="Q741" s="41" t="n">
        <f aca="false">Q740+L741</f>
        <v>32063.9</v>
      </c>
      <c r="R741" s="41" t="n">
        <f aca="false">R740+P741</f>
        <v>6013.69115</v>
      </c>
      <c r="S741" s="33" t="n">
        <f aca="false">IF(L741&gt;0,1,0)</f>
        <v>0</v>
      </c>
      <c r="T741" s="33" t="n">
        <f aca="false">IF(S741=1,T740+1,0)</f>
        <v>0</v>
      </c>
      <c r="U741" s="33" t="n">
        <f aca="false">IF(S741=0,U740+1,0)</f>
        <v>9</v>
      </c>
      <c r="V741" s="34" t="str">
        <f aca="false">IF(C741=D740,"Yes","")</f>
        <v>Yes</v>
      </c>
    </row>
    <row r="742" customFormat="false" ht="15" hidden="false" customHeight="false" outlineLevel="0" collapsed="false">
      <c r="A742" s="26" t="n">
        <v>741</v>
      </c>
      <c r="B742" s="26" t="s">
        <v>113</v>
      </c>
      <c r="C742" s="27" t="n">
        <v>42724</v>
      </c>
      <c r="D742" s="27" t="n">
        <v>42731</v>
      </c>
      <c r="E742" s="28" t="n">
        <v>18215.5</v>
      </c>
      <c r="F742" s="28" t="n">
        <v>18316.8</v>
      </c>
      <c r="G742" s="28" t="n">
        <v>17860.85</v>
      </c>
      <c r="H742" s="26" t="s">
        <v>112</v>
      </c>
      <c r="I742" s="26" t="n">
        <v>5</v>
      </c>
      <c r="J742" s="29" t="n">
        <v>608.6</v>
      </c>
      <c r="K742" s="29" t="n">
        <v>0</v>
      </c>
      <c r="L742" s="30" t="n">
        <f aca="false">IF(B742="Long",G742-E742,E742-G742)</f>
        <v>354.650000000001</v>
      </c>
      <c r="M742" s="31" t="n">
        <f aca="false">L742/E742</f>
        <v>0.0194696824133294</v>
      </c>
      <c r="N742" s="32" t="n">
        <f aca="false">E742+G742</f>
        <v>36076.35</v>
      </c>
      <c r="O742" s="29" t="n">
        <f aca="false">N742*Assumptions!$B$24</f>
        <v>54.114525</v>
      </c>
      <c r="P742" s="30" t="n">
        <f aca="false">L742-O742</f>
        <v>300.535475000001</v>
      </c>
      <c r="Q742" s="32" t="n">
        <f aca="false">Q741+L742</f>
        <v>32418.55</v>
      </c>
      <c r="R742" s="32" t="n">
        <f aca="false">R741+P742</f>
        <v>6314.226625</v>
      </c>
      <c r="S742" s="33" t="n">
        <f aca="false">IF(L742&gt;0,1,0)</f>
        <v>1</v>
      </c>
      <c r="T742" s="33" t="n">
        <f aca="false">IF(S742=1,T741+1,0)</f>
        <v>1</v>
      </c>
      <c r="U742" s="33" t="n">
        <f aca="false">IF(S742=0,U741+1,0)</f>
        <v>0</v>
      </c>
      <c r="V742" s="34" t="str">
        <f aca="false">IF(C742=D741,"Yes","")</f>
        <v/>
      </c>
    </row>
    <row r="743" customFormat="false" ht="15" hidden="false" customHeight="false" outlineLevel="0" collapsed="false">
      <c r="A743" s="35" t="n">
        <v>742</v>
      </c>
      <c r="B743" s="35" t="s">
        <v>111</v>
      </c>
      <c r="C743" s="36" t="n">
        <v>42732</v>
      </c>
      <c r="D743" s="36" t="n">
        <v>42737</v>
      </c>
      <c r="E743" s="37" t="n">
        <v>17929.2</v>
      </c>
      <c r="F743" s="37" t="n">
        <v>17616.1</v>
      </c>
      <c r="G743" s="37" t="n">
        <v>18016.8</v>
      </c>
      <c r="H743" s="35" t="s">
        <v>112</v>
      </c>
      <c r="I743" s="35" t="n">
        <v>3</v>
      </c>
      <c r="J743" s="38" t="n">
        <v>319.8</v>
      </c>
      <c r="K743" s="38" t="n">
        <v>99.8</v>
      </c>
      <c r="L743" s="39" t="n">
        <f aca="false">IF(B743="Long",G743-E743,E743-G743)</f>
        <v>87.5999999999985</v>
      </c>
      <c r="M743" s="40" t="n">
        <f aca="false">L743/E743</f>
        <v>0.00488588447895046</v>
      </c>
      <c r="N743" s="41" t="n">
        <f aca="false">E743+G743</f>
        <v>35946</v>
      </c>
      <c r="O743" s="38" t="n">
        <f aca="false">N743*Assumptions!$B$24</f>
        <v>53.919</v>
      </c>
      <c r="P743" s="39" t="n">
        <f aca="false">L743-O743</f>
        <v>33.6809999999985</v>
      </c>
      <c r="Q743" s="41" t="n">
        <f aca="false">Q742+L743</f>
        <v>32506.15</v>
      </c>
      <c r="R743" s="41" t="n">
        <f aca="false">R742+P743</f>
        <v>6347.907625</v>
      </c>
      <c r="S743" s="33" t="n">
        <f aca="false">IF(L743&gt;0,1,0)</f>
        <v>1</v>
      </c>
      <c r="T743" s="33" t="n">
        <f aca="false">IF(S743=1,T742+1,0)</f>
        <v>2</v>
      </c>
      <c r="U743" s="33" t="n">
        <f aca="false">IF(S743=0,U742+1,0)</f>
        <v>0</v>
      </c>
      <c r="V743" s="34" t="str">
        <f aca="false">IF(C743=D742,"Yes","")</f>
        <v/>
      </c>
    </row>
    <row r="744" customFormat="false" ht="15" hidden="false" customHeight="false" outlineLevel="0" collapsed="false">
      <c r="A744" s="26" t="n">
        <v>743</v>
      </c>
      <c r="B744" s="26" t="s">
        <v>113</v>
      </c>
      <c r="C744" s="27" t="n">
        <v>42738</v>
      </c>
      <c r="D744" s="27" t="n">
        <v>42740</v>
      </c>
      <c r="E744" s="28" t="n">
        <v>17844.9</v>
      </c>
      <c r="F744" s="28" t="n">
        <v>18249</v>
      </c>
      <c r="G744" s="28" t="n">
        <v>18092.85</v>
      </c>
      <c r="H744" s="26" t="s">
        <v>112</v>
      </c>
      <c r="I744" s="26" t="n">
        <v>2</v>
      </c>
      <c r="J744" s="29" t="n">
        <v>0</v>
      </c>
      <c r="K744" s="29" t="n">
        <v>319.1</v>
      </c>
      <c r="L744" s="30" t="n">
        <f aca="false">IF(B744="Long",G744-E744,E744-G744)</f>
        <v>-247.949999999997</v>
      </c>
      <c r="M744" s="31" t="n">
        <f aca="false">L744/E744</f>
        <v>-0.0138947262242992</v>
      </c>
      <c r="N744" s="32" t="n">
        <f aca="false">E744+G744</f>
        <v>35937.75</v>
      </c>
      <c r="O744" s="29" t="n">
        <f aca="false">N744*Assumptions!$B$24</f>
        <v>53.906625</v>
      </c>
      <c r="P744" s="30" t="n">
        <f aca="false">L744-O744</f>
        <v>-301.856624999997</v>
      </c>
      <c r="Q744" s="32" t="n">
        <f aca="false">Q743+L744</f>
        <v>32258.2</v>
      </c>
      <c r="R744" s="32" t="n">
        <f aca="false">R743+P744</f>
        <v>6046.05100000001</v>
      </c>
      <c r="S744" s="33" t="n">
        <f aca="false">IF(L744&gt;0,1,0)</f>
        <v>0</v>
      </c>
      <c r="T744" s="33" t="n">
        <f aca="false">IF(S744=1,T743+1,0)</f>
        <v>0</v>
      </c>
      <c r="U744" s="33" t="n">
        <f aca="false">IF(S744=0,U743+1,0)</f>
        <v>1</v>
      </c>
      <c r="V744" s="34" t="str">
        <f aca="false">IF(C744=D743,"Yes","")</f>
        <v/>
      </c>
    </row>
    <row r="745" customFormat="false" ht="15" hidden="false" customHeight="false" outlineLevel="0" collapsed="false">
      <c r="A745" s="35" t="n">
        <v>744</v>
      </c>
      <c r="B745" s="35" t="s">
        <v>111</v>
      </c>
      <c r="C745" s="36" t="n">
        <v>42740</v>
      </c>
      <c r="D745" s="36" t="n">
        <v>42748</v>
      </c>
      <c r="E745" s="37" t="n">
        <v>18115.05</v>
      </c>
      <c r="F745" s="37" t="n">
        <v>17868.9</v>
      </c>
      <c r="G745" s="37" t="n">
        <v>18805.85</v>
      </c>
      <c r="H745" s="35" t="s">
        <v>112</v>
      </c>
      <c r="I745" s="35" t="n">
        <v>6</v>
      </c>
      <c r="J745" s="38" t="n">
        <v>851.2</v>
      </c>
      <c r="K745" s="38" t="n">
        <v>0</v>
      </c>
      <c r="L745" s="39" t="n">
        <f aca="false">IF(B745="Long",G745-E745,E745-G745)</f>
        <v>690.799999999999</v>
      </c>
      <c r="M745" s="40" t="n">
        <f aca="false">L745/E745</f>
        <v>0.0381340377200173</v>
      </c>
      <c r="N745" s="41" t="n">
        <f aca="false">E745+G745</f>
        <v>36920.9</v>
      </c>
      <c r="O745" s="38" t="n">
        <f aca="false">N745*Assumptions!$B$24</f>
        <v>55.38135</v>
      </c>
      <c r="P745" s="39" t="n">
        <f aca="false">L745-O745</f>
        <v>635.418649999999</v>
      </c>
      <c r="Q745" s="41" t="n">
        <f aca="false">Q744+L745</f>
        <v>32949</v>
      </c>
      <c r="R745" s="41" t="n">
        <f aca="false">R744+P745</f>
        <v>6681.46965000001</v>
      </c>
      <c r="S745" s="33" t="n">
        <f aca="false">IF(L745&gt;0,1,0)</f>
        <v>1</v>
      </c>
      <c r="T745" s="33" t="n">
        <f aca="false">IF(S745=1,T744+1,0)</f>
        <v>1</v>
      </c>
      <c r="U745" s="33" t="n">
        <f aca="false">IF(S745=0,U744+1,0)</f>
        <v>0</v>
      </c>
      <c r="V745" s="34" t="str">
        <f aca="false">IF(C745=D744,"Yes","")</f>
        <v>Yes</v>
      </c>
    </row>
    <row r="746" customFormat="false" ht="15" hidden="false" customHeight="false" outlineLevel="0" collapsed="false">
      <c r="A746" s="26" t="n">
        <v>745</v>
      </c>
      <c r="B746" s="26" t="s">
        <v>111</v>
      </c>
      <c r="C746" s="27" t="n">
        <v>42751</v>
      </c>
      <c r="D746" s="27" t="n">
        <v>42754</v>
      </c>
      <c r="E746" s="28" t="n">
        <v>18966.3</v>
      </c>
      <c r="F746" s="28" t="n">
        <v>18781.25</v>
      </c>
      <c r="G746" s="28" t="n">
        <v>19072.1</v>
      </c>
      <c r="H746" s="26" t="s">
        <v>112</v>
      </c>
      <c r="I746" s="26" t="n">
        <v>3</v>
      </c>
      <c r="J746" s="29" t="n">
        <v>310.2</v>
      </c>
      <c r="K746" s="29" t="n">
        <v>0</v>
      </c>
      <c r="L746" s="30" t="n">
        <f aca="false">IF(B746="Long",G746-E746,E746-G746)</f>
        <v>105.799999999999</v>
      </c>
      <c r="M746" s="31" t="n">
        <f aca="false">L746/E746</f>
        <v>0.00557831522226261</v>
      </c>
      <c r="N746" s="32" t="n">
        <f aca="false">E746+G746</f>
        <v>38038.4</v>
      </c>
      <c r="O746" s="29" t="n">
        <f aca="false">N746*Assumptions!$B$24</f>
        <v>57.0576</v>
      </c>
      <c r="P746" s="30" t="n">
        <f aca="false">L746-O746</f>
        <v>48.7423999999993</v>
      </c>
      <c r="Q746" s="32" t="n">
        <f aca="false">Q745+L746</f>
        <v>33054.8</v>
      </c>
      <c r="R746" s="32" t="n">
        <f aca="false">R745+P746</f>
        <v>6730.21205</v>
      </c>
      <c r="S746" s="33" t="n">
        <f aca="false">IF(L746&gt;0,1,0)</f>
        <v>1</v>
      </c>
      <c r="T746" s="33" t="n">
        <f aca="false">IF(S746=1,T745+1,0)</f>
        <v>2</v>
      </c>
      <c r="U746" s="33" t="n">
        <f aca="false">IF(S746=0,U745+1,0)</f>
        <v>0</v>
      </c>
      <c r="V746" s="34" t="str">
        <f aca="false">IF(C746=D745,"Yes","")</f>
        <v/>
      </c>
    </row>
    <row r="747" customFormat="false" ht="15" hidden="false" customHeight="false" outlineLevel="0" collapsed="false">
      <c r="A747" s="35" t="n">
        <v>746</v>
      </c>
      <c r="B747" s="35" t="s">
        <v>113</v>
      </c>
      <c r="C747" s="36" t="n">
        <v>42755</v>
      </c>
      <c r="D747" s="36" t="n">
        <v>42759</v>
      </c>
      <c r="E747" s="37" t="n">
        <v>18996.6</v>
      </c>
      <c r="F747" s="37" t="n">
        <v>19185.3</v>
      </c>
      <c r="G747" s="37" t="n">
        <v>18931</v>
      </c>
      <c r="H747" s="35" t="s">
        <v>112</v>
      </c>
      <c r="I747" s="35" t="n">
        <v>2</v>
      </c>
      <c r="J747" s="38" t="n">
        <v>273.8</v>
      </c>
      <c r="K747" s="38" t="n">
        <v>57.7</v>
      </c>
      <c r="L747" s="39" t="n">
        <f aca="false">IF(B747="Long",G747-E747,E747-G747)</f>
        <v>65.5999999999985</v>
      </c>
      <c r="M747" s="40" t="n">
        <f aca="false">L747/E747</f>
        <v>0.00345324952886298</v>
      </c>
      <c r="N747" s="41" t="n">
        <f aca="false">E747+G747</f>
        <v>37927.6</v>
      </c>
      <c r="O747" s="38" t="n">
        <f aca="false">N747*Assumptions!$B$24</f>
        <v>56.8914</v>
      </c>
      <c r="P747" s="39" t="n">
        <f aca="false">L747-O747</f>
        <v>8.70859999999855</v>
      </c>
      <c r="Q747" s="41" t="n">
        <f aca="false">Q746+L747</f>
        <v>33120.4</v>
      </c>
      <c r="R747" s="41" t="n">
        <f aca="false">R746+P747</f>
        <v>6738.92065</v>
      </c>
      <c r="S747" s="33" t="n">
        <f aca="false">IF(L747&gt;0,1,0)</f>
        <v>1</v>
      </c>
      <c r="T747" s="33" t="n">
        <f aca="false">IF(S747=1,T746+1,0)</f>
        <v>3</v>
      </c>
      <c r="U747" s="33" t="n">
        <f aca="false">IF(S747=0,U746+1,0)</f>
        <v>0</v>
      </c>
      <c r="V747" s="34" t="str">
        <f aca="false">IF(C747=D746,"Yes","")</f>
        <v/>
      </c>
    </row>
    <row r="748" customFormat="false" ht="15" hidden="false" customHeight="false" outlineLevel="0" collapsed="false">
      <c r="A748" s="26" t="n">
        <v>747</v>
      </c>
      <c r="B748" s="26" t="s">
        <v>111</v>
      </c>
      <c r="C748" s="27" t="n">
        <v>42760</v>
      </c>
      <c r="D748" s="27" t="n">
        <v>42766</v>
      </c>
      <c r="E748" s="28" t="n">
        <v>19120.05</v>
      </c>
      <c r="F748" s="28" t="n">
        <v>18906.95</v>
      </c>
      <c r="G748" s="28" t="n">
        <v>19533.2</v>
      </c>
      <c r="H748" s="26" t="s">
        <v>112</v>
      </c>
      <c r="I748" s="26" t="n">
        <v>3</v>
      </c>
      <c r="J748" s="29" t="n">
        <v>674.9</v>
      </c>
      <c r="K748" s="29" t="n">
        <v>0</v>
      </c>
      <c r="L748" s="30" t="n">
        <f aca="false">IF(B748="Long",G748-E748,E748-G748)</f>
        <v>413.150000000001</v>
      </c>
      <c r="M748" s="31" t="n">
        <f aca="false">L748/E748</f>
        <v>0.0216082070915087</v>
      </c>
      <c r="N748" s="32" t="n">
        <f aca="false">E748+G748</f>
        <v>38653.25</v>
      </c>
      <c r="O748" s="29" t="n">
        <f aca="false">N748*Assumptions!$B$24</f>
        <v>57.979875</v>
      </c>
      <c r="P748" s="30" t="n">
        <f aca="false">L748-O748</f>
        <v>355.170125000001</v>
      </c>
      <c r="Q748" s="32" t="n">
        <f aca="false">Q747+L748</f>
        <v>33533.55</v>
      </c>
      <c r="R748" s="32" t="n">
        <f aca="false">R747+P748</f>
        <v>7094.090775</v>
      </c>
      <c r="S748" s="33" t="n">
        <f aca="false">IF(L748&gt;0,1,0)</f>
        <v>1</v>
      </c>
      <c r="T748" s="33" t="n">
        <f aca="false">IF(S748=1,T747+1,0)</f>
        <v>4</v>
      </c>
      <c r="U748" s="33" t="n">
        <f aca="false">IF(S748=0,U747+1,0)</f>
        <v>0</v>
      </c>
      <c r="V748" s="34" t="str">
        <f aca="false">IF(C748=D747,"Yes","")</f>
        <v/>
      </c>
    </row>
    <row r="749" customFormat="false" ht="15" hidden="false" customHeight="false" outlineLevel="0" collapsed="false">
      <c r="A749" s="35" t="n">
        <v>748</v>
      </c>
      <c r="B749" s="35" t="s">
        <v>113</v>
      </c>
      <c r="C749" s="36" t="n">
        <v>42766</v>
      </c>
      <c r="D749" s="36" t="n">
        <v>42767</v>
      </c>
      <c r="E749" s="37" t="n">
        <v>19533.2</v>
      </c>
      <c r="F749" s="37" t="n">
        <v>19767.05</v>
      </c>
      <c r="G749" s="37" t="n">
        <v>19624.1</v>
      </c>
      <c r="H749" s="35" t="s">
        <v>112</v>
      </c>
      <c r="I749" s="35" t="n">
        <v>1</v>
      </c>
      <c r="J749" s="38" t="n">
        <v>62.2</v>
      </c>
      <c r="K749" s="38" t="n">
        <v>514.6</v>
      </c>
      <c r="L749" s="39" t="n">
        <f aca="false">IF(B749="Long",G749-E749,E749-G749)</f>
        <v>-90.8999999999978</v>
      </c>
      <c r="M749" s="40" t="n">
        <f aca="false">L749/E749</f>
        <v>-0.00465361538304005</v>
      </c>
      <c r="N749" s="41" t="n">
        <f aca="false">E749+G749</f>
        <v>39157.3</v>
      </c>
      <c r="O749" s="38" t="n">
        <f aca="false">N749*Assumptions!$B$24</f>
        <v>58.73595</v>
      </c>
      <c r="P749" s="39" t="n">
        <f aca="false">L749-O749</f>
        <v>-149.635949999998</v>
      </c>
      <c r="Q749" s="41" t="n">
        <f aca="false">Q748+L749</f>
        <v>33442.65</v>
      </c>
      <c r="R749" s="41" t="n">
        <f aca="false">R748+P749</f>
        <v>6944.45482500001</v>
      </c>
      <c r="S749" s="33" t="n">
        <f aca="false">IF(L749&gt;0,1,0)</f>
        <v>0</v>
      </c>
      <c r="T749" s="33" t="n">
        <f aca="false">IF(S749=1,T748+1,0)</f>
        <v>0</v>
      </c>
      <c r="U749" s="33" t="n">
        <f aca="false">IF(S749=0,U748+1,0)</f>
        <v>1</v>
      </c>
      <c r="V749" s="34" t="str">
        <f aca="false">IF(C749=D748,"Yes","")</f>
        <v>Yes</v>
      </c>
    </row>
    <row r="750" customFormat="false" ht="15" hidden="false" customHeight="false" outlineLevel="0" collapsed="false">
      <c r="A750" s="26" t="n">
        <v>749</v>
      </c>
      <c r="B750" s="26" t="s">
        <v>111</v>
      </c>
      <c r="C750" s="27" t="n">
        <v>42767</v>
      </c>
      <c r="D750" s="27" t="n">
        <v>42773</v>
      </c>
      <c r="E750" s="28" t="n">
        <v>19767.05</v>
      </c>
      <c r="F750" s="28" t="n">
        <v>19435.45</v>
      </c>
      <c r="G750" s="28" t="n">
        <v>20298.05</v>
      </c>
      <c r="H750" s="26" t="s">
        <v>112</v>
      </c>
      <c r="I750" s="26" t="n">
        <v>4</v>
      </c>
      <c r="J750" s="29" t="n">
        <v>695.4</v>
      </c>
      <c r="K750" s="29" t="n">
        <v>0</v>
      </c>
      <c r="L750" s="30" t="n">
        <f aca="false">IF(B750="Long",G750-E750,E750-G750)</f>
        <v>531</v>
      </c>
      <c r="M750" s="31" t="n">
        <f aca="false">L750/E750</f>
        <v>0.0268628854583764</v>
      </c>
      <c r="N750" s="32" t="n">
        <f aca="false">E750+G750</f>
        <v>40065.1</v>
      </c>
      <c r="O750" s="29" t="n">
        <f aca="false">N750*Assumptions!$B$24</f>
        <v>60.09765</v>
      </c>
      <c r="P750" s="30" t="n">
        <f aca="false">L750-O750</f>
        <v>470.90235</v>
      </c>
      <c r="Q750" s="32" t="n">
        <f aca="false">Q749+L750</f>
        <v>33973.65</v>
      </c>
      <c r="R750" s="32" t="n">
        <f aca="false">R749+P750</f>
        <v>7415.35717500001</v>
      </c>
      <c r="S750" s="33" t="n">
        <f aca="false">IF(L750&gt;0,1,0)</f>
        <v>1</v>
      </c>
      <c r="T750" s="33" t="n">
        <f aca="false">IF(S750=1,T749+1,0)</f>
        <v>1</v>
      </c>
      <c r="U750" s="33" t="n">
        <f aca="false">IF(S750=0,U749+1,0)</f>
        <v>0</v>
      </c>
      <c r="V750" s="34" t="str">
        <f aca="false">IF(C750=D749,"Yes","")</f>
        <v>Yes</v>
      </c>
    </row>
    <row r="751" customFormat="false" ht="15" hidden="false" customHeight="false" outlineLevel="0" collapsed="false">
      <c r="A751" s="35" t="n">
        <v>750</v>
      </c>
      <c r="B751" s="35" t="s">
        <v>113</v>
      </c>
      <c r="C751" s="36" t="n">
        <v>42774</v>
      </c>
      <c r="D751" s="36" t="n">
        <v>42775</v>
      </c>
      <c r="E751" s="37" t="n">
        <v>20281.5</v>
      </c>
      <c r="F751" s="37" t="n">
        <v>20426.95</v>
      </c>
      <c r="G751" s="37" t="n">
        <v>20362.8</v>
      </c>
      <c r="H751" s="35" t="s">
        <v>112</v>
      </c>
      <c r="I751" s="35" t="n">
        <v>1</v>
      </c>
      <c r="J751" s="38" t="n">
        <v>281.2</v>
      </c>
      <c r="K751" s="38" t="n">
        <v>125.1</v>
      </c>
      <c r="L751" s="39" t="n">
        <f aca="false">IF(B751="Long",G751-E751,E751-G751)</f>
        <v>-81.2999999999993</v>
      </c>
      <c r="M751" s="40" t="n">
        <f aca="false">L751/E751</f>
        <v>-0.00400857924709707</v>
      </c>
      <c r="N751" s="41" t="n">
        <f aca="false">E751+G751</f>
        <v>40644.3</v>
      </c>
      <c r="O751" s="38" t="n">
        <f aca="false">N751*Assumptions!$B$24</f>
        <v>60.96645</v>
      </c>
      <c r="P751" s="39" t="n">
        <f aca="false">L751-O751</f>
        <v>-142.266449999999</v>
      </c>
      <c r="Q751" s="41" t="n">
        <f aca="false">Q750+L751</f>
        <v>33892.35</v>
      </c>
      <c r="R751" s="41" t="n">
        <f aca="false">R750+P751</f>
        <v>7273.09072500001</v>
      </c>
      <c r="S751" s="33" t="n">
        <f aca="false">IF(L751&gt;0,1,0)</f>
        <v>0</v>
      </c>
      <c r="T751" s="33" t="n">
        <f aca="false">IF(S751=1,T750+1,0)</f>
        <v>0</v>
      </c>
      <c r="U751" s="33" t="n">
        <f aca="false">IF(S751=0,U750+1,0)</f>
        <v>1</v>
      </c>
      <c r="V751" s="34" t="str">
        <f aca="false">IF(C751=D750,"Yes","")</f>
        <v/>
      </c>
    </row>
    <row r="752" customFormat="false" ht="15" hidden="false" customHeight="false" outlineLevel="0" collapsed="false">
      <c r="A752" s="26" t="n">
        <v>751</v>
      </c>
      <c r="B752" s="26" t="s">
        <v>111</v>
      </c>
      <c r="C752" s="27" t="n">
        <v>42780</v>
      </c>
      <c r="D752" s="27" t="n">
        <v>42781</v>
      </c>
      <c r="E752" s="28" t="n">
        <v>20310</v>
      </c>
      <c r="F752" s="28" t="n">
        <v>20116.9</v>
      </c>
      <c r="G752" s="28" t="n">
        <v>20158.85</v>
      </c>
      <c r="H752" s="26" t="s">
        <v>112</v>
      </c>
      <c r="I752" s="26" t="n">
        <v>1</v>
      </c>
      <c r="J752" s="29" t="n">
        <v>58.2</v>
      </c>
      <c r="K752" s="29" t="n">
        <v>194.2</v>
      </c>
      <c r="L752" s="30" t="n">
        <f aca="false">IF(B752="Long",G752-E752,E752-G752)</f>
        <v>-151.150000000001</v>
      </c>
      <c r="M752" s="31" t="n">
        <f aca="false">L752/E752</f>
        <v>-0.00744214672575093</v>
      </c>
      <c r="N752" s="32" t="n">
        <f aca="false">E752+G752</f>
        <v>40468.85</v>
      </c>
      <c r="O752" s="29" t="n">
        <f aca="false">N752*Assumptions!$B$24</f>
        <v>60.703275</v>
      </c>
      <c r="P752" s="30" t="n">
        <f aca="false">L752-O752</f>
        <v>-211.853275000001</v>
      </c>
      <c r="Q752" s="32" t="n">
        <f aca="false">Q751+L752</f>
        <v>33741.2</v>
      </c>
      <c r="R752" s="32" t="n">
        <f aca="false">R751+P752</f>
        <v>7061.23745000001</v>
      </c>
      <c r="S752" s="33" t="n">
        <f aca="false">IF(L752&gt;0,1,0)</f>
        <v>0</v>
      </c>
      <c r="T752" s="33" t="n">
        <f aca="false">IF(S752=1,T751+1,0)</f>
        <v>0</v>
      </c>
      <c r="U752" s="33" t="n">
        <f aca="false">IF(S752=0,U751+1,0)</f>
        <v>2</v>
      </c>
      <c r="V752" s="34" t="str">
        <f aca="false">IF(C752=D751,"Yes","")</f>
        <v/>
      </c>
    </row>
    <row r="753" customFormat="false" ht="15" hidden="false" customHeight="false" outlineLevel="0" collapsed="false">
      <c r="A753" s="35" t="n">
        <v>752</v>
      </c>
      <c r="B753" s="35" t="s">
        <v>113</v>
      </c>
      <c r="C753" s="36" t="n">
        <v>42781</v>
      </c>
      <c r="D753" s="36" t="n">
        <v>42783</v>
      </c>
      <c r="E753" s="37" t="n">
        <v>20116.9</v>
      </c>
      <c r="F753" s="37" t="n">
        <v>20314.05</v>
      </c>
      <c r="G753" s="37" t="n">
        <v>20918.45</v>
      </c>
      <c r="H753" s="35" t="s">
        <v>112</v>
      </c>
      <c r="I753" s="35" t="n">
        <v>2</v>
      </c>
      <c r="J753" s="38" t="n">
        <v>28.7</v>
      </c>
      <c r="K753" s="38" t="n">
        <v>925.4</v>
      </c>
      <c r="L753" s="39" t="n">
        <f aca="false">IF(B753="Long",G753-E753,E753-G753)</f>
        <v>-801.549999999999</v>
      </c>
      <c r="M753" s="40" t="n">
        <f aca="false">L753/E753</f>
        <v>-0.0398446082646928</v>
      </c>
      <c r="N753" s="41" t="n">
        <f aca="false">E753+G753</f>
        <v>41035.35</v>
      </c>
      <c r="O753" s="38" t="n">
        <f aca="false">N753*Assumptions!$B$24</f>
        <v>61.553025</v>
      </c>
      <c r="P753" s="39" t="n">
        <f aca="false">L753-O753</f>
        <v>-863.103024999999</v>
      </c>
      <c r="Q753" s="41" t="n">
        <f aca="false">Q752+L753</f>
        <v>32939.65</v>
      </c>
      <c r="R753" s="41" t="n">
        <f aca="false">R752+P753</f>
        <v>6198.13442500001</v>
      </c>
      <c r="S753" s="33" t="n">
        <f aca="false">IF(L753&gt;0,1,0)</f>
        <v>0</v>
      </c>
      <c r="T753" s="33" t="n">
        <f aca="false">IF(S753=1,T752+1,0)</f>
        <v>0</v>
      </c>
      <c r="U753" s="33" t="n">
        <f aca="false">IF(S753=0,U752+1,0)</f>
        <v>3</v>
      </c>
      <c r="V753" s="34" t="str">
        <f aca="false">IF(C753=D752,"Yes","")</f>
        <v>Yes</v>
      </c>
    </row>
    <row r="754" customFormat="false" ht="15" hidden="false" customHeight="false" outlineLevel="0" collapsed="false">
      <c r="A754" s="26" t="n">
        <v>753</v>
      </c>
      <c r="B754" s="26" t="s">
        <v>111</v>
      </c>
      <c r="C754" s="27" t="n">
        <v>42783</v>
      </c>
      <c r="D754" s="27" t="n">
        <v>42789</v>
      </c>
      <c r="E754" s="28" t="n">
        <v>20918.45</v>
      </c>
      <c r="F754" s="28" t="n">
        <v>20088.2</v>
      </c>
      <c r="G754" s="28" t="n">
        <v>20829.65</v>
      </c>
      <c r="H754" s="26" t="s">
        <v>112</v>
      </c>
      <c r="I754" s="26" t="n">
        <v>4</v>
      </c>
      <c r="J754" s="29" t="n">
        <v>93.5</v>
      </c>
      <c r="K754" s="29" t="n">
        <v>446</v>
      </c>
      <c r="L754" s="30" t="n">
        <f aca="false">IF(B754="Long",G754-E754,E754-G754)</f>
        <v>-88.7999999999993</v>
      </c>
      <c r="M754" s="31" t="n">
        <f aca="false">L754/E754</f>
        <v>-0.004245056397582</v>
      </c>
      <c r="N754" s="32" t="n">
        <f aca="false">E754+G754</f>
        <v>41748.1</v>
      </c>
      <c r="O754" s="29" t="n">
        <f aca="false">N754*Assumptions!$B$24</f>
        <v>62.62215</v>
      </c>
      <c r="P754" s="30" t="n">
        <f aca="false">L754-O754</f>
        <v>-151.422149999999</v>
      </c>
      <c r="Q754" s="32" t="n">
        <f aca="false">Q753+L754</f>
        <v>32850.85</v>
      </c>
      <c r="R754" s="32" t="n">
        <f aca="false">R753+P754</f>
        <v>6046.71227500001</v>
      </c>
      <c r="S754" s="33" t="n">
        <f aca="false">IF(L754&gt;0,1,0)</f>
        <v>0</v>
      </c>
      <c r="T754" s="33" t="n">
        <f aca="false">IF(S754=1,T753+1,0)</f>
        <v>0</v>
      </c>
      <c r="U754" s="33" t="n">
        <f aca="false">IF(S754=0,U753+1,0)</f>
        <v>4</v>
      </c>
      <c r="V754" s="34" t="str">
        <f aca="false">IF(C754=D753,"Yes","")</f>
        <v>Yes</v>
      </c>
    </row>
    <row r="755" customFormat="false" ht="15" hidden="false" customHeight="false" outlineLevel="0" collapsed="false">
      <c r="A755" s="35" t="n">
        <v>754</v>
      </c>
      <c r="B755" s="35" t="s">
        <v>113</v>
      </c>
      <c r="C755" s="36" t="n">
        <v>42793</v>
      </c>
      <c r="D755" s="36" t="n">
        <v>42795</v>
      </c>
      <c r="E755" s="37" t="n">
        <v>20828.4</v>
      </c>
      <c r="F755" s="37" t="n">
        <v>21011.9</v>
      </c>
      <c r="G755" s="37" t="n">
        <v>20698.9</v>
      </c>
      <c r="H755" s="35" t="s">
        <v>112</v>
      </c>
      <c r="I755" s="35" t="n">
        <v>2</v>
      </c>
      <c r="J755" s="38" t="n">
        <v>267.8</v>
      </c>
      <c r="K755" s="38" t="n">
        <v>5.3</v>
      </c>
      <c r="L755" s="39" t="n">
        <f aca="false">IF(B755="Long",G755-E755,E755-G755)</f>
        <v>129.5</v>
      </c>
      <c r="M755" s="40" t="n">
        <f aca="false">L755/E755</f>
        <v>0.00621747229744003</v>
      </c>
      <c r="N755" s="41" t="n">
        <f aca="false">E755+G755</f>
        <v>41527.3</v>
      </c>
      <c r="O755" s="38" t="n">
        <f aca="false">N755*Assumptions!$B$24</f>
        <v>62.29095</v>
      </c>
      <c r="P755" s="39" t="n">
        <f aca="false">L755-O755</f>
        <v>67.20905</v>
      </c>
      <c r="Q755" s="41" t="n">
        <f aca="false">Q754+L755</f>
        <v>32980.35</v>
      </c>
      <c r="R755" s="41" t="n">
        <f aca="false">R754+P755</f>
        <v>6113.92132500001</v>
      </c>
      <c r="S755" s="33" t="n">
        <f aca="false">IF(L755&gt;0,1,0)</f>
        <v>1</v>
      </c>
      <c r="T755" s="33" t="n">
        <f aca="false">IF(S755=1,T754+1,0)</f>
        <v>1</v>
      </c>
      <c r="U755" s="33" t="n">
        <f aca="false">IF(S755=0,U754+1,0)</f>
        <v>0</v>
      </c>
      <c r="V755" s="34" t="str">
        <f aca="false">IF(C755=D754,"Yes","")</f>
        <v/>
      </c>
    </row>
    <row r="756" customFormat="false" ht="15" hidden="false" customHeight="false" outlineLevel="0" collapsed="false">
      <c r="A756" s="26" t="n">
        <v>755</v>
      </c>
      <c r="B756" s="26" t="s">
        <v>113</v>
      </c>
      <c r="C756" s="27" t="n">
        <v>42796</v>
      </c>
      <c r="D756" s="27" t="n">
        <v>42800</v>
      </c>
      <c r="E756" s="28" t="n">
        <v>20560.6</v>
      </c>
      <c r="F756" s="28" t="n">
        <v>20833.75</v>
      </c>
      <c r="G756" s="28" t="n">
        <v>20580.45</v>
      </c>
      <c r="H756" s="26" t="s">
        <v>112</v>
      </c>
      <c r="I756" s="26" t="n">
        <v>2</v>
      </c>
      <c r="J756" s="29" t="n">
        <v>137.2</v>
      </c>
      <c r="K756" s="29" t="n">
        <v>166.9</v>
      </c>
      <c r="L756" s="30" t="n">
        <f aca="false">IF(B756="Long",G756-E756,E756-G756)</f>
        <v>-19.8500000000022</v>
      </c>
      <c r="M756" s="31" t="n">
        <f aca="false">L756/E756</f>
        <v>-0.000965438751787505</v>
      </c>
      <c r="N756" s="32" t="n">
        <f aca="false">E756+G756</f>
        <v>41141.05</v>
      </c>
      <c r="O756" s="29" t="n">
        <f aca="false">N756*Assumptions!$B$24</f>
        <v>61.711575</v>
      </c>
      <c r="P756" s="30" t="n">
        <f aca="false">L756-O756</f>
        <v>-81.5615750000022</v>
      </c>
      <c r="Q756" s="32" t="n">
        <f aca="false">Q755+L756</f>
        <v>32960.5</v>
      </c>
      <c r="R756" s="32" t="n">
        <f aca="false">R755+P756</f>
        <v>6032.35975</v>
      </c>
      <c r="S756" s="33" t="n">
        <f aca="false">IF(L756&gt;0,1,0)</f>
        <v>0</v>
      </c>
      <c r="T756" s="33" t="n">
        <f aca="false">IF(S756=1,T755+1,0)</f>
        <v>0</v>
      </c>
      <c r="U756" s="33" t="n">
        <f aca="false">IF(S756=0,U755+1,0)</f>
        <v>1</v>
      </c>
      <c r="V756" s="34" t="str">
        <f aca="false">IF(C756=D755,"Yes","")</f>
        <v/>
      </c>
    </row>
    <row r="757" customFormat="false" ht="15" hidden="false" customHeight="false" outlineLevel="0" collapsed="false">
      <c r="A757" s="35" t="n">
        <v>756</v>
      </c>
      <c r="B757" s="35" t="s">
        <v>111</v>
      </c>
      <c r="C757" s="36" t="n">
        <v>42803</v>
      </c>
      <c r="D757" s="36" t="n">
        <v>42811</v>
      </c>
      <c r="E757" s="37" t="n">
        <v>20715.2</v>
      </c>
      <c r="F757" s="37" t="n">
        <v>20534.25</v>
      </c>
      <c r="G757" s="37" t="n">
        <v>21194.25</v>
      </c>
      <c r="H757" s="35" t="s">
        <v>112</v>
      </c>
      <c r="I757" s="35" t="n">
        <v>5</v>
      </c>
      <c r="J757" s="38" t="n">
        <v>620.8</v>
      </c>
      <c r="K757" s="38" t="n">
        <v>66.4</v>
      </c>
      <c r="L757" s="39" t="n">
        <f aca="false">IF(B757="Long",G757-E757,E757-G757)</f>
        <v>479.049999999999</v>
      </c>
      <c r="M757" s="40" t="n">
        <f aca="false">L757/E757</f>
        <v>0.023125531011045</v>
      </c>
      <c r="N757" s="41" t="n">
        <f aca="false">E757+G757</f>
        <v>41909.45</v>
      </c>
      <c r="O757" s="38" t="n">
        <f aca="false">N757*Assumptions!$B$24</f>
        <v>62.864175</v>
      </c>
      <c r="P757" s="39" t="n">
        <f aca="false">L757-O757</f>
        <v>416.185824999999</v>
      </c>
      <c r="Q757" s="41" t="n">
        <f aca="false">Q756+L757</f>
        <v>33439.55</v>
      </c>
      <c r="R757" s="41" t="n">
        <f aca="false">R756+P757</f>
        <v>6448.545575</v>
      </c>
      <c r="S757" s="33" t="n">
        <f aca="false">IF(L757&gt;0,1,0)</f>
        <v>1</v>
      </c>
      <c r="T757" s="33" t="n">
        <f aca="false">IF(S757=1,T756+1,0)</f>
        <v>1</v>
      </c>
      <c r="U757" s="33" t="n">
        <f aca="false">IF(S757=0,U756+1,0)</f>
        <v>0</v>
      </c>
      <c r="V757" s="34" t="str">
        <f aca="false">IF(C757=D756,"Yes","")</f>
        <v/>
      </c>
    </row>
    <row r="758" customFormat="false" ht="15" hidden="false" customHeight="false" outlineLevel="0" collapsed="false">
      <c r="A758" s="26" t="n">
        <v>757</v>
      </c>
      <c r="B758" s="26" t="s">
        <v>113</v>
      </c>
      <c r="C758" s="27" t="n">
        <v>42814</v>
      </c>
      <c r="D758" s="27" t="n">
        <v>42817</v>
      </c>
      <c r="E758" s="28" t="n">
        <v>21127.95</v>
      </c>
      <c r="F758" s="28" t="n">
        <v>21336.05</v>
      </c>
      <c r="G758" s="28" t="n">
        <v>20899</v>
      </c>
      <c r="H758" s="26" t="s">
        <v>112</v>
      </c>
      <c r="I758" s="26" t="n">
        <v>3</v>
      </c>
      <c r="J758" s="29" t="n">
        <v>374</v>
      </c>
      <c r="K758" s="29" t="n">
        <v>18.5</v>
      </c>
      <c r="L758" s="30" t="n">
        <f aca="false">IF(B758="Long",G758-E758,E758-G758)</f>
        <v>228.950000000001</v>
      </c>
      <c r="M758" s="31" t="n">
        <f aca="false">L758/E758</f>
        <v>0.0108363565797913</v>
      </c>
      <c r="N758" s="32" t="n">
        <f aca="false">E758+G758</f>
        <v>42026.95</v>
      </c>
      <c r="O758" s="29" t="n">
        <f aca="false">N758*Assumptions!$B$24</f>
        <v>63.040425</v>
      </c>
      <c r="P758" s="30" t="n">
        <f aca="false">L758-O758</f>
        <v>165.909575000001</v>
      </c>
      <c r="Q758" s="32" t="n">
        <f aca="false">Q757+L758</f>
        <v>33668.5</v>
      </c>
      <c r="R758" s="32" t="n">
        <f aca="false">R757+P758</f>
        <v>6614.45515</v>
      </c>
      <c r="S758" s="33" t="n">
        <f aca="false">IF(L758&gt;0,1,0)</f>
        <v>1</v>
      </c>
      <c r="T758" s="33" t="n">
        <f aca="false">IF(S758=1,T757+1,0)</f>
        <v>2</v>
      </c>
      <c r="U758" s="33" t="n">
        <f aca="false">IF(S758=0,U757+1,0)</f>
        <v>0</v>
      </c>
      <c r="V758" s="34" t="str">
        <f aca="false">IF(C758=D757,"Yes","")</f>
        <v/>
      </c>
    </row>
    <row r="759" customFormat="false" ht="15" hidden="false" customHeight="false" outlineLevel="0" collapsed="false">
      <c r="A759" s="35" t="n">
        <v>758</v>
      </c>
      <c r="B759" s="35" t="s">
        <v>111</v>
      </c>
      <c r="C759" s="36" t="n">
        <v>42818</v>
      </c>
      <c r="D759" s="36" t="n">
        <v>42828</v>
      </c>
      <c r="E759" s="37" t="n">
        <v>20987.6</v>
      </c>
      <c r="F759" s="37" t="n">
        <v>20775.35</v>
      </c>
      <c r="G759" s="37" t="n">
        <v>21414</v>
      </c>
      <c r="H759" s="35" t="s">
        <v>112</v>
      </c>
      <c r="I759" s="35" t="n">
        <v>6</v>
      </c>
      <c r="J759" s="38" t="n">
        <v>708.4</v>
      </c>
      <c r="K759" s="38" t="n">
        <v>8</v>
      </c>
      <c r="L759" s="39" t="n">
        <f aca="false">IF(B759="Long",G759-E759,E759-G759)</f>
        <v>426.400000000001</v>
      </c>
      <c r="M759" s="40" t="n">
        <f aca="false">L759/E759</f>
        <v>0.0203167584669043</v>
      </c>
      <c r="N759" s="41" t="n">
        <f aca="false">E759+G759</f>
        <v>42401.6</v>
      </c>
      <c r="O759" s="38" t="n">
        <f aca="false">N759*Assumptions!$B$24</f>
        <v>63.6024</v>
      </c>
      <c r="P759" s="39" t="n">
        <f aca="false">L759-O759</f>
        <v>362.797600000001</v>
      </c>
      <c r="Q759" s="41" t="n">
        <f aca="false">Q758+L759</f>
        <v>34094.9</v>
      </c>
      <c r="R759" s="41" t="n">
        <f aca="false">R758+P759</f>
        <v>6977.25275000001</v>
      </c>
      <c r="S759" s="33" t="n">
        <f aca="false">IF(L759&gt;0,1,0)</f>
        <v>1</v>
      </c>
      <c r="T759" s="33" t="n">
        <f aca="false">IF(S759=1,T758+1,0)</f>
        <v>3</v>
      </c>
      <c r="U759" s="33" t="n">
        <f aca="false">IF(S759=0,U758+1,0)</f>
        <v>0</v>
      </c>
      <c r="V759" s="34" t="str">
        <f aca="false">IF(C759=D758,"Yes","")</f>
        <v/>
      </c>
    </row>
    <row r="760" customFormat="false" ht="15" hidden="false" customHeight="false" outlineLevel="0" collapsed="false">
      <c r="A760" s="26" t="n">
        <v>759</v>
      </c>
      <c r="B760" s="26" t="s">
        <v>111</v>
      </c>
      <c r="C760" s="27" t="n">
        <v>42830</v>
      </c>
      <c r="D760" s="27" t="n">
        <v>42831</v>
      </c>
      <c r="E760" s="28" t="n">
        <v>21602.2</v>
      </c>
      <c r="F760" s="28" t="n">
        <v>21408.6</v>
      </c>
      <c r="G760" s="28" t="n">
        <v>21499.75</v>
      </c>
      <c r="H760" s="26" t="s">
        <v>112</v>
      </c>
      <c r="I760" s="26" t="n">
        <v>1</v>
      </c>
      <c r="J760" s="29" t="n">
        <v>71.8</v>
      </c>
      <c r="K760" s="29" t="n">
        <v>113.3</v>
      </c>
      <c r="L760" s="30" t="n">
        <f aca="false">IF(B760="Long",G760-E760,E760-G760)</f>
        <v>-102.450000000001</v>
      </c>
      <c r="M760" s="31" t="n">
        <f aca="false">L760/E760</f>
        <v>-0.00474257251576232</v>
      </c>
      <c r="N760" s="32" t="n">
        <f aca="false">E760+G760</f>
        <v>43101.95</v>
      </c>
      <c r="O760" s="29" t="n">
        <f aca="false">N760*Assumptions!$B$24</f>
        <v>64.652925</v>
      </c>
      <c r="P760" s="30" t="n">
        <f aca="false">L760-O760</f>
        <v>-167.102925000001</v>
      </c>
      <c r="Q760" s="32" t="n">
        <f aca="false">Q759+L760</f>
        <v>33992.45</v>
      </c>
      <c r="R760" s="32" t="n">
        <f aca="false">R759+P760</f>
        <v>6810.14982500001</v>
      </c>
      <c r="S760" s="33" t="n">
        <f aca="false">IF(L760&gt;0,1,0)</f>
        <v>0</v>
      </c>
      <c r="T760" s="33" t="n">
        <f aca="false">IF(S760=1,T759+1,0)</f>
        <v>0</v>
      </c>
      <c r="U760" s="33" t="n">
        <f aca="false">IF(S760=0,U759+1,0)</f>
        <v>1</v>
      </c>
      <c r="V760" s="34" t="str">
        <f aca="false">IF(C760=D759,"Yes","")</f>
        <v/>
      </c>
    </row>
    <row r="761" customFormat="false" ht="15" hidden="false" customHeight="false" outlineLevel="0" collapsed="false">
      <c r="A761" s="35" t="n">
        <v>760</v>
      </c>
      <c r="B761" s="35" t="s">
        <v>113</v>
      </c>
      <c r="C761" s="36" t="n">
        <v>42832</v>
      </c>
      <c r="D761" s="36" t="n">
        <v>42836</v>
      </c>
      <c r="E761" s="37" t="n">
        <v>21488.9</v>
      </c>
      <c r="F761" s="37" t="n">
        <v>21674</v>
      </c>
      <c r="G761" s="37" t="n">
        <v>21552.1</v>
      </c>
      <c r="H761" s="35" t="s">
        <v>112</v>
      </c>
      <c r="I761" s="35" t="n">
        <v>2</v>
      </c>
      <c r="J761" s="38" t="n">
        <v>92.9</v>
      </c>
      <c r="K761" s="38" t="n">
        <v>264.4</v>
      </c>
      <c r="L761" s="39" t="n">
        <f aca="false">IF(B761="Long",G761-E761,E761-G761)</f>
        <v>-63.1999999999971</v>
      </c>
      <c r="M761" s="40" t="n">
        <f aca="false">L761/E761</f>
        <v>-0.00294105328797645</v>
      </c>
      <c r="N761" s="41" t="n">
        <f aca="false">E761+G761</f>
        <v>43041</v>
      </c>
      <c r="O761" s="38" t="n">
        <f aca="false">N761*Assumptions!$B$24</f>
        <v>64.5615</v>
      </c>
      <c r="P761" s="39" t="n">
        <f aca="false">L761-O761</f>
        <v>-127.761499999997</v>
      </c>
      <c r="Q761" s="41" t="n">
        <f aca="false">Q760+L761</f>
        <v>33929.25</v>
      </c>
      <c r="R761" s="41" t="n">
        <f aca="false">R760+P761</f>
        <v>6682.38832500001</v>
      </c>
      <c r="S761" s="33" t="n">
        <f aca="false">IF(L761&gt;0,1,0)</f>
        <v>0</v>
      </c>
      <c r="T761" s="33" t="n">
        <f aca="false">IF(S761=1,T760+1,0)</f>
        <v>0</v>
      </c>
      <c r="U761" s="33" t="n">
        <f aca="false">IF(S761=0,U760+1,0)</f>
        <v>2</v>
      </c>
      <c r="V761" s="34" t="str">
        <f aca="false">IF(C761=D760,"Yes","")</f>
        <v/>
      </c>
    </row>
    <row r="762" customFormat="false" ht="15" hidden="false" customHeight="false" outlineLevel="0" collapsed="false">
      <c r="A762" s="26" t="n">
        <v>761</v>
      </c>
      <c r="B762" s="26" t="s">
        <v>111</v>
      </c>
      <c r="C762" s="27" t="n">
        <v>42836</v>
      </c>
      <c r="D762" s="27" t="n">
        <v>42842</v>
      </c>
      <c r="E762" s="28" t="n">
        <v>21616.85</v>
      </c>
      <c r="F762" s="28" t="n">
        <v>21396.05</v>
      </c>
      <c r="G762" s="28" t="n">
        <v>21627</v>
      </c>
      <c r="H762" s="26" t="s">
        <v>112</v>
      </c>
      <c r="I762" s="26" t="n">
        <v>3</v>
      </c>
      <c r="J762" s="29" t="n">
        <v>170.2</v>
      </c>
      <c r="K762" s="29" t="n">
        <v>65.1</v>
      </c>
      <c r="L762" s="30" t="n">
        <f aca="false">IF(B762="Long",G762-E762,E762-G762)</f>
        <v>10.1500000000015</v>
      </c>
      <c r="M762" s="31" t="n">
        <f aca="false">L762/E762</f>
        <v>0.000469541121856397</v>
      </c>
      <c r="N762" s="32" t="n">
        <f aca="false">E762+G762</f>
        <v>43243.85</v>
      </c>
      <c r="O762" s="29" t="n">
        <f aca="false">N762*Assumptions!$B$24</f>
        <v>64.865775</v>
      </c>
      <c r="P762" s="30" t="n">
        <f aca="false">L762-O762</f>
        <v>-54.7157749999985</v>
      </c>
      <c r="Q762" s="32" t="n">
        <f aca="false">Q761+L762</f>
        <v>33939.4</v>
      </c>
      <c r="R762" s="32" t="n">
        <f aca="false">R761+P762</f>
        <v>6627.67255000001</v>
      </c>
      <c r="S762" s="33" t="n">
        <f aca="false">IF(L762&gt;0,1,0)</f>
        <v>1</v>
      </c>
      <c r="T762" s="33" t="n">
        <f aca="false">IF(S762=1,T761+1,0)</f>
        <v>1</v>
      </c>
      <c r="U762" s="33" t="n">
        <f aca="false">IF(S762=0,U761+1,0)</f>
        <v>0</v>
      </c>
      <c r="V762" s="34" t="str">
        <f aca="false">IF(C762=D761,"Yes","")</f>
        <v>Yes</v>
      </c>
    </row>
    <row r="763" customFormat="false" ht="15" hidden="false" customHeight="false" outlineLevel="0" collapsed="false">
      <c r="A763" s="35" t="n">
        <v>762</v>
      </c>
      <c r="B763" s="35" t="s">
        <v>111</v>
      </c>
      <c r="C763" s="36" t="n">
        <v>42843</v>
      </c>
      <c r="D763" s="36" t="n">
        <v>42844</v>
      </c>
      <c r="E763" s="37" t="n">
        <v>21758.85</v>
      </c>
      <c r="F763" s="37" t="n">
        <v>21576.75</v>
      </c>
      <c r="G763" s="37" t="n">
        <v>21634.15</v>
      </c>
      <c r="H763" s="35" t="s">
        <v>112</v>
      </c>
      <c r="I763" s="35" t="n">
        <v>1</v>
      </c>
      <c r="J763" s="38" t="n">
        <v>0</v>
      </c>
      <c r="K763" s="38" t="n">
        <v>288.6</v>
      </c>
      <c r="L763" s="39" t="n">
        <f aca="false">IF(B763="Long",G763-E763,E763-G763)</f>
        <v>-124.699999999997</v>
      </c>
      <c r="M763" s="40" t="n">
        <f aca="false">L763/E763</f>
        <v>-0.00573100140862211</v>
      </c>
      <c r="N763" s="41" t="n">
        <f aca="false">E763+G763</f>
        <v>43393</v>
      </c>
      <c r="O763" s="38" t="n">
        <f aca="false">N763*Assumptions!$B$24</f>
        <v>65.0895</v>
      </c>
      <c r="P763" s="39" t="n">
        <f aca="false">L763-O763</f>
        <v>-189.789499999997</v>
      </c>
      <c r="Q763" s="41" t="n">
        <f aca="false">Q762+L763</f>
        <v>33814.7</v>
      </c>
      <c r="R763" s="41" t="n">
        <f aca="false">R762+P763</f>
        <v>6437.88305000001</v>
      </c>
      <c r="S763" s="33" t="n">
        <f aca="false">IF(L763&gt;0,1,0)</f>
        <v>0</v>
      </c>
      <c r="T763" s="33" t="n">
        <f aca="false">IF(S763=1,T762+1,0)</f>
        <v>0</v>
      </c>
      <c r="U763" s="33" t="n">
        <f aca="false">IF(S763=0,U762+1,0)</f>
        <v>1</v>
      </c>
      <c r="V763" s="34" t="str">
        <f aca="false">IF(C763=D762,"Yes","")</f>
        <v/>
      </c>
    </row>
    <row r="764" customFormat="false" ht="15" hidden="false" customHeight="false" outlineLevel="0" collapsed="false">
      <c r="A764" s="26" t="n">
        <v>763</v>
      </c>
      <c r="B764" s="26" t="s">
        <v>113</v>
      </c>
      <c r="C764" s="27" t="n">
        <v>42844</v>
      </c>
      <c r="D764" s="27" t="n">
        <v>42846</v>
      </c>
      <c r="E764" s="28" t="n">
        <v>21576.75</v>
      </c>
      <c r="F764" s="28" t="n">
        <v>21947</v>
      </c>
      <c r="G764" s="28" t="n">
        <v>21567.5</v>
      </c>
      <c r="H764" s="26" t="s">
        <v>112</v>
      </c>
      <c r="I764" s="26" t="n">
        <v>2</v>
      </c>
      <c r="J764" s="29" t="n">
        <v>190.5</v>
      </c>
      <c r="K764" s="29" t="n">
        <v>37.8</v>
      </c>
      <c r="L764" s="30" t="n">
        <f aca="false">IF(B764="Long",G764-E764,E764-G764)</f>
        <v>9.25</v>
      </c>
      <c r="M764" s="31" t="n">
        <f aca="false">L764/E764</f>
        <v>0.000428702191015793</v>
      </c>
      <c r="N764" s="32" t="n">
        <f aca="false">E764+G764</f>
        <v>43144.25</v>
      </c>
      <c r="O764" s="29" t="n">
        <f aca="false">N764*Assumptions!$B$24</f>
        <v>64.716375</v>
      </c>
      <c r="P764" s="30" t="n">
        <f aca="false">L764-O764</f>
        <v>-55.466375</v>
      </c>
      <c r="Q764" s="32" t="n">
        <f aca="false">Q763+L764</f>
        <v>33823.95</v>
      </c>
      <c r="R764" s="32" t="n">
        <f aca="false">R763+P764</f>
        <v>6382.41667500001</v>
      </c>
      <c r="S764" s="33" t="n">
        <f aca="false">IF(L764&gt;0,1,0)</f>
        <v>1</v>
      </c>
      <c r="T764" s="33" t="n">
        <f aca="false">IF(S764=1,T763+1,0)</f>
        <v>1</v>
      </c>
      <c r="U764" s="33" t="n">
        <f aca="false">IF(S764=0,U763+1,0)</f>
        <v>0</v>
      </c>
      <c r="V764" s="34" t="str">
        <f aca="false">IF(C764=D763,"Yes","")</f>
        <v>Yes</v>
      </c>
    </row>
    <row r="765" customFormat="false" ht="15" hidden="false" customHeight="false" outlineLevel="0" collapsed="false">
      <c r="A765" s="35" t="n">
        <v>764</v>
      </c>
      <c r="B765" s="35" t="s">
        <v>111</v>
      </c>
      <c r="C765" s="36" t="n">
        <v>42849</v>
      </c>
      <c r="D765" s="36" t="n">
        <v>42851</v>
      </c>
      <c r="E765" s="37" t="n">
        <v>21614.55</v>
      </c>
      <c r="F765" s="37" t="n">
        <v>21386.2</v>
      </c>
      <c r="G765" s="37" t="n">
        <v>21900.3</v>
      </c>
      <c r="H765" s="35" t="s">
        <v>112</v>
      </c>
      <c r="I765" s="35" t="n">
        <v>2</v>
      </c>
      <c r="J765" s="38" t="n">
        <v>661.5</v>
      </c>
      <c r="K765" s="38" t="n">
        <v>0</v>
      </c>
      <c r="L765" s="39" t="n">
        <f aca="false">IF(B765="Long",G765-E765,E765-G765)</f>
        <v>285.75</v>
      </c>
      <c r="M765" s="40" t="n">
        <f aca="false">L765/E765</f>
        <v>0.0132202613517284</v>
      </c>
      <c r="N765" s="41" t="n">
        <f aca="false">E765+G765</f>
        <v>43514.85</v>
      </c>
      <c r="O765" s="38" t="n">
        <f aca="false">N765*Assumptions!$B$24</f>
        <v>65.272275</v>
      </c>
      <c r="P765" s="39" t="n">
        <f aca="false">L765-O765</f>
        <v>220.477725</v>
      </c>
      <c r="Q765" s="41" t="n">
        <f aca="false">Q764+L765</f>
        <v>34109.7</v>
      </c>
      <c r="R765" s="41" t="n">
        <f aca="false">R764+P765</f>
        <v>6602.89440000001</v>
      </c>
      <c r="S765" s="33" t="n">
        <f aca="false">IF(L765&gt;0,1,0)</f>
        <v>1</v>
      </c>
      <c r="T765" s="33" t="n">
        <f aca="false">IF(S765=1,T764+1,0)</f>
        <v>2</v>
      </c>
      <c r="U765" s="33" t="n">
        <f aca="false">IF(S765=0,U764+1,0)</f>
        <v>0</v>
      </c>
      <c r="V765" s="34" t="str">
        <f aca="false">IF(C765=D764,"Yes","")</f>
        <v/>
      </c>
    </row>
    <row r="766" customFormat="false" ht="15" hidden="false" customHeight="false" outlineLevel="0" collapsed="false">
      <c r="A766" s="26" t="n">
        <v>765</v>
      </c>
      <c r="B766" s="26" t="s">
        <v>111</v>
      </c>
      <c r="C766" s="27" t="n">
        <v>42852</v>
      </c>
      <c r="D766" s="27" t="n">
        <v>42858</v>
      </c>
      <c r="E766" s="28" t="n">
        <v>22276.05</v>
      </c>
      <c r="F766" s="28" t="n">
        <v>21814.9</v>
      </c>
      <c r="G766" s="28" t="n">
        <v>22266.15</v>
      </c>
      <c r="H766" s="26" t="s">
        <v>112</v>
      </c>
      <c r="I766" s="26" t="n">
        <v>3</v>
      </c>
      <c r="J766" s="29" t="n">
        <v>216.1</v>
      </c>
      <c r="K766" s="29" t="n">
        <v>93.5</v>
      </c>
      <c r="L766" s="30" t="n">
        <f aca="false">IF(B766="Long",G766-E766,E766-G766)</f>
        <v>-9.89999999999782</v>
      </c>
      <c r="M766" s="31" t="n">
        <f aca="false">L766/E766</f>
        <v>-0.000444423495188681</v>
      </c>
      <c r="N766" s="32" t="n">
        <f aca="false">E766+G766</f>
        <v>44542.2</v>
      </c>
      <c r="O766" s="29" t="n">
        <f aca="false">N766*Assumptions!$B$24</f>
        <v>66.8133</v>
      </c>
      <c r="P766" s="30" t="n">
        <f aca="false">L766-O766</f>
        <v>-76.7132999999978</v>
      </c>
      <c r="Q766" s="32" t="n">
        <f aca="false">Q765+L766</f>
        <v>34099.8</v>
      </c>
      <c r="R766" s="32" t="n">
        <f aca="false">R765+P766</f>
        <v>6526.18110000001</v>
      </c>
      <c r="S766" s="33" t="n">
        <f aca="false">IF(L766&gt;0,1,0)</f>
        <v>0</v>
      </c>
      <c r="T766" s="33" t="n">
        <f aca="false">IF(S766=1,T765+1,0)</f>
        <v>0</v>
      </c>
      <c r="U766" s="33" t="n">
        <f aca="false">IF(S766=0,U765+1,0)</f>
        <v>1</v>
      </c>
      <c r="V766" s="34" t="str">
        <f aca="false">IF(C766=D765,"Yes","")</f>
        <v/>
      </c>
    </row>
    <row r="767" customFormat="false" ht="15" hidden="false" customHeight="false" outlineLevel="0" collapsed="false">
      <c r="A767" s="35" t="n">
        <v>766</v>
      </c>
      <c r="B767" s="35" t="s">
        <v>111</v>
      </c>
      <c r="C767" s="36" t="n">
        <v>42859</v>
      </c>
      <c r="D767" s="36" t="n">
        <v>42867</v>
      </c>
      <c r="E767" s="37" t="n">
        <v>22618.3</v>
      </c>
      <c r="F767" s="37" t="n">
        <v>22240.05</v>
      </c>
      <c r="G767" s="37" t="n">
        <v>22764.65</v>
      </c>
      <c r="H767" s="35" t="s">
        <v>112</v>
      </c>
      <c r="I767" s="35" t="n">
        <v>6</v>
      </c>
      <c r="J767" s="38" t="n">
        <v>359.5</v>
      </c>
      <c r="K767" s="38" t="n">
        <v>104.3</v>
      </c>
      <c r="L767" s="39" t="n">
        <f aca="false">IF(B767="Long",G767-E767,E767-G767)</f>
        <v>146.350000000002</v>
      </c>
      <c r="M767" s="40" t="n">
        <f aca="false">L767/E767</f>
        <v>0.00647042439086944</v>
      </c>
      <c r="N767" s="41" t="n">
        <f aca="false">E767+G767</f>
        <v>45382.95</v>
      </c>
      <c r="O767" s="38" t="n">
        <f aca="false">N767*Assumptions!$B$24</f>
        <v>68.074425</v>
      </c>
      <c r="P767" s="39" t="n">
        <f aca="false">L767-O767</f>
        <v>78.2755750000022</v>
      </c>
      <c r="Q767" s="41" t="n">
        <f aca="false">Q766+L767</f>
        <v>34246.15</v>
      </c>
      <c r="R767" s="41" t="n">
        <f aca="false">R766+P767</f>
        <v>6604.45667500002</v>
      </c>
      <c r="S767" s="33" t="n">
        <f aca="false">IF(L767&gt;0,1,0)</f>
        <v>1</v>
      </c>
      <c r="T767" s="33" t="n">
        <f aca="false">IF(S767=1,T766+1,0)</f>
        <v>1</v>
      </c>
      <c r="U767" s="33" t="n">
        <f aca="false">IF(S767=0,U766+1,0)</f>
        <v>0</v>
      </c>
      <c r="V767" s="34" t="str">
        <f aca="false">IF(C767=D766,"Yes","")</f>
        <v/>
      </c>
    </row>
    <row r="768" customFormat="false" ht="15" hidden="false" customHeight="false" outlineLevel="0" collapsed="false">
      <c r="A768" s="26" t="n">
        <v>767</v>
      </c>
      <c r="B768" s="26" t="s">
        <v>113</v>
      </c>
      <c r="C768" s="27" t="n">
        <v>42867</v>
      </c>
      <c r="D768" s="27" t="n">
        <v>42870</v>
      </c>
      <c r="E768" s="28" t="n">
        <v>22742.05</v>
      </c>
      <c r="F768" s="28" t="n">
        <v>22977.85</v>
      </c>
      <c r="G768" s="28" t="n">
        <v>22859.15</v>
      </c>
      <c r="H768" s="26" t="s">
        <v>112</v>
      </c>
      <c r="I768" s="26" t="n">
        <v>1</v>
      </c>
      <c r="J768" s="29" t="n">
        <v>11.7</v>
      </c>
      <c r="K768" s="29" t="n">
        <v>149.7</v>
      </c>
      <c r="L768" s="30" t="n">
        <f aca="false">IF(B768="Long",G768-E768,E768-G768)</f>
        <v>-117.100000000002</v>
      </c>
      <c r="M768" s="31" t="n">
        <f aca="false">L768/E768</f>
        <v>-0.00514905208633356</v>
      </c>
      <c r="N768" s="32" t="n">
        <f aca="false">E768+G768</f>
        <v>45601.2</v>
      </c>
      <c r="O768" s="29" t="n">
        <f aca="false">N768*Assumptions!$B$24</f>
        <v>68.4018</v>
      </c>
      <c r="P768" s="30" t="n">
        <f aca="false">L768-O768</f>
        <v>-185.501800000002</v>
      </c>
      <c r="Q768" s="32" t="n">
        <f aca="false">Q767+L768</f>
        <v>34129.05</v>
      </c>
      <c r="R768" s="32" t="n">
        <f aca="false">R767+P768</f>
        <v>6418.95487500002</v>
      </c>
      <c r="S768" s="33" t="n">
        <f aca="false">IF(L768&gt;0,1,0)</f>
        <v>0</v>
      </c>
      <c r="T768" s="33" t="n">
        <f aca="false">IF(S768=1,T767+1,0)</f>
        <v>0</v>
      </c>
      <c r="U768" s="33" t="n">
        <f aca="false">IF(S768=0,U767+1,0)</f>
        <v>1</v>
      </c>
      <c r="V768" s="34" t="str">
        <f aca="false">IF(C768=D767,"Yes","")</f>
        <v>Yes</v>
      </c>
    </row>
    <row r="769" customFormat="false" ht="15" hidden="false" customHeight="false" outlineLevel="0" collapsed="false">
      <c r="A769" s="35" t="n">
        <v>768</v>
      </c>
      <c r="B769" s="35" t="s">
        <v>111</v>
      </c>
      <c r="C769" s="36" t="n">
        <v>42871</v>
      </c>
      <c r="D769" s="36" t="n">
        <v>42873</v>
      </c>
      <c r="E769" s="37" t="n">
        <v>22891.7</v>
      </c>
      <c r="F769" s="37" t="n">
        <v>22730.35</v>
      </c>
      <c r="G769" s="37" t="n">
        <v>22750.45</v>
      </c>
      <c r="H769" s="35" t="s">
        <v>112</v>
      </c>
      <c r="I769" s="35" t="n">
        <v>2</v>
      </c>
      <c r="J769" s="38" t="n">
        <v>86.5</v>
      </c>
      <c r="K769" s="38" t="n">
        <v>231.5</v>
      </c>
      <c r="L769" s="39" t="n">
        <f aca="false">IF(B769="Long",G769-E769,E769-G769)</f>
        <v>-141.25</v>
      </c>
      <c r="M769" s="40" t="n">
        <f aca="false">L769/E769</f>
        <v>-0.00617035868895713</v>
      </c>
      <c r="N769" s="41" t="n">
        <f aca="false">E769+G769</f>
        <v>45642.15</v>
      </c>
      <c r="O769" s="38" t="n">
        <f aca="false">N769*Assumptions!$B$24</f>
        <v>68.463225</v>
      </c>
      <c r="P769" s="39" t="n">
        <f aca="false">L769-O769</f>
        <v>-209.713225</v>
      </c>
      <c r="Q769" s="41" t="n">
        <f aca="false">Q768+L769</f>
        <v>33987.8</v>
      </c>
      <c r="R769" s="41" t="n">
        <f aca="false">R768+P769</f>
        <v>6209.24165000001</v>
      </c>
      <c r="S769" s="33" t="n">
        <f aca="false">IF(L769&gt;0,1,0)</f>
        <v>0</v>
      </c>
      <c r="T769" s="33" t="n">
        <f aca="false">IF(S769=1,T768+1,0)</f>
        <v>0</v>
      </c>
      <c r="U769" s="33" t="n">
        <f aca="false">IF(S769=0,U768+1,0)</f>
        <v>2</v>
      </c>
      <c r="V769" s="34" t="str">
        <f aca="false">IF(C769=D768,"Yes","")</f>
        <v/>
      </c>
    </row>
    <row r="770" customFormat="false" ht="15" hidden="false" customHeight="false" outlineLevel="0" collapsed="false">
      <c r="A770" s="26" t="n">
        <v>769</v>
      </c>
      <c r="B770" s="26" t="s">
        <v>113</v>
      </c>
      <c r="C770" s="27" t="n">
        <v>42873</v>
      </c>
      <c r="D770" s="27" t="n">
        <v>42874</v>
      </c>
      <c r="E770" s="28" t="n">
        <v>22727.65</v>
      </c>
      <c r="F770" s="28" t="n">
        <v>22978.15</v>
      </c>
      <c r="G770" s="28" t="n">
        <v>22834.55</v>
      </c>
      <c r="H770" s="26" t="s">
        <v>112</v>
      </c>
      <c r="I770" s="26" t="n">
        <v>1</v>
      </c>
      <c r="J770" s="29" t="n">
        <v>99.2</v>
      </c>
      <c r="K770" s="29" t="n">
        <v>174.6</v>
      </c>
      <c r="L770" s="30" t="n">
        <f aca="false">IF(B770="Long",G770-E770,E770-G770)</f>
        <v>-106.899999999998</v>
      </c>
      <c r="M770" s="31" t="n">
        <f aca="false">L770/E770</f>
        <v>-0.00470352192153601</v>
      </c>
      <c r="N770" s="32" t="n">
        <f aca="false">E770+G770</f>
        <v>45562.2</v>
      </c>
      <c r="O770" s="29" t="n">
        <f aca="false">N770*Assumptions!$B$24</f>
        <v>68.3433</v>
      </c>
      <c r="P770" s="30" t="n">
        <f aca="false">L770-O770</f>
        <v>-175.243299999998</v>
      </c>
      <c r="Q770" s="32" t="n">
        <f aca="false">Q769+L770</f>
        <v>33880.9</v>
      </c>
      <c r="R770" s="32" t="n">
        <f aca="false">R769+P770</f>
        <v>6033.99835000002</v>
      </c>
      <c r="S770" s="33" t="n">
        <f aca="false">IF(L770&gt;0,1,0)</f>
        <v>0</v>
      </c>
      <c r="T770" s="33" t="n">
        <f aca="false">IF(S770=1,T769+1,0)</f>
        <v>0</v>
      </c>
      <c r="U770" s="33" t="n">
        <f aca="false">IF(S770=0,U769+1,0)</f>
        <v>3</v>
      </c>
      <c r="V770" s="34" t="str">
        <f aca="false">IF(C770=D769,"Yes","")</f>
        <v>Yes</v>
      </c>
    </row>
    <row r="771" customFormat="false" ht="15" hidden="false" customHeight="false" outlineLevel="0" collapsed="false">
      <c r="A771" s="35" t="n">
        <v>770</v>
      </c>
      <c r="B771" s="35" t="s">
        <v>111</v>
      </c>
      <c r="C771" s="36" t="n">
        <v>42877</v>
      </c>
      <c r="D771" s="36" t="n">
        <v>42878</v>
      </c>
      <c r="E771" s="37" t="n">
        <v>22902.25</v>
      </c>
      <c r="F771" s="37" t="n">
        <v>22628.45</v>
      </c>
      <c r="G771" s="37" t="n">
        <v>22637.75</v>
      </c>
      <c r="H771" s="35" t="s">
        <v>112</v>
      </c>
      <c r="I771" s="35" t="n">
        <v>1</v>
      </c>
      <c r="J771" s="38" t="n">
        <v>0</v>
      </c>
      <c r="K771" s="38" t="n">
        <v>410</v>
      </c>
      <c r="L771" s="39" t="n">
        <f aca="false">IF(B771="Long",G771-E771,E771-G771)</f>
        <v>-264.5</v>
      </c>
      <c r="M771" s="40" t="n">
        <f aca="false">L771/E771</f>
        <v>-0.0115490836053226</v>
      </c>
      <c r="N771" s="41" t="n">
        <f aca="false">E771+G771</f>
        <v>45540</v>
      </c>
      <c r="O771" s="38" t="n">
        <f aca="false">N771*Assumptions!$B$24</f>
        <v>68.31</v>
      </c>
      <c r="P771" s="39" t="n">
        <f aca="false">L771-O771</f>
        <v>-332.81</v>
      </c>
      <c r="Q771" s="41" t="n">
        <f aca="false">Q770+L771</f>
        <v>33616.4</v>
      </c>
      <c r="R771" s="41" t="n">
        <f aca="false">R770+P771</f>
        <v>5701.18835000002</v>
      </c>
      <c r="S771" s="33" t="n">
        <f aca="false">IF(L771&gt;0,1,0)</f>
        <v>0</v>
      </c>
      <c r="T771" s="33" t="n">
        <f aca="false">IF(S771=1,T770+1,0)</f>
        <v>0</v>
      </c>
      <c r="U771" s="33" t="n">
        <f aca="false">IF(S771=0,U770+1,0)</f>
        <v>4</v>
      </c>
      <c r="V771" s="34" t="str">
        <f aca="false">IF(C771=D770,"Yes","")</f>
        <v/>
      </c>
    </row>
    <row r="772" customFormat="false" ht="15" hidden="false" customHeight="false" outlineLevel="0" collapsed="false">
      <c r="A772" s="26" t="n">
        <v>771</v>
      </c>
      <c r="B772" s="26" t="s">
        <v>113</v>
      </c>
      <c r="C772" s="27" t="n">
        <v>42878</v>
      </c>
      <c r="D772" s="27" t="n">
        <v>42880</v>
      </c>
      <c r="E772" s="28" t="n">
        <v>22628.45</v>
      </c>
      <c r="F772" s="28" t="n">
        <v>22918.35</v>
      </c>
      <c r="G772" s="28" t="n">
        <v>22673.4</v>
      </c>
      <c r="H772" s="26" t="s">
        <v>112</v>
      </c>
      <c r="I772" s="26" t="n">
        <v>2</v>
      </c>
      <c r="J772" s="29" t="n">
        <v>158.7</v>
      </c>
      <c r="K772" s="29" t="n">
        <v>639.3</v>
      </c>
      <c r="L772" s="30" t="n">
        <f aca="false">IF(B772="Long",G772-E772,E772-G772)</f>
        <v>-44.9500000000007</v>
      </c>
      <c r="M772" s="31" t="n">
        <f aca="false">L772/E772</f>
        <v>-0.00198643742722107</v>
      </c>
      <c r="N772" s="32" t="n">
        <f aca="false">E772+G772</f>
        <v>45301.85</v>
      </c>
      <c r="O772" s="29" t="n">
        <f aca="false">N772*Assumptions!$B$24</f>
        <v>67.952775</v>
      </c>
      <c r="P772" s="30" t="n">
        <f aca="false">L772-O772</f>
        <v>-112.902775000001</v>
      </c>
      <c r="Q772" s="32" t="n">
        <f aca="false">Q771+L772</f>
        <v>33571.45</v>
      </c>
      <c r="R772" s="32" t="n">
        <f aca="false">R771+P772</f>
        <v>5588.28557500002</v>
      </c>
      <c r="S772" s="33" t="n">
        <f aca="false">IF(L772&gt;0,1,0)</f>
        <v>0</v>
      </c>
      <c r="T772" s="33" t="n">
        <f aca="false">IF(S772=1,T771+1,0)</f>
        <v>0</v>
      </c>
      <c r="U772" s="33" t="n">
        <f aca="false">IF(S772=0,U771+1,0)</f>
        <v>5</v>
      </c>
      <c r="V772" s="34" t="str">
        <f aca="false">IF(C772=D771,"Yes","")</f>
        <v>Yes</v>
      </c>
    </row>
    <row r="773" customFormat="false" ht="15" hidden="false" customHeight="false" outlineLevel="0" collapsed="false">
      <c r="A773" s="35" t="n">
        <v>772</v>
      </c>
      <c r="B773" s="35" t="s">
        <v>111</v>
      </c>
      <c r="C773" s="36" t="n">
        <v>42880</v>
      </c>
      <c r="D773" s="36" t="n">
        <v>42885</v>
      </c>
      <c r="E773" s="37" t="n">
        <v>22740.4</v>
      </c>
      <c r="F773" s="37" t="n">
        <v>22469.8</v>
      </c>
      <c r="G773" s="37" t="n">
        <v>23141.15</v>
      </c>
      <c r="H773" s="35" t="s">
        <v>112</v>
      </c>
      <c r="I773" s="35" t="n">
        <v>3</v>
      </c>
      <c r="J773" s="38" t="n">
        <v>723.6</v>
      </c>
      <c r="K773" s="38" t="n">
        <v>0</v>
      </c>
      <c r="L773" s="39" t="n">
        <f aca="false">IF(B773="Long",G773-E773,E773-G773)</f>
        <v>400.75</v>
      </c>
      <c r="M773" s="40" t="n">
        <f aca="false">L773/E773</f>
        <v>0.0176228210585566</v>
      </c>
      <c r="N773" s="41" t="n">
        <f aca="false">E773+G773</f>
        <v>45881.55</v>
      </c>
      <c r="O773" s="38" t="n">
        <f aca="false">N773*Assumptions!$B$24</f>
        <v>68.822325</v>
      </c>
      <c r="P773" s="39" t="n">
        <f aca="false">L773-O773</f>
        <v>331.927675</v>
      </c>
      <c r="Q773" s="41" t="n">
        <f aca="false">Q772+L773</f>
        <v>33972.2</v>
      </c>
      <c r="R773" s="41" t="n">
        <f aca="false">R772+P773</f>
        <v>5920.21325000002</v>
      </c>
      <c r="S773" s="33" t="n">
        <f aca="false">IF(L773&gt;0,1,0)</f>
        <v>1</v>
      </c>
      <c r="T773" s="33" t="n">
        <f aca="false">IF(S773=1,T772+1,0)</f>
        <v>1</v>
      </c>
      <c r="U773" s="33" t="n">
        <f aca="false">IF(S773=0,U772+1,0)</f>
        <v>0</v>
      </c>
      <c r="V773" s="34" t="str">
        <f aca="false">IF(C773=D772,"Yes","")</f>
        <v>Yes</v>
      </c>
    </row>
    <row r="774" customFormat="false" ht="15" hidden="false" customHeight="false" outlineLevel="0" collapsed="false">
      <c r="A774" s="26" t="n">
        <v>773</v>
      </c>
      <c r="B774" s="26" t="s">
        <v>111</v>
      </c>
      <c r="C774" s="27" t="n">
        <v>42886</v>
      </c>
      <c r="D774" s="27" t="n">
        <v>42887</v>
      </c>
      <c r="E774" s="28" t="n">
        <v>23464</v>
      </c>
      <c r="F774" s="28" t="n">
        <v>23093.95</v>
      </c>
      <c r="G774" s="28" t="n">
        <v>23248.5</v>
      </c>
      <c r="H774" s="26" t="s">
        <v>112</v>
      </c>
      <c r="I774" s="26" t="n">
        <v>1</v>
      </c>
      <c r="J774" s="29" t="n">
        <v>0</v>
      </c>
      <c r="K774" s="29" t="n">
        <v>240</v>
      </c>
      <c r="L774" s="30" t="n">
        <f aca="false">IF(B774="Long",G774-E774,E774-G774)</f>
        <v>-215.5</v>
      </c>
      <c r="M774" s="31" t="n">
        <f aca="false">L774/E774</f>
        <v>-0.00918428230480737</v>
      </c>
      <c r="N774" s="32" t="n">
        <f aca="false">E774+G774</f>
        <v>46712.5</v>
      </c>
      <c r="O774" s="29" t="n">
        <f aca="false">N774*Assumptions!$B$24</f>
        <v>70.06875</v>
      </c>
      <c r="P774" s="30" t="n">
        <f aca="false">L774-O774</f>
        <v>-285.56875</v>
      </c>
      <c r="Q774" s="32" t="n">
        <f aca="false">Q773+L774</f>
        <v>33756.7</v>
      </c>
      <c r="R774" s="32" t="n">
        <f aca="false">R773+P774</f>
        <v>5634.64450000002</v>
      </c>
      <c r="S774" s="33" t="n">
        <f aca="false">IF(L774&gt;0,1,0)</f>
        <v>0</v>
      </c>
      <c r="T774" s="33" t="n">
        <f aca="false">IF(S774=1,T773+1,0)</f>
        <v>0</v>
      </c>
      <c r="U774" s="33" t="n">
        <f aca="false">IF(S774=0,U773+1,0)</f>
        <v>1</v>
      </c>
      <c r="V774" s="34" t="str">
        <f aca="false">IF(C774=D773,"Yes","")</f>
        <v/>
      </c>
    </row>
    <row r="775" customFormat="false" ht="15" hidden="false" customHeight="false" outlineLevel="0" collapsed="false">
      <c r="A775" s="35" t="n">
        <v>774</v>
      </c>
      <c r="B775" s="35" t="s">
        <v>111</v>
      </c>
      <c r="C775" s="36" t="n">
        <v>42891</v>
      </c>
      <c r="D775" s="36" t="n">
        <v>42895</v>
      </c>
      <c r="E775" s="37" t="n">
        <v>23453.3</v>
      </c>
      <c r="F775" s="37" t="n">
        <v>23308.4</v>
      </c>
      <c r="G775" s="37" t="n">
        <v>23483.95</v>
      </c>
      <c r="H775" s="35" t="s">
        <v>112</v>
      </c>
      <c r="I775" s="35" t="n">
        <v>4</v>
      </c>
      <c r="J775" s="38" t="n">
        <v>255.4</v>
      </c>
      <c r="K775" s="38" t="n">
        <v>71.6</v>
      </c>
      <c r="L775" s="39" t="n">
        <f aca="false">IF(B775="Long",G775-E775,E775-G775)</f>
        <v>30.6500000000015</v>
      </c>
      <c r="M775" s="40" t="n">
        <f aca="false">L775/E775</f>
        <v>0.00130685234060885</v>
      </c>
      <c r="N775" s="41" t="n">
        <f aca="false">E775+G775</f>
        <v>46937.25</v>
      </c>
      <c r="O775" s="38" t="n">
        <f aca="false">N775*Assumptions!$B$24</f>
        <v>70.405875</v>
      </c>
      <c r="P775" s="39" t="n">
        <f aca="false">L775-O775</f>
        <v>-39.7558749999985</v>
      </c>
      <c r="Q775" s="41" t="n">
        <f aca="false">Q774+L775</f>
        <v>33787.35</v>
      </c>
      <c r="R775" s="41" t="n">
        <f aca="false">R774+P775</f>
        <v>5594.88862500002</v>
      </c>
      <c r="S775" s="33" t="n">
        <f aca="false">IF(L775&gt;0,1,0)</f>
        <v>1</v>
      </c>
      <c r="T775" s="33" t="n">
        <f aca="false">IF(S775=1,T774+1,0)</f>
        <v>1</v>
      </c>
      <c r="U775" s="33" t="n">
        <f aca="false">IF(S775=0,U774+1,0)</f>
        <v>0</v>
      </c>
      <c r="V775" s="34" t="str">
        <f aca="false">IF(C775=D774,"Yes","")</f>
        <v/>
      </c>
    </row>
    <row r="776" customFormat="false" ht="15" hidden="false" customHeight="false" outlineLevel="0" collapsed="false">
      <c r="A776" s="26" t="n">
        <v>775</v>
      </c>
      <c r="B776" s="26" t="s">
        <v>113</v>
      </c>
      <c r="C776" s="27" t="n">
        <v>42898</v>
      </c>
      <c r="D776" s="27" t="n">
        <v>42902</v>
      </c>
      <c r="E776" s="28" t="n">
        <v>23476.85</v>
      </c>
      <c r="F776" s="28" t="n">
        <v>23708.65</v>
      </c>
      <c r="G776" s="28" t="n">
        <v>23473.3</v>
      </c>
      <c r="H776" s="26" t="s">
        <v>112</v>
      </c>
      <c r="I776" s="26" t="n">
        <v>4</v>
      </c>
      <c r="J776" s="29" t="n">
        <v>165</v>
      </c>
      <c r="K776" s="29" t="n">
        <v>138.4</v>
      </c>
      <c r="L776" s="30" t="n">
        <f aca="false">IF(B776="Long",G776-E776,E776-G776)</f>
        <v>3.54999999999927</v>
      </c>
      <c r="M776" s="31" t="n">
        <f aca="false">L776/E776</f>
        <v>0.000151212790472285</v>
      </c>
      <c r="N776" s="32" t="n">
        <f aca="false">E776+G776</f>
        <v>46950.15</v>
      </c>
      <c r="O776" s="29" t="n">
        <f aca="false">N776*Assumptions!$B$24</f>
        <v>70.425225</v>
      </c>
      <c r="P776" s="30" t="n">
        <f aca="false">L776-O776</f>
        <v>-66.8752250000007</v>
      </c>
      <c r="Q776" s="32" t="n">
        <f aca="false">Q775+L776</f>
        <v>33790.9</v>
      </c>
      <c r="R776" s="32" t="n">
        <f aca="false">R775+P776</f>
        <v>5528.01340000002</v>
      </c>
      <c r="S776" s="33" t="n">
        <f aca="false">IF(L776&gt;0,1,0)</f>
        <v>1</v>
      </c>
      <c r="T776" s="33" t="n">
        <f aca="false">IF(S776=1,T775+1,0)</f>
        <v>2</v>
      </c>
      <c r="U776" s="33" t="n">
        <f aca="false">IF(S776=0,U775+1,0)</f>
        <v>0</v>
      </c>
      <c r="V776" s="34" t="str">
        <f aca="false">IF(C776=D775,"Yes","")</f>
        <v/>
      </c>
    </row>
    <row r="777" customFormat="false" ht="15" hidden="false" customHeight="false" outlineLevel="0" collapsed="false">
      <c r="A777" s="35" t="n">
        <v>776</v>
      </c>
      <c r="B777" s="35" t="s">
        <v>111</v>
      </c>
      <c r="C777" s="36" t="n">
        <v>42905</v>
      </c>
      <c r="D777" s="36" t="n">
        <v>42907</v>
      </c>
      <c r="E777" s="37" t="n">
        <v>23571.35</v>
      </c>
      <c r="F777" s="37" t="n">
        <v>23391</v>
      </c>
      <c r="G777" s="37" t="n">
        <v>23638.15</v>
      </c>
      <c r="H777" s="35" t="s">
        <v>112</v>
      </c>
      <c r="I777" s="35" t="n">
        <v>2</v>
      </c>
      <c r="J777" s="38" t="n">
        <v>189.4</v>
      </c>
      <c r="K777" s="38" t="n">
        <v>0</v>
      </c>
      <c r="L777" s="39" t="n">
        <f aca="false">IF(B777="Long",G777-E777,E777-G777)</f>
        <v>66.8000000000029</v>
      </c>
      <c r="M777" s="40" t="n">
        <f aca="false">L777/E777</f>
        <v>0.00283394884043565</v>
      </c>
      <c r="N777" s="41" t="n">
        <f aca="false">E777+G777</f>
        <v>47209.5</v>
      </c>
      <c r="O777" s="38" t="n">
        <f aca="false">N777*Assumptions!$B$24</f>
        <v>70.81425</v>
      </c>
      <c r="P777" s="39" t="n">
        <f aca="false">L777-O777</f>
        <v>-4.01424999999709</v>
      </c>
      <c r="Q777" s="41" t="n">
        <f aca="false">Q776+L777</f>
        <v>33857.7</v>
      </c>
      <c r="R777" s="41" t="n">
        <f aca="false">R776+P777</f>
        <v>5523.99915000002</v>
      </c>
      <c r="S777" s="33" t="n">
        <f aca="false">IF(L777&gt;0,1,0)</f>
        <v>1</v>
      </c>
      <c r="T777" s="33" t="n">
        <f aca="false">IF(S777=1,T776+1,0)</f>
        <v>3</v>
      </c>
      <c r="U777" s="33" t="n">
        <f aca="false">IF(S777=0,U776+1,0)</f>
        <v>0</v>
      </c>
      <c r="V777" s="34" t="str">
        <f aca="false">IF(C777=D776,"Yes","")</f>
        <v/>
      </c>
    </row>
    <row r="778" customFormat="false" ht="15" hidden="false" customHeight="false" outlineLevel="0" collapsed="false">
      <c r="A778" s="26" t="n">
        <v>777</v>
      </c>
      <c r="B778" s="26" t="s">
        <v>111</v>
      </c>
      <c r="C778" s="27" t="n">
        <v>42908</v>
      </c>
      <c r="D778" s="27" t="n">
        <v>42909</v>
      </c>
      <c r="E778" s="28" t="n">
        <v>23760.75</v>
      </c>
      <c r="F778" s="28" t="n">
        <v>23610.2</v>
      </c>
      <c r="G778" s="28" t="n">
        <v>23694.15</v>
      </c>
      <c r="H778" s="26" t="s">
        <v>112</v>
      </c>
      <c r="I778" s="26" t="n">
        <v>1</v>
      </c>
      <c r="J778" s="29" t="n">
        <v>25.8</v>
      </c>
      <c r="K778" s="29" t="n">
        <v>253.2</v>
      </c>
      <c r="L778" s="30" t="n">
        <f aca="false">IF(B778="Long",G778-E778,E778-G778)</f>
        <v>-66.5999999999985</v>
      </c>
      <c r="M778" s="31" t="n">
        <f aca="false">L778/E778</f>
        <v>-0.00280294182633118</v>
      </c>
      <c r="N778" s="32" t="n">
        <f aca="false">E778+G778</f>
        <v>47454.9</v>
      </c>
      <c r="O778" s="29" t="n">
        <f aca="false">N778*Assumptions!$B$24</f>
        <v>71.18235</v>
      </c>
      <c r="P778" s="30" t="n">
        <f aca="false">L778-O778</f>
        <v>-137.782349999999</v>
      </c>
      <c r="Q778" s="32" t="n">
        <f aca="false">Q777+L778</f>
        <v>33791.1</v>
      </c>
      <c r="R778" s="32" t="n">
        <f aca="false">R777+P778</f>
        <v>5386.21680000002</v>
      </c>
      <c r="S778" s="33" t="n">
        <f aca="false">IF(L778&gt;0,1,0)</f>
        <v>0</v>
      </c>
      <c r="T778" s="33" t="n">
        <f aca="false">IF(S778=1,T777+1,0)</f>
        <v>0</v>
      </c>
      <c r="U778" s="33" t="n">
        <f aca="false">IF(S778=0,U777+1,0)</f>
        <v>1</v>
      </c>
      <c r="V778" s="34" t="str">
        <f aca="false">IF(C778=D777,"Yes","")</f>
        <v/>
      </c>
    </row>
    <row r="779" customFormat="false" ht="15" hidden="false" customHeight="false" outlineLevel="0" collapsed="false">
      <c r="A779" s="35" t="n">
        <v>778</v>
      </c>
      <c r="B779" s="35" t="s">
        <v>113</v>
      </c>
      <c r="C779" s="36" t="n">
        <v>42909</v>
      </c>
      <c r="D779" s="36" t="n">
        <v>42915</v>
      </c>
      <c r="E779" s="37" t="n">
        <v>23610.2</v>
      </c>
      <c r="F779" s="37" t="n">
        <v>23897.85</v>
      </c>
      <c r="G779" s="37" t="n">
        <v>23322.55</v>
      </c>
      <c r="H779" s="35" t="s">
        <v>112</v>
      </c>
      <c r="I779" s="35" t="n">
        <v>3</v>
      </c>
      <c r="J779" s="38" t="n">
        <v>554.5</v>
      </c>
      <c r="K779" s="38" t="n">
        <v>29.9</v>
      </c>
      <c r="L779" s="39" t="n">
        <f aca="false">IF(B779="Long",G779-E779,E779-G779)</f>
        <v>287.650000000001</v>
      </c>
      <c r="M779" s="40" t="n">
        <f aca="false">L779/E779</f>
        <v>0.0121832936612143</v>
      </c>
      <c r="N779" s="41" t="n">
        <f aca="false">E779+G779</f>
        <v>46932.75</v>
      </c>
      <c r="O779" s="38" t="n">
        <f aca="false">N779*Assumptions!$B$24</f>
        <v>70.399125</v>
      </c>
      <c r="P779" s="39" t="n">
        <f aca="false">L779-O779</f>
        <v>217.250875000001</v>
      </c>
      <c r="Q779" s="41" t="n">
        <f aca="false">Q778+L779</f>
        <v>34078.75</v>
      </c>
      <c r="R779" s="41" t="n">
        <f aca="false">R778+P779</f>
        <v>5603.46767500002</v>
      </c>
      <c r="S779" s="33" t="n">
        <f aca="false">IF(L779&gt;0,1,0)</f>
        <v>1</v>
      </c>
      <c r="T779" s="33" t="n">
        <f aca="false">IF(S779=1,T778+1,0)</f>
        <v>1</v>
      </c>
      <c r="U779" s="33" t="n">
        <f aca="false">IF(S779=0,U778+1,0)</f>
        <v>0</v>
      </c>
      <c r="V779" s="34" t="str">
        <f aca="false">IF(C779=D778,"Yes","")</f>
        <v>Yes</v>
      </c>
    </row>
    <row r="780" customFormat="false" ht="15" hidden="false" customHeight="false" outlineLevel="0" collapsed="false">
      <c r="A780" s="26" t="n">
        <v>779</v>
      </c>
      <c r="B780" s="26" t="s">
        <v>113</v>
      </c>
      <c r="C780" s="27" t="n">
        <v>42916</v>
      </c>
      <c r="D780" s="27" t="n">
        <v>42919</v>
      </c>
      <c r="E780" s="28" t="n">
        <v>23113.65</v>
      </c>
      <c r="F780" s="28" t="n">
        <v>23476</v>
      </c>
      <c r="G780" s="28" t="n">
        <v>23254.1</v>
      </c>
      <c r="H780" s="26" t="s">
        <v>112</v>
      </c>
      <c r="I780" s="26" t="n">
        <v>1</v>
      </c>
      <c r="J780" s="29" t="n">
        <v>0</v>
      </c>
      <c r="K780" s="29" t="n">
        <v>216.4</v>
      </c>
      <c r="L780" s="30" t="n">
        <f aca="false">IF(B780="Long",G780-E780,E780-G780)</f>
        <v>-140.449999999997</v>
      </c>
      <c r="M780" s="31" t="n">
        <f aca="false">L780/E780</f>
        <v>-0.00607649592340444</v>
      </c>
      <c r="N780" s="32" t="n">
        <f aca="false">E780+G780</f>
        <v>46367.75</v>
      </c>
      <c r="O780" s="29" t="n">
        <f aca="false">N780*Assumptions!$B$24</f>
        <v>69.551625</v>
      </c>
      <c r="P780" s="30" t="n">
        <f aca="false">L780-O780</f>
        <v>-210.001624999997</v>
      </c>
      <c r="Q780" s="32" t="n">
        <f aca="false">Q779+L780</f>
        <v>33938.3</v>
      </c>
      <c r="R780" s="32" t="n">
        <f aca="false">R779+P780</f>
        <v>5393.46605000002</v>
      </c>
      <c r="S780" s="33" t="n">
        <f aca="false">IF(L780&gt;0,1,0)</f>
        <v>0</v>
      </c>
      <c r="T780" s="33" t="n">
        <f aca="false">IF(S780=1,T779+1,0)</f>
        <v>0</v>
      </c>
      <c r="U780" s="33" t="n">
        <f aca="false">IF(S780=0,U779+1,0)</f>
        <v>1</v>
      </c>
      <c r="V780" s="34" t="str">
        <f aca="false">IF(C780=D779,"Yes","")</f>
        <v/>
      </c>
    </row>
    <row r="781" customFormat="false" ht="15" hidden="false" customHeight="false" outlineLevel="0" collapsed="false">
      <c r="A781" s="35" t="n">
        <v>780</v>
      </c>
      <c r="B781" s="35" t="s">
        <v>111</v>
      </c>
      <c r="C781" s="36" t="n">
        <v>42920</v>
      </c>
      <c r="D781" s="36" t="n">
        <v>42926</v>
      </c>
      <c r="E781" s="37" t="n">
        <v>23330.1</v>
      </c>
      <c r="F781" s="37" t="n">
        <v>23144.3</v>
      </c>
      <c r="G781" s="37" t="n">
        <v>23400.6</v>
      </c>
      <c r="H781" s="35" t="s">
        <v>112</v>
      </c>
      <c r="I781" s="35" t="n">
        <v>4</v>
      </c>
      <c r="J781" s="38" t="n">
        <v>634.7</v>
      </c>
      <c r="K781" s="38" t="n">
        <v>124.5</v>
      </c>
      <c r="L781" s="39" t="n">
        <f aca="false">IF(B781="Long",G781-E781,E781-G781)</f>
        <v>70.5</v>
      </c>
      <c r="M781" s="40" t="n">
        <f aca="false">L781/E781</f>
        <v>0.00302184731312768</v>
      </c>
      <c r="N781" s="41" t="n">
        <f aca="false">E781+G781</f>
        <v>46730.7</v>
      </c>
      <c r="O781" s="38" t="n">
        <f aca="false">N781*Assumptions!$B$24</f>
        <v>70.09605</v>
      </c>
      <c r="P781" s="39" t="n">
        <f aca="false">L781-O781</f>
        <v>0.403950000000009</v>
      </c>
      <c r="Q781" s="41" t="n">
        <f aca="false">Q780+L781</f>
        <v>34008.8</v>
      </c>
      <c r="R781" s="41" t="n">
        <f aca="false">R780+P781</f>
        <v>5393.87000000002</v>
      </c>
      <c r="S781" s="33" t="n">
        <f aca="false">IF(L781&gt;0,1,0)</f>
        <v>1</v>
      </c>
      <c r="T781" s="33" t="n">
        <f aca="false">IF(S781=1,T780+1,0)</f>
        <v>1</v>
      </c>
      <c r="U781" s="33" t="n">
        <f aca="false">IF(S781=0,U780+1,0)</f>
        <v>0</v>
      </c>
      <c r="V781" s="34" t="str">
        <f aca="false">IF(C781=D780,"Yes","")</f>
        <v/>
      </c>
    </row>
    <row r="782" customFormat="false" ht="15" hidden="false" customHeight="false" outlineLevel="0" collapsed="false">
      <c r="A782" s="26" t="n">
        <v>781</v>
      </c>
      <c r="B782" s="26" t="s">
        <v>113</v>
      </c>
      <c r="C782" s="27" t="n">
        <v>42926</v>
      </c>
      <c r="D782" s="27" t="n">
        <v>42927</v>
      </c>
      <c r="E782" s="28" t="n">
        <v>23369.5</v>
      </c>
      <c r="F782" s="28" t="n">
        <v>23492.6</v>
      </c>
      <c r="G782" s="28" t="n">
        <v>23744.55</v>
      </c>
      <c r="H782" s="26" t="s">
        <v>114</v>
      </c>
      <c r="I782" s="26" t="n">
        <v>1</v>
      </c>
      <c r="J782" s="29" t="n">
        <v>0</v>
      </c>
      <c r="K782" s="29" t="n">
        <v>375</v>
      </c>
      <c r="L782" s="30" t="n">
        <f aca="false">IF(B782="Long",G782-E782,E782-G782)</f>
        <v>-375.049999999999</v>
      </c>
      <c r="M782" s="31" t="n">
        <f aca="false">L782/E782</f>
        <v>-0.0160486959498491</v>
      </c>
      <c r="N782" s="32" t="n">
        <f aca="false">E782+G782</f>
        <v>47114.05</v>
      </c>
      <c r="O782" s="29" t="n">
        <f aca="false">N782*Assumptions!$B$24</f>
        <v>70.671075</v>
      </c>
      <c r="P782" s="30" t="n">
        <f aca="false">L782-O782</f>
        <v>-445.721074999999</v>
      </c>
      <c r="Q782" s="32" t="n">
        <f aca="false">Q781+L782</f>
        <v>33633.75</v>
      </c>
      <c r="R782" s="32" t="n">
        <f aca="false">R781+P782</f>
        <v>4948.14892500002</v>
      </c>
      <c r="S782" s="33" t="n">
        <f aca="false">IF(L782&gt;0,1,0)</f>
        <v>0</v>
      </c>
      <c r="T782" s="33" t="n">
        <f aca="false">IF(S782=1,T781+1,0)</f>
        <v>0</v>
      </c>
      <c r="U782" s="33" t="n">
        <f aca="false">IF(S782=0,U781+1,0)</f>
        <v>1</v>
      </c>
      <c r="V782" s="34" t="str">
        <f aca="false">IF(C782=D781,"Yes","")</f>
        <v>Yes</v>
      </c>
    </row>
    <row r="783" customFormat="false" ht="15" hidden="false" customHeight="false" outlineLevel="0" collapsed="false">
      <c r="A783" s="35" t="n">
        <v>782</v>
      </c>
      <c r="B783" s="35" t="s">
        <v>111</v>
      </c>
      <c r="C783" s="36" t="n">
        <v>42929</v>
      </c>
      <c r="D783" s="36" t="n">
        <v>42930</v>
      </c>
      <c r="E783" s="37" t="n">
        <v>23817.25</v>
      </c>
      <c r="F783" s="37" t="n">
        <v>23523.65</v>
      </c>
      <c r="G783" s="37" t="n">
        <v>23811</v>
      </c>
      <c r="H783" s="35" t="s">
        <v>112</v>
      </c>
      <c r="I783" s="35" t="n">
        <v>1</v>
      </c>
      <c r="J783" s="38" t="n">
        <v>146.4</v>
      </c>
      <c r="K783" s="38" t="n">
        <v>61.3</v>
      </c>
      <c r="L783" s="39" t="n">
        <f aca="false">IF(B783="Long",G783-E783,E783-G783)</f>
        <v>-6.25</v>
      </c>
      <c r="M783" s="40" t="n">
        <f aca="false">L783/E783</f>
        <v>-0.000262414846382349</v>
      </c>
      <c r="N783" s="41" t="n">
        <f aca="false">E783+G783</f>
        <v>47628.25</v>
      </c>
      <c r="O783" s="38" t="n">
        <f aca="false">N783*Assumptions!$B$24</f>
        <v>71.442375</v>
      </c>
      <c r="P783" s="39" t="n">
        <f aca="false">L783-O783</f>
        <v>-77.692375</v>
      </c>
      <c r="Q783" s="41" t="n">
        <f aca="false">Q782+L783</f>
        <v>33627.5</v>
      </c>
      <c r="R783" s="41" t="n">
        <f aca="false">R782+P783</f>
        <v>4870.45655000002</v>
      </c>
      <c r="S783" s="33" t="n">
        <f aca="false">IF(L783&gt;0,1,0)</f>
        <v>0</v>
      </c>
      <c r="T783" s="33" t="n">
        <f aca="false">IF(S783=1,T782+1,0)</f>
        <v>0</v>
      </c>
      <c r="U783" s="33" t="n">
        <f aca="false">IF(S783=0,U782+1,0)</f>
        <v>2</v>
      </c>
      <c r="V783" s="34" t="str">
        <f aca="false">IF(C783=D782,"Yes","")</f>
        <v/>
      </c>
    </row>
    <row r="784" customFormat="false" ht="15" hidden="false" customHeight="false" outlineLevel="0" collapsed="false">
      <c r="A784" s="26" t="n">
        <v>783</v>
      </c>
      <c r="B784" s="26" t="s">
        <v>111</v>
      </c>
      <c r="C784" s="27" t="n">
        <v>42933</v>
      </c>
      <c r="D784" s="27" t="n">
        <v>42937</v>
      </c>
      <c r="E784" s="28" t="n">
        <v>24011.4</v>
      </c>
      <c r="F784" s="28" t="n">
        <v>23755.95</v>
      </c>
      <c r="G784" s="28" t="n">
        <v>24170.65</v>
      </c>
      <c r="H784" s="26" t="s">
        <v>112</v>
      </c>
      <c r="I784" s="26" t="n">
        <v>4</v>
      </c>
      <c r="J784" s="29" t="n">
        <v>288.2</v>
      </c>
      <c r="K784" s="29" t="n">
        <v>69.3</v>
      </c>
      <c r="L784" s="30" t="n">
        <f aca="false">IF(B784="Long",G784-E784,E784-G784)</f>
        <v>159.25</v>
      </c>
      <c r="M784" s="31" t="n">
        <f aca="false">L784/E784</f>
        <v>0.00663226634015509</v>
      </c>
      <c r="N784" s="32" t="n">
        <f aca="false">E784+G784</f>
        <v>48182.05</v>
      </c>
      <c r="O784" s="29" t="n">
        <f aca="false">N784*Assumptions!$B$24</f>
        <v>72.273075</v>
      </c>
      <c r="P784" s="30" t="n">
        <f aca="false">L784-O784</f>
        <v>86.976925</v>
      </c>
      <c r="Q784" s="32" t="n">
        <f aca="false">Q783+L784</f>
        <v>33786.75</v>
      </c>
      <c r="R784" s="32" t="n">
        <f aca="false">R783+P784</f>
        <v>4957.43347500002</v>
      </c>
      <c r="S784" s="33" t="n">
        <f aca="false">IF(L784&gt;0,1,0)</f>
        <v>1</v>
      </c>
      <c r="T784" s="33" t="n">
        <f aca="false">IF(S784=1,T783+1,0)</f>
        <v>1</v>
      </c>
      <c r="U784" s="33" t="n">
        <f aca="false">IF(S784=0,U783+1,0)</f>
        <v>0</v>
      </c>
      <c r="V784" s="34" t="str">
        <f aca="false">IF(C784=D783,"Yes","")</f>
        <v/>
      </c>
    </row>
    <row r="785" customFormat="false" ht="15" hidden="false" customHeight="false" outlineLevel="0" collapsed="false">
      <c r="A785" s="35" t="n">
        <v>784</v>
      </c>
      <c r="B785" s="35" t="s">
        <v>111</v>
      </c>
      <c r="C785" s="36" t="n">
        <v>42940</v>
      </c>
      <c r="D785" s="36" t="n">
        <v>42944</v>
      </c>
      <c r="E785" s="37" t="n">
        <v>24307.7</v>
      </c>
      <c r="F785" s="37" t="n">
        <v>24066.9</v>
      </c>
      <c r="G785" s="37" t="n">
        <v>24744.55</v>
      </c>
      <c r="H785" s="35" t="s">
        <v>112</v>
      </c>
      <c r="I785" s="35" t="n">
        <v>4</v>
      </c>
      <c r="J785" s="38" t="n">
        <v>724.5</v>
      </c>
      <c r="K785" s="38" t="n">
        <v>0</v>
      </c>
      <c r="L785" s="39" t="n">
        <f aca="false">IF(B785="Long",G785-E785,E785-G785)</f>
        <v>436.849999999999</v>
      </c>
      <c r="M785" s="40" t="n">
        <f aca="false">L785/E785</f>
        <v>0.017971671527952</v>
      </c>
      <c r="N785" s="41" t="n">
        <f aca="false">E785+G785</f>
        <v>49052.25</v>
      </c>
      <c r="O785" s="38" t="n">
        <f aca="false">N785*Assumptions!$B$24</f>
        <v>73.578375</v>
      </c>
      <c r="P785" s="39" t="n">
        <f aca="false">L785-O785</f>
        <v>363.271624999999</v>
      </c>
      <c r="Q785" s="41" t="n">
        <f aca="false">Q784+L785</f>
        <v>34223.6</v>
      </c>
      <c r="R785" s="41" t="n">
        <f aca="false">R784+P785</f>
        <v>5320.70510000002</v>
      </c>
      <c r="S785" s="33" t="n">
        <f aca="false">IF(L785&gt;0,1,0)</f>
        <v>1</v>
      </c>
      <c r="T785" s="33" t="n">
        <f aca="false">IF(S785=1,T784+1,0)</f>
        <v>2</v>
      </c>
      <c r="U785" s="33" t="n">
        <f aca="false">IF(S785=0,U784+1,0)</f>
        <v>0</v>
      </c>
      <c r="V785" s="34" t="str">
        <f aca="false">IF(C785=D784,"Yes","")</f>
        <v/>
      </c>
    </row>
    <row r="786" customFormat="false" ht="15" hidden="false" customHeight="false" outlineLevel="0" collapsed="false">
      <c r="A786" s="26" t="n">
        <v>785</v>
      </c>
      <c r="B786" s="26" t="s">
        <v>111</v>
      </c>
      <c r="C786" s="27" t="n">
        <v>42947</v>
      </c>
      <c r="D786" s="27" t="n">
        <v>42949</v>
      </c>
      <c r="E786" s="28" t="n">
        <v>25032.25</v>
      </c>
      <c r="F786" s="28" t="n">
        <v>24651.05</v>
      </c>
      <c r="G786" s="28" t="n">
        <v>25000.9</v>
      </c>
      <c r="H786" s="26" t="s">
        <v>112</v>
      </c>
      <c r="I786" s="26" t="n">
        <v>2</v>
      </c>
      <c r="J786" s="29" t="n">
        <v>166.5</v>
      </c>
      <c r="K786" s="29" t="n">
        <v>106</v>
      </c>
      <c r="L786" s="30" t="n">
        <f aca="false">IF(B786="Long",G786-E786,E786-G786)</f>
        <v>-31.3499999999985</v>
      </c>
      <c r="M786" s="31" t="n">
        <f aca="false">L786/E786</f>
        <v>-0.00125238442409286</v>
      </c>
      <c r="N786" s="32" t="n">
        <f aca="false">E786+G786</f>
        <v>50033.15</v>
      </c>
      <c r="O786" s="29" t="n">
        <f aca="false">N786*Assumptions!$B$24</f>
        <v>75.049725</v>
      </c>
      <c r="P786" s="30" t="n">
        <f aca="false">L786-O786</f>
        <v>-106.399724999999</v>
      </c>
      <c r="Q786" s="32" t="n">
        <f aca="false">Q785+L786</f>
        <v>34192.25</v>
      </c>
      <c r="R786" s="32" t="n">
        <f aca="false">R785+P786</f>
        <v>5214.30537500002</v>
      </c>
      <c r="S786" s="33" t="n">
        <f aca="false">IF(L786&gt;0,1,0)</f>
        <v>0</v>
      </c>
      <c r="T786" s="33" t="n">
        <f aca="false">IF(S786=1,T785+1,0)</f>
        <v>0</v>
      </c>
      <c r="U786" s="33" t="n">
        <f aca="false">IF(S786=0,U785+1,0)</f>
        <v>1</v>
      </c>
      <c r="V786" s="34" t="str">
        <f aca="false">IF(C786=D785,"Yes","")</f>
        <v/>
      </c>
    </row>
    <row r="787" customFormat="false" ht="15" hidden="false" customHeight="false" outlineLevel="0" collapsed="false">
      <c r="A787" s="35" t="n">
        <v>786</v>
      </c>
      <c r="B787" s="35" t="s">
        <v>113</v>
      </c>
      <c r="C787" s="36" t="n">
        <v>42950</v>
      </c>
      <c r="D787" s="36" t="n">
        <v>42954</v>
      </c>
      <c r="E787" s="37" t="n">
        <v>24926.25</v>
      </c>
      <c r="F787" s="37" t="n">
        <v>25198.8</v>
      </c>
      <c r="G787" s="37" t="n">
        <v>24879.7</v>
      </c>
      <c r="H787" s="35" t="s">
        <v>112</v>
      </c>
      <c r="I787" s="35" t="n">
        <v>2</v>
      </c>
      <c r="J787" s="38" t="n">
        <v>334.5</v>
      </c>
      <c r="K787" s="38" t="n">
        <v>53.1</v>
      </c>
      <c r="L787" s="39" t="n">
        <f aca="false">IF(B787="Long",G787-E787,E787-G787)</f>
        <v>46.5499999999993</v>
      </c>
      <c r="M787" s="40" t="n">
        <f aca="false">L787/E787</f>
        <v>0.00186750915199837</v>
      </c>
      <c r="N787" s="41" t="n">
        <f aca="false">E787+G787</f>
        <v>49805.95</v>
      </c>
      <c r="O787" s="38" t="n">
        <f aca="false">N787*Assumptions!$B$24</f>
        <v>74.708925</v>
      </c>
      <c r="P787" s="39" t="n">
        <f aca="false">L787-O787</f>
        <v>-28.1589250000007</v>
      </c>
      <c r="Q787" s="41" t="n">
        <f aca="false">Q786+L787</f>
        <v>34238.8</v>
      </c>
      <c r="R787" s="41" t="n">
        <f aca="false">R786+P787</f>
        <v>5186.14645000002</v>
      </c>
      <c r="S787" s="33" t="n">
        <f aca="false">IF(L787&gt;0,1,0)</f>
        <v>1</v>
      </c>
      <c r="T787" s="33" t="n">
        <f aca="false">IF(S787=1,T786+1,0)</f>
        <v>1</v>
      </c>
      <c r="U787" s="33" t="n">
        <f aca="false">IF(S787=0,U786+1,0)</f>
        <v>0</v>
      </c>
      <c r="V787" s="34" t="str">
        <f aca="false">IF(C787=D786,"Yes","")</f>
        <v/>
      </c>
    </row>
    <row r="788" customFormat="false" ht="15" hidden="false" customHeight="false" outlineLevel="0" collapsed="false">
      <c r="A788" s="26" t="n">
        <v>787</v>
      </c>
      <c r="B788" s="26" t="s">
        <v>113</v>
      </c>
      <c r="C788" s="27" t="n">
        <v>42955</v>
      </c>
      <c r="D788" s="27" t="n">
        <v>42961</v>
      </c>
      <c r="E788" s="28" t="n">
        <v>24591.8</v>
      </c>
      <c r="F788" s="28" t="n">
        <v>24979.35</v>
      </c>
      <c r="G788" s="28" t="n">
        <v>24191.2</v>
      </c>
      <c r="H788" s="26" t="s">
        <v>112</v>
      </c>
      <c r="I788" s="26" t="n">
        <v>4</v>
      </c>
      <c r="J788" s="29" t="n">
        <v>769.6</v>
      </c>
      <c r="K788" s="29" t="n">
        <v>0</v>
      </c>
      <c r="L788" s="30" t="n">
        <f aca="false">IF(B788="Long",G788-E788,E788-G788)</f>
        <v>400.599999999999</v>
      </c>
      <c r="M788" s="31" t="n">
        <f aca="false">L788/E788</f>
        <v>0.0162899828398083</v>
      </c>
      <c r="N788" s="32" t="n">
        <f aca="false">E788+G788</f>
        <v>48783</v>
      </c>
      <c r="O788" s="29" t="n">
        <f aca="false">N788*Assumptions!$B$24</f>
        <v>73.1745</v>
      </c>
      <c r="P788" s="30" t="n">
        <f aca="false">L788-O788</f>
        <v>327.425499999999</v>
      </c>
      <c r="Q788" s="32" t="n">
        <f aca="false">Q787+L788</f>
        <v>34639.4</v>
      </c>
      <c r="R788" s="32" t="n">
        <f aca="false">R787+P788</f>
        <v>5513.57195000002</v>
      </c>
      <c r="S788" s="33" t="n">
        <f aca="false">IF(L788&gt;0,1,0)</f>
        <v>1</v>
      </c>
      <c r="T788" s="33" t="n">
        <f aca="false">IF(S788=1,T787+1,0)</f>
        <v>2</v>
      </c>
      <c r="U788" s="33" t="n">
        <f aca="false">IF(S788=0,U787+1,0)</f>
        <v>0</v>
      </c>
      <c r="V788" s="34" t="str">
        <f aca="false">IF(C788=D787,"Yes","")</f>
        <v/>
      </c>
    </row>
    <row r="789" customFormat="false" ht="15" hidden="false" customHeight="false" outlineLevel="0" collapsed="false">
      <c r="A789" s="35" t="n">
        <v>788</v>
      </c>
      <c r="B789" s="35" t="s">
        <v>111</v>
      </c>
      <c r="C789" s="36" t="n">
        <v>42963</v>
      </c>
      <c r="D789" s="36" t="n">
        <v>42965</v>
      </c>
      <c r="E789" s="37" t="n">
        <v>24212.15</v>
      </c>
      <c r="F789" s="37" t="n">
        <v>24038.15</v>
      </c>
      <c r="G789" s="37" t="n">
        <v>24121.55</v>
      </c>
      <c r="H789" s="35" t="s">
        <v>112</v>
      </c>
      <c r="I789" s="35" t="n">
        <v>2</v>
      </c>
      <c r="J789" s="38" t="n">
        <v>284</v>
      </c>
      <c r="K789" s="38" t="n">
        <v>286.2</v>
      </c>
      <c r="L789" s="39" t="n">
        <f aca="false">IF(B789="Long",G789-E789,E789-G789)</f>
        <v>-90.6000000000022</v>
      </c>
      <c r="M789" s="40" t="n">
        <f aca="false">L789/E789</f>
        <v>-0.00374192296016678</v>
      </c>
      <c r="N789" s="41" t="n">
        <f aca="false">E789+G789</f>
        <v>48333.7</v>
      </c>
      <c r="O789" s="38" t="n">
        <f aca="false">N789*Assumptions!$B$24</f>
        <v>72.50055</v>
      </c>
      <c r="P789" s="39" t="n">
        <f aca="false">L789-O789</f>
        <v>-163.100550000002</v>
      </c>
      <c r="Q789" s="41" t="n">
        <f aca="false">Q788+L789</f>
        <v>34548.8</v>
      </c>
      <c r="R789" s="41" t="n">
        <f aca="false">R788+P789</f>
        <v>5350.47140000002</v>
      </c>
      <c r="S789" s="33" t="n">
        <f aca="false">IF(L789&gt;0,1,0)</f>
        <v>0</v>
      </c>
      <c r="T789" s="33" t="n">
        <f aca="false">IF(S789=1,T788+1,0)</f>
        <v>0</v>
      </c>
      <c r="U789" s="33" t="n">
        <f aca="false">IF(S789=0,U788+1,0)</f>
        <v>1</v>
      </c>
      <c r="V789" s="34" t="str">
        <f aca="false">IF(C789=D788,"Yes","")</f>
        <v/>
      </c>
    </row>
    <row r="790" customFormat="false" ht="15" hidden="false" customHeight="false" outlineLevel="0" collapsed="false">
      <c r="A790" s="26" t="n">
        <v>789</v>
      </c>
      <c r="B790" s="26" t="s">
        <v>113</v>
      </c>
      <c r="C790" s="27" t="n">
        <v>42965</v>
      </c>
      <c r="D790" s="27" t="n">
        <v>42968</v>
      </c>
      <c r="E790" s="28" t="n">
        <v>23947.45</v>
      </c>
      <c r="F790" s="28" t="n">
        <v>24496.2</v>
      </c>
      <c r="G790" s="28" t="n">
        <v>24140.55</v>
      </c>
      <c r="H790" s="26" t="s">
        <v>112</v>
      </c>
      <c r="I790" s="26" t="n">
        <v>1</v>
      </c>
      <c r="J790" s="29" t="n">
        <v>65.2</v>
      </c>
      <c r="K790" s="29" t="n">
        <v>311.5</v>
      </c>
      <c r="L790" s="30" t="n">
        <f aca="false">IF(B790="Long",G790-E790,E790-G790)</f>
        <v>-193.099999999999</v>
      </c>
      <c r="M790" s="31" t="n">
        <f aca="false">L790/E790</f>
        <v>-0.00806348901448791</v>
      </c>
      <c r="N790" s="32" t="n">
        <f aca="false">E790+G790</f>
        <v>48088</v>
      </c>
      <c r="O790" s="29" t="n">
        <f aca="false">N790*Assumptions!$B$24</f>
        <v>72.132</v>
      </c>
      <c r="P790" s="30" t="n">
        <f aca="false">L790-O790</f>
        <v>-265.231999999999</v>
      </c>
      <c r="Q790" s="32" t="n">
        <f aca="false">Q789+L790</f>
        <v>34355.7</v>
      </c>
      <c r="R790" s="32" t="n">
        <f aca="false">R789+P790</f>
        <v>5085.23940000002</v>
      </c>
      <c r="S790" s="33" t="n">
        <f aca="false">IF(L790&gt;0,1,0)</f>
        <v>0</v>
      </c>
      <c r="T790" s="33" t="n">
        <f aca="false">IF(S790=1,T789+1,0)</f>
        <v>0</v>
      </c>
      <c r="U790" s="33" t="n">
        <f aca="false">IF(S790=0,U789+1,0)</f>
        <v>2</v>
      </c>
      <c r="V790" s="34" t="str">
        <f aca="false">IF(C790=D789,"Yes","")</f>
        <v>Yes</v>
      </c>
    </row>
    <row r="791" customFormat="false" ht="15" hidden="false" customHeight="false" outlineLevel="0" collapsed="false">
      <c r="A791" s="35" t="n">
        <v>790</v>
      </c>
      <c r="B791" s="35" t="s">
        <v>113</v>
      </c>
      <c r="C791" s="36" t="n">
        <v>42969</v>
      </c>
      <c r="D791" s="36" t="n">
        <v>42970</v>
      </c>
      <c r="E791" s="37" t="n">
        <v>23882.25</v>
      </c>
      <c r="F791" s="37" t="n">
        <v>24258.95</v>
      </c>
      <c r="G791" s="37" t="n">
        <v>24127.45</v>
      </c>
      <c r="H791" s="35" t="s">
        <v>112</v>
      </c>
      <c r="I791" s="35" t="n">
        <v>1</v>
      </c>
      <c r="J791" s="38" t="n">
        <v>0</v>
      </c>
      <c r="K791" s="38" t="n">
        <v>467.8</v>
      </c>
      <c r="L791" s="39" t="n">
        <f aca="false">IF(B791="Long",G791-E791,E791-G791)</f>
        <v>-245.200000000001</v>
      </c>
      <c r="M791" s="40" t="n">
        <f aca="false">L791/E791</f>
        <v>-0.0102670393283715</v>
      </c>
      <c r="N791" s="41" t="n">
        <f aca="false">E791+G791</f>
        <v>48009.7</v>
      </c>
      <c r="O791" s="38" t="n">
        <f aca="false">N791*Assumptions!$B$24</f>
        <v>72.01455</v>
      </c>
      <c r="P791" s="39" t="n">
        <f aca="false">L791-O791</f>
        <v>-317.214550000001</v>
      </c>
      <c r="Q791" s="41" t="n">
        <f aca="false">Q790+L791</f>
        <v>34110.5</v>
      </c>
      <c r="R791" s="41" t="n">
        <f aca="false">R790+P791</f>
        <v>4768.02485000002</v>
      </c>
      <c r="S791" s="33" t="n">
        <f aca="false">IF(L791&gt;0,1,0)</f>
        <v>0</v>
      </c>
      <c r="T791" s="33" t="n">
        <f aca="false">IF(S791=1,T790+1,0)</f>
        <v>0</v>
      </c>
      <c r="U791" s="33" t="n">
        <f aca="false">IF(S791=0,U790+1,0)</f>
        <v>3</v>
      </c>
      <c r="V791" s="34" t="str">
        <f aca="false">IF(C791=D790,"Yes","")</f>
        <v/>
      </c>
    </row>
    <row r="792" customFormat="false" ht="15" hidden="false" customHeight="false" outlineLevel="0" collapsed="false">
      <c r="A792" s="26" t="n">
        <v>791</v>
      </c>
      <c r="B792" s="26" t="s">
        <v>111</v>
      </c>
      <c r="C792" s="27" t="n">
        <v>42970</v>
      </c>
      <c r="D792" s="27" t="n">
        <v>42976</v>
      </c>
      <c r="E792" s="28" t="n">
        <v>24258.95</v>
      </c>
      <c r="F792" s="28" t="n">
        <v>23852.65</v>
      </c>
      <c r="G792" s="28" t="n">
        <v>24301.35</v>
      </c>
      <c r="H792" s="26" t="s">
        <v>112</v>
      </c>
      <c r="I792" s="26" t="n">
        <v>3</v>
      </c>
      <c r="J792" s="29" t="n">
        <v>163.5</v>
      </c>
      <c r="K792" s="29" t="n">
        <v>155.7</v>
      </c>
      <c r="L792" s="30" t="n">
        <f aca="false">IF(B792="Long",G792-E792,E792-G792)</f>
        <v>42.3999999999978</v>
      </c>
      <c r="M792" s="31" t="n">
        <f aca="false">L792/E792</f>
        <v>0.00174780854076528</v>
      </c>
      <c r="N792" s="32" t="n">
        <f aca="false">E792+G792</f>
        <v>48560.3</v>
      </c>
      <c r="O792" s="29" t="n">
        <f aca="false">N792*Assumptions!$B$24</f>
        <v>72.84045</v>
      </c>
      <c r="P792" s="30" t="n">
        <f aca="false">L792-O792</f>
        <v>-30.4404500000022</v>
      </c>
      <c r="Q792" s="32" t="n">
        <f aca="false">Q791+L792</f>
        <v>34152.9</v>
      </c>
      <c r="R792" s="32" t="n">
        <f aca="false">R791+P792</f>
        <v>4737.58440000002</v>
      </c>
      <c r="S792" s="33" t="n">
        <f aca="false">IF(L792&gt;0,1,0)</f>
        <v>1</v>
      </c>
      <c r="T792" s="33" t="n">
        <f aca="false">IF(S792=1,T791+1,0)</f>
        <v>1</v>
      </c>
      <c r="U792" s="33" t="n">
        <f aca="false">IF(S792=0,U791+1,0)</f>
        <v>0</v>
      </c>
      <c r="V792" s="34" t="str">
        <f aca="false">IF(C792=D791,"Yes","")</f>
        <v>Yes</v>
      </c>
    </row>
    <row r="793" customFormat="false" ht="15" hidden="false" customHeight="false" outlineLevel="0" collapsed="false">
      <c r="A793" s="35" t="n">
        <v>792</v>
      </c>
      <c r="B793" s="35" t="s">
        <v>113</v>
      </c>
      <c r="C793" s="36" t="n">
        <v>42976</v>
      </c>
      <c r="D793" s="36" t="n">
        <v>42977</v>
      </c>
      <c r="E793" s="37" t="n">
        <v>24224.85</v>
      </c>
      <c r="F793" s="37" t="n">
        <v>24422.45</v>
      </c>
      <c r="G793" s="37" t="n">
        <v>24320.95</v>
      </c>
      <c r="H793" s="35" t="s">
        <v>112</v>
      </c>
      <c r="I793" s="35" t="n">
        <v>1</v>
      </c>
      <c r="J793" s="38" t="n">
        <v>0</v>
      </c>
      <c r="K793" s="38" t="n">
        <v>159.2</v>
      </c>
      <c r="L793" s="39" t="n">
        <f aca="false">IF(B793="Long",G793-E793,E793-G793)</f>
        <v>-96.1000000000022</v>
      </c>
      <c r="M793" s="40" t="n">
        <f aca="false">L793/E793</f>
        <v>-0.00396700082766259</v>
      </c>
      <c r="N793" s="41" t="n">
        <f aca="false">E793+G793</f>
        <v>48545.8</v>
      </c>
      <c r="O793" s="38" t="n">
        <f aca="false">N793*Assumptions!$B$24</f>
        <v>72.8187</v>
      </c>
      <c r="P793" s="39" t="n">
        <f aca="false">L793-O793</f>
        <v>-168.918700000002</v>
      </c>
      <c r="Q793" s="41" t="n">
        <f aca="false">Q792+L793</f>
        <v>34056.8</v>
      </c>
      <c r="R793" s="41" t="n">
        <f aca="false">R792+P793</f>
        <v>4568.66570000002</v>
      </c>
      <c r="S793" s="33" t="n">
        <f aca="false">IF(L793&gt;0,1,0)</f>
        <v>0</v>
      </c>
      <c r="T793" s="33" t="n">
        <f aca="false">IF(S793=1,T792+1,0)</f>
        <v>0</v>
      </c>
      <c r="U793" s="33" t="n">
        <f aca="false">IF(S793=0,U792+1,0)</f>
        <v>1</v>
      </c>
      <c r="V793" s="34" t="str">
        <f aca="false">IF(C793=D792,"Yes","")</f>
        <v>Yes</v>
      </c>
    </row>
    <row r="794" customFormat="false" ht="15" hidden="false" customHeight="false" outlineLevel="0" collapsed="false">
      <c r="A794" s="26" t="n">
        <v>793</v>
      </c>
      <c r="B794" s="26" t="s">
        <v>111</v>
      </c>
      <c r="C794" s="27" t="n">
        <v>42979</v>
      </c>
      <c r="D794" s="27" t="n">
        <v>42982</v>
      </c>
      <c r="E794" s="28" t="n">
        <v>24389.2</v>
      </c>
      <c r="F794" s="28" t="n">
        <v>24207.7</v>
      </c>
      <c r="G794" s="28" t="n">
        <v>24319.2</v>
      </c>
      <c r="H794" s="26" t="s">
        <v>112</v>
      </c>
      <c r="I794" s="26" t="n">
        <v>1</v>
      </c>
      <c r="J794" s="29" t="n">
        <v>70.1</v>
      </c>
      <c r="K794" s="29" t="n">
        <v>232.8</v>
      </c>
      <c r="L794" s="30" t="n">
        <f aca="false">IF(B794="Long",G794-E794,E794-G794)</f>
        <v>-70</v>
      </c>
      <c r="M794" s="31" t="n">
        <f aca="false">L794/E794</f>
        <v>-0.00287012284125761</v>
      </c>
      <c r="N794" s="32" t="n">
        <f aca="false">E794+G794</f>
        <v>48708.4</v>
      </c>
      <c r="O794" s="29" t="n">
        <f aca="false">N794*Assumptions!$B$24</f>
        <v>73.0626</v>
      </c>
      <c r="P794" s="30" t="n">
        <f aca="false">L794-O794</f>
        <v>-143.0626</v>
      </c>
      <c r="Q794" s="32" t="n">
        <f aca="false">Q793+L794</f>
        <v>33986.8</v>
      </c>
      <c r="R794" s="32" t="n">
        <f aca="false">R793+P794</f>
        <v>4425.60310000002</v>
      </c>
      <c r="S794" s="33" t="n">
        <f aca="false">IF(L794&gt;0,1,0)</f>
        <v>0</v>
      </c>
      <c r="T794" s="33" t="n">
        <f aca="false">IF(S794=1,T793+1,0)</f>
        <v>0</v>
      </c>
      <c r="U794" s="33" t="n">
        <f aca="false">IF(S794=0,U793+1,0)</f>
        <v>2</v>
      </c>
      <c r="V794" s="34" t="str">
        <f aca="false">IF(C794=D793,"Yes","")</f>
        <v/>
      </c>
    </row>
    <row r="795" customFormat="false" ht="15" hidden="false" customHeight="false" outlineLevel="0" collapsed="false">
      <c r="A795" s="35" t="n">
        <v>794</v>
      </c>
      <c r="B795" s="35" t="s">
        <v>113</v>
      </c>
      <c r="C795" s="36" t="n">
        <v>42982</v>
      </c>
      <c r="D795" s="36" t="n">
        <v>42985</v>
      </c>
      <c r="E795" s="37" t="n">
        <v>24207.7</v>
      </c>
      <c r="F795" s="37" t="n">
        <v>24494.35</v>
      </c>
      <c r="G795" s="37" t="n">
        <v>24331.3</v>
      </c>
      <c r="H795" s="35" t="s">
        <v>112</v>
      </c>
      <c r="I795" s="35" t="n">
        <v>3</v>
      </c>
      <c r="J795" s="38" t="n">
        <v>56.6</v>
      </c>
      <c r="K795" s="38" t="n">
        <v>205.4</v>
      </c>
      <c r="L795" s="39" t="n">
        <f aca="false">IF(B795="Long",G795-E795,E795-G795)</f>
        <v>-123.599999999999</v>
      </c>
      <c r="M795" s="40" t="n">
        <f aca="false">L795/E795</f>
        <v>-0.00510581343952538</v>
      </c>
      <c r="N795" s="41" t="n">
        <f aca="false">E795+G795</f>
        <v>48539</v>
      </c>
      <c r="O795" s="38" t="n">
        <f aca="false">N795*Assumptions!$B$24</f>
        <v>72.8085</v>
      </c>
      <c r="P795" s="39" t="n">
        <f aca="false">L795-O795</f>
        <v>-196.408499999999</v>
      </c>
      <c r="Q795" s="41" t="n">
        <f aca="false">Q794+L795</f>
        <v>33863.2</v>
      </c>
      <c r="R795" s="41" t="n">
        <f aca="false">R794+P795</f>
        <v>4229.19460000002</v>
      </c>
      <c r="S795" s="33" t="n">
        <f aca="false">IF(L795&gt;0,1,0)</f>
        <v>0</v>
      </c>
      <c r="T795" s="33" t="n">
        <f aca="false">IF(S795=1,T794+1,0)</f>
        <v>0</v>
      </c>
      <c r="U795" s="33" t="n">
        <f aca="false">IF(S795=0,U794+1,0)</f>
        <v>3</v>
      </c>
      <c r="V795" s="34" t="str">
        <f aca="false">IF(C795=D794,"Yes","")</f>
        <v>Yes</v>
      </c>
    </row>
    <row r="796" customFormat="false" ht="15" hidden="false" customHeight="false" outlineLevel="0" collapsed="false">
      <c r="A796" s="26" t="n">
        <v>795</v>
      </c>
      <c r="B796" s="26" t="s">
        <v>111</v>
      </c>
      <c r="C796" s="27" t="n">
        <v>42985</v>
      </c>
      <c r="D796" s="27" t="n">
        <v>42993</v>
      </c>
      <c r="E796" s="28" t="n">
        <v>24388.05</v>
      </c>
      <c r="F796" s="28" t="n">
        <v>24151.1</v>
      </c>
      <c r="G796" s="28" t="n">
        <v>24815.5</v>
      </c>
      <c r="H796" s="26" t="s">
        <v>112</v>
      </c>
      <c r="I796" s="26" t="n">
        <v>6</v>
      </c>
      <c r="J796" s="29" t="n">
        <v>606.2</v>
      </c>
      <c r="K796" s="29" t="n">
        <v>115</v>
      </c>
      <c r="L796" s="30" t="n">
        <f aca="false">IF(B796="Long",G796-E796,E796-G796)</f>
        <v>427.450000000001</v>
      </c>
      <c r="M796" s="31" t="n">
        <f aca="false">L796/E796</f>
        <v>0.0175270265560387</v>
      </c>
      <c r="N796" s="32" t="n">
        <f aca="false">E796+G796</f>
        <v>49203.55</v>
      </c>
      <c r="O796" s="29" t="n">
        <f aca="false">N796*Assumptions!$B$24</f>
        <v>73.805325</v>
      </c>
      <c r="P796" s="30" t="n">
        <f aca="false">L796-O796</f>
        <v>353.644675000001</v>
      </c>
      <c r="Q796" s="32" t="n">
        <f aca="false">Q795+L796</f>
        <v>34290.65</v>
      </c>
      <c r="R796" s="32" t="n">
        <f aca="false">R795+P796</f>
        <v>4582.83927500002</v>
      </c>
      <c r="S796" s="33" t="n">
        <f aca="false">IF(L796&gt;0,1,0)</f>
        <v>1</v>
      </c>
      <c r="T796" s="33" t="n">
        <f aca="false">IF(S796=1,T795+1,0)</f>
        <v>1</v>
      </c>
      <c r="U796" s="33" t="n">
        <f aca="false">IF(S796=0,U795+1,0)</f>
        <v>0</v>
      </c>
      <c r="V796" s="34" t="str">
        <f aca="false">IF(C796=D795,"Yes","")</f>
        <v>Yes</v>
      </c>
    </row>
    <row r="797" customFormat="false" ht="15" hidden="false" customHeight="false" outlineLevel="0" collapsed="false">
      <c r="A797" s="35" t="n">
        <v>796</v>
      </c>
      <c r="B797" s="35" t="s">
        <v>111</v>
      </c>
      <c r="C797" s="36" t="n">
        <v>42996</v>
      </c>
      <c r="D797" s="36" t="n">
        <v>42998</v>
      </c>
      <c r="E797" s="37" t="n">
        <v>24994.3</v>
      </c>
      <c r="F797" s="37" t="n">
        <v>24791.55</v>
      </c>
      <c r="G797" s="37" t="n">
        <v>24984.65</v>
      </c>
      <c r="H797" s="35" t="s">
        <v>112</v>
      </c>
      <c r="I797" s="35" t="n">
        <v>2</v>
      </c>
      <c r="J797" s="38" t="n">
        <v>109.2</v>
      </c>
      <c r="K797" s="38" t="n">
        <v>56</v>
      </c>
      <c r="L797" s="39" t="n">
        <f aca="false">IF(B797="Long",G797-E797,E797-G797)</f>
        <v>-9.64999999999782</v>
      </c>
      <c r="M797" s="40" t="n">
        <f aca="false">L797/E797</f>
        <v>-0.000386088028070313</v>
      </c>
      <c r="N797" s="41" t="n">
        <f aca="false">E797+G797</f>
        <v>49978.95</v>
      </c>
      <c r="O797" s="38" t="n">
        <f aca="false">N797*Assumptions!$B$24</f>
        <v>74.968425</v>
      </c>
      <c r="P797" s="39" t="n">
        <f aca="false">L797-O797</f>
        <v>-84.6184249999978</v>
      </c>
      <c r="Q797" s="41" t="n">
        <f aca="false">Q796+L797</f>
        <v>34281</v>
      </c>
      <c r="R797" s="41" t="n">
        <f aca="false">R796+P797</f>
        <v>4498.22085000002</v>
      </c>
      <c r="S797" s="33" t="n">
        <f aca="false">IF(L797&gt;0,1,0)</f>
        <v>0</v>
      </c>
      <c r="T797" s="33" t="n">
        <f aca="false">IF(S797=1,T796+1,0)</f>
        <v>0</v>
      </c>
      <c r="U797" s="33" t="n">
        <f aca="false">IF(S797=0,U796+1,0)</f>
        <v>1</v>
      </c>
      <c r="V797" s="34" t="str">
        <f aca="false">IF(C797=D796,"Yes","")</f>
        <v/>
      </c>
    </row>
    <row r="798" customFormat="false" ht="15" hidden="false" customHeight="false" outlineLevel="0" collapsed="false">
      <c r="A798" s="26" t="n">
        <v>797</v>
      </c>
      <c r="B798" s="26" t="s">
        <v>113</v>
      </c>
      <c r="C798" s="27" t="n">
        <v>42998</v>
      </c>
      <c r="D798" s="27" t="n">
        <v>43005</v>
      </c>
      <c r="E798" s="28" t="n">
        <v>24941.75</v>
      </c>
      <c r="F798" s="28" t="n">
        <v>25103.45</v>
      </c>
      <c r="G798" s="28" t="n">
        <v>24308.7</v>
      </c>
      <c r="H798" s="26" t="s">
        <v>112</v>
      </c>
      <c r="I798" s="26" t="n">
        <v>5</v>
      </c>
      <c r="J798" s="29" t="n">
        <v>1175.2</v>
      </c>
      <c r="K798" s="29" t="n">
        <v>50.8</v>
      </c>
      <c r="L798" s="30" t="n">
        <f aca="false">IF(B798="Long",G798-E798,E798-G798)</f>
        <v>633.049999999999</v>
      </c>
      <c r="M798" s="31" t="n">
        <f aca="false">L798/E798</f>
        <v>0.0253811380516603</v>
      </c>
      <c r="N798" s="32" t="n">
        <f aca="false">E798+G798</f>
        <v>49250.45</v>
      </c>
      <c r="O798" s="29" t="n">
        <f aca="false">N798*Assumptions!$B$24</f>
        <v>73.875675</v>
      </c>
      <c r="P798" s="30" t="n">
        <f aca="false">L798-O798</f>
        <v>559.174324999999</v>
      </c>
      <c r="Q798" s="32" t="n">
        <f aca="false">Q797+L798</f>
        <v>34914.05</v>
      </c>
      <c r="R798" s="32" t="n">
        <f aca="false">R797+P798</f>
        <v>5057.39517500002</v>
      </c>
      <c r="S798" s="33" t="n">
        <f aca="false">IF(L798&gt;0,1,0)</f>
        <v>1</v>
      </c>
      <c r="T798" s="33" t="n">
        <f aca="false">IF(S798=1,T797+1,0)</f>
        <v>1</v>
      </c>
      <c r="U798" s="33" t="n">
        <f aca="false">IF(S798=0,U797+1,0)</f>
        <v>0</v>
      </c>
      <c r="V798" s="34" t="str">
        <f aca="false">IF(C798=D797,"Yes","")</f>
        <v>Yes</v>
      </c>
    </row>
    <row r="799" customFormat="false" ht="15" hidden="false" customHeight="false" outlineLevel="0" collapsed="false">
      <c r="A799" s="35" t="n">
        <v>798</v>
      </c>
      <c r="B799" s="35" t="s">
        <v>113</v>
      </c>
      <c r="C799" s="36" t="n">
        <v>43006</v>
      </c>
      <c r="D799" s="36" t="n">
        <v>43007</v>
      </c>
      <c r="E799" s="37" t="n">
        <v>23766.6</v>
      </c>
      <c r="F799" s="37" t="n">
        <v>24331.85</v>
      </c>
      <c r="G799" s="37" t="n">
        <v>24114</v>
      </c>
      <c r="H799" s="35" t="s">
        <v>112</v>
      </c>
      <c r="I799" s="35" t="n">
        <v>1</v>
      </c>
      <c r="J799" s="38" t="n">
        <v>0</v>
      </c>
      <c r="K799" s="38" t="n">
        <v>460.9</v>
      </c>
      <c r="L799" s="39" t="n">
        <f aca="false">IF(B799="Long",G799-E799,E799-G799)</f>
        <v>-347.400000000001</v>
      </c>
      <c r="M799" s="40" t="n">
        <f aca="false">L799/E799</f>
        <v>-0.0146171518012674</v>
      </c>
      <c r="N799" s="41" t="n">
        <f aca="false">E799+G799</f>
        <v>47880.6</v>
      </c>
      <c r="O799" s="38" t="n">
        <f aca="false">N799*Assumptions!$B$24</f>
        <v>71.8209</v>
      </c>
      <c r="P799" s="39" t="n">
        <f aca="false">L799-O799</f>
        <v>-419.220900000001</v>
      </c>
      <c r="Q799" s="41" t="n">
        <f aca="false">Q798+L799</f>
        <v>34566.65</v>
      </c>
      <c r="R799" s="41" t="n">
        <f aca="false">R798+P799</f>
        <v>4638.17427500002</v>
      </c>
      <c r="S799" s="33" t="n">
        <f aca="false">IF(L799&gt;0,1,0)</f>
        <v>0</v>
      </c>
      <c r="T799" s="33" t="n">
        <f aca="false">IF(S799=1,T798+1,0)</f>
        <v>0</v>
      </c>
      <c r="U799" s="33" t="n">
        <f aca="false">IF(S799=0,U798+1,0)</f>
        <v>1</v>
      </c>
      <c r="V799" s="34" t="str">
        <f aca="false">IF(C799=D798,"Yes","")</f>
        <v/>
      </c>
    </row>
    <row r="800" customFormat="false" ht="15" hidden="false" customHeight="false" outlineLevel="0" collapsed="false">
      <c r="A800" s="26" t="n">
        <v>799</v>
      </c>
      <c r="B800" s="26" t="s">
        <v>111</v>
      </c>
      <c r="C800" s="27" t="n">
        <v>43012</v>
      </c>
      <c r="D800" s="27" t="n">
        <v>43013</v>
      </c>
      <c r="E800" s="28" t="n">
        <v>24227.45</v>
      </c>
      <c r="F800" s="28" t="n">
        <v>24007.25</v>
      </c>
      <c r="G800" s="28" t="n">
        <v>24058.65</v>
      </c>
      <c r="H800" s="26" t="s">
        <v>112</v>
      </c>
      <c r="I800" s="26" t="n">
        <v>1</v>
      </c>
      <c r="J800" s="29" t="n">
        <v>0</v>
      </c>
      <c r="K800" s="29" t="n">
        <v>194.1</v>
      </c>
      <c r="L800" s="30" t="n">
        <f aca="false">IF(B800="Long",G800-E800,E800-G800)</f>
        <v>-168.799999999999</v>
      </c>
      <c r="M800" s="31" t="n">
        <f aca="false">L800/E800</f>
        <v>-0.0069673036163525</v>
      </c>
      <c r="N800" s="32" t="n">
        <f aca="false">E800+G800</f>
        <v>48286.1</v>
      </c>
      <c r="O800" s="29" t="n">
        <f aca="false">N800*Assumptions!$B$24</f>
        <v>72.42915</v>
      </c>
      <c r="P800" s="30" t="n">
        <f aca="false">L800-O800</f>
        <v>-241.229149999999</v>
      </c>
      <c r="Q800" s="32" t="n">
        <f aca="false">Q799+L800</f>
        <v>34397.85</v>
      </c>
      <c r="R800" s="32" t="n">
        <f aca="false">R799+P800</f>
        <v>4396.94512500002</v>
      </c>
      <c r="S800" s="33" t="n">
        <f aca="false">IF(L800&gt;0,1,0)</f>
        <v>0</v>
      </c>
      <c r="T800" s="33" t="n">
        <f aca="false">IF(S800=1,T799+1,0)</f>
        <v>0</v>
      </c>
      <c r="U800" s="33" t="n">
        <f aca="false">IF(S800=0,U799+1,0)</f>
        <v>2</v>
      </c>
      <c r="V800" s="34" t="str">
        <f aca="false">IF(C800=D799,"Yes","")</f>
        <v/>
      </c>
    </row>
    <row r="801" customFormat="false" ht="15" hidden="false" customHeight="false" outlineLevel="0" collapsed="false">
      <c r="A801" s="35" t="n">
        <v>800</v>
      </c>
      <c r="B801" s="35" t="s">
        <v>111</v>
      </c>
      <c r="C801" s="36" t="n">
        <v>43014</v>
      </c>
      <c r="D801" s="36" t="n">
        <v>43019</v>
      </c>
      <c r="E801" s="37" t="n">
        <v>24230.45</v>
      </c>
      <c r="F801" s="37" t="n">
        <v>24033.35</v>
      </c>
      <c r="G801" s="37" t="n">
        <v>24273.65</v>
      </c>
      <c r="H801" s="35" t="s">
        <v>112</v>
      </c>
      <c r="I801" s="35" t="n">
        <v>3</v>
      </c>
      <c r="J801" s="38" t="n">
        <v>229.8</v>
      </c>
      <c r="K801" s="38" t="n">
        <v>176.2</v>
      </c>
      <c r="L801" s="39" t="n">
        <f aca="false">IF(B801="Long",G801-E801,E801-G801)</f>
        <v>43.2000000000007</v>
      </c>
      <c r="M801" s="40" t="n">
        <f aca="false">L801/E801</f>
        <v>0.001782880631602</v>
      </c>
      <c r="N801" s="41" t="n">
        <f aca="false">E801+G801</f>
        <v>48504.1</v>
      </c>
      <c r="O801" s="38" t="n">
        <f aca="false">N801*Assumptions!$B$24</f>
        <v>72.75615</v>
      </c>
      <c r="P801" s="39" t="n">
        <f aca="false">L801-O801</f>
        <v>-29.5561499999993</v>
      </c>
      <c r="Q801" s="41" t="n">
        <f aca="false">Q800+L801</f>
        <v>34441.05</v>
      </c>
      <c r="R801" s="41" t="n">
        <f aca="false">R800+P801</f>
        <v>4367.38897500002</v>
      </c>
      <c r="S801" s="33" t="n">
        <f aca="false">IF(L801&gt;0,1,0)</f>
        <v>1</v>
      </c>
      <c r="T801" s="33" t="n">
        <f aca="false">IF(S801=1,T800+1,0)</f>
        <v>1</v>
      </c>
      <c r="U801" s="33" t="n">
        <f aca="false">IF(S801=0,U800+1,0)</f>
        <v>0</v>
      </c>
      <c r="V801" s="34" t="str">
        <f aca="false">IF(C801=D800,"Yes","")</f>
        <v/>
      </c>
    </row>
    <row r="802" customFormat="false" ht="15" hidden="false" customHeight="false" outlineLevel="0" collapsed="false">
      <c r="A802" s="26" t="n">
        <v>801</v>
      </c>
      <c r="B802" s="26" t="s">
        <v>113</v>
      </c>
      <c r="C802" s="27" t="n">
        <v>43019</v>
      </c>
      <c r="D802" s="27" t="n">
        <v>43020</v>
      </c>
      <c r="E802" s="28" t="n">
        <v>24156.05</v>
      </c>
      <c r="F802" s="28" t="n">
        <v>24379.75</v>
      </c>
      <c r="G802" s="28" t="n">
        <v>24379.75</v>
      </c>
      <c r="H802" s="26" t="s">
        <v>114</v>
      </c>
      <c r="I802" s="26" t="n">
        <v>1</v>
      </c>
      <c r="J802" s="29" t="n">
        <v>177.6</v>
      </c>
      <c r="K802" s="29" t="n">
        <v>237.4</v>
      </c>
      <c r="L802" s="30" t="n">
        <f aca="false">IF(B802="Long",G802-E802,E802-G802)</f>
        <v>-223.700000000001</v>
      </c>
      <c r="M802" s="31" t="n">
        <f aca="false">L802/E802</f>
        <v>-0.00926062001030801</v>
      </c>
      <c r="N802" s="32" t="n">
        <f aca="false">E802+G802</f>
        <v>48535.8</v>
      </c>
      <c r="O802" s="29" t="n">
        <f aca="false">N802*Assumptions!$B$24</f>
        <v>72.8037</v>
      </c>
      <c r="P802" s="30" t="n">
        <f aca="false">L802-O802</f>
        <v>-296.503700000001</v>
      </c>
      <c r="Q802" s="32" t="n">
        <f aca="false">Q801+L802</f>
        <v>34217.35</v>
      </c>
      <c r="R802" s="32" t="n">
        <f aca="false">R801+P802</f>
        <v>4070.88527500002</v>
      </c>
      <c r="S802" s="33" t="n">
        <f aca="false">IF(L802&gt;0,1,0)</f>
        <v>0</v>
      </c>
      <c r="T802" s="33" t="n">
        <f aca="false">IF(S802=1,T801+1,0)</f>
        <v>0</v>
      </c>
      <c r="U802" s="33" t="n">
        <f aca="false">IF(S802=0,U801+1,0)</f>
        <v>1</v>
      </c>
      <c r="V802" s="34" t="str">
        <f aca="false">IF(C802=D801,"Yes","")</f>
        <v>Yes</v>
      </c>
    </row>
    <row r="803" customFormat="false" ht="15" hidden="false" customHeight="false" outlineLevel="0" collapsed="false">
      <c r="A803" s="35" t="n">
        <v>802</v>
      </c>
      <c r="B803" s="35" t="s">
        <v>111</v>
      </c>
      <c r="C803" s="36" t="n">
        <v>43021</v>
      </c>
      <c r="D803" s="36" t="n">
        <v>43026</v>
      </c>
      <c r="E803" s="37" t="n">
        <v>24460.25</v>
      </c>
      <c r="F803" s="37" t="n">
        <v>23978.4</v>
      </c>
      <c r="G803" s="37" t="n">
        <v>24354.75</v>
      </c>
      <c r="H803" s="35" t="s">
        <v>112</v>
      </c>
      <c r="I803" s="35" t="n">
        <v>3</v>
      </c>
      <c r="J803" s="38" t="n">
        <v>418.4</v>
      </c>
      <c r="K803" s="38" t="n">
        <v>190.2</v>
      </c>
      <c r="L803" s="39" t="n">
        <f aca="false">IF(B803="Long",G803-E803,E803-G803)</f>
        <v>-105.5</v>
      </c>
      <c r="M803" s="40" t="n">
        <f aca="false">L803/E803</f>
        <v>-0.00431312026655492</v>
      </c>
      <c r="N803" s="41" t="n">
        <f aca="false">E803+G803</f>
        <v>48815</v>
      </c>
      <c r="O803" s="38" t="n">
        <f aca="false">N803*Assumptions!$B$24</f>
        <v>73.2225</v>
      </c>
      <c r="P803" s="39" t="n">
        <f aca="false">L803-O803</f>
        <v>-178.7225</v>
      </c>
      <c r="Q803" s="41" t="n">
        <f aca="false">Q802+L803</f>
        <v>34111.85</v>
      </c>
      <c r="R803" s="41" t="n">
        <f aca="false">R802+P803</f>
        <v>3892.16277500002</v>
      </c>
      <c r="S803" s="33" t="n">
        <f aca="false">IF(L803&gt;0,1,0)</f>
        <v>0</v>
      </c>
      <c r="T803" s="33" t="n">
        <f aca="false">IF(S803=1,T802+1,0)</f>
        <v>0</v>
      </c>
      <c r="U803" s="33" t="n">
        <f aca="false">IF(S803=0,U802+1,0)</f>
        <v>2</v>
      </c>
      <c r="V803" s="34" t="str">
        <f aca="false">IF(C803=D802,"Yes","")</f>
        <v/>
      </c>
    </row>
    <row r="804" customFormat="false" ht="15" hidden="false" customHeight="false" outlineLevel="0" collapsed="false">
      <c r="A804" s="26" t="n">
        <v>803</v>
      </c>
      <c r="B804" s="26" t="s">
        <v>113</v>
      </c>
      <c r="C804" s="27" t="n">
        <v>43026</v>
      </c>
      <c r="D804" s="27" t="n">
        <v>43032</v>
      </c>
      <c r="E804" s="28" t="n">
        <v>24354.75</v>
      </c>
      <c r="F804" s="28" t="n">
        <v>24809.15</v>
      </c>
      <c r="G804" s="28" t="n">
        <v>24151</v>
      </c>
      <c r="H804" s="26" t="s">
        <v>112</v>
      </c>
      <c r="I804" s="26" t="n">
        <v>3</v>
      </c>
      <c r="J804" s="29" t="n">
        <v>442.2</v>
      </c>
      <c r="K804" s="29" t="n">
        <v>0</v>
      </c>
      <c r="L804" s="30" t="n">
        <f aca="false">IF(B804="Long",G804-E804,E804-G804)</f>
        <v>203.75</v>
      </c>
      <c r="M804" s="31" t="n">
        <f aca="false">L804/E804</f>
        <v>0.00836592451164557</v>
      </c>
      <c r="N804" s="32" t="n">
        <f aca="false">E804+G804</f>
        <v>48505.75</v>
      </c>
      <c r="O804" s="29" t="n">
        <f aca="false">N804*Assumptions!$B$24</f>
        <v>72.758625</v>
      </c>
      <c r="P804" s="30" t="n">
        <f aca="false">L804-O804</f>
        <v>130.991375</v>
      </c>
      <c r="Q804" s="32" t="n">
        <f aca="false">Q803+L804</f>
        <v>34315.6</v>
      </c>
      <c r="R804" s="32" t="n">
        <f aca="false">R803+P804</f>
        <v>4023.15415000002</v>
      </c>
      <c r="S804" s="33" t="n">
        <f aca="false">IF(L804&gt;0,1,0)</f>
        <v>1</v>
      </c>
      <c r="T804" s="33" t="n">
        <f aca="false">IF(S804=1,T803+1,0)</f>
        <v>1</v>
      </c>
      <c r="U804" s="33" t="n">
        <f aca="false">IF(S804=0,U803+1,0)</f>
        <v>0</v>
      </c>
      <c r="V804" s="34" t="str">
        <f aca="false">IF(C804=D803,"Yes","")</f>
        <v>Yes</v>
      </c>
    </row>
    <row r="805" customFormat="false" ht="15" hidden="false" customHeight="false" outlineLevel="0" collapsed="false">
      <c r="A805" s="35" t="n">
        <v>804</v>
      </c>
      <c r="B805" s="35" t="s">
        <v>111</v>
      </c>
      <c r="C805" s="36" t="n">
        <v>43032</v>
      </c>
      <c r="D805" s="36" t="n">
        <v>43035</v>
      </c>
      <c r="E805" s="37" t="n">
        <v>24255.3</v>
      </c>
      <c r="F805" s="37" t="n">
        <v>23912.55</v>
      </c>
      <c r="G805" s="37" t="n">
        <v>24864.6</v>
      </c>
      <c r="H805" s="35" t="s">
        <v>112</v>
      </c>
      <c r="I805" s="35" t="n">
        <v>3</v>
      </c>
      <c r="J805" s="38" t="n">
        <v>930.8</v>
      </c>
      <c r="K805" s="38" t="n">
        <v>0</v>
      </c>
      <c r="L805" s="39" t="n">
        <f aca="false">IF(B805="Long",G805-E805,E805-G805)</f>
        <v>609.299999999999</v>
      </c>
      <c r="M805" s="40" t="n">
        <f aca="false">L805/E805</f>
        <v>0.0251202829896971</v>
      </c>
      <c r="N805" s="41" t="n">
        <f aca="false">E805+G805</f>
        <v>49119.9</v>
      </c>
      <c r="O805" s="38" t="n">
        <f aca="false">N805*Assumptions!$B$24</f>
        <v>73.67985</v>
      </c>
      <c r="P805" s="39" t="n">
        <f aca="false">L805-O805</f>
        <v>535.620149999999</v>
      </c>
      <c r="Q805" s="41" t="n">
        <f aca="false">Q804+L805</f>
        <v>34924.9</v>
      </c>
      <c r="R805" s="41" t="n">
        <f aca="false">R804+P805</f>
        <v>4558.77430000002</v>
      </c>
      <c r="S805" s="33" t="n">
        <f aca="false">IF(L805&gt;0,1,0)</f>
        <v>1</v>
      </c>
      <c r="T805" s="33" t="n">
        <f aca="false">IF(S805=1,T804+1,0)</f>
        <v>2</v>
      </c>
      <c r="U805" s="33" t="n">
        <f aca="false">IF(S805=0,U804+1,0)</f>
        <v>0</v>
      </c>
      <c r="V805" s="34" t="str">
        <f aca="false">IF(C805=D804,"Yes","")</f>
        <v>Yes</v>
      </c>
    </row>
    <row r="806" customFormat="false" ht="15" hidden="false" customHeight="false" outlineLevel="0" collapsed="false">
      <c r="A806" s="26" t="n">
        <v>805</v>
      </c>
      <c r="B806" s="26" t="s">
        <v>111</v>
      </c>
      <c r="C806" s="27" t="n">
        <v>43039</v>
      </c>
      <c r="D806" s="27" t="n">
        <v>43042</v>
      </c>
      <c r="E806" s="28" t="n">
        <v>25064.85</v>
      </c>
      <c r="F806" s="28" t="n">
        <v>24808.55</v>
      </c>
      <c r="G806" s="28" t="n">
        <v>25405.5</v>
      </c>
      <c r="H806" s="26" t="s">
        <v>112</v>
      </c>
      <c r="I806" s="26" t="n">
        <v>3</v>
      </c>
      <c r="J806" s="29" t="n">
        <v>630.7</v>
      </c>
      <c r="K806" s="29" t="n">
        <v>0</v>
      </c>
      <c r="L806" s="30" t="n">
        <f aca="false">IF(B806="Long",G806-E806,E806-G806)</f>
        <v>340.650000000001</v>
      </c>
      <c r="M806" s="31" t="n">
        <f aca="false">L806/E806</f>
        <v>0.0135907456058984</v>
      </c>
      <c r="N806" s="32" t="n">
        <f aca="false">E806+G806</f>
        <v>50470.35</v>
      </c>
      <c r="O806" s="29" t="n">
        <f aca="false">N806*Assumptions!$B$24</f>
        <v>75.705525</v>
      </c>
      <c r="P806" s="30" t="n">
        <f aca="false">L806-O806</f>
        <v>264.944475000002</v>
      </c>
      <c r="Q806" s="32" t="n">
        <f aca="false">Q805+L806</f>
        <v>35265.55</v>
      </c>
      <c r="R806" s="32" t="n">
        <f aca="false">R805+P806</f>
        <v>4823.71877500002</v>
      </c>
      <c r="S806" s="33" t="n">
        <f aca="false">IF(L806&gt;0,1,0)</f>
        <v>1</v>
      </c>
      <c r="T806" s="33" t="n">
        <f aca="false">IF(S806=1,T805+1,0)</f>
        <v>3</v>
      </c>
      <c r="U806" s="33" t="n">
        <f aca="false">IF(S806=0,U805+1,0)</f>
        <v>0</v>
      </c>
      <c r="V806" s="34" t="str">
        <f aca="false">IF(C806=D805,"Yes","")</f>
        <v/>
      </c>
    </row>
    <row r="807" customFormat="false" ht="15" hidden="false" customHeight="false" outlineLevel="0" collapsed="false">
      <c r="A807" s="35" t="n">
        <v>806</v>
      </c>
      <c r="B807" s="35" t="s">
        <v>113</v>
      </c>
      <c r="C807" s="36" t="n">
        <v>43046</v>
      </c>
      <c r="D807" s="36" t="n">
        <v>43049</v>
      </c>
      <c r="E807" s="37" t="n">
        <v>25394.95</v>
      </c>
      <c r="F807" s="37" t="n">
        <v>25694.6</v>
      </c>
      <c r="G807" s="37" t="n">
        <v>25385.2</v>
      </c>
      <c r="H807" s="35" t="s">
        <v>112</v>
      </c>
      <c r="I807" s="35" t="n">
        <v>3</v>
      </c>
      <c r="J807" s="38" t="n">
        <v>275.5</v>
      </c>
      <c r="K807" s="38" t="n">
        <v>203.6</v>
      </c>
      <c r="L807" s="39" t="n">
        <f aca="false">IF(B807="Long",G807-E807,E807-G807)</f>
        <v>9.75</v>
      </c>
      <c r="M807" s="40" t="n">
        <f aca="false">L807/E807</f>
        <v>0.000383934601170705</v>
      </c>
      <c r="N807" s="41" t="n">
        <f aca="false">E807+G807</f>
        <v>50780.15</v>
      </c>
      <c r="O807" s="38" t="n">
        <f aca="false">N807*Assumptions!$B$24</f>
        <v>76.170225</v>
      </c>
      <c r="P807" s="39" t="n">
        <f aca="false">L807-O807</f>
        <v>-66.420225</v>
      </c>
      <c r="Q807" s="41" t="n">
        <f aca="false">Q806+L807</f>
        <v>35275.3</v>
      </c>
      <c r="R807" s="41" t="n">
        <f aca="false">R806+P807</f>
        <v>4757.29855000002</v>
      </c>
      <c r="S807" s="33" t="n">
        <f aca="false">IF(L807&gt;0,1,0)</f>
        <v>1</v>
      </c>
      <c r="T807" s="33" t="n">
        <f aca="false">IF(S807=1,T806+1,0)</f>
        <v>4</v>
      </c>
      <c r="U807" s="33" t="n">
        <f aca="false">IF(S807=0,U806+1,0)</f>
        <v>0</v>
      </c>
      <c r="V807" s="34" t="str">
        <f aca="false">IF(C807=D806,"Yes","")</f>
        <v/>
      </c>
    </row>
    <row r="808" customFormat="false" ht="15" hidden="false" customHeight="false" outlineLevel="0" collapsed="false">
      <c r="A808" s="26" t="n">
        <v>807</v>
      </c>
      <c r="B808" s="26" t="s">
        <v>111</v>
      </c>
      <c r="C808" s="27" t="n">
        <v>43049</v>
      </c>
      <c r="D808" s="27" t="n">
        <v>43053</v>
      </c>
      <c r="E808" s="28" t="n">
        <v>25435.6</v>
      </c>
      <c r="F808" s="28" t="n">
        <v>25166.15</v>
      </c>
      <c r="G808" s="28" t="n">
        <v>25337.25</v>
      </c>
      <c r="H808" s="26" t="s">
        <v>112</v>
      </c>
      <c r="I808" s="26" t="n">
        <v>2</v>
      </c>
      <c r="J808" s="29" t="n">
        <v>176</v>
      </c>
      <c r="K808" s="29" t="n">
        <v>212.5</v>
      </c>
      <c r="L808" s="30" t="n">
        <f aca="false">IF(B808="Long",G808-E808,E808-G808)</f>
        <v>-98.3499999999985</v>
      </c>
      <c r="M808" s="31" t="n">
        <f aca="false">L808/E808</f>
        <v>-0.00386662787589043</v>
      </c>
      <c r="N808" s="32" t="n">
        <f aca="false">E808+G808</f>
        <v>50772.85</v>
      </c>
      <c r="O808" s="29" t="n">
        <f aca="false">N808*Assumptions!$B$24</f>
        <v>76.159275</v>
      </c>
      <c r="P808" s="30" t="n">
        <f aca="false">L808-O808</f>
        <v>-174.509274999999</v>
      </c>
      <c r="Q808" s="32" t="n">
        <f aca="false">Q807+L808</f>
        <v>35176.95</v>
      </c>
      <c r="R808" s="32" t="n">
        <f aca="false">R807+P808</f>
        <v>4582.78927500002</v>
      </c>
      <c r="S808" s="33" t="n">
        <f aca="false">IF(L808&gt;0,1,0)</f>
        <v>0</v>
      </c>
      <c r="T808" s="33" t="n">
        <f aca="false">IF(S808=1,T807+1,0)</f>
        <v>0</v>
      </c>
      <c r="U808" s="33" t="n">
        <f aca="false">IF(S808=0,U807+1,0)</f>
        <v>1</v>
      </c>
      <c r="V808" s="34" t="str">
        <f aca="false">IF(C808=D807,"Yes","")</f>
        <v>Yes</v>
      </c>
    </row>
    <row r="809" customFormat="false" ht="15" hidden="false" customHeight="false" outlineLevel="0" collapsed="false">
      <c r="A809" s="35" t="n">
        <v>808</v>
      </c>
      <c r="B809" s="35" t="s">
        <v>113</v>
      </c>
      <c r="C809" s="36" t="n">
        <v>43053</v>
      </c>
      <c r="D809" s="36" t="n">
        <v>43055</v>
      </c>
      <c r="E809" s="37" t="n">
        <v>25237.2</v>
      </c>
      <c r="F809" s="37" t="n">
        <v>25611.55</v>
      </c>
      <c r="G809" s="37" t="n">
        <v>25318.05</v>
      </c>
      <c r="H809" s="35" t="s">
        <v>112</v>
      </c>
      <c r="I809" s="35" t="n">
        <v>2</v>
      </c>
      <c r="J809" s="38" t="n">
        <v>70.9</v>
      </c>
      <c r="K809" s="38" t="n">
        <v>258.8</v>
      </c>
      <c r="L809" s="39" t="n">
        <f aca="false">IF(B809="Long",G809-E809,E809-G809)</f>
        <v>-80.8499999999985</v>
      </c>
      <c r="M809" s="40" t="n">
        <f aca="false">L809/E809</f>
        <v>-0.00320360420331885</v>
      </c>
      <c r="N809" s="41" t="n">
        <f aca="false">E809+G809</f>
        <v>50555.25</v>
      </c>
      <c r="O809" s="38" t="n">
        <f aca="false">N809*Assumptions!$B$24</f>
        <v>75.832875</v>
      </c>
      <c r="P809" s="39" t="n">
        <f aca="false">L809-O809</f>
        <v>-156.682874999999</v>
      </c>
      <c r="Q809" s="41" t="n">
        <f aca="false">Q808+L809</f>
        <v>35096.1</v>
      </c>
      <c r="R809" s="41" t="n">
        <f aca="false">R808+P809</f>
        <v>4426.10640000002</v>
      </c>
      <c r="S809" s="33" t="n">
        <f aca="false">IF(L809&gt;0,1,0)</f>
        <v>0</v>
      </c>
      <c r="T809" s="33" t="n">
        <f aca="false">IF(S809=1,T808+1,0)</f>
        <v>0</v>
      </c>
      <c r="U809" s="33" t="n">
        <f aca="false">IF(S809=0,U808+1,0)</f>
        <v>2</v>
      </c>
      <c r="V809" s="34" t="str">
        <f aca="false">IF(C809=D808,"Yes","")</f>
        <v>Yes</v>
      </c>
    </row>
    <row r="810" customFormat="false" ht="15" hidden="false" customHeight="false" outlineLevel="0" collapsed="false">
      <c r="A810" s="26" t="n">
        <v>809</v>
      </c>
      <c r="B810" s="26" t="s">
        <v>111</v>
      </c>
      <c r="C810" s="27" t="n">
        <v>43055</v>
      </c>
      <c r="D810" s="27" t="n">
        <v>43061</v>
      </c>
      <c r="E810" s="28" t="n">
        <v>25404.8</v>
      </c>
      <c r="F810" s="28" t="n">
        <v>25166.35</v>
      </c>
      <c r="G810" s="28" t="n">
        <v>25726.5</v>
      </c>
      <c r="H810" s="26" t="s">
        <v>112</v>
      </c>
      <c r="I810" s="26" t="n">
        <v>4</v>
      </c>
      <c r="J810" s="29" t="n">
        <v>520.1</v>
      </c>
      <c r="K810" s="29" t="n">
        <v>0</v>
      </c>
      <c r="L810" s="30" t="n">
        <f aca="false">IF(B810="Long",G810-E810,E810-G810)</f>
        <v>321.700000000001</v>
      </c>
      <c r="M810" s="31" t="n">
        <f aca="false">L810/E810</f>
        <v>0.0126629613301424</v>
      </c>
      <c r="N810" s="32" t="n">
        <f aca="false">E810+G810</f>
        <v>51131.3</v>
      </c>
      <c r="O810" s="29" t="n">
        <f aca="false">N810*Assumptions!$B$24</f>
        <v>76.69695</v>
      </c>
      <c r="P810" s="30" t="n">
        <f aca="false">L810-O810</f>
        <v>245.003050000001</v>
      </c>
      <c r="Q810" s="32" t="n">
        <f aca="false">Q809+L810</f>
        <v>35417.8</v>
      </c>
      <c r="R810" s="32" t="n">
        <f aca="false">R809+P810</f>
        <v>4671.10945000002</v>
      </c>
      <c r="S810" s="33" t="n">
        <f aca="false">IF(L810&gt;0,1,0)</f>
        <v>1</v>
      </c>
      <c r="T810" s="33" t="n">
        <f aca="false">IF(S810=1,T809+1,0)</f>
        <v>1</v>
      </c>
      <c r="U810" s="33" t="n">
        <f aca="false">IF(S810=0,U809+1,0)</f>
        <v>0</v>
      </c>
      <c r="V810" s="34" t="str">
        <f aca="false">IF(C810=D809,"Yes","")</f>
        <v>Yes</v>
      </c>
    </row>
    <row r="811" customFormat="false" ht="15" hidden="false" customHeight="false" outlineLevel="0" collapsed="false">
      <c r="A811" s="35" t="n">
        <v>810</v>
      </c>
      <c r="B811" s="35" t="s">
        <v>113</v>
      </c>
      <c r="C811" s="36" t="n">
        <v>43061</v>
      </c>
      <c r="D811" s="36" t="n">
        <v>43062</v>
      </c>
      <c r="E811" s="37" t="n">
        <v>25681.7</v>
      </c>
      <c r="F811" s="37" t="n">
        <v>25871.1</v>
      </c>
      <c r="G811" s="37" t="n">
        <v>25831.95</v>
      </c>
      <c r="H811" s="35" t="s">
        <v>112</v>
      </c>
      <c r="I811" s="35" t="n">
        <v>1</v>
      </c>
      <c r="J811" s="38" t="n">
        <v>60.8</v>
      </c>
      <c r="K811" s="38" t="n">
        <v>156.8</v>
      </c>
      <c r="L811" s="39" t="n">
        <f aca="false">IF(B811="Long",G811-E811,E811-G811)</f>
        <v>-150.25</v>
      </c>
      <c r="M811" s="40" t="n">
        <f aca="false">L811/E811</f>
        <v>-0.00585046940039016</v>
      </c>
      <c r="N811" s="41" t="n">
        <f aca="false">E811+G811</f>
        <v>51513.65</v>
      </c>
      <c r="O811" s="38" t="n">
        <f aca="false">N811*Assumptions!$B$24</f>
        <v>77.270475</v>
      </c>
      <c r="P811" s="39" t="n">
        <f aca="false">L811-O811</f>
        <v>-227.520475</v>
      </c>
      <c r="Q811" s="41" t="n">
        <f aca="false">Q810+L811</f>
        <v>35267.55</v>
      </c>
      <c r="R811" s="41" t="n">
        <f aca="false">R810+P811</f>
        <v>4443.58897500002</v>
      </c>
      <c r="S811" s="33" t="n">
        <f aca="false">IF(L811&gt;0,1,0)</f>
        <v>0</v>
      </c>
      <c r="T811" s="33" t="n">
        <f aca="false">IF(S811=1,T810+1,0)</f>
        <v>0</v>
      </c>
      <c r="U811" s="33" t="n">
        <f aca="false">IF(S811=0,U810+1,0)</f>
        <v>1</v>
      </c>
      <c r="V811" s="34" t="str">
        <f aca="false">IF(C811=D810,"Yes","")</f>
        <v>Yes</v>
      </c>
    </row>
    <row r="812" customFormat="false" ht="15" hidden="false" customHeight="false" outlineLevel="0" collapsed="false">
      <c r="A812" s="26" t="n">
        <v>811</v>
      </c>
      <c r="B812" s="26" t="s">
        <v>111</v>
      </c>
      <c r="C812" s="27" t="n">
        <v>43063</v>
      </c>
      <c r="D812" s="27" t="n">
        <v>43066</v>
      </c>
      <c r="E812" s="28" t="n">
        <v>25838.55</v>
      </c>
      <c r="F812" s="28" t="n">
        <v>25620.95</v>
      </c>
      <c r="G812" s="28" t="n">
        <v>25693.05</v>
      </c>
      <c r="H812" s="26" t="s">
        <v>112</v>
      </c>
      <c r="I812" s="26" t="n">
        <v>1</v>
      </c>
      <c r="J812" s="29" t="n">
        <v>93.3</v>
      </c>
      <c r="K812" s="29" t="n">
        <v>165</v>
      </c>
      <c r="L812" s="30" t="n">
        <f aca="false">IF(B812="Long",G812-E812,E812-G812)</f>
        <v>-145.5</v>
      </c>
      <c r="M812" s="31" t="n">
        <f aca="false">L812/E812</f>
        <v>-0.0056311209413841</v>
      </c>
      <c r="N812" s="32" t="n">
        <f aca="false">E812+G812</f>
        <v>51531.6</v>
      </c>
      <c r="O812" s="29" t="n">
        <f aca="false">N812*Assumptions!$B$24</f>
        <v>77.2974</v>
      </c>
      <c r="P812" s="30" t="n">
        <f aca="false">L812-O812</f>
        <v>-222.7974</v>
      </c>
      <c r="Q812" s="32" t="n">
        <f aca="false">Q811+L812</f>
        <v>35122.05</v>
      </c>
      <c r="R812" s="32" t="n">
        <f aca="false">R811+P812</f>
        <v>4220.79157500002</v>
      </c>
      <c r="S812" s="33" t="n">
        <f aca="false">IF(L812&gt;0,1,0)</f>
        <v>0</v>
      </c>
      <c r="T812" s="33" t="n">
        <f aca="false">IF(S812=1,T811+1,0)</f>
        <v>0</v>
      </c>
      <c r="U812" s="33" t="n">
        <f aca="false">IF(S812=0,U811+1,0)</f>
        <v>2</v>
      </c>
      <c r="V812" s="34" t="str">
        <f aca="false">IF(C812=D811,"Yes","")</f>
        <v/>
      </c>
    </row>
    <row r="813" customFormat="false" ht="15" hidden="false" customHeight="false" outlineLevel="0" collapsed="false">
      <c r="A813" s="35" t="n">
        <v>812</v>
      </c>
      <c r="B813" s="35" t="s">
        <v>111</v>
      </c>
      <c r="C813" s="36" t="n">
        <v>43067</v>
      </c>
      <c r="D813" s="36" t="n">
        <v>43068</v>
      </c>
      <c r="E813" s="37" t="n">
        <v>25931.85</v>
      </c>
      <c r="F813" s="37" t="n">
        <v>25673.5</v>
      </c>
      <c r="G813" s="37" t="n">
        <v>25795.5</v>
      </c>
      <c r="H813" s="35" t="s">
        <v>112</v>
      </c>
      <c r="I813" s="35" t="n">
        <v>1</v>
      </c>
      <c r="J813" s="38" t="n">
        <v>0</v>
      </c>
      <c r="K813" s="38" t="n">
        <v>185</v>
      </c>
      <c r="L813" s="39" t="n">
        <f aca="false">IF(B813="Long",G813-E813,E813-G813)</f>
        <v>-136.349999999999</v>
      </c>
      <c r="M813" s="40" t="n">
        <f aca="false">L813/E813</f>
        <v>-0.00525801282978263</v>
      </c>
      <c r="N813" s="41" t="n">
        <f aca="false">E813+G813</f>
        <v>51727.35</v>
      </c>
      <c r="O813" s="38" t="n">
        <f aca="false">N813*Assumptions!$B$24</f>
        <v>77.591025</v>
      </c>
      <c r="P813" s="39" t="n">
        <f aca="false">L813-O813</f>
        <v>-213.941024999999</v>
      </c>
      <c r="Q813" s="41" t="n">
        <f aca="false">Q812+L813</f>
        <v>34985.7</v>
      </c>
      <c r="R813" s="41" t="n">
        <f aca="false">R812+P813</f>
        <v>4006.85055000002</v>
      </c>
      <c r="S813" s="33" t="n">
        <f aca="false">IF(L813&gt;0,1,0)</f>
        <v>0</v>
      </c>
      <c r="T813" s="33" t="n">
        <f aca="false">IF(S813=1,T812+1,0)</f>
        <v>0</v>
      </c>
      <c r="U813" s="33" t="n">
        <f aca="false">IF(S813=0,U812+1,0)</f>
        <v>3</v>
      </c>
      <c r="V813" s="34" t="str">
        <f aca="false">IF(C813=D812,"Yes","")</f>
        <v/>
      </c>
    </row>
    <row r="814" customFormat="false" ht="15" hidden="false" customHeight="false" outlineLevel="0" collapsed="false">
      <c r="A814" s="26" t="n">
        <v>813</v>
      </c>
      <c r="B814" s="26" t="s">
        <v>113</v>
      </c>
      <c r="C814" s="27" t="n">
        <v>43069</v>
      </c>
      <c r="D814" s="27" t="n">
        <v>43076</v>
      </c>
      <c r="E814" s="28" t="n">
        <v>25693.8</v>
      </c>
      <c r="F814" s="28" t="n">
        <v>25877.75</v>
      </c>
      <c r="G814" s="28" t="n">
        <v>25077.45</v>
      </c>
      <c r="H814" s="26" t="s">
        <v>112</v>
      </c>
      <c r="I814" s="26" t="n">
        <v>5</v>
      </c>
      <c r="J814" s="29" t="n">
        <v>880.2</v>
      </c>
      <c r="K814" s="29" t="n">
        <v>0</v>
      </c>
      <c r="L814" s="30" t="n">
        <f aca="false">IF(B814="Long",G814-E814,E814-G814)</f>
        <v>616.349999999999</v>
      </c>
      <c r="M814" s="31" t="n">
        <f aca="false">L814/E814</f>
        <v>0.0239882773276043</v>
      </c>
      <c r="N814" s="32" t="n">
        <f aca="false">E814+G814</f>
        <v>50771.25</v>
      </c>
      <c r="O814" s="29" t="n">
        <f aca="false">N814*Assumptions!$B$24</f>
        <v>76.156875</v>
      </c>
      <c r="P814" s="30" t="n">
        <f aca="false">L814-O814</f>
        <v>540.193124999999</v>
      </c>
      <c r="Q814" s="32" t="n">
        <f aca="false">Q813+L814</f>
        <v>35602.05</v>
      </c>
      <c r="R814" s="32" t="n">
        <f aca="false">R813+P814</f>
        <v>4547.04367500002</v>
      </c>
      <c r="S814" s="33" t="n">
        <f aca="false">IF(L814&gt;0,1,0)</f>
        <v>1</v>
      </c>
      <c r="T814" s="33" t="n">
        <f aca="false">IF(S814=1,T813+1,0)</f>
        <v>1</v>
      </c>
      <c r="U814" s="33" t="n">
        <f aca="false">IF(S814=0,U813+1,0)</f>
        <v>0</v>
      </c>
      <c r="V814" s="34" t="str">
        <f aca="false">IF(C814=D813,"Yes","")</f>
        <v/>
      </c>
    </row>
    <row r="815" customFormat="false" ht="15" hidden="false" customHeight="false" outlineLevel="0" collapsed="false">
      <c r="A815" s="35" t="n">
        <v>814</v>
      </c>
      <c r="B815" s="35" t="s">
        <v>111</v>
      </c>
      <c r="C815" s="36" t="n">
        <v>43077</v>
      </c>
      <c r="D815" s="36" t="n">
        <v>43081</v>
      </c>
      <c r="E815" s="37" t="n">
        <v>25145.5</v>
      </c>
      <c r="F815" s="37" t="n">
        <v>24875.35</v>
      </c>
      <c r="G815" s="37" t="n">
        <v>25318.7</v>
      </c>
      <c r="H815" s="35" t="s">
        <v>112</v>
      </c>
      <c r="I815" s="35" t="n">
        <v>2</v>
      </c>
      <c r="J815" s="38" t="n">
        <v>303.3</v>
      </c>
      <c r="K815" s="38" t="n">
        <v>36.9</v>
      </c>
      <c r="L815" s="39" t="n">
        <f aca="false">IF(B815="Long",G815-E815,E815-G815)</f>
        <v>173.200000000001</v>
      </c>
      <c r="M815" s="40" t="n">
        <f aca="false">L815/E815</f>
        <v>0.00688791235012232</v>
      </c>
      <c r="N815" s="41" t="n">
        <f aca="false">E815+G815</f>
        <v>50464.2</v>
      </c>
      <c r="O815" s="38" t="n">
        <f aca="false">N815*Assumptions!$B$24</f>
        <v>75.6963</v>
      </c>
      <c r="P815" s="39" t="n">
        <f aca="false">L815-O815</f>
        <v>97.5037000000007</v>
      </c>
      <c r="Q815" s="41" t="n">
        <f aca="false">Q814+L815</f>
        <v>35775.25</v>
      </c>
      <c r="R815" s="41" t="n">
        <f aca="false">R814+P815</f>
        <v>4644.54737500002</v>
      </c>
      <c r="S815" s="33" t="n">
        <f aca="false">IF(L815&gt;0,1,0)</f>
        <v>1</v>
      </c>
      <c r="T815" s="33" t="n">
        <f aca="false">IF(S815=1,T814+1,0)</f>
        <v>2</v>
      </c>
      <c r="U815" s="33" t="n">
        <f aca="false">IF(S815=0,U814+1,0)</f>
        <v>0</v>
      </c>
      <c r="V815" s="34" t="str">
        <f aca="false">IF(C815=D814,"Yes","")</f>
        <v/>
      </c>
    </row>
    <row r="816" customFormat="false" ht="15" hidden="false" customHeight="false" outlineLevel="0" collapsed="false">
      <c r="A816" s="26" t="n">
        <v>815</v>
      </c>
      <c r="B816" s="26" t="s">
        <v>113</v>
      </c>
      <c r="C816" s="27" t="n">
        <v>43081</v>
      </c>
      <c r="D816" s="27" t="n">
        <v>43084</v>
      </c>
      <c r="E816" s="28" t="n">
        <v>25145.5</v>
      </c>
      <c r="F816" s="28" t="n">
        <v>25448.85</v>
      </c>
      <c r="G816" s="28" t="n">
        <v>25487.15</v>
      </c>
      <c r="H816" s="26" t="s">
        <v>112</v>
      </c>
      <c r="I816" s="26" t="n">
        <v>3</v>
      </c>
      <c r="J816" s="29" t="n">
        <v>256.8</v>
      </c>
      <c r="K816" s="29" t="n">
        <v>413.5</v>
      </c>
      <c r="L816" s="30" t="n">
        <f aca="false">IF(B816="Long",G816-E816,E816-G816)</f>
        <v>-341.650000000001</v>
      </c>
      <c r="M816" s="31" t="n">
        <f aca="false">L816/E816</f>
        <v>-0.013586924101728</v>
      </c>
      <c r="N816" s="32" t="n">
        <f aca="false">E816+G816</f>
        <v>50632.65</v>
      </c>
      <c r="O816" s="29" t="n">
        <f aca="false">N816*Assumptions!$B$24</f>
        <v>75.948975</v>
      </c>
      <c r="P816" s="30" t="n">
        <f aca="false">L816-O816</f>
        <v>-417.598975000002</v>
      </c>
      <c r="Q816" s="32" t="n">
        <f aca="false">Q815+L816</f>
        <v>35433.6</v>
      </c>
      <c r="R816" s="32" t="n">
        <f aca="false">R815+P816</f>
        <v>4226.94840000002</v>
      </c>
      <c r="S816" s="33" t="n">
        <f aca="false">IF(L816&gt;0,1,0)</f>
        <v>0</v>
      </c>
      <c r="T816" s="33" t="n">
        <f aca="false">IF(S816=1,T815+1,0)</f>
        <v>0</v>
      </c>
      <c r="U816" s="33" t="n">
        <f aca="false">IF(S816=0,U815+1,0)</f>
        <v>1</v>
      </c>
      <c r="V816" s="34" t="str">
        <f aca="false">IF(C816=D815,"Yes","")</f>
        <v>Yes</v>
      </c>
    </row>
    <row r="817" customFormat="false" ht="15" hidden="false" customHeight="false" outlineLevel="0" collapsed="false">
      <c r="A817" s="35" t="n">
        <v>816</v>
      </c>
      <c r="B817" s="35" t="s">
        <v>111</v>
      </c>
      <c r="C817" s="36" t="n">
        <v>43084</v>
      </c>
      <c r="D817" s="36" t="n">
        <v>43087</v>
      </c>
      <c r="E817" s="37" t="n">
        <v>25487.15</v>
      </c>
      <c r="F817" s="37" t="n">
        <v>24888.65</v>
      </c>
      <c r="G817" s="37" t="n">
        <v>25181.75</v>
      </c>
      <c r="H817" s="35" t="s">
        <v>112</v>
      </c>
      <c r="I817" s="35" t="n">
        <v>1</v>
      </c>
      <c r="J817" s="38" t="n">
        <v>272.8</v>
      </c>
      <c r="K817" s="38" t="n">
        <v>870</v>
      </c>
      <c r="L817" s="39" t="n">
        <f aca="false">IF(B817="Long",G817-E817,E817-G817)</f>
        <v>-305.400000000001</v>
      </c>
      <c r="M817" s="40" t="n">
        <f aca="false">L817/E817</f>
        <v>-0.0119825088328825</v>
      </c>
      <c r="N817" s="41" t="n">
        <f aca="false">E817+G817</f>
        <v>50668.9</v>
      </c>
      <c r="O817" s="38" t="n">
        <f aca="false">N817*Assumptions!$B$24</f>
        <v>76.00335</v>
      </c>
      <c r="P817" s="39" t="n">
        <f aca="false">L817-O817</f>
        <v>-381.403350000001</v>
      </c>
      <c r="Q817" s="41" t="n">
        <f aca="false">Q816+L817</f>
        <v>35128.2</v>
      </c>
      <c r="R817" s="41" t="n">
        <f aca="false">R816+P817</f>
        <v>3845.54505000002</v>
      </c>
      <c r="S817" s="33" t="n">
        <f aca="false">IF(L817&gt;0,1,0)</f>
        <v>0</v>
      </c>
      <c r="T817" s="33" t="n">
        <f aca="false">IF(S817=1,T816+1,0)</f>
        <v>0</v>
      </c>
      <c r="U817" s="33" t="n">
        <f aca="false">IF(S817=0,U816+1,0)</f>
        <v>2</v>
      </c>
      <c r="V817" s="34" t="str">
        <f aca="false">IF(C817=D816,"Yes","")</f>
        <v>Yes</v>
      </c>
    </row>
    <row r="818" customFormat="false" ht="15" hidden="false" customHeight="false" outlineLevel="0" collapsed="false">
      <c r="A818" s="26" t="n">
        <v>817</v>
      </c>
      <c r="B818" s="26" t="s">
        <v>113</v>
      </c>
      <c r="C818" s="27" t="n">
        <v>43087</v>
      </c>
      <c r="D818" s="27" t="n">
        <v>43088</v>
      </c>
      <c r="E818" s="28" t="n">
        <v>24888.65</v>
      </c>
      <c r="F818" s="28" t="n">
        <v>25559.05</v>
      </c>
      <c r="G818" s="28" t="n">
        <v>25640.9</v>
      </c>
      <c r="H818" s="26" t="s">
        <v>114</v>
      </c>
      <c r="I818" s="26" t="n">
        <v>1</v>
      </c>
      <c r="J818" s="29" t="n">
        <v>0</v>
      </c>
      <c r="K818" s="29" t="n">
        <v>869.3</v>
      </c>
      <c r="L818" s="30" t="n">
        <f aca="false">IF(B818="Long",G818-E818,E818-G818)</f>
        <v>-752.25</v>
      </c>
      <c r="M818" s="31" t="n">
        <f aca="false">L818/E818</f>
        <v>-0.0302246204595267</v>
      </c>
      <c r="N818" s="32" t="n">
        <f aca="false">E818+G818</f>
        <v>50529.55</v>
      </c>
      <c r="O818" s="29" t="n">
        <f aca="false">N818*Assumptions!$B$24</f>
        <v>75.794325</v>
      </c>
      <c r="P818" s="30" t="n">
        <f aca="false">L818-O818</f>
        <v>-828.044325</v>
      </c>
      <c r="Q818" s="32" t="n">
        <f aca="false">Q817+L818</f>
        <v>34375.95</v>
      </c>
      <c r="R818" s="32" t="n">
        <f aca="false">R817+P818</f>
        <v>3017.50072500002</v>
      </c>
      <c r="S818" s="33" t="n">
        <f aca="false">IF(L818&gt;0,1,0)</f>
        <v>0</v>
      </c>
      <c r="T818" s="33" t="n">
        <f aca="false">IF(S818=1,T817+1,0)</f>
        <v>0</v>
      </c>
      <c r="U818" s="33" t="n">
        <f aca="false">IF(S818=0,U817+1,0)</f>
        <v>3</v>
      </c>
      <c r="V818" s="34" t="str">
        <f aca="false">IF(C818=D817,"Yes","")</f>
        <v>Yes</v>
      </c>
    </row>
    <row r="819" customFormat="false" ht="15" hidden="false" customHeight="false" outlineLevel="0" collapsed="false">
      <c r="A819" s="35" t="n">
        <v>818</v>
      </c>
      <c r="B819" s="35" t="s">
        <v>111</v>
      </c>
      <c r="C819" s="36" t="n">
        <v>43089</v>
      </c>
      <c r="D819" s="36" t="n">
        <v>43090</v>
      </c>
      <c r="E819" s="37" t="n">
        <v>25779.05</v>
      </c>
      <c r="F819" s="37" t="n">
        <v>25619.6</v>
      </c>
      <c r="G819" s="37" t="n">
        <v>25608.25</v>
      </c>
      <c r="H819" s="35" t="s">
        <v>114</v>
      </c>
      <c r="I819" s="35" t="n">
        <v>1</v>
      </c>
      <c r="J819" s="38" t="n">
        <v>0</v>
      </c>
      <c r="K819" s="38" t="n">
        <v>270.1</v>
      </c>
      <c r="L819" s="39" t="n">
        <f aca="false">IF(B819="Long",G819-E819,E819-G819)</f>
        <v>-170.799999999999</v>
      </c>
      <c r="M819" s="40" t="n">
        <f aca="false">L819/E819</f>
        <v>-0.00662553507596282</v>
      </c>
      <c r="N819" s="41" t="n">
        <f aca="false">E819+G819</f>
        <v>51387.3</v>
      </c>
      <c r="O819" s="38" t="n">
        <f aca="false">N819*Assumptions!$B$24</f>
        <v>77.08095</v>
      </c>
      <c r="P819" s="39" t="n">
        <f aca="false">L819-O819</f>
        <v>-247.880949999999</v>
      </c>
      <c r="Q819" s="41" t="n">
        <f aca="false">Q818+L819</f>
        <v>34205.15</v>
      </c>
      <c r="R819" s="41" t="n">
        <f aca="false">R818+P819</f>
        <v>2769.61977500002</v>
      </c>
      <c r="S819" s="33" t="n">
        <f aca="false">IF(L819&gt;0,1,0)</f>
        <v>0</v>
      </c>
      <c r="T819" s="33" t="n">
        <f aca="false">IF(S819=1,T818+1,0)</f>
        <v>0</v>
      </c>
      <c r="U819" s="33" t="n">
        <f aca="false">IF(S819=0,U818+1,0)</f>
        <v>4</v>
      </c>
      <c r="V819" s="34" t="str">
        <f aca="false">IF(C819=D818,"Yes","")</f>
        <v/>
      </c>
    </row>
    <row r="820" customFormat="false" ht="15" hidden="false" customHeight="false" outlineLevel="0" collapsed="false">
      <c r="A820" s="26" t="n">
        <v>819</v>
      </c>
      <c r="B820" s="26" t="s">
        <v>113</v>
      </c>
      <c r="C820" s="27" t="n">
        <v>43090</v>
      </c>
      <c r="D820" s="27" t="n">
        <v>43091</v>
      </c>
      <c r="E820" s="28" t="n">
        <v>25566.05</v>
      </c>
      <c r="F820" s="28" t="n">
        <v>25780.05</v>
      </c>
      <c r="G820" s="28" t="n">
        <v>25629.95</v>
      </c>
      <c r="H820" s="26" t="s">
        <v>112</v>
      </c>
      <c r="I820" s="26" t="n">
        <v>1</v>
      </c>
      <c r="J820" s="29" t="n">
        <v>5.5</v>
      </c>
      <c r="K820" s="29" t="n">
        <v>128.5</v>
      </c>
      <c r="L820" s="30" t="n">
        <f aca="false">IF(B820="Long",G820-E820,E820-G820)</f>
        <v>-63.9000000000015</v>
      </c>
      <c r="M820" s="31" t="n">
        <f aca="false">L820/E820</f>
        <v>-0.0024994083951178</v>
      </c>
      <c r="N820" s="32" t="n">
        <f aca="false">E820+G820</f>
        <v>51196</v>
      </c>
      <c r="O820" s="29" t="n">
        <f aca="false">N820*Assumptions!$B$24</f>
        <v>76.794</v>
      </c>
      <c r="P820" s="30" t="n">
        <f aca="false">L820-O820</f>
        <v>-140.694000000001</v>
      </c>
      <c r="Q820" s="32" t="n">
        <f aca="false">Q819+L820</f>
        <v>34141.25</v>
      </c>
      <c r="R820" s="32" t="n">
        <f aca="false">R819+P820</f>
        <v>2628.92577500002</v>
      </c>
      <c r="S820" s="33" t="n">
        <f aca="false">IF(L820&gt;0,1,0)</f>
        <v>0</v>
      </c>
      <c r="T820" s="33" t="n">
        <f aca="false">IF(S820=1,T819+1,0)</f>
        <v>0</v>
      </c>
      <c r="U820" s="33" t="n">
        <f aca="false">IF(S820=0,U819+1,0)</f>
        <v>5</v>
      </c>
      <c r="V820" s="34" t="str">
        <f aca="false">IF(C820=D819,"Yes","")</f>
        <v>Yes</v>
      </c>
    </row>
    <row r="821" customFormat="false" ht="15" hidden="false" customHeight="false" outlineLevel="0" collapsed="false">
      <c r="A821" s="35" t="n">
        <v>820</v>
      </c>
      <c r="B821" s="35" t="s">
        <v>111</v>
      </c>
      <c r="C821" s="36" t="n">
        <v>43095</v>
      </c>
      <c r="D821" s="36" t="n">
        <v>43096</v>
      </c>
      <c r="E821" s="37" t="n">
        <v>25694.5</v>
      </c>
      <c r="F821" s="37" t="n">
        <v>25560.5</v>
      </c>
      <c r="G821" s="37" t="n">
        <v>25560.5</v>
      </c>
      <c r="H821" s="35" t="s">
        <v>114</v>
      </c>
      <c r="I821" s="35" t="n">
        <v>1</v>
      </c>
      <c r="J821" s="38" t="n">
        <v>38.7</v>
      </c>
      <c r="K821" s="38" t="n">
        <v>265</v>
      </c>
      <c r="L821" s="39" t="n">
        <f aca="false">IF(B821="Long",G821-E821,E821-G821)</f>
        <v>-134</v>
      </c>
      <c r="M821" s="40" t="n">
        <f aca="false">L821/E821</f>
        <v>-0.00521512385919166</v>
      </c>
      <c r="N821" s="41" t="n">
        <f aca="false">E821+G821</f>
        <v>51255</v>
      </c>
      <c r="O821" s="38" t="n">
        <f aca="false">N821*Assumptions!$B$24</f>
        <v>76.8825</v>
      </c>
      <c r="P821" s="39" t="n">
        <f aca="false">L821-O821</f>
        <v>-210.8825</v>
      </c>
      <c r="Q821" s="41" t="n">
        <f aca="false">Q820+L821</f>
        <v>34007.25</v>
      </c>
      <c r="R821" s="41" t="n">
        <f aca="false">R820+P821</f>
        <v>2418.04327500002</v>
      </c>
      <c r="S821" s="33" t="n">
        <f aca="false">IF(L821&gt;0,1,0)</f>
        <v>0</v>
      </c>
      <c r="T821" s="33" t="n">
        <f aca="false">IF(S821=1,T820+1,0)</f>
        <v>0</v>
      </c>
      <c r="U821" s="33" t="n">
        <f aca="false">IF(S821=0,U820+1,0)</f>
        <v>6</v>
      </c>
      <c r="V821" s="34" t="str">
        <f aca="false">IF(C821=D820,"Yes","")</f>
        <v/>
      </c>
    </row>
    <row r="822" customFormat="false" ht="15" hidden="false" customHeight="false" outlineLevel="0" collapsed="false">
      <c r="A822" s="26" t="n">
        <v>821</v>
      </c>
      <c r="B822" s="26" t="s">
        <v>113</v>
      </c>
      <c r="C822" s="27" t="n">
        <v>43096</v>
      </c>
      <c r="D822" s="27" t="n">
        <v>43098</v>
      </c>
      <c r="E822" s="28" t="n">
        <v>25545.6</v>
      </c>
      <c r="F822" s="28" t="n">
        <v>25712.95</v>
      </c>
      <c r="G822" s="28" t="n">
        <v>25561.95</v>
      </c>
      <c r="H822" s="26" t="s">
        <v>112</v>
      </c>
      <c r="I822" s="26" t="n">
        <v>2</v>
      </c>
      <c r="J822" s="29" t="n">
        <v>128.2</v>
      </c>
      <c r="K822" s="29" t="n">
        <v>20.8</v>
      </c>
      <c r="L822" s="30" t="n">
        <f aca="false">IF(B822="Long",G822-E822,E822-G822)</f>
        <v>-16.3500000000022</v>
      </c>
      <c r="M822" s="31" t="n">
        <f aca="false">L822/E822</f>
        <v>-0.000640031942878703</v>
      </c>
      <c r="N822" s="32" t="n">
        <f aca="false">E822+G822</f>
        <v>51107.55</v>
      </c>
      <c r="O822" s="29" t="n">
        <f aca="false">N822*Assumptions!$B$24</f>
        <v>76.661325</v>
      </c>
      <c r="P822" s="30" t="n">
        <f aca="false">L822-O822</f>
        <v>-93.0113250000022</v>
      </c>
      <c r="Q822" s="32" t="n">
        <f aca="false">Q821+L822</f>
        <v>33990.9</v>
      </c>
      <c r="R822" s="32" t="n">
        <f aca="false">R821+P822</f>
        <v>2325.03195000002</v>
      </c>
      <c r="S822" s="33" t="n">
        <f aca="false">IF(L822&gt;0,1,0)</f>
        <v>0</v>
      </c>
      <c r="T822" s="33" t="n">
        <f aca="false">IF(S822=1,T821+1,0)</f>
        <v>0</v>
      </c>
      <c r="U822" s="33" t="n">
        <f aca="false">IF(S822=0,U821+1,0)</f>
        <v>7</v>
      </c>
      <c r="V822" s="34" t="str">
        <f aca="false">IF(C822=D821,"Yes","")</f>
        <v>Yes</v>
      </c>
    </row>
    <row r="823" customFormat="false" ht="15" hidden="false" customHeight="false" outlineLevel="0" collapsed="false">
      <c r="A823" s="35" t="n">
        <v>822</v>
      </c>
      <c r="B823" s="35" t="s">
        <v>113</v>
      </c>
      <c r="C823" s="36" t="n">
        <v>43101</v>
      </c>
      <c r="D823" s="36" t="n">
        <v>43103</v>
      </c>
      <c r="E823" s="37" t="n">
        <v>25417.4</v>
      </c>
      <c r="F823" s="37" t="n">
        <v>25566.4</v>
      </c>
      <c r="G823" s="37" t="n">
        <v>25425.75</v>
      </c>
      <c r="H823" s="35" t="s">
        <v>112</v>
      </c>
      <c r="I823" s="35" t="n">
        <v>2</v>
      </c>
      <c r="J823" s="38" t="n">
        <v>184.6</v>
      </c>
      <c r="K823" s="38" t="n">
        <v>37.5</v>
      </c>
      <c r="L823" s="39" t="n">
        <f aca="false">IF(B823="Long",G823-E823,E823-G823)</f>
        <v>-8.34999999999855</v>
      </c>
      <c r="M823" s="40" t="n">
        <f aca="false">L823/E823</f>
        <v>-0.000328515111695081</v>
      </c>
      <c r="N823" s="41" t="n">
        <f aca="false">E823+G823</f>
        <v>50843.15</v>
      </c>
      <c r="O823" s="38" t="n">
        <f aca="false">N823*Assumptions!$B$24</f>
        <v>76.264725</v>
      </c>
      <c r="P823" s="39" t="n">
        <f aca="false">L823-O823</f>
        <v>-84.6147249999985</v>
      </c>
      <c r="Q823" s="41" t="n">
        <f aca="false">Q822+L823</f>
        <v>33982.55</v>
      </c>
      <c r="R823" s="41" t="n">
        <f aca="false">R822+P823</f>
        <v>2240.41722500002</v>
      </c>
      <c r="S823" s="33" t="n">
        <f aca="false">IF(L823&gt;0,1,0)</f>
        <v>0</v>
      </c>
      <c r="T823" s="33" t="n">
        <f aca="false">IF(S823=1,T822+1,0)</f>
        <v>0</v>
      </c>
      <c r="U823" s="33" t="n">
        <f aca="false">IF(S823=0,U822+1,0)</f>
        <v>8</v>
      </c>
      <c r="V823" s="34" t="str">
        <f aca="false">IF(C823=D822,"Yes","")</f>
        <v/>
      </c>
    </row>
    <row r="824" customFormat="false" ht="15" hidden="false" customHeight="false" outlineLevel="0" collapsed="false">
      <c r="A824" s="26" t="n">
        <v>823</v>
      </c>
      <c r="B824" s="26" t="s">
        <v>111</v>
      </c>
      <c r="C824" s="27" t="n">
        <v>43104</v>
      </c>
      <c r="D824" s="27" t="n">
        <v>43109</v>
      </c>
      <c r="E824" s="28" t="n">
        <v>25454.9</v>
      </c>
      <c r="F824" s="28" t="n">
        <v>25300.9</v>
      </c>
      <c r="G824" s="28" t="n">
        <v>25643.8</v>
      </c>
      <c r="H824" s="26" t="s">
        <v>112</v>
      </c>
      <c r="I824" s="26" t="n">
        <v>3</v>
      </c>
      <c r="J824" s="29" t="n">
        <v>348.9</v>
      </c>
      <c r="K824" s="29" t="n">
        <v>0</v>
      </c>
      <c r="L824" s="30" t="n">
        <f aca="false">IF(B824="Long",G824-E824,E824-G824)</f>
        <v>188.899999999998</v>
      </c>
      <c r="M824" s="31" t="n">
        <f aca="false">L824/E824</f>
        <v>0.00742096806508758</v>
      </c>
      <c r="N824" s="32" t="n">
        <f aca="false">E824+G824</f>
        <v>51098.7</v>
      </c>
      <c r="O824" s="29" t="n">
        <f aca="false">N824*Assumptions!$B$24</f>
        <v>76.64805</v>
      </c>
      <c r="P824" s="30" t="n">
        <f aca="false">L824-O824</f>
        <v>112.251949999998</v>
      </c>
      <c r="Q824" s="32" t="n">
        <f aca="false">Q823+L824</f>
        <v>34171.45</v>
      </c>
      <c r="R824" s="32" t="n">
        <f aca="false">R823+P824</f>
        <v>2352.66917500002</v>
      </c>
      <c r="S824" s="33" t="n">
        <f aca="false">IF(L824&gt;0,1,0)</f>
        <v>1</v>
      </c>
      <c r="T824" s="33" t="n">
        <f aca="false">IF(S824=1,T823+1,0)</f>
        <v>1</v>
      </c>
      <c r="U824" s="33" t="n">
        <f aca="false">IF(S824=0,U823+1,0)</f>
        <v>0</v>
      </c>
      <c r="V824" s="34" t="str">
        <f aca="false">IF(C824=D823,"Yes","")</f>
        <v/>
      </c>
    </row>
    <row r="825" customFormat="false" ht="15" hidden="false" customHeight="false" outlineLevel="0" collapsed="false">
      <c r="A825" s="35" t="n">
        <v>824</v>
      </c>
      <c r="B825" s="35" t="s">
        <v>113</v>
      </c>
      <c r="C825" s="36" t="n">
        <v>43110</v>
      </c>
      <c r="D825" s="36" t="n">
        <v>43112</v>
      </c>
      <c r="E825" s="37" t="n">
        <v>25617.25</v>
      </c>
      <c r="F825" s="37" t="n">
        <v>25803.8</v>
      </c>
      <c r="G825" s="37" t="n">
        <v>25732.4</v>
      </c>
      <c r="H825" s="35" t="s">
        <v>112</v>
      </c>
      <c r="I825" s="35" t="n">
        <v>2</v>
      </c>
      <c r="J825" s="38" t="n">
        <v>85</v>
      </c>
      <c r="K825" s="38" t="n">
        <v>157.9</v>
      </c>
      <c r="L825" s="39" t="n">
        <f aca="false">IF(B825="Long",G825-E825,E825-G825)</f>
        <v>-115.150000000001</v>
      </c>
      <c r="M825" s="40" t="n">
        <f aca="false">L825/E825</f>
        <v>-0.00449501800544561</v>
      </c>
      <c r="N825" s="41" t="n">
        <f aca="false">E825+G825</f>
        <v>51349.65</v>
      </c>
      <c r="O825" s="38" t="n">
        <f aca="false">N825*Assumptions!$B$24</f>
        <v>77.024475</v>
      </c>
      <c r="P825" s="39" t="n">
        <f aca="false">L825-O825</f>
        <v>-192.174475000001</v>
      </c>
      <c r="Q825" s="41" t="n">
        <f aca="false">Q824+L825</f>
        <v>34056.3</v>
      </c>
      <c r="R825" s="41" t="n">
        <f aca="false">R824+P825</f>
        <v>2160.49470000002</v>
      </c>
      <c r="S825" s="33" t="n">
        <f aca="false">IF(L825&gt;0,1,0)</f>
        <v>0</v>
      </c>
      <c r="T825" s="33" t="n">
        <f aca="false">IF(S825=1,T824+1,0)</f>
        <v>0</v>
      </c>
      <c r="U825" s="33" t="n">
        <f aca="false">IF(S825=0,U824+1,0)</f>
        <v>1</v>
      </c>
      <c r="V825" s="34" t="str">
        <f aca="false">IF(C825=D824,"Yes","")</f>
        <v/>
      </c>
    </row>
    <row r="826" customFormat="false" ht="15" hidden="false" customHeight="false" outlineLevel="0" collapsed="false">
      <c r="A826" s="26" t="n">
        <v>825</v>
      </c>
      <c r="B826" s="26" t="s">
        <v>111</v>
      </c>
      <c r="C826" s="27" t="n">
        <v>43112</v>
      </c>
      <c r="D826" s="27" t="n">
        <v>43117</v>
      </c>
      <c r="E826" s="28" t="n">
        <v>25732.4</v>
      </c>
      <c r="F826" s="28" t="n">
        <v>25532.25</v>
      </c>
      <c r="G826" s="28" t="n">
        <v>25931.7</v>
      </c>
      <c r="H826" s="26" t="s">
        <v>112</v>
      </c>
      <c r="I826" s="26" t="n">
        <v>3</v>
      </c>
      <c r="J826" s="29" t="n">
        <v>603.4</v>
      </c>
      <c r="K826" s="29" t="n">
        <v>0</v>
      </c>
      <c r="L826" s="30" t="n">
        <f aca="false">IF(B826="Long",G826-E826,E826-G826)</f>
        <v>199.299999999999</v>
      </c>
      <c r="M826" s="31" t="n">
        <f aca="false">L826/E826</f>
        <v>0.00774509956319656</v>
      </c>
      <c r="N826" s="32" t="n">
        <f aca="false">E826+G826</f>
        <v>51664.1</v>
      </c>
      <c r="O826" s="29" t="n">
        <f aca="false">N826*Assumptions!$B$24</f>
        <v>77.49615</v>
      </c>
      <c r="P826" s="30" t="n">
        <f aca="false">L826-O826</f>
        <v>121.803849999999</v>
      </c>
      <c r="Q826" s="32" t="n">
        <f aca="false">Q825+L826</f>
        <v>34255.6</v>
      </c>
      <c r="R826" s="32" t="n">
        <f aca="false">R825+P826</f>
        <v>2282.29855000002</v>
      </c>
      <c r="S826" s="33" t="n">
        <f aca="false">IF(L826&gt;0,1,0)</f>
        <v>1</v>
      </c>
      <c r="T826" s="33" t="n">
        <f aca="false">IF(S826=1,T825+1,0)</f>
        <v>1</v>
      </c>
      <c r="U826" s="33" t="n">
        <f aca="false">IF(S826=0,U825+1,0)</f>
        <v>0</v>
      </c>
      <c r="V826" s="34" t="str">
        <f aca="false">IF(C826=D825,"Yes","")</f>
        <v>Yes</v>
      </c>
    </row>
    <row r="827" customFormat="false" ht="15" hidden="false" customHeight="false" outlineLevel="0" collapsed="false">
      <c r="A827" s="35" t="n">
        <v>826</v>
      </c>
      <c r="B827" s="35" t="s">
        <v>111</v>
      </c>
      <c r="C827" s="36" t="n">
        <v>43118</v>
      </c>
      <c r="D827" s="36" t="n">
        <v>43125</v>
      </c>
      <c r="E827" s="37" t="n">
        <v>26762.25</v>
      </c>
      <c r="F827" s="37" t="n">
        <v>25922.3</v>
      </c>
      <c r="G827" s="37" t="n">
        <v>27219.45</v>
      </c>
      <c r="H827" s="35" t="s">
        <v>112</v>
      </c>
      <c r="I827" s="35" t="n">
        <v>5</v>
      </c>
      <c r="J827" s="38" t="n">
        <v>760.6</v>
      </c>
      <c r="K827" s="38" t="n">
        <v>328.7</v>
      </c>
      <c r="L827" s="39" t="n">
        <f aca="false">IF(B827="Long",G827-E827,E827-G827)</f>
        <v>457.200000000001</v>
      </c>
      <c r="M827" s="40" t="n">
        <f aca="false">L827/E827</f>
        <v>0.0170837653784716</v>
      </c>
      <c r="N827" s="41" t="n">
        <f aca="false">E827+G827</f>
        <v>53981.7</v>
      </c>
      <c r="O827" s="38" t="n">
        <f aca="false">N827*Assumptions!$B$24</f>
        <v>80.97255</v>
      </c>
      <c r="P827" s="39" t="n">
        <f aca="false">L827-O827</f>
        <v>376.227450000001</v>
      </c>
      <c r="Q827" s="41" t="n">
        <f aca="false">Q826+L827</f>
        <v>34712.8</v>
      </c>
      <c r="R827" s="41" t="n">
        <f aca="false">R826+P827</f>
        <v>2658.52600000002</v>
      </c>
      <c r="S827" s="33" t="n">
        <f aca="false">IF(L827&gt;0,1,0)</f>
        <v>1</v>
      </c>
      <c r="T827" s="33" t="n">
        <f aca="false">IF(S827=1,T826+1,0)</f>
        <v>2</v>
      </c>
      <c r="U827" s="33" t="n">
        <f aca="false">IF(S827=0,U826+1,0)</f>
        <v>0</v>
      </c>
      <c r="V827" s="34" t="str">
        <f aca="false">IF(C827=D826,"Yes","")</f>
        <v/>
      </c>
    </row>
    <row r="828" customFormat="false" ht="15" hidden="false" customHeight="false" outlineLevel="0" collapsed="false">
      <c r="A828" s="26" t="n">
        <v>827</v>
      </c>
      <c r="B828" s="26" t="s">
        <v>111</v>
      </c>
      <c r="C828" s="27" t="n">
        <v>43129</v>
      </c>
      <c r="D828" s="27" t="n">
        <v>43130</v>
      </c>
      <c r="E828" s="28" t="n">
        <v>27522.85</v>
      </c>
      <c r="F828" s="28" t="n">
        <v>27151.75</v>
      </c>
      <c r="G828" s="28" t="n">
        <v>27407.4</v>
      </c>
      <c r="H828" s="26" t="s">
        <v>112</v>
      </c>
      <c r="I828" s="26" t="n">
        <v>1</v>
      </c>
      <c r="J828" s="29" t="n">
        <v>0</v>
      </c>
      <c r="K828" s="29" t="n">
        <v>280.8</v>
      </c>
      <c r="L828" s="30" t="n">
        <f aca="false">IF(B828="Long",G828-E828,E828-G828)</f>
        <v>-115.449999999997</v>
      </c>
      <c r="M828" s="31" t="n">
        <f aca="false">L828/E828</f>
        <v>-0.0041946964068037</v>
      </c>
      <c r="N828" s="32" t="n">
        <f aca="false">E828+G828</f>
        <v>54930.25</v>
      </c>
      <c r="O828" s="29" t="n">
        <f aca="false">N828*Assumptions!$B$24</f>
        <v>82.395375</v>
      </c>
      <c r="P828" s="30" t="n">
        <f aca="false">L828-O828</f>
        <v>-197.845374999997</v>
      </c>
      <c r="Q828" s="32" t="n">
        <f aca="false">Q827+L828</f>
        <v>34597.35</v>
      </c>
      <c r="R828" s="32" t="n">
        <f aca="false">R827+P828</f>
        <v>2460.68062500002</v>
      </c>
      <c r="S828" s="33" t="n">
        <f aca="false">IF(L828&gt;0,1,0)</f>
        <v>0</v>
      </c>
      <c r="T828" s="33" t="n">
        <f aca="false">IF(S828=1,T827+1,0)</f>
        <v>0</v>
      </c>
      <c r="U828" s="33" t="n">
        <f aca="false">IF(S828=0,U827+1,0)</f>
        <v>1</v>
      </c>
      <c r="V828" s="34" t="str">
        <f aca="false">IF(C828=D827,"Yes","")</f>
        <v/>
      </c>
    </row>
    <row r="829" customFormat="false" ht="15" hidden="false" customHeight="false" outlineLevel="0" collapsed="false">
      <c r="A829" s="35" t="n">
        <v>828</v>
      </c>
      <c r="B829" s="35" t="s">
        <v>113</v>
      </c>
      <c r="C829" s="36" t="n">
        <v>43131</v>
      </c>
      <c r="D829" s="36" t="n">
        <v>43132</v>
      </c>
      <c r="E829" s="37" t="n">
        <v>27136.25</v>
      </c>
      <c r="F829" s="37" t="n">
        <v>27470.25</v>
      </c>
      <c r="G829" s="37" t="n">
        <v>27455.75</v>
      </c>
      <c r="H829" s="35" t="s">
        <v>112</v>
      </c>
      <c r="I829" s="35" t="n">
        <v>1</v>
      </c>
      <c r="J829" s="38" t="n">
        <v>89.9</v>
      </c>
      <c r="K829" s="38" t="n">
        <v>477.2</v>
      </c>
      <c r="L829" s="39" t="n">
        <f aca="false">IF(B829="Long",G829-E829,E829-G829)</f>
        <v>-319.5</v>
      </c>
      <c r="M829" s="40" t="n">
        <f aca="false">L829/E829</f>
        <v>-0.0117739186512506</v>
      </c>
      <c r="N829" s="41" t="n">
        <f aca="false">E829+G829</f>
        <v>54592</v>
      </c>
      <c r="O829" s="38" t="n">
        <f aca="false">N829*Assumptions!$B$24</f>
        <v>81.888</v>
      </c>
      <c r="P829" s="39" t="n">
        <f aca="false">L829-O829</f>
        <v>-401.388</v>
      </c>
      <c r="Q829" s="41" t="n">
        <f aca="false">Q828+L829</f>
        <v>34277.85</v>
      </c>
      <c r="R829" s="41" t="n">
        <f aca="false">R828+P829</f>
        <v>2059.29262500002</v>
      </c>
      <c r="S829" s="33" t="n">
        <f aca="false">IF(L829&gt;0,1,0)</f>
        <v>0</v>
      </c>
      <c r="T829" s="33" t="n">
        <f aca="false">IF(S829=1,T828+1,0)</f>
        <v>0</v>
      </c>
      <c r="U829" s="33" t="n">
        <f aca="false">IF(S829=0,U828+1,0)</f>
        <v>2</v>
      </c>
      <c r="V829" s="34" t="str">
        <f aca="false">IF(C829=D828,"Yes","")</f>
        <v/>
      </c>
    </row>
    <row r="830" customFormat="false" ht="15" hidden="false" customHeight="false" outlineLevel="0" collapsed="false">
      <c r="A830" s="26" t="n">
        <v>829</v>
      </c>
      <c r="B830" s="26" t="s">
        <v>111</v>
      </c>
      <c r="C830" s="27" t="n">
        <v>43132</v>
      </c>
      <c r="D830" s="27" t="n">
        <v>43133</v>
      </c>
      <c r="E830" s="28" t="n">
        <v>27470.25</v>
      </c>
      <c r="F830" s="28" t="n">
        <v>27116.95</v>
      </c>
      <c r="G830" s="28" t="n">
        <v>27017.4</v>
      </c>
      <c r="H830" s="26" t="s">
        <v>114</v>
      </c>
      <c r="I830" s="26" t="n">
        <v>1</v>
      </c>
      <c r="J830" s="29" t="n">
        <v>0</v>
      </c>
      <c r="K830" s="29" t="n">
        <v>1106.2</v>
      </c>
      <c r="L830" s="30" t="n">
        <f aca="false">IF(B830="Long",G830-E830,E830-G830)</f>
        <v>-452.849999999999</v>
      </c>
      <c r="M830" s="31" t="n">
        <f aca="false">L830/E830</f>
        <v>-0.0164851066153384</v>
      </c>
      <c r="N830" s="32" t="n">
        <f aca="false">E830+G830</f>
        <v>54487.65</v>
      </c>
      <c r="O830" s="29" t="n">
        <f aca="false">N830*Assumptions!$B$24</f>
        <v>81.731475</v>
      </c>
      <c r="P830" s="30" t="n">
        <f aca="false">L830-O830</f>
        <v>-534.581474999999</v>
      </c>
      <c r="Q830" s="32" t="n">
        <f aca="false">Q829+L830</f>
        <v>33825</v>
      </c>
      <c r="R830" s="32" t="n">
        <f aca="false">R829+P830</f>
        <v>1524.71115000002</v>
      </c>
      <c r="S830" s="33" t="n">
        <f aca="false">IF(L830&gt;0,1,0)</f>
        <v>0</v>
      </c>
      <c r="T830" s="33" t="n">
        <f aca="false">IF(S830=1,T829+1,0)</f>
        <v>0</v>
      </c>
      <c r="U830" s="33" t="n">
        <f aca="false">IF(S830=0,U829+1,0)</f>
        <v>3</v>
      </c>
      <c r="V830" s="34" t="str">
        <f aca="false">IF(C830=D829,"Yes","")</f>
        <v>Yes</v>
      </c>
    </row>
    <row r="831" customFormat="false" ht="15" hidden="false" customHeight="false" outlineLevel="0" collapsed="false">
      <c r="A831" s="35" t="n">
        <v>830</v>
      </c>
      <c r="B831" s="35" t="s">
        <v>113</v>
      </c>
      <c r="C831" s="36" t="n">
        <v>43133</v>
      </c>
      <c r="D831" s="36" t="n">
        <v>43139</v>
      </c>
      <c r="E831" s="37" t="n">
        <v>27017.4</v>
      </c>
      <c r="F831" s="37" t="n">
        <v>27613.5</v>
      </c>
      <c r="G831" s="37" t="n">
        <v>26078.4</v>
      </c>
      <c r="H831" s="35" t="s">
        <v>112</v>
      </c>
      <c r="I831" s="35" t="n">
        <v>4</v>
      </c>
      <c r="J831" s="38" t="n">
        <v>1993.6</v>
      </c>
      <c r="K831" s="38" t="n">
        <v>0</v>
      </c>
      <c r="L831" s="39" t="n">
        <f aca="false">IF(B831="Long",G831-E831,E831-G831)</f>
        <v>939</v>
      </c>
      <c r="M831" s="40" t="n">
        <f aca="false">L831/E831</f>
        <v>0.0347553798663084</v>
      </c>
      <c r="N831" s="41" t="n">
        <f aca="false">E831+G831</f>
        <v>53095.8</v>
      </c>
      <c r="O831" s="38" t="n">
        <f aca="false">N831*Assumptions!$B$24</f>
        <v>79.6437</v>
      </c>
      <c r="P831" s="39" t="n">
        <f aca="false">L831-O831</f>
        <v>859.3563</v>
      </c>
      <c r="Q831" s="41" t="n">
        <f aca="false">Q830+L831</f>
        <v>34764</v>
      </c>
      <c r="R831" s="41" t="n">
        <f aca="false">R830+P831</f>
        <v>2384.06745000002</v>
      </c>
      <c r="S831" s="33" t="n">
        <f aca="false">IF(L831&gt;0,1,0)</f>
        <v>1</v>
      </c>
      <c r="T831" s="33" t="n">
        <f aca="false">IF(S831=1,T830+1,0)</f>
        <v>1</v>
      </c>
      <c r="U831" s="33" t="n">
        <f aca="false">IF(S831=0,U830+1,0)</f>
        <v>0</v>
      </c>
      <c r="V831" s="34" t="str">
        <f aca="false">IF(C831=D830,"Yes","")</f>
        <v>Yes</v>
      </c>
    </row>
    <row r="832" customFormat="false" ht="15" hidden="false" customHeight="false" outlineLevel="0" collapsed="false">
      <c r="A832" s="26" t="n">
        <v>831</v>
      </c>
      <c r="B832" s="26" t="s">
        <v>113</v>
      </c>
      <c r="C832" s="27" t="n">
        <v>43140</v>
      </c>
      <c r="D832" s="27" t="n">
        <v>43143</v>
      </c>
      <c r="E832" s="28" t="n">
        <v>25466.3</v>
      </c>
      <c r="F832" s="28" t="n">
        <v>26126.4</v>
      </c>
      <c r="G832" s="28" t="n">
        <v>25598.3</v>
      </c>
      <c r="H832" s="26" t="s">
        <v>112</v>
      </c>
      <c r="I832" s="26" t="n">
        <v>1</v>
      </c>
      <c r="J832" s="29" t="n">
        <v>0</v>
      </c>
      <c r="K832" s="29" t="n">
        <v>291.5</v>
      </c>
      <c r="L832" s="30" t="n">
        <f aca="false">IF(B832="Long",G832-E832,E832-G832)</f>
        <v>-132</v>
      </c>
      <c r="M832" s="31" t="n">
        <f aca="false">L832/E832</f>
        <v>-0.00518332070226142</v>
      </c>
      <c r="N832" s="32" t="n">
        <f aca="false">E832+G832</f>
        <v>51064.6</v>
      </c>
      <c r="O832" s="29" t="n">
        <f aca="false">N832*Assumptions!$B$24</f>
        <v>76.5969</v>
      </c>
      <c r="P832" s="30" t="n">
        <f aca="false">L832-O832</f>
        <v>-208.5969</v>
      </c>
      <c r="Q832" s="32" t="n">
        <f aca="false">Q831+L832</f>
        <v>34632</v>
      </c>
      <c r="R832" s="32" t="n">
        <f aca="false">R831+P832</f>
        <v>2175.47055000002</v>
      </c>
      <c r="S832" s="33" t="n">
        <f aca="false">IF(L832&gt;0,1,0)</f>
        <v>0</v>
      </c>
      <c r="T832" s="33" t="n">
        <f aca="false">IF(S832=1,T831+1,0)</f>
        <v>0</v>
      </c>
      <c r="U832" s="33" t="n">
        <f aca="false">IF(S832=0,U831+1,0)</f>
        <v>1</v>
      </c>
      <c r="V832" s="34" t="str">
        <f aca="false">IF(C832=D831,"Yes","")</f>
        <v/>
      </c>
    </row>
    <row r="833" customFormat="false" ht="15" hidden="false" customHeight="false" outlineLevel="0" collapsed="false">
      <c r="A833" s="35" t="n">
        <v>832</v>
      </c>
      <c r="B833" s="35" t="s">
        <v>113</v>
      </c>
      <c r="C833" s="36" t="n">
        <v>43145</v>
      </c>
      <c r="D833" s="36" t="n">
        <v>43154</v>
      </c>
      <c r="E833" s="37" t="n">
        <v>25371</v>
      </c>
      <c r="F833" s="37" t="n">
        <v>25757.85</v>
      </c>
      <c r="G833" s="37" t="n">
        <v>25002.25</v>
      </c>
      <c r="H833" s="35" t="s">
        <v>112</v>
      </c>
      <c r="I833" s="35" t="n">
        <v>7</v>
      </c>
      <c r="J833" s="38" t="n">
        <v>589.3</v>
      </c>
      <c r="K833" s="38" t="n">
        <v>244.2</v>
      </c>
      <c r="L833" s="39" t="n">
        <f aca="false">IF(B833="Long",G833-E833,E833-G833)</f>
        <v>368.75</v>
      </c>
      <c r="M833" s="40" t="n">
        <f aca="false">L833/E833</f>
        <v>0.0145343108273225</v>
      </c>
      <c r="N833" s="41" t="n">
        <f aca="false">E833+G833</f>
        <v>50373.25</v>
      </c>
      <c r="O833" s="38" t="n">
        <f aca="false">N833*Assumptions!$B$24</f>
        <v>75.559875</v>
      </c>
      <c r="P833" s="39" t="n">
        <f aca="false">L833-O833</f>
        <v>293.190125</v>
      </c>
      <c r="Q833" s="41" t="n">
        <f aca="false">Q832+L833</f>
        <v>35000.75</v>
      </c>
      <c r="R833" s="41" t="n">
        <f aca="false">R832+P833</f>
        <v>2468.66067500002</v>
      </c>
      <c r="S833" s="33" t="n">
        <f aca="false">IF(L833&gt;0,1,0)</f>
        <v>1</v>
      </c>
      <c r="T833" s="33" t="n">
        <f aca="false">IF(S833=1,T832+1,0)</f>
        <v>1</v>
      </c>
      <c r="U833" s="33" t="n">
        <f aca="false">IF(S833=0,U832+1,0)</f>
        <v>0</v>
      </c>
      <c r="V833" s="34" t="str">
        <f aca="false">IF(C833=D832,"Yes","")</f>
        <v/>
      </c>
    </row>
    <row r="834" customFormat="false" ht="15" hidden="false" customHeight="false" outlineLevel="0" collapsed="false">
      <c r="A834" s="26" t="n">
        <v>833</v>
      </c>
      <c r="B834" s="26" t="s">
        <v>111</v>
      </c>
      <c r="C834" s="27" t="n">
        <v>43154</v>
      </c>
      <c r="D834" s="27" t="n">
        <v>43158</v>
      </c>
      <c r="E834" s="28" t="n">
        <v>25002.25</v>
      </c>
      <c r="F834" s="28" t="n">
        <v>24781.7</v>
      </c>
      <c r="G834" s="28" t="n">
        <v>25381.2</v>
      </c>
      <c r="H834" s="26" t="s">
        <v>112</v>
      </c>
      <c r="I834" s="26" t="n">
        <v>2</v>
      </c>
      <c r="J834" s="29" t="n">
        <v>721.3</v>
      </c>
      <c r="K834" s="29" t="n">
        <v>0</v>
      </c>
      <c r="L834" s="30" t="n">
        <f aca="false">IF(B834="Long",G834-E834,E834-G834)</f>
        <v>378.950000000001</v>
      </c>
      <c r="M834" s="31" t="n">
        <f aca="false">L834/E834</f>
        <v>0.0151566359027688</v>
      </c>
      <c r="N834" s="32" t="n">
        <f aca="false">E834+G834</f>
        <v>50383.45</v>
      </c>
      <c r="O834" s="29" t="n">
        <f aca="false">N834*Assumptions!$B$24</f>
        <v>75.575175</v>
      </c>
      <c r="P834" s="30" t="n">
        <f aca="false">L834-O834</f>
        <v>303.374825000001</v>
      </c>
      <c r="Q834" s="32" t="n">
        <f aca="false">Q833+L834</f>
        <v>35379.7</v>
      </c>
      <c r="R834" s="32" t="n">
        <f aca="false">R833+P834</f>
        <v>2772.03550000002</v>
      </c>
      <c r="S834" s="33" t="n">
        <f aca="false">IF(L834&gt;0,1,0)</f>
        <v>1</v>
      </c>
      <c r="T834" s="33" t="n">
        <f aca="false">IF(S834=1,T833+1,0)</f>
        <v>2</v>
      </c>
      <c r="U834" s="33" t="n">
        <f aca="false">IF(S834=0,U833+1,0)</f>
        <v>0</v>
      </c>
      <c r="V834" s="34" t="str">
        <f aca="false">IF(C834=D833,"Yes","")</f>
        <v>Yes</v>
      </c>
    </row>
    <row r="835" customFormat="false" ht="15" hidden="false" customHeight="false" outlineLevel="0" collapsed="false">
      <c r="A835" s="35" t="n">
        <v>834</v>
      </c>
      <c r="B835" s="35" t="s">
        <v>113</v>
      </c>
      <c r="C835" s="36" t="n">
        <v>43159</v>
      </c>
      <c r="D835" s="36" t="n">
        <v>43160</v>
      </c>
      <c r="E835" s="37" t="n">
        <v>25116.25</v>
      </c>
      <c r="F835" s="37" t="n">
        <v>25723.55</v>
      </c>
      <c r="G835" s="37" t="n">
        <v>25192.95</v>
      </c>
      <c r="H835" s="35" t="s">
        <v>112</v>
      </c>
      <c r="I835" s="35" t="n">
        <v>1</v>
      </c>
      <c r="J835" s="38" t="n">
        <v>261.8</v>
      </c>
      <c r="K835" s="38" t="n">
        <v>109.8</v>
      </c>
      <c r="L835" s="39" t="n">
        <f aca="false">IF(B835="Long",G835-E835,E835-G835)</f>
        <v>-76.7000000000007</v>
      </c>
      <c r="M835" s="40" t="n">
        <f aca="false">L835/E835</f>
        <v>-0.00305379983078687</v>
      </c>
      <c r="N835" s="41" t="n">
        <f aca="false">E835+G835</f>
        <v>50309.2</v>
      </c>
      <c r="O835" s="38" t="n">
        <f aca="false">N835*Assumptions!$B$24</f>
        <v>75.4638</v>
      </c>
      <c r="P835" s="39" t="n">
        <f aca="false">L835-O835</f>
        <v>-152.163800000001</v>
      </c>
      <c r="Q835" s="41" t="n">
        <f aca="false">Q834+L835</f>
        <v>35303</v>
      </c>
      <c r="R835" s="41" t="n">
        <f aca="false">R834+P835</f>
        <v>2619.87170000002</v>
      </c>
      <c r="S835" s="33" t="n">
        <f aca="false">IF(L835&gt;0,1,0)</f>
        <v>0</v>
      </c>
      <c r="T835" s="33" t="n">
        <f aca="false">IF(S835=1,T834+1,0)</f>
        <v>0</v>
      </c>
      <c r="U835" s="33" t="n">
        <f aca="false">IF(S835=0,U834+1,0)</f>
        <v>1</v>
      </c>
      <c r="V835" s="34" t="str">
        <f aca="false">IF(C835=D834,"Yes","")</f>
        <v/>
      </c>
    </row>
    <row r="836" customFormat="false" ht="15" hidden="false" customHeight="false" outlineLevel="0" collapsed="false">
      <c r="A836" s="26" t="n">
        <v>835</v>
      </c>
      <c r="B836" s="26" t="s">
        <v>113</v>
      </c>
      <c r="C836" s="27" t="n">
        <v>43164</v>
      </c>
      <c r="D836" s="27" t="n">
        <v>43165</v>
      </c>
      <c r="E836" s="28" t="n">
        <v>24831.35</v>
      </c>
      <c r="F836" s="28" t="n">
        <v>25226.05</v>
      </c>
      <c r="G836" s="28" t="n">
        <v>24964.1</v>
      </c>
      <c r="H836" s="26" t="s">
        <v>112</v>
      </c>
      <c r="I836" s="26" t="n">
        <v>1</v>
      </c>
      <c r="J836" s="29" t="n">
        <v>469.3</v>
      </c>
      <c r="K836" s="29" t="n">
        <v>208.9</v>
      </c>
      <c r="L836" s="30" t="n">
        <f aca="false">IF(B836="Long",G836-E836,E836-G836)</f>
        <v>-132.75</v>
      </c>
      <c r="M836" s="31" t="n">
        <f aca="false">L836/E836</f>
        <v>-0.00534606455146418</v>
      </c>
      <c r="N836" s="32" t="n">
        <f aca="false">E836+G836</f>
        <v>49795.45</v>
      </c>
      <c r="O836" s="29" t="n">
        <f aca="false">N836*Assumptions!$B$24</f>
        <v>74.693175</v>
      </c>
      <c r="P836" s="30" t="n">
        <f aca="false">L836-O836</f>
        <v>-207.443175</v>
      </c>
      <c r="Q836" s="32" t="n">
        <f aca="false">Q835+L836</f>
        <v>35170.25</v>
      </c>
      <c r="R836" s="32" t="n">
        <f aca="false">R835+P836</f>
        <v>2412.42852500002</v>
      </c>
      <c r="S836" s="33" t="n">
        <f aca="false">IF(L836&gt;0,1,0)</f>
        <v>0</v>
      </c>
      <c r="T836" s="33" t="n">
        <f aca="false">IF(S836=1,T835+1,0)</f>
        <v>0</v>
      </c>
      <c r="U836" s="33" t="n">
        <f aca="false">IF(S836=0,U835+1,0)</f>
        <v>2</v>
      </c>
      <c r="V836" s="34" t="str">
        <f aca="false">IF(C836=D835,"Yes","")</f>
        <v/>
      </c>
    </row>
    <row r="837" customFormat="false" ht="15" hidden="false" customHeight="false" outlineLevel="0" collapsed="false">
      <c r="A837" s="35" t="n">
        <v>836</v>
      </c>
      <c r="B837" s="35" t="s">
        <v>113</v>
      </c>
      <c r="C837" s="36" t="n">
        <v>43166</v>
      </c>
      <c r="D837" s="36" t="n">
        <v>43167</v>
      </c>
      <c r="E837" s="37" t="n">
        <v>24333.85</v>
      </c>
      <c r="F837" s="37" t="n">
        <v>25040.25</v>
      </c>
      <c r="G837" s="37" t="n">
        <v>24373.4</v>
      </c>
      <c r="H837" s="35" t="s">
        <v>112</v>
      </c>
      <c r="I837" s="35" t="n">
        <v>1</v>
      </c>
      <c r="J837" s="38" t="n">
        <v>285.3</v>
      </c>
      <c r="K837" s="38" t="n">
        <v>200.7</v>
      </c>
      <c r="L837" s="39" t="n">
        <f aca="false">IF(B837="Long",G837-E837,E837-G837)</f>
        <v>-39.5500000000029</v>
      </c>
      <c r="M837" s="40" t="n">
        <f aca="false">L837/E837</f>
        <v>-0.0016253079557901</v>
      </c>
      <c r="N837" s="41" t="n">
        <f aca="false">E837+G837</f>
        <v>48707.25</v>
      </c>
      <c r="O837" s="38" t="n">
        <f aca="false">N837*Assumptions!$B$24</f>
        <v>73.060875</v>
      </c>
      <c r="P837" s="39" t="n">
        <f aca="false">L837-O837</f>
        <v>-112.610875000003</v>
      </c>
      <c r="Q837" s="41" t="n">
        <f aca="false">Q836+L837</f>
        <v>35130.7</v>
      </c>
      <c r="R837" s="41" t="n">
        <f aca="false">R836+P837</f>
        <v>2299.81765000002</v>
      </c>
      <c r="S837" s="33" t="n">
        <f aca="false">IF(L837&gt;0,1,0)</f>
        <v>0</v>
      </c>
      <c r="T837" s="33" t="n">
        <f aca="false">IF(S837=1,T836+1,0)</f>
        <v>0</v>
      </c>
      <c r="U837" s="33" t="n">
        <f aca="false">IF(S837=0,U836+1,0)</f>
        <v>3</v>
      </c>
      <c r="V837" s="34" t="str">
        <f aca="false">IF(C837=D836,"Yes","")</f>
        <v/>
      </c>
    </row>
    <row r="838" customFormat="false" ht="15" hidden="false" customHeight="false" outlineLevel="0" collapsed="false">
      <c r="A838" s="26" t="n">
        <v>837</v>
      </c>
      <c r="B838" s="26" t="s">
        <v>111</v>
      </c>
      <c r="C838" s="27" t="n">
        <v>43168</v>
      </c>
      <c r="D838" s="27" t="n">
        <v>43173</v>
      </c>
      <c r="E838" s="28" t="n">
        <v>24556.95</v>
      </c>
      <c r="F838" s="28" t="n">
        <v>24048.55</v>
      </c>
      <c r="G838" s="28" t="n">
        <v>24597.55</v>
      </c>
      <c r="H838" s="26" t="s">
        <v>112</v>
      </c>
      <c r="I838" s="26" t="n">
        <v>3</v>
      </c>
      <c r="J838" s="29" t="n">
        <v>452.7</v>
      </c>
      <c r="K838" s="29" t="n">
        <v>198.5</v>
      </c>
      <c r="L838" s="30" t="n">
        <f aca="false">IF(B838="Long",G838-E838,E838-G838)</f>
        <v>40.5999999999985</v>
      </c>
      <c r="M838" s="31" t="n">
        <f aca="false">L838/E838</f>
        <v>0.00165329977867767</v>
      </c>
      <c r="N838" s="32" t="n">
        <f aca="false">E838+G838</f>
        <v>49154.5</v>
      </c>
      <c r="O838" s="29" t="n">
        <f aca="false">N838*Assumptions!$B$24</f>
        <v>73.73175</v>
      </c>
      <c r="P838" s="30" t="n">
        <f aca="false">L838-O838</f>
        <v>-33.1317500000015</v>
      </c>
      <c r="Q838" s="32" t="n">
        <f aca="false">Q837+L838</f>
        <v>35171.3</v>
      </c>
      <c r="R838" s="32" t="n">
        <f aca="false">R837+P838</f>
        <v>2266.68590000002</v>
      </c>
      <c r="S838" s="33" t="n">
        <f aca="false">IF(L838&gt;0,1,0)</f>
        <v>1</v>
      </c>
      <c r="T838" s="33" t="n">
        <f aca="false">IF(S838=1,T837+1,0)</f>
        <v>1</v>
      </c>
      <c r="U838" s="33" t="n">
        <f aca="false">IF(S838=0,U837+1,0)</f>
        <v>0</v>
      </c>
      <c r="V838" s="34" t="str">
        <f aca="false">IF(C838=D837,"Yes","")</f>
        <v/>
      </c>
    </row>
    <row r="839" customFormat="false" ht="15" hidden="false" customHeight="false" outlineLevel="0" collapsed="false">
      <c r="A839" s="35" t="n">
        <v>838</v>
      </c>
      <c r="B839" s="35" t="s">
        <v>113</v>
      </c>
      <c r="C839" s="36" t="n">
        <v>43175</v>
      </c>
      <c r="D839" s="36" t="n">
        <v>43180</v>
      </c>
      <c r="E839" s="37" t="n">
        <v>24487</v>
      </c>
      <c r="F839" s="37" t="n">
        <v>24939.85</v>
      </c>
      <c r="G839" s="37" t="n">
        <v>24355.65</v>
      </c>
      <c r="H839" s="35" t="s">
        <v>112</v>
      </c>
      <c r="I839" s="35" t="n">
        <v>3</v>
      </c>
      <c r="J839" s="38" t="n">
        <v>404</v>
      </c>
      <c r="K839" s="38" t="n">
        <v>101</v>
      </c>
      <c r="L839" s="39" t="n">
        <f aca="false">IF(B839="Long",G839-E839,E839-G839)</f>
        <v>131.349999999999</v>
      </c>
      <c r="M839" s="40" t="n">
        <f aca="false">L839/E839</f>
        <v>0.00536407073140844</v>
      </c>
      <c r="N839" s="41" t="n">
        <f aca="false">E839+G839</f>
        <v>48842.65</v>
      </c>
      <c r="O839" s="38" t="n">
        <f aca="false">N839*Assumptions!$B$24</f>
        <v>73.263975</v>
      </c>
      <c r="P839" s="39" t="n">
        <f aca="false">L839-O839</f>
        <v>58.0860249999985</v>
      </c>
      <c r="Q839" s="41" t="n">
        <f aca="false">Q838+L839</f>
        <v>35302.65</v>
      </c>
      <c r="R839" s="41" t="n">
        <f aca="false">R838+P839</f>
        <v>2324.77192500001</v>
      </c>
      <c r="S839" s="33" t="n">
        <f aca="false">IF(L839&gt;0,1,0)</f>
        <v>1</v>
      </c>
      <c r="T839" s="33" t="n">
        <f aca="false">IF(S839=1,T838+1,0)</f>
        <v>2</v>
      </c>
      <c r="U839" s="33" t="n">
        <f aca="false">IF(S839=0,U838+1,0)</f>
        <v>0</v>
      </c>
      <c r="V839" s="34" t="str">
        <f aca="false">IF(C839=D838,"Yes","")</f>
        <v/>
      </c>
    </row>
    <row r="840" customFormat="false" ht="15" hidden="false" customHeight="false" outlineLevel="0" collapsed="false">
      <c r="A840" s="26" t="n">
        <v>839</v>
      </c>
      <c r="B840" s="26" t="s">
        <v>113</v>
      </c>
      <c r="C840" s="27" t="n">
        <v>43182</v>
      </c>
      <c r="D840" s="27" t="n">
        <v>43185</v>
      </c>
      <c r="E840" s="28" t="n">
        <v>23785.65</v>
      </c>
      <c r="F840" s="28" t="n">
        <v>24314.4</v>
      </c>
      <c r="G840" s="28" t="n">
        <v>23796.3</v>
      </c>
      <c r="H840" s="26" t="s">
        <v>112</v>
      </c>
      <c r="I840" s="26" t="n">
        <v>1</v>
      </c>
      <c r="J840" s="29" t="n">
        <v>128.6</v>
      </c>
      <c r="K840" s="29" t="n">
        <v>505</v>
      </c>
      <c r="L840" s="30" t="n">
        <f aca="false">IF(B840="Long",G840-E840,E840-G840)</f>
        <v>-10.6499999999978</v>
      </c>
      <c r="M840" s="31" t="n">
        <f aca="false">L840/E840</f>
        <v>-0.000447748957879975</v>
      </c>
      <c r="N840" s="32" t="n">
        <f aca="false">E840+G840</f>
        <v>47581.95</v>
      </c>
      <c r="O840" s="29" t="n">
        <f aca="false">N840*Assumptions!$B$24</f>
        <v>71.372925</v>
      </c>
      <c r="P840" s="30" t="n">
        <f aca="false">L840-O840</f>
        <v>-82.0229249999978</v>
      </c>
      <c r="Q840" s="32" t="n">
        <f aca="false">Q839+L840</f>
        <v>35292</v>
      </c>
      <c r="R840" s="32" t="n">
        <f aca="false">R839+P840</f>
        <v>2242.74900000002</v>
      </c>
      <c r="S840" s="33" t="n">
        <f aca="false">IF(L840&gt;0,1,0)</f>
        <v>0</v>
      </c>
      <c r="T840" s="33" t="n">
        <f aca="false">IF(S840=1,T839+1,0)</f>
        <v>0</v>
      </c>
      <c r="U840" s="33" t="n">
        <f aca="false">IF(S840=0,U839+1,0)</f>
        <v>1</v>
      </c>
      <c r="V840" s="34" t="str">
        <f aca="false">IF(C840=D839,"Yes","")</f>
        <v/>
      </c>
    </row>
    <row r="841" customFormat="false" ht="15" hidden="false" customHeight="false" outlineLevel="0" collapsed="false">
      <c r="A841" s="35" t="n">
        <v>840</v>
      </c>
      <c r="B841" s="35" t="s">
        <v>111</v>
      </c>
      <c r="C841" s="36" t="n">
        <v>43186</v>
      </c>
      <c r="D841" s="36" t="n">
        <v>43187</v>
      </c>
      <c r="E841" s="37" t="n">
        <v>24396.4</v>
      </c>
      <c r="F841" s="37" t="n">
        <v>23657.05</v>
      </c>
      <c r="G841" s="37" t="n">
        <v>24266.4</v>
      </c>
      <c r="H841" s="35" t="s">
        <v>112</v>
      </c>
      <c r="I841" s="35" t="n">
        <v>1</v>
      </c>
      <c r="J841" s="38" t="n">
        <v>0</v>
      </c>
      <c r="K841" s="38" t="n">
        <v>193</v>
      </c>
      <c r="L841" s="39" t="n">
        <f aca="false">IF(B841="Long",G841-E841,E841-G841)</f>
        <v>-130</v>
      </c>
      <c r="M841" s="40" t="n">
        <f aca="false">L841/E841</f>
        <v>-0.00532865504746602</v>
      </c>
      <c r="N841" s="41" t="n">
        <f aca="false">E841+G841</f>
        <v>48662.8</v>
      </c>
      <c r="O841" s="38" t="n">
        <f aca="false">N841*Assumptions!$B$24</f>
        <v>72.9942</v>
      </c>
      <c r="P841" s="39" t="n">
        <f aca="false">L841-O841</f>
        <v>-202.9942</v>
      </c>
      <c r="Q841" s="41" t="n">
        <f aca="false">Q840+L841</f>
        <v>35162</v>
      </c>
      <c r="R841" s="41" t="n">
        <f aca="false">R840+P841</f>
        <v>2039.75480000002</v>
      </c>
      <c r="S841" s="33" t="n">
        <f aca="false">IF(L841&gt;0,1,0)</f>
        <v>0</v>
      </c>
      <c r="T841" s="33" t="n">
        <f aca="false">IF(S841=1,T840+1,0)</f>
        <v>0</v>
      </c>
      <c r="U841" s="33" t="n">
        <f aca="false">IF(S841=0,U840+1,0)</f>
        <v>2</v>
      </c>
      <c r="V841" s="34" t="str">
        <f aca="false">IF(C841=D840,"Yes","")</f>
        <v/>
      </c>
    </row>
    <row r="842" customFormat="false" ht="15" hidden="false" customHeight="false" outlineLevel="0" collapsed="false">
      <c r="A842" s="26" t="n">
        <v>841</v>
      </c>
      <c r="B842" s="26" t="s">
        <v>113</v>
      </c>
      <c r="C842" s="27" t="n">
        <v>43192</v>
      </c>
      <c r="D842" s="27" t="n">
        <v>43193</v>
      </c>
      <c r="E842" s="28" t="n">
        <v>24203.4</v>
      </c>
      <c r="F842" s="28" t="n">
        <v>24361</v>
      </c>
      <c r="G842" s="28" t="n">
        <v>24361</v>
      </c>
      <c r="H842" s="26" t="s">
        <v>114</v>
      </c>
      <c r="I842" s="26" t="n">
        <v>1</v>
      </c>
      <c r="J842" s="29" t="n">
        <v>0</v>
      </c>
      <c r="K842" s="29" t="n">
        <v>334.6</v>
      </c>
      <c r="L842" s="30" t="n">
        <f aca="false">IF(B842="Long",G842-E842,E842-G842)</f>
        <v>-157.599999999999</v>
      </c>
      <c r="M842" s="31" t="n">
        <f aca="false">L842/E842</f>
        <v>-0.00651148185792073</v>
      </c>
      <c r="N842" s="32" t="n">
        <f aca="false">E842+G842</f>
        <v>48564.4</v>
      </c>
      <c r="O842" s="29" t="n">
        <f aca="false">N842*Assumptions!$B$24</f>
        <v>72.8466</v>
      </c>
      <c r="P842" s="30" t="n">
        <f aca="false">L842-O842</f>
        <v>-230.446599999999</v>
      </c>
      <c r="Q842" s="32" t="n">
        <f aca="false">Q841+L842</f>
        <v>35004.4</v>
      </c>
      <c r="R842" s="32" t="n">
        <f aca="false">R841+P842</f>
        <v>1809.30820000002</v>
      </c>
      <c r="S842" s="33" t="n">
        <f aca="false">IF(L842&gt;0,1,0)</f>
        <v>0</v>
      </c>
      <c r="T842" s="33" t="n">
        <f aca="false">IF(S842=1,T841+1,0)</f>
        <v>0</v>
      </c>
      <c r="U842" s="33" t="n">
        <f aca="false">IF(S842=0,U841+1,0)</f>
        <v>3</v>
      </c>
      <c r="V842" s="34" t="str">
        <f aca="false">IF(C842=D841,"Yes","")</f>
        <v/>
      </c>
    </row>
    <row r="843" customFormat="false" ht="15" hidden="false" customHeight="false" outlineLevel="0" collapsed="false">
      <c r="A843" s="35" t="n">
        <v>842</v>
      </c>
      <c r="B843" s="35" t="s">
        <v>111</v>
      </c>
      <c r="C843" s="36" t="n">
        <v>43193</v>
      </c>
      <c r="D843" s="36" t="n">
        <v>43194</v>
      </c>
      <c r="E843" s="37" t="n">
        <v>24373.4</v>
      </c>
      <c r="F843" s="37" t="n">
        <v>24062.95</v>
      </c>
      <c r="G843" s="37" t="n">
        <v>24254.35</v>
      </c>
      <c r="H843" s="35" t="s">
        <v>112</v>
      </c>
      <c r="I843" s="35" t="n">
        <v>1</v>
      </c>
      <c r="J843" s="38" t="n">
        <v>292.9</v>
      </c>
      <c r="K843" s="38" t="n">
        <v>285.6</v>
      </c>
      <c r="L843" s="39" t="n">
        <f aca="false">IF(B843="Long",G843-E843,E843-G843)</f>
        <v>-119.050000000003</v>
      </c>
      <c r="M843" s="40" t="n">
        <f aca="false">L843/E843</f>
        <v>-0.00488442318265006</v>
      </c>
      <c r="N843" s="41" t="n">
        <f aca="false">E843+G843</f>
        <v>48627.75</v>
      </c>
      <c r="O843" s="38" t="n">
        <f aca="false">N843*Assumptions!$B$24</f>
        <v>72.941625</v>
      </c>
      <c r="P843" s="39" t="n">
        <f aca="false">L843-O843</f>
        <v>-191.991625000003</v>
      </c>
      <c r="Q843" s="41" t="n">
        <f aca="false">Q842+L843</f>
        <v>34885.35</v>
      </c>
      <c r="R843" s="41" t="n">
        <f aca="false">R842+P843</f>
        <v>1617.31657500002</v>
      </c>
      <c r="S843" s="33" t="n">
        <f aca="false">IF(L843&gt;0,1,0)</f>
        <v>0</v>
      </c>
      <c r="T843" s="33" t="n">
        <f aca="false">IF(S843=1,T842+1,0)</f>
        <v>0</v>
      </c>
      <c r="U843" s="33" t="n">
        <f aca="false">IF(S843=0,U842+1,0)</f>
        <v>4</v>
      </c>
      <c r="V843" s="34" t="str">
        <f aca="false">IF(C843=D842,"Yes","")</f>
        <v>Yes</v>
      </c>
    </row>
    <row r="844" customFormat="false" ht="15" hidden="false" customHeight="false" outlineLevel="0" collapsed="false">
      <c r="A844" s="26" t="n">
        <v>843</v>
      </c>
      <c r="B844" s="26" t="s">
        <v>111</v>
      </c>
      <c r="C844" s="27" t="n">
        <v>43195</v>
      </c>
      <c r="D844" s="27" t="n">
        <v>43201</v>
      </c>
      <c r="E844" s="28" t="n">
        <v>24666.3</v>
      </c>
      <c r="F844" s="28" t="n">
        <v>24087.8</v>
      </c>
      <c r="G844" s="28" t="n">
        <v>25120.2</v>
      </c>
      <c r="H844" s="26" t="s">
        <v>112</v>
      </c>
      <c r="I844" s="26" t="n">
        <v>4</v>
      </c>
      <c r="J844" s="29" t="n">
        <v>613.6</v>
      </c>
      <c r="K844" s="29" t="n">
        <v>39.9</v>
      </c>
      <c r="L844" s="30" t="n">
        <f aca="false">IF(B844="Long",G844-E844,E844-G844)</f>
        <v>453.900000000001</v>
      </c>
      <c r="M844" s="31" t="n">
        <f aca="false">L844/E844</f>
        <v>0.0184016248890187</v>
      </c>
      <c r="N844" s="32" t="n">
        <f aca="false">E844+G844</f>
        <v>49786.5</v>
      </c>
      <c r="O844" s="29" t="n">
        <f aca="false">N844*Assumptions!$B$24</f>
        <v>74.67975</v>
      </c>
      <c r="P844" s="30" t="n">
        <f aca="false">L844-O844</f>
        <v>379.220250000001</v>
      </c>
      <c r="Q844" s="32" t="n">
        <f aca="false">Q843+L844</f>
        <v>35339.25</v>
      </c>
      <c r="R844" s="32" t="n">
        <f aca="false">R843+P844</f>
        <v>1996.53682500002</v>
      </c>
      <c r="S844" s="33" t="n">
        <f aca="false">IF(L844&gt;0,1,0)</f>
        <v>1</v>
      </c>
      <c r="T844" s="33" t="n">
        <f aca="false">IF(S844=1,T843+1,0)</f>
        <v>1</v>
      </c>
      <c r="U844" s="33" t="n">
        <f aca="false">IF(S844=0,U843+1,0)</f>
        <v>0</v>
      </c>
      <c r="V844" s="34" t="str">
        <f aca="false">IF(C844=D843,"Yes","")</f>
        <v/>
      </c>
    </row>
    <row r="845" customFormat="false" ht="15" hidden="false" customHeight="false" outlineLevel="0" collapsed="false">
      <c r="A845" s="35" t="n">
        <v>844</v>
      </c>
      <c r="B845" s="35" t="s">
        <v>111</v>
      </c>
      <c r="C845" s="36" t="n">
        <v>43203</v>
      </c>
      <c r="D845" s="36" t="n">
        <v>43206</v>
      </c>
      <c r="E845" s="37" t="n">
        <v>25244.8</v>
      </c>
      <c r="F845" s="37" t="n">
        <v>24969.4</v>
      </c>
      <c r="G845" s="37" t="n">
        <v>25076.85</v>
      </c>
      <c r="H845" s="35" t="s">
        <v>112</v>
      </c>
      <c r="I845" s="35" t="n">
        <v>1</v>
      </c>
      <c r="J845" s="38" t="n">
        <v>103.8</v>
      </c>
      <c r="K845" s="38" t="n">
        <v>177.5</v>
      </c>
      <c r="L845" s="39" t="n">
        <f aca="false">IF(B845="Long",G845-E845,E845-G845)</f>
        <v>-167.950000000001</v>
      </c>
      <c r="M845" s="40" t="n">
        <f aca="false">L845/E845</f>
        <v>-0.0066528552414755</v>
      </c>
      <c r="N845" s="41" t="n">
        <f aca="false">E845+G845</f>
        <v>50321.65</v>
      </c>
      <c r="O845" s="38" t="n">
        <f aca="false">N845*Assumptions!$B$24</f>
        <v>75.482475</v>
      </c>
      <c r="P845" s="39" t="n">
        <f aca="false">L845-O845</f>
        <v>-243.432475000001</v>
      </c>
      <c r="Q845" s="41" t="n">
        <f aca="false">Q844+L845</f>
        <v>35171.3</v>
      </c>
      <c r="R845" s="41" t="n">
        <f aca="false">R844+P845</f>
        <v>1753.10435000002</v>
      </c>
      <c r="S845" s="33" t="n">
        <f aca="false">IF(L845&gt;0,1,0)</f>
        <v>0</v>
      </c>
      <c r="T845" s="33" t="n">
        <f aca="false">IF(S845=1,T844+1,0)</f>
        <v>0</v>
      </c>
      <c r="U845" s="33" t="n">
        <f aca="false">IF(S845=0,U844+1,0)</f>
        <v>1</v>
      </c>
      <c r="V845" s="34" t="str">
        <f aca="false">IF(C845=D844,"Yes","")</f>
        <v/>
      </c>
    </row>
    <row r="846" customFormat="false" ht="15" hidden="false" customHeight="false" outlineLevel="0" collapsed="false">
      <c r="A846" s="26" t="n">
        <v>845</v>
      </c>
      <c r="B846" s="26" t="s">
        <v>113</v>
      </c>
      <c r="C846" s="27" t="n">
        <v>43208</v>
      </c>
      <c r="D846" s="27" t="n">
        <v>43214</v>
      </c>
      <c r="E846" s="28" t="n">
        <v>25067.35</v>
      </c>
      <c r="F846" s="28" t="n">
        <v>25402.55</v>
      </c>
      <c r="G846" s="28" t="n">
        <v>25084.15</v>
      </c>
      <c r="H846" s="26" t="s">
        <v>112</v>
      </c>
      <c r="I846" s="26" t="n">
        <v>4</v>
      </c>
      <c r="J846" s="29" t="n">
        <v>601.2</v>
      </c>
      <c r="K846" s="29" t="n">
        <v>140</v>
      </c>
      <c r="L846" s="30" t="n">
        <f aca="false">IF(B846="Long",G846-E846,E846-G846)</f>
        <v>-16.8000000000029</v>
      </c>
      <c r="M846" s="31" t="n">
        <f aca="false">L846/E846</f>
        <v>-0.000670194496027818</v>
      </c>
      <c r="N846" s="32" t="n">
        <f aca="false">E846+G846</f>
        <v>50151.5</v>
      </c>
      <c r="O846" s="29" t="n">
        <f aca="false">N846*Assumptions!$B$24</f>
        <v>75.22725</v>
      </c>
      <c r="P846" s="30" t="n">
        <f aca="false">L846-O846</f>
        <v>-92.0272500000029</v>
      </c>
      <c r="Q846" s="32" t="n">
        <f aca="false">Q845+L846</f>
        <v>35154.5</v>
      </c>
      <c r="R846" s="32" t="n">
        <f aca="false">R845+P846</f>
        <v>1661.07710000001</v>
      </c>
      <c r="S846" s="33" t="n">
        <f aca="false">IF(L846&gt;0,1,0)</f>
        <v>0</v>
      </c>
      <c r="T846" s="33" t="n">
        <f aca="false">IF(S846=1,T845+1,0)</f>
        <v>0</v>
      </c>
      <c r="U846" s="33" t="n">
        <f aca="false">IF(S846=0,U845+1,0)</f>
        <v>2</v>
      </c>
      <c r="V846" s="34" t="str">
        <f aca="false">IF(C846=D845,"Yes","")</f>
        <v/>
      </c>
    </row>
    <row r="847" customFormat="false" ht="15" hidden="false" customHeight="false" outlineLevel="0" collapsed="false">
      <c r="A847" s="35" t="n">
        <v>846</v>
      </c>
      <c r="B847" s="35" t="s">
        <v>111</v>
      </c>
      <c r="C847" s="36" t="n">
        <v>43217</v>
      </c>
      <c r="D847" s="36" t="n">
        <v>43223</v>
      </c>
      <c r="E847" s="37" t="n">
        <v>25064</v>
      </c>
      <c r="F847" s="37" t="n">
        <v>24753.4</v>
      </c>
      <c r="G847" s="37" t="n">
        <v>25499.35</v>
      </c>
      <c r="H847" s="35" t="s">
        <v>112</v>
      </c>
      <c r="I847" s="35" t="n">
        <v>3</v>
      </c>
      <c r="J847" s="38" t="n">
        <v>652.8</v>
      </c>
      <c r="K847" s="38" t="n">
        <v>0</v>
      </c>
      <c r="L847" s="39" t="n">
        <f aca="false">IF(B847="Long",G847-E847,E847-G847)</f>
        <v>435.349999999999</v>
      </c>
      <c r="M847" s="40" t="n">
        <f aca="false">L847/E847</f>
        <v>0.0173695339929779</v>
      </c>
      <c r="N847" s="41" t="n">
        <f aca="false">E847+G847</f>
        <v>50563.35</v>
      </c>
      <c r="O847" s="38" t="n">
        <f aca="false">N847*Assumptions!$B$24</f>
        <v>75.845025</v>
      </c>
      <c r="P847" s="39" t="n">
        <f aca="false">L847-O847</f>
        <v>359.504974999999</v>
      </c>
      <c r="Q847" s="41" t="n">
        <f aca="false">Q846+L847</f>
        <v>35589.85</v>
      </c>
      <c r="R847" s="41" t="n">
        <f aca="false">R846+P847</f>
        <v>2020.58207500001</v>
      </c>
      <c r="S847" s="33" t="n">
        <f aca="false">IF(L847&gt;0,1,0)</f>
        <v>1</v>
      </c>
      <c r="T847" s="33" t="n">
        <f aca="false">IF(S847=1,T846+1,0)</f>
        <v>1</v>
      </c>
      <c r="U847" s="33" t="n">
        <f aca="false">IF(S847=0,U846+1,0)</f>
        <v>0</v>
      </c>
      <c r="V847" s="34" t="str">
        <f aca="false">IF(C847=D846,"Yes","")</f>
        <v/>
      </c>
    </row>
    <row r="848" customFormat="false" ht="15" hidden="false" customHeight="false" outlineLevel="0" collapsed="false">
      <c r="A848" s="26" t="n">
        <v>847</v>
      </c>
      <c r="B848" s="26" t="s">
        <v>111</v>
      </c>
      <c r="C848" s="27" t="n">
        <v>43227</v>
      </c>
      <c r="D848" s="27" t="n">
        <v>43229</v>
      </c>
      <c r="E848" s="28" t="n">
        <v>25680.4</v>
      </c>
      <c r="F848" s="28" t="n">
        <v>25537.7</v>
      </c>
      <c r="G848" s="28" t="n">
        <v>25954.6</v>
      </c>
      <c r="H848" s="26" t="s">
        <v>112</v>
      </c>
      <c r="I848" s="26" t="n">
        <v>2</v>
      </c>
      <c r="J848" s="29" t="n">
        <v>526.1</v>
      </c>
      <c r="K848" s="29" t="n">
        <v>0</v>
      </c>
      <c r="L848" s="30" t="n">
        <f aca="false">IF(B848="Long",G848-E848,E848-G848)</f>
        <v>274.199999999997</v>
      </c>
      <c r="M848" s="31" t="n">
        <f aca="false">L848/E848</f>
        <v>0.0106774037787572</v>
      </c>
      <c r="N848" s="32" t="n">
        <f aca="false">E848+G848</f>
        <v>51635</v>
      </c>
      <c r="O848" s="29" t="n">
        <f aca="false">N848*Assumptions!$B$24</f>
        <v>77.4525</v>
      </c>
      <c r="P848" s="30" t="n">
        <f aca="false">L848-O848</f>
        <v>196.747499999997</v>
      </c>
      <c r="Q848" s="32" t="n">
        <f aca="false">Q847+L848</f>
        <v>35864.05</v>
      </c>
      <c r="R848" s="32" t="n">
        <f aca="false">R847+P848</f>
        <v>2217.32957500001</v>
      </c>
      <c r="S848" s="33" t="n">
        <f aca="false">IF(L848&gt;0,1,0)</f>
        <v>1</v>
      </c>
      <c r="T848" s="33" t="n">
        <f aca="false">IF(S848=1,T847+1,0)</f>
        <v>2</v>
      </c>
      <c r="U848" s="33" t="n">
        <f aca="false">IF(S848=0,U847+1,0)</f>
        <v>0</v>
      </c>
      <c r="V848" s="34" t="str">
        <f aca="false">IF(C848=D847,"Yes","")</f>
        <v/>
      </c>
    </row>
    <row r="849" customFormat="false" ht="15" hidden="false" customHeight="false" outlineLevel="0" collapsed="false">
      <c r="A849" s="35" t="n">
        <v>848</v>
      </c>
      <c r="B849" s="35" t="s">
        <v>111</v>
      </c>
      <c r="C849" s="36" t="n">
        <v>43230</v>
      </c>
      <c r="D849" s="36" t="n">
        <v>43236</v>
      </c>
      <c r="E849" s="37" t="n">
        <v>26216.1</v>
      </c>
      <c r="F849" s="37" t="n">
        <v>25946.3</v>
      </c>
      <c r="G849" s="37" t="n">
        <v>26269.35</v>
      </c>
      <c r="H849" s="35" t="s">
        <v>112</v>
      </c>
      <c r="I849" s="35" t="n">
        <v>4</v>
      </c>
      <c r="J849" s="38" t="n">
        <v>756</v>
      </c>
      <c r="K849" s="38" t="n">
        <v>116.2</v>
      </c>
      <c r="L849" s="39" t="n">
        <f aca="false">IF(B849="Long",G849-E849,E849-G849)</f>
        <v>53.25</v>
      </c>
      <c r="M849" s="40" t="n">
        <f aca="false">L849/E849</f>
        <v>0.0020311945712749</v>
      </c>
      <c r="N849" s="41" t="n">
        <f aca="false">E849+G849</f>
        <v>52485.45</v>
      </c>
      <c r="O849" s="38" t="n">
        <f aca="false">N849*Assumptions!$B$24</f>
        <v>78.728175</v>
      </c>
      <c r="P849" s="39" t="n">
        <f aca="false">L849-O849</f>
        <v>-25.478175</v>
      </c>
      <c r="Q849" s="41" t="n">
        <f aca="false">Q848+L849</f>
        <v>35917.3</v>
      </c>
      <c r="R849" s="41" t="n">
        <f aca="false">R848+P849</f>
        <v>2191.85140000001</v>
      </c>
      <c r="S849" s="33" t="n">
        <f aca="false">IF(L849&gt;0,1,0)</f>
        <v>1</v>
      </c>
      <c r="T849" s="33" t="n">
        <f aca="false">IF(S849=1,T848+1,0)</f>
        <v>3</v>
      </c>
      <c r="U849" s="33" t="n">
        <f aca="false">IF(S849=0,U848+1,0)</f>
        <v>0</v>
      </c>
      <c r="V849" s="34" t="str">
        <f aca="false">IF(C849=D848,"Yes","")</f>
        <v/>
      </c>
    </row>
    <row r="850" customFormat="false" ht="15" hidden="false" customHeight="false" outlineLevel="0" collapsed="false">
      <c r="A850" s="26" t="n">
        <v>849</v>
      </c>
      <c r="B850" s="26" t="s">
        <v>113</v>
      </c>
      <c r="C850" s="27" t="n">
        <v>43236</v>
      </c>
      <c r="D850" s="27" t="n">
        <v>43241</v>
      </c>
      <c r="E850" s="28" t="n">
        <v>26269.35</v>
      </c>
      <c r="F850" s="28" t="n">
        <v>26972.05</v>
      </c>
      <c r="G850" s="28" t="n">
        <v>26032</v>
      </c>
      <c r="H850" s="26" t="s">
        <v>112</v>
      </c>
      <c r="I850" s="26" t="n">
        <v>3</v>
      </c>
      <c r="J850" s="29" t="n">
        <v>584</v>
      </c>
      <c r="K850" s="29" t="n">
        <v>14.2</v>
      </c>
      <c r="L850" s="30" t="n">
        <f aca="false">IF(B850="Long",G850-E850,E850-G850)</f>
        <v>237.349999999999</v>
      </c>
      <c r="M850" s="31" t="n">
        <f aca="false">L850/E850</f>
        <v>0.00903524449596197</v>
      </c>
      <c r="N850" s="32" t="n">
        <f aca="false">E850+G850</f>
        <v>52301.35</v>
      </c>
      <c r="O850" s="29" t="n">
        <f aca="false">N850*Assumptions!$B$24</f>
        <v>78.452025</v>
      </c>
      <c r="P850" s="30" t="n">
        <f aca="false">L850-O850</f>
        <v>158.897974999999</v>
      </c>
      <c r="Q850" s="32" t="n">
        <f aca="false">Q849+L850</f>
        <v>36154.65</v>
      </c>
      <c r="R850" s="32" t="n">
        <f aca="false">R849+P850</f>
        <v>2350.74937500001</v>
      </c>
      <c r="S850" s="33" t="n">
        <f aca="false">IF(L850&gt;0,1,0)</f>
        <v>1</v>
      </c>
      <c r="T850" s="33" t="n">
        <f aca="false">IF(S850=1,T849+1,0)</f>
        <v>4</v>
      </c>
      <c r="U850" s="33" t="n">
        <f aca="false">IF(S850=0,U849+1,0)</f>
        <v>0</v>
      </c>
      <c r="V850" s="34" t="str">
        <f aca="false">IF(C850=D849,"Yes","")</f>
        <v>Yes</v>
      </c>
    </row>
    <row r="851" customFormat="false" ht="15" hidden="false" customHeight="false" outlineLevel="0" collapsed="false">
      <c r="A851" s="35" t="n">
        <v>850</v>
      </c>
      <c r="B851" s="35" t="s">
        <v>113</v>
      </c>
      <c r="C851" s="36" t="n">
        <v>43243</v>
      </c>
      <c r="D851" s="36" t="n">
        <v>43244</v>
      </c>
      <c r="E851" s="37" t="n">
        <v>25685.35</v>
      </c>
      <c r="F851" s="37" t="n">
        <v>25945.65</v>
      </c>
      <c r="G851" s="37" t="n">
        <v>25903.9</v>
      </c>
      <c r="H851" s="35" t="s">
        <v>112</v>
      </c>
      <c r="I851" s="35" t="n">
        <v>1</v>
      </c>
      <c r="J851" s="38" t="n">
        <v>26.9</v>
      </c>
      <c r="K851" s="38" t="n">
        <v>387.8</v>
      </c>
      <c r="L851" s="39" t="n">
        <f aca="false">IF(B851="Long",G851-E851,E851-G851)</f>
        <v>-218.550000000003</v>
      </c>
      <c r="M851" s="40" t="n">
        <f aca="false">L851/E851</f>
        <v>-0.00850874136424082</v>
      </c>
      <c r="N851" s="41" t="n">
        <f aca="false">E851+G851</f>
        <v>51589.25</v>
      </c>
      <c r="O851" s="38" t="n">
        <f aca="false">N851*Assumptions!$B$24</f>
        <v>77.383875</v>
      </c>
      <c r="P851" s="39" t="n">
        <f aca="false">L851-O851</f>
        <v>-295.933875000003</v>
      </c>
      <c r="Q851" s="41" t="n">
        <f aca="false">Q850+L851</f>
        <v>35936.1</v>
      </c>
      <c r="R851" s="41" t="n">
        <f aca="false">R850+P851</f>
        <v>2054.8155</v>
      </c>
      <c r="S851" s="33" t="n">
        <f aca="false">IF(L851&gt;0,1,0)</f>
        <v>0</v>
      </c>
      <c r="T851" s="33" t="n">
        <f aca="false">IF(S851=1,T850+1,0)</f>
        <v>0</v>
      </c>
      <c r="U851" s="33" t="n">
        <f aca="false">IF(S851=0,U850+1,0)</f>
        <v>1</v>
      </c>
      <c r="V851" s="34" t="str">
        <f aca="false">IF(C851=D850,"Yes","")</f>
        <v/>
      </c>
    </row>
    <row r="852" customFormat="false" ht="15" hidden="false" customHeight="false" outlineLevel="0" collapsed="false">
      <c r="A852" s="26" t="n">
        <v>851</v>
      </c>
      <c r="B852" s="26" t="s">
        <v>111</v>
      </c>
      <c r="C852" s="27" t="n">
        <v>43244</v>
      </c>
      <c r="D852" s="27" t="n">
        <v>43249</v>
      </c>
      <c r="E852" s="28" t="n">
        <v>25945.65</v>
      </c>
      <c r="F852" s="28" t="n">
        <v>25622.15</v>
      </c>
      <c r="G852" s="28" t="n">
        <v>26273.9</v>
      </c>
      <c r="H852" s="26" t="s">
        <v>112</v>
      </c>
      <c r="I852" s="26" t="n">
        <v>3</v>
      </c>
      <c r="J852" s="29" t="n">
        <v>768</v>
      </c>
      <c r="K852" s="29" t="n">
        <v>0</v>
      </c>
      <c r="L852" s="30" t="n">
        <f aca="false">IF(B852="Long",G852-E852,E852-G852)</f>
        <v>328.25</v>
      </c>
      <c r="M852" s="31" t="n">
        <f aca="false">L852/E852</f>
        <v>0.0126514463888937</v>
      </c>
      <c r="N852" s="32" t="n">
        <f aca="false">E852+G852</f>
        <v>52219.55</v>
      </c>
      <c r="O852" s="29" t="n">
        <f aca="false">N852*Assumptions!$B$24</f>
        <v>78.329325</v>
      </c>
      <c r="P852" s="30" t="n">
        <f aca="false">L852-O852</f>
        <v>249.920675</v>
      </c>
      <c r="Q852" s="32" t="n">
        <f aca="false">Q851+L852</f>
        <v>36264.35</v>
      </c>
      <c r="R852" s="32" t="n">
        <f aca="false">R851+P852</f>
        <v>2304.736175</v>
      </c>
      <c r="S852" s="33" t="n">
        <f aca="false">IF(L852&gt;0,1,0)</f>
        <v>1</v>
      </c>
      <c r="T852" s="33" t="n">
        <f aca="false">IF(S852=1,T851+1,0)</f>
        <v>1</v>
      </c>
      <c r="U852" s="33" t="n">
        <f aca="false">IF(S852=0,U851+1,0)</f>
        <v>0</v>
      </c>
      <c r="V852" s="34" t="str">
        <f aca="false">IF(C852=D851,"Yes","")</f>
        <v>Yes</v>
      </c>
    </row>
    <row r="853" customFormat="false" ht="15" hidden="false" customHeight="false" outlineLevel="0" collapsed="false">
      <c r="A853" s="35" t="n">
        <v>852</v>
      </c>
      <c r="B853" s="35" t="s">
        <v>113</v>
      </c>
      <c r="C853" s="36" t="n">
        <v>43250</v>
      </c>
      <c r="D853" s="36" t="n">
        <v>43251</v>
      </c>
      <c r="E853" s="37" t="n">
        <v>26039.9</v>
      </c>
      <c r="F853" s="37" t="n">
        <v>26570.95</v>
      </c>
      <c r="G853" s="37" t="n">
        <v>26587</v>
      </c>
      <c r="H853" s="35" t="s">
        <v>112</v>
      </c>
      <c r="I853" s="35" t="n">
        <v>1</v>
      </c>
      <c r="J853" s="38" t="n">
        <v>0</v>
      </c>
      <c r="K853" s="38" t="n">
        <v>1124.6</v>
      </c>
      <c r="L853" s="39" t="n">
        <f aca="false">IF(B853="Long",G853-E853,E853-G853)</f>
        <v>-547.099999999999</v>
      </c>
      <c r="M853" s="40" t="n">
        <f aca="false">L853/E853</f>
        <v>-0.0210100653228314</v>
      </c>
      <c r="N853" s="41" t="n">
        <f aca="false">E853+G853</f>
        <v>52626.9</v>
      </c>
      <c r="O853" s="38" t="n">
        <f aca="false">N853*Assumptions!$B$24</f>
        <v>78.94035</v>
      </c>
      <c r="P853" s="39" t="n">
        <f aca="false">L853-O853</f>
        <v>-626.040349999999</v>
      </c>
      <c r="Q853" s="41" t="n">
        <f aca="false">Q852+L853</f>
        <v>35717.25</v>
      </c>
      <c r="R853" s="41" t="n">
        <f aca="false">R852+P853</f>
        <v>1678.69582500001</v>
      </c>
      <c r="S853" s="33" t="n">
        <f aca="false">IF(L853&gt;0,1,0)</f>
        <v>0</v>
      </c>
      <c r="T853" s="33" t="n">
        <f aca="false">IF(S853=1,T852+1,0)</f>
        <v>0</v>
      </c>
      <c r="U853" s="33" t="n">
        <f aca="false">IF(S853=0,U852+1,0)</f>
        <v>1</v>
      </c>
      <c r="V853" s="34" t="str">
        <f aca="false">IF(C853=D852,"Yes","")</f>
        <v/>
      </c>
    </row>
    <row r="854" customFormat="false" ht="15" hidden="false" customHeight="false" outlineLevel="0" collapsed="false">
      <c r="A854" s="26" t="n">
        <v>853</v>
      </c>
      <c r="B854" s="26" t="s">
        <v>111</v>
      </c>
      <c r="C854" s="27" t="n">
        <v>43251</v>
      </c>
      <c r="D854" s="27" t="n">
        <v>43255</v>
      </c>
      <c r="E854" s="28" t="n">
        <v>26587</v>
      </c>
      <c r="F854" s="28" t="n">
        <v>25980.85</v>
      </c>
      <c r="G854" s="28" t="n">
        <v>26658.55</v>
      </c>
      <c r="H854" s="26" t="s">
        <v>112</v>
      </c>
      <c r="I854" s="26" t="n">
        <v>2</v>
      </c>
      <c r="J854" s="29" t="n">
        <v>460.5</v>
      </c>
      <c r="K854" s="29" t="n">
        <v>381.1</v>
      </c>
      <c r="L854" s="30" t="n">
        <f aca="false">IF(B854="Long",G854-E854,E854-G854)</f>
        <v>71.5499999999993</v>
      </c>
      <c r="M854" s="31" t="n">
        <f aca="false">L854/E854</f>
        <v>0.0026911648550043</v>
      </c>
      <c r="N854" s="32" t="n">
        <f aca="false">E854+G854</f>
        <v>53245.55</v>
      </c>
      <c r="O854" s="29" t="n">
        <f aca="false">N854*Assumptions!$B$24</f>
        <v>79.868325</v>
      </c>
      <c r="P854" s="30" t="n">
        <f aca="false">L854-O854</f>
        <v>-8.31832500000074</v>
      </c>
      <c r="Q854" s="32" t="n">
        <f aca="false">Q853+L854</f>
        <v>35788.8</v>
      </c>
      <c r="R854" s="32" t="n">
        <f aca="false">R853+P854</f>
        <v>1670.37750000001</v>
      </c>
      <c r="S854" s="33" t="n">
        <f aca="false">IF(L854&gt;0,1,0)</f>
        <v>1</v>
      </c>
      <c r="T854" s="33" t="n">
        <f aca="false">IF(S854=1,T853+1,0)</f>
        <v>1</v>
      </c>
      <c r="U854" s="33" t="n">
        <f aca="false">IF(S854=0,U853+1,0)</f>
        <v>0</v>
      </c>
      <c r="V854" s="34" t="str">
        <f aca="false">IF(C854=D853,"Yes","")</f>
        <v>Yes</v>
      </c>
    </row>
    <row r="855" customFormat="false" ht="15" hidden="false" customHeight="false" outlineLevel="0" collapsed="false">
      <c r="A855" s="35" t="n">
        <v>854</v>
      </c>
      <c r="B855" s="35" t="s">
        <v>113</v>
      </c>
      <c r="C855" s="36" t="n">
        <v>43255</v>
      </c>
      <c r="D855" s="36" t="n">
        <v>43257</v>
      </c>
      <c r="E855" s="37" t="n">
        <v>26354.55</v>
      </c>
      <c r="F855" s="37" t="n">
        <v>26996.8</v>
      </c>
      <c r="G855" s="37" t="n">
        <v>26342.4</v>
      </c>
      <c r="H855" s="35" t="s">
        <v>112</v>
      </c>
      <c r="I855" s="35" t="n">
        <v>2</v>
      </c>
      <c r="J855" s="38" t="n">
        <v>285</v>
      </c>
      <c r="K855" s="38" t="n">
        <v>70.7</v>
      </c>
      <c r="L855" s="39" t="n">
        <f aca="false">IF(B855="Long",G855-E855,E855-G855)</f>
        <v>12.1499999999978</v>
      </c>
      <c r="M855" s="40" t="n">
        <f aca="false">L855/E855</f>
        <v>0.000461020962224656</v>
      </c>
      <c r="N855" s="41" t="n">
        <f aca="false">E855+G855</f>
        <v>52696.95</v>
      </c>
      <c r="O855" s="38" t="n">
        <f aca="false">N855*Assumptions!$B$24</f>
        <v>79.045425</v>
      </c>
      <c r="P855" s="39" t="n">
        <f aca="false">L855-O855</f>
        <v>-66.8954250000022</v>
      </c>
      <c r="Q855" s="41" t="n">
        <f aca="false">Q854+L855</f>
        <v>35800.95</v>
      </c>
      <c r="R855" s="41" t="n">
        <f aca="false">R854+P855</f>
        <v>1603.482075</v>
      </c>
      <c r="S855" s="33" t="n">
        <f aca="false">IF(L855&gt;0,1,0)</f>
        <v>1</v>
      </c>
      <c r="T855" s="33" t="n">
        <f aca="false">IF(S855=1,T854+1,0)</f>
        <v>2</v>
      </c>
      <c r="U855" s="33" t="n">
        <f aca="false">IF(S855=0,U854+1,0)</f>
        <v>0</v>
      </c>
      <c r="V855" s="34" t="str">
        <f aca="false">IF(C855=D854,"Yes","")</f>
        <v>Yes</v>
      </c>
    </row>
    <row r="856" customFormat="false" ht="15" hidden="false" customHeight="false" outlineLevel="0" collapsed="false">
      <c r="A856" s="26" t="n">
        <v>855</v>
      </c>
      <c r="B856" s="26" t="s">
        <v>111</v>
      </c>
      <c r="C856" s="27" t="n">
        <v>43258</v>
      </c>
      <c r="D856" s="27" t="n">
        <v>43259</v>
      </c>
      <c r="E856" s="28" t="n">
        <v>26577.95</v>
      </c>
      <c r="F856" s="28" t="n">
        <v>26147.8</v>
      </c>
      <c r="G856" s="28" t="n">
        <v>26457.25</v>
      </c>
      <c r="H856" s="26" t="s">
        <v>112</v>
      </c>
      <c r="I856" s="26" t="n">
        <v>1</v>
      </c>
      <c r="J856" s="29" t="n">
        <v>0</v>
      </c>
      <c r="K856" s="29" t="n">
        <v>293.8</v>
      </c>
      <c r="L856" s="30" t="n">
        <f aca="false">IF(B856="Long",G856-E856,E856-G856)</f>
        <v>-120.700000000001</v>
      </c>
      <c r="M856" s="31" t="n">
        <f aca="false">L856/E856</f>
        <v>-0.00454135853216673</v>
      </c>
      <c r="N856" s="32" t="n">
        <f aca="false">E856+G856</f>
        <v>53035.2</v>
      </c>
      <c r="O856" s="29" t="n">
        <f aca="false">N856*Assumptions!$B$24</f>
        <v>79.5528</v>
      </c>
      <c r="P856" s="30" t="n">
        <f aca="false">L856-O856</f>
        <v>-200.252800000001</v>
      </c>
      <c r="Q856" s="32" t="n">
        <f aca="false">Q855+L856</f>
        <v>35680.25</v>
      </c>
      <c r="R856" s="32" t="n">
        <f aca="false">R855+P856</f>
        <v>1403.229275</v>
      </c>
      <c r="S856" s="33" t="n">
        <f aca="false">IF(L856&gt;0,1,0)</f>
        <v>0</v>
      </c>
      <c r="T856" s="33" t="n">
        <f aca="false">IF(S856=1,T855+1,0)</f>
        <v>0</v>
      </c>
      <c r="U856" s="33" t="n">
        <f aca="false">IF(S856=0,U855+1,0)</f>
        <v>1</v>
      </c>
      <c r="V856" s="34" t="str">
        <f aca="false">IF(C856=D855,"Yes","")</f>
        <v/>
      </c>
    </row>
    <row r="857" customFormat="false" ht="15" hidden="false" customHeight="false" outlineLevel="0" collapsed="false">
      <c r="A857" s="35" t="n">
        <v>856</v>
      </c>
      <c r="B857" s="35" t="s">
        <v>111</v>
      </c>
      <c r="C857" s="36" t="n">
        <v>43263</v>
      </c>
      <c r="D857" s="36" t="n">
        <v>43265</v>
      </c>
      <c r="E857" s="37" t="n">
        <v>26653</v>
      </c>
      <c r="F857" s="37" t="n">
        <v>26421.95</v>
      </c>
      <c r="G857" s="37" t="n">
        <v>26598.2</v>
      </c>
      <c r="H857" s="35" t="s">
        <v>112</v>
      </c>
      <c r="I857" s="35" t="n">
        <v>2</v>
      </c>
      <c r="J857" s="38" t="n">
        <v>112.5</v>
      </c>
      <c r="K857" s="38" t="n">
        <v>149.9</v>
      </c>
      <c r="L857" s="39" t="n">
        <f aca="false">IF(B857="Long",G857-E857,E857-G857)</f>
        <v>-54.7999999999993</v>
      </c>
      <c r="M857" s="40" t="n">
        <f aca="false">L857/E857</f>
        <v>-0.00205605372753533</v>
      </c>
      <c r="N857" s="41" t="n">
        <f aca="false">E857+G857</f>
        <v>53251.2</v>
      </c>
      <c r="O857" s="38" t="n">
        <f aca="false">N857*Assumptions!$B$24</f>
        <v>79.8768</v>
      </c>
      <c r="P857" s="39" t="n">
        <f aca="false">L857-O857</f>
        <v>-134.676799999999</v>
      </c>
      <c r="Q857" s="41" t="n">
        <f aca="false">Q856+L857</f>
        <v>35625.45</v>
      </c>
      <c r="R857" s="41" t="n">
        <f aca="false">R856+P857</f>
        <v>1268.552475</v>
      </c>
      <c r="S857" s="33" t="n">
        <f aca="false">IF(L857&gt;0,1,0)</f>
        <v>0</v>
      </c>
      <c r="T857" s="33" t="n">
        <f aca="false">IF(S857=1,T856+1,0)</f>
        <v>0</v>
      </c>
      <c r="U857" s="33" t="n">
        <f aca="false">IF(S857=0,U856+1,0)</f>
        <v>2</v>
      </c>
      <c r="V857" s="34" t="str">
        <f aca="false">IF(C857=D856,"Yes","")</f>
        <v/>
      </c>
    </row>
    <row r="858" customFormat="false" ht="15" hidden="false" customHeight="false" outlineLevel="0" collapsed="false">
      <c r="A858" s="26" t="n">
        <v>857</v>
      </c>
      <c r="B858" s="26" t="s">
        <v>113</v>
      </c>
      <c r="C858" s="27" t="n">
        <v>43266</v>
      </c>
      <c r="D858" s="27" t="n">
        <v>43271</v>
      </c>
      <c r="E858" s="28" t="n">
        <v>26503.1</v>
      </c>
      <c r="F858" s="28" t="n">
        <v>26623.25</v>
      </c>
      <c r="G858" s="28" t="n">
        <v>26448.1</v>
      </c>
      <c r="H858" s="26" t="s">
        <v>112</v>
      </c>
      <c r="I858" s="26" t="n">
        <v>3</v>
      </c>
      <c r="J858" s="29" t="n">
        <v>278.3</v>
      </c>
      <c r="K858" s="29" t="n">
        <v>71.7</v>
      </c>
      <c r="L858" s="30" t="n">
        <f aca="false">IF(B858="Long",G858-E858,E858-G858)</f>
        <v>55</v>
      </c>
      <c r="M858" s="31" t="n">
        <f aca="false">L858/E858</f>
        <v>0.00207522893548302</v>
      </c>
      <c r="N858" s="32" t="n">
        <f aca="false">E858+G858</f>
        <v>52951.2</v>
      </c>
      <c r="O858" s="29" t="n">
        <f aca="false">N858*Assumptions!$B$24</f>
        <v>79.4268</v>
      </c>
      <c r="P858" s="30" t="n">
        <f aca="false">L858-O858</f>
        <v>-24.4268</v>
      </c>
      <c r="Q858" s="32" t="n">
        <f aca="false">Q857+L858</f>
        <v>35680.45</v>
      </c>
      <c r="R858" s="32" t="n">
        <f aca="false">R857+P858</f>
        <v>1244.125675</v>
      </c>
      <c r="S858" s="33" t="n">
        <f aca="false">IF(L858&gt;0,1,0)</f>
        <v>1</v>
      </c>
      <c r="T858" s="33" t="n">
        <f aca="false">IF(S858=1,T857+1,0)</f>
        <v>1</v>
      </c>
      <c r="U858" s="33" t="n">
        <f aca="false">IF(S858=0,U857+1,0)</f>
        <v>0</v>
      </c>
      <c r="V858" s="34" t="str">
        <f aca="false">IF(C858=D857,"Yes","")</f>
        <v/>
      </c>
    </row>
    <row r="859" customFormat="false" ht="15" hidden="false" customHeight="false" outlineLevel="0" collapsed="false">
      <c r="A859" s="35" t="n">
        <v>858</v>
      </c>
      <c r="B859" s="35" t="s">
        <v>111</v>
      </c>
      <c r="C859" s="36" t="n">
        <v>43271</v>
      </c>
      <c r="D859" s="36" t="n">
        <v>43273</v>
      </c>
      <c r="E859" s="37" t="n">
        <v>26477.5</v>
      </c>
      <c r="F859" s="37" t="n">
        <v>26224.75</v>
      </c>
      <c r="G859" s="37" t="n">
        <v>26454.95</v>
      </c>
      <c r="H859" s="35" t="s">
        <v>112</v>
      </c>
      <c r="I859" s="35" t="n">
        <v>2</v>
      </c>
      <c r="J859" s="38" t="n">
        <v>329</v>
      </c>
      <c r="K859" s="38" t="n">
        <v>113.2</v>
      </c>
      <c r="L859" s="39" t="n">
        <f aca="false">IF(B859="Long",G859-E859,E859-G859)</f>
        <v>-22.5499999999993</v>
      </c>
      <c r="M859" s="40" t="n">
        <f aca="false">L859/E859</f>
        <v>-0.000851666509300322</v>
      </c>
      <c r="N859" s="41" t="n">
        <f aca="false">E859+G859</f>
        <v>52932.45</v>
      </c>
      <c r="O859" s="38" t="n">
        <f aca="false">N859*Assumptions!$B$24</f>
        <v>79.398675</v>
      </c>
      <c r="P859" s="39" t="n">
        <f aca="false">L859-O859</f>
        <v>-101.948674999999</v>
      </c>
      <c r="Q859" s="41" t="n">
        <f aca="false">Q858+L859</f>
        <v>35657.9</v>
      </c>
      <c r="R859" s="41" t="n">
        <f aca="false">R858+P859</f>
        <v>1142.177</v>
      </c>
      <c r="S859" s="33" t="n">
        <f aca="false">IF(L859&gt;0,1,0)</f>
        <v>0</v>
      </c>
      <c r="T859" s="33" t="n">
        <f aca="false">IF(S859=1,T858+1,0)</f>
        <v>0</v>
      </c>
      <c r="U859" s="33" t="n">
        <f aca="false">IF(S859=0,U858+1,0)</f>
        <v>1</v>
      </c>
      <c r="V859" s="34" t="str">
        <f aca="false">IF(C859=D858,"Yes","")</f>
        <v>Yes</v>
      </c>
    </row>
    <row r="860" customFormat="false" ht="15" hidden="false" customHeight="false" outlineLevel="0" collapsed="false">
      <c r="A860" s="26" t="n">
        <v>859</v>
      </c>
      <c r="B860" s="26" t="s">
        <v>113</v>
      </c>
      <c r="C860" s="27" t="n">
        <v>43278</v>
      </c>
      <c r="D860" s="27" t="n">
        <v>43285</v>
      </c>
      <c r="E860" s="28" t="n">
        <v>26479.65</v>
      </c>
      <c r="F860" s="28" t="n">
        <v>26712.6</v>
      </c>
      <c r="G860" s="28" t="n">
        <v>26316.1</v>
      </c>
      <c r="H860" s="26" t="s">
        <v>112</v>
      </c>
      <c r="I860" s="26" t="n">
        <v>5</v>
      </c>
      <c r="J860" s="29" t="n">
        <v>419.1</v>
      </c>
      <c r="K860" s="29" t="n">
        <v>8.2</v>
      </c>
      <c r="L860" s="30" t="n">
        <f aca="false">IF(B860="Long",G860-E860,E860-G860)</f>
        <v>163.550000000003</v>
      </c>
      <c r="M860" s="31" t="n">
        <f aca="false">L860/E860</f>
        <v>0.00617644115386733</v>
      </c>
      <c r="N860" s="32" t="n">
        <f aca="false">E860+G860</f>
        <v>52795.75</v>
      </c>
      <c r="O860" s="29" t="n">
        <f aca="false">N860*Assumptions!$B$24</f>
        <v>79.193625</v>
      </c>
      <c r="P860" s="30" t="n">
        <f aca="false">L860-O860</f>
        <v>84.3563750000029</v>
      </c>
      <c r="Q860" s="32" t="n">
        <f aca="false">Q859+L860</f>
        <v>35821.45</v>
      </c>
      <c r="R860" s="32" t="n">
        <f aca="false">R859+P860</f>
        <v>1226.53337500001</v>
      </c>
      <c r="S860" s="33" t="n">
        <f aca="false">IF(L860&gt;0,1,0)</f>
        <v>1</v>
      </c>
      <c r="T860" s="33" t="n">
        <f aca="false">IF(S860=1,T859+1,0)</f>
        <v>1</v>
      </c>
      <c r="U860" s="33" t="n">
        <f aca="false">IF(S860=0,U859+1,0)</f>
        <v>0</v>
      </c>
      <c r="V860" s="34" t="str">
        <f aca="false">IF(C860=D859,"Yes","")</f>
        <v/>
      </c>
    </row>
    <row r="861" customFormat="false" ht="15" hidden="false" customHeight="false" outlineLevel="0" collapsed="false">
      <c r="A861" s="35" t="n">
        <v>860</v>
      </c>
      <c r="B861" s="35" t="s">
        <v>111</v>
      </c>
      <c r="C861" s="36" t="n">
        <v>43285</v>
      </c>
      <c r="D861" s="36" t="n">
        <v>43287</v>
      </c>
      <c r="E861" s="37" t="n">
        <v>26371.6</v>
      </c>
      <c r="F861" s="37" t="n">
        <v>26142</v>
      </c>
      <c r="G861" s="37" t="n">
        <v>26415.2</v>
      </c>
      <c r="H861" s="35" t="s">
        <v>112</v>
      </c>
      <c r="I861" s="35" t="n">
        <v>2</v>
      </c>
      <c r="J861" s="38" t="n">
        <v>238.2</v>
      </c>
      <c r="K861" s="38" t="n">
        <v>0</v>
      </c>
      <c r="L861" s="39" t="n">
        <f aca="false">IF(B861="Long",G861-E861,E861-G861)</f>
        <v>43.6000000000022</v>
      </c>
      <c r="M861" s="40" t="n">
        <f aca="false">L861/E861</f>
        <v>0.00165329369473229</v>
      </c>
      <c r="N861" s="41" t="n">
        <f aca="false">E861+G861</f>
        <v>52786.8</v>
      </c>
      <c r="O861" s="38" t="n">
        <f aca="false">N861*Assumptions!$B$24</f>
        <v>79.1802</v>
      </c>
      <c r="P861" s="39" t="n">
        <f aca="false">L861-O861</f>
        <v>-35.5801999999978</v>
      </c>
      <c r="Q861" s="41" t="n">
        <f aca="false">Q860+L861</f>
        <v>35865.05</v>
      </c>
      <c r="R861" s="41" t="n">
        <f aca="false">R860+P861</f>
        <v>1190.95317500001</v>
      </c>
      <c r="S861" s="33" t="n">
        <f aca="false">IF(L861&gt;0,1,0)</f>
        <v>1</v>
      </c>
      <c r="T861" s="33" t="n">
        <f aca="false">IF(S861=1,T860+1,0)</f>
        <v>2</v>
      </c>
      <c r="U861" s="33" t="n">
        <f aca="false">IF(S861=0,U860+1,0)</f>
        <v>0</v>
      </c>
      <c r="V861" s="34" t="str">
        <f aca="false">IF(C861=D860,"Yes","")</f>
        <v>Yes</v>
      </c>
    </row>
    <row r="862" customFormat="false" ht="15" hidden="false" customHeight="false" outlineLevel="0" collapsed="false">
      <c r="A862" s="26" t="n">
        <v>861</v>
      </c>
      <c r="B862" s="26" t="s">
        <v>111</v>
      </c>
      <c r="C862" s="27" t="n">
        <v>43290</v>
      </c>
      <c r="D862" s="27" t="n">
        <v>43292</v>
      </c>
      <c r="E862" s="28" t="n">
        <v>26642.35</v>
      </c>
      <c r="F862" s="28" t="n">
        <v>26410</v>
      </c>
      <c r="G862" s="28" t="n">
        <v>26778.5</v>
      </c>
      <c r="H862" s="26" t="s">
        <v>112</v>
      </c>
      <c r="I862" s="26" t="n">
        <v>2</v>
      </c>
      <c r="J862" s="29" t="n">
        <v>297.2</v>
      </c>
      <c r="K862" s="29" t="n">
        <v>0</v>
      </c>
      <c r="L862" s="30" t="n">
        <f aca="false">IF(B862="Long",G862-E862,E862-G862)</f>
        <v>136.150000000001</v>
      </c>
      <c r="M862" s="31" t="n">
        <f aca="false">L862/E862</f>
        <v>0.0051102849410807</v>
      </c>
      <c r="N862" s="32" t="n">
        <f aca="false">E862+G862</f>
        <v>53420.85</v>
      </c>
      <c r="O862" s="29" t="n">
        <f aca="false">N862*Assumptions!$B$24</f>
        <v>80.131275</v>
      </c>
      <c r="P862" s="30" t="n">
        <f aca="false">L862-O862</f>
        <v>56.0187250000015</v>
      </c>
      <c r="Q862" s="32" t="n">
        <f aca="false">Q861+L862</f>
        <v>36001.2</v>
      </c>
      <c r="R862" s="32" t="n">
        <f aca="false">R861+P862</f>
        <v>1246.97190000001</v>
      </c>
      <c r="S862" s="33" t="n">
        <f aca="false">IF(L862&gt;0,1,0)</f>
        <v>1</v>
      </c>
      <c r="T862" s="33" t="n">
        <f aca="false">IF(S862=1,T861+1,0)</f>
        <v>3</v>
      </c>
      <c r="U862" s="33" t="n">
        <f aca="false">IF(S862=0,U861+1,0)</f>
        <v>0</v>
      </c>
      <c r="V862" s="34" t="str">
        <f aca="false">IF(C862=D861,"Yes","")</f>
        <v/>
      </c>
    </row>
    <row r="863" customFormat="false" ht="15" hidden="false" customHeight="false" outlineLevel="0" collapsed="false">
      <c r="A863" s="35" t="n">
        <v>862</v>
      </c>
      <c r="B863" s="35" t="s">
        <v>111</v>
      </c>
      <c r="C863" s="36" t="n">
        <v>43293</v>
      </c>
      <c r="D863" s="36" t="n">
        <v>43294</v>
      </c>
      <c r="E863" s="37" t="n">
        <v>26939.55</v>
      </c>
      <c r="F863" s="37" t="n">
        <v>26774.6</v>
      </c>
      <c r="G863" s="37" t="n">
        <v>26936.05</v>
      </c>
      <c r="H863" s="35" t="s">
        <v>112</v>
      </c>
      <c r="I863" s="35" t="n">
        <v>1</v>
      </c>
      <c r="J863" s="38" t="n">
        <v>162.8</v>
      </c>
      <c r="K863" s="38" t="n">
        <v>37.2</v>
      </c>
      <c r="L863" s="39" t="n">
        <f aca="false">IF(B863="Long",G863-E863,E863-G863)</f>
        <v>-3.5</v>
      </c>
      <c r="M863" s="40" t="n">
        <f aca="false">L863/E863</f>
        <v>-0.00012992050720966</v>
      </c>
      <c r="N863" s="41" t="n">
        <f aca="false">E863+G863</f>
        <v>53875.6</v>
      </c>
      <c r="O863" s="38" t="n">
        <f aca="false">N863*Assumptions!$B$24</f>
        <v>80.8134</v>
      </c>
      <c r="P863" s="39" t="n">
        <f aca="false">L863-O863</f>
        <v>-84.3134</v>
      </c>
      <c r="Q863" s="41" t="n">
        <f aca="false">Q862+L863</f>
        <v>35997.7</v>
      </c>
      <c r="R863" s="41" t="n">
        <f aca="false">R862+P863</f>
        <v>1162.65850000001</v>
      </c>
      <c r="S863" s="33" t="n">
        <f aca="false">IF(L863&gt;0,1,0)</f>
        <v>0</v>
      </c>
      <c r="T863" s="33" t="n">
        <f aca="false">IF(S863=1,T862+1,0)</f>
        <v>0</v>
      </c>
      <c r="U863" s="33" t="n">
        <f aca="false">IF(S863=0,U862+1,0)</f>
        <v>1</v>
      </c>
      <c r="V863" s="34" t="str">
        <f aca="false">IF(C863=D862,"Yes","")</f>
        <v/>
      </c>
    </row>
    <row r="864" customFormat="false" ht="15" hidden="false" customHeight="false" outlineLevel="0" collapsed="false">
      <c r="A864" s="26" t="n">
        <v>863</v>
      </c>
      <c r="B864" s="26" t="s">
        <v>113</v>
      </c>
      <c r="C864" s="27" t="n">
        <v>43297</v>
      </c>
      <c r="D864" s="27" t="n">
        <v>43298</v>
      </c>
      <c r="E864" s="28" t="n">
        <v>26902.3</v>
      </c>
      <c r="F864" s="28" t="n">
        <v>27102.35</v>
      </c>
      <c r="G864" s="28" t="n">
        <v>26939.05</v>
      </c>
      <c r="H864" s="26" t="s">
        <v>112</v>
      </c>
      <c r="I864" s="26" t="n">
        <v>1</v>
      </c>
      <c r="J864" s="29" t="n">
        <v>248.6</v>
      </c>
      <c r="K864" s="29" t="n">
        <v>139</v>
      </c>
      <c r="L864" s="30" t="n">
        <f aca="false">IF(B864="Long",G864-E864,E864-G864)</f>
        <v>-36.75</v>
      </c>
      <c r="M864" s="31" t="n">
        <f aca="false">L864/E864</f>
        <v>-0.00136605420354394</v>
      </c>
      <c r="N864" s="32" t="n">
        <f aca="false">E864+G864</f>
        <v>53841.35</v>
      </c>
      <c r="O864" s="29" t="n">
        <f aca="false">N864*Assumptions!$B$24</f>
        <v>80.762025</v>
      </c>
      <c r="P864" s="30" t="n">
        <f aca="false">L864-O864</f>
        <v>-117.512025</v>
      </c>
      <c r="Q864" s="32" t="n">
        <f aca="false">Q863+L864</f>
        <v>35960.95</v>
      </c>
      <c r="R864" s="32" t="n">
        <f aca="false">R863+P864</f>
        <v>1045.14647500001</v>
      </c>
      <c r="S864" s="33" t="n">
        <f aca="false">IF(L864&gt;0,1,0)</f>
        <v>0</v>
      </c>
      <c r="T864" s="33" t="n">
        <f aca="false">IF(S864=1,T863+1,0)</f>
        <v>0</v>
      </c>
      <c r="U864" s="33" t="n">
        <f aca="false">IF(S864=0,U863+1,0)</f>
        <v>2</v>
      </c>
      <c r="V864" s="34" t="str">
        <f aca="false">IF(C864=D863,"Yes","")</f>
        <v/>
      </c>
    </row>
    <row r="865" customFormat="false" ht="15" hidden="false" customHeight="false" outlineLevel="0" collapsed="false">
      <c r="A865" s="35" t="n">
        <v>864</v>
      </c>
      <c r="B865" s="35" t="s">
        <v>111</v>
      </c>
      <c r="C865" s="36" t="n">
        <v>43299</v>
      </c>
      <c r="D865" s="36" t="n">
        <v>43300</v>
      </c>
      <c r="E865" s="37" t="n">
        <v>27107.35</v>
      </c>
      <c r="F865" s="37" t="n">
        <v>26653.65</v>
      </c>
      <c r="G865" s="37" t="n">
        <v>26834.45</v>
      </c>
      <c r="H865" s="35" t="s">
        <v>112</v>
      </c>
      <c r="I865" s="35" t="n">
        <v>1</v>
      </c>
      <c r="J865" s="38" t="n">
        <v>0</v>
      </c>
      <c r="K865" s="38" t="n">
        <v>377.2</v>
      </c>
      <c r="L865" s="39" t="n">
        <f aca="false">IF(B865="Long",G865-E865,E865-G865)</f>
        <v>-272.899999999998</v>
      </c>
      <c r="M865" s="40" t="n">
        <f aca="false">L865/E865</f>
        <v>-0.0100673802492681</v>
      </c>
      <c r="N865" s="41" t="n">
        <f aca="false">E865+G865</f>
        <v>53941.8</v>
      </c>
      <c r="O865" s="38" t="n">
        <f aca="false">N865*Assumptions!$B$24</f>
        <v>80.9127</v>
      </c>
      <c r="P865" s="39" t="n">
        <f aca="false">L865-O865</f>
        <v>-353.812699999998</v>
      </c>
      <c r="Q865" s="41" t="n">
        <f aca="false">Q864+L865</f>
        <v>35688.05</v>
      </c>
      <c r="R865" s="41" t="n">
        <f aca="false">R864+P865</f>
        <v>691.333775000013</v>
      </c>
      <c r="S865" s="33" t="n">
        <f aca="false">IF(L865&gt;0,1,0)</f>
        <v>0</v>
      </c>
      <c r="T865" s="33" t="n">
        <f aca="false">IF(S865=1,T864+1,0)</f>
        <v>0</v>
      </c>
      <c r="U865" s="33" t="n">
        <f aca="false">IF(S865=0,U864+1,0)</f>
        <v>3</v>
      </c>
      <c r="V865" s="34" t="str">
        <f aca="false">IF(C865=D864,"Yes","")</f>
        <v/>
      </c>
    </row>
    <row r="866" customFormat="false" ht="15" hidden="false" customHeight="false" outlineLevel="0" collapsed="false">
      <c r="A866" s="26" t="n">
        <v>865</v>
      </c>
      <c r="B866" s="26" t="s">
        <v>113</v>
      </c>
      <c r="C866" s="27" t="n">
        <v>43301</v>
      </c>
      <c r="D866" s="27" t="n">
        <v>43304</v>
      </c>
      <c r="E866" s="28" t="n">
        <v>26730.1</v>
      </c>
      <c r="F866" s="28" t="n">
        <v>27025.45</v>
      </c>
      <c r="G866" s="28" t="n">
        <v>26946.55</v>
      </c>
      <c r="H866" s="26" t="s">
        <v>112</v>
      </c>
      <c r="I866" s="26" t="n">
        <v>1</v>
      </c>
      <c r="J866" s="29" t="n">
        <v>58.8</v>
      </c>
      <c r="K866" s="29" t="n">
        <v>310</v>
      </c>
      <c r="L866" s="30" t="n">
        <f aca="false">IF(B866="Long",G866-E866,E866-G866)</f>
        <v>-216.450000000001</v>
      </c>
      <c r="M866" s="31" t="n">
        <f aca="false">L866/E866</f>
        <v>-0.0080976128035436</v>
      </c>
      <c r="N866" s="32" t="n">
        <f aca="false">E866+G866</f>
        <v>53676.65</v>
      </c>
      <c r="O866" s="29" t="n">
        <f aca="false">N866*Assumptions!$B$24</f>
        <v>80.514975</v>
      </c>
      <c r="P866" s="30" t="n">
        <f aca="false">L866-O866</f>
        <v>-296.964975000001</v>
      </c>
      <c r="Q866" s="32" t="n">
        <f aca="false">Q865+L866</f>
        <v>35471.6</v>
      </c>
      <c r="R866" s="32" t="n">
        <f aca="false">R865+P866</f>
        <v>394.368800000012</v>
      </c>
      <c r="S866" s="33" t="n">
        <f aca="false">IF(L866&gt;0,1,0)</f>
        <v>0</v>
      </c>
      <c r="T866" s="33" t="n">
        <f aca="false">IF(S866=1,T865+1,0)</f>
        <v>0</v>
      </c>
      <c r="U866" s="33" t="n">
        <f aca="false">IF(S866=0,U865+1,0)</f>
        <v>4</v>
      </c>
      <c r="V866" s="34" t="str">
        <f aca="false">IF(C866=D865,"Yes","")</f>
        <v/>
      </c>
    </row>
    <row r="867" customFormat="false" ht="15" hidden="false" customHeight="false" outlineLevel="0" collapsed="false">
      <c r="A867" s="35" t="n">
        <v>866</v>
      </c>
      <c r="B867" s="35" t="s">
        <v>111</v>
      </c>
      <c r="C867" s="36" t="n">
        <v>43304</v>
      </c>
      <c r="D867" s="36" t="n">
        <v>43313</v>
      </c>
      <c r="E867" s="37" t="n">
        <v>27025.45</v>
      </c>
      <c r="F867" s="37" t="n">
        <v>26718.6</v>
      </c>
      <c r="G867" s="37" t="n">
        <v>27651.3</v>
      </c>
      <c r="H867" s="35" t="s">
        <v>112</v>
      </c>
      <c r="I867" s="35" t="n">
        <v>7</v>
      </c>
      <c r="J867" s="38" t="n">
        <v>848.2</v>
      </c>
      <c r="K867" s="38" t="n">
        <v>157.3</v>
      </c>
      <c r="L867" s="39" t="n">
        <f aca="false">IF(B867="Long",G867-E867,E867-G867)</f>
        <v>625.849999999999</v>
      </c>
      <c r="M867" s="40" t="n">
        <f aca="false">L867/E867</f>
        <v>0.0231578012577033</v>
      </c>
      <c r="N867" s="41" t="n">
        <f aca="false">E867+G867</f>
        <v>54676.75</v>
      </c>
      <c r="O867" s="38" t="n">
        <f aca="false">N867*Assumptions!$B$24</f>
        <v>82.015125</v>
      </c>
      <c r="P867" s="39" t="n">
        <f aca="false">L867-O867</f>
        <v>543.834874999999</v>
      </c>
      <c r="Q867" s="41" t="n">
        <f aca="false">Q866+L867</f>
        <v>36097.45</v>
      </c>
      <c r="R867" s="41" t="n">
        <f aca="false">R866+P867</f>
        <v>938.20367500001</v>
      </c>
      <c r="S867" s="33" t="n">
        <f aca="false">IF(L867&gt;0,1,0)</f>
        <v>1</v>
      </c>
      <c r="T867" s="33" t="n">
        <f aca="false">IF(S867=1,T866+1,0)</f>
        <v>1</v>
      </c>
      <c r="U867" s="33" t="n">
        <f aca="false">IF(S867=0,U866+1,0)</f>
        <v>0</v>
      </c>
      <c r="V867" s="34" t="str">
        <f aca="false">IF(C867=D866,"Yes","")</f>
        <v>Yes</v>
      </c>
    </row>
    <row r="868" customFormat="false" ht="15" hidden="false" customHeight="false" outlineLevel="0" collapsed="false">
      <c r="A868" s="26" t="n">
        <v>867</v>
      </c>
      <c r="B868" s="26" t="s">
        <v>113</v>
      </c>
      <c r="C868" s="27" t="n">
        <v>43313</v>
      </c>
      <c r="D868" s="27" t="n">
        <v>43315</v>
      </c>
      <c r="E868" s="28" t="n">
        <v>27607.95</v>
      </c>
      <c r="F868" s="28" t="n">
        <v>27839.2</v>
      </c>
      <c r="G868" s="28" t="n">
        <v>27487.9</v>
      </c>
      <c r="H868" s="26" t="s">
        <v>112</v>
      </c>
      <c r="I868" s="26" t="n">
        <v>2</v>
      </c>
      <c r="J868" s="29" t="n">
        <v>280</v>
      </c>
      <c r="K868" s="29" t="n">
        <v>115</v>
      </c>
      <c r="L868" s="30" t="n">
        <f aca="false">IF(B868="Long",G868-E868,E868-G868)</f>
        <v>120.049999999999</v>
      </c>
      <c r="M868" s="31" t="n">
        <f aca="false">L868/E868</f>
        <v>0.0043483851571739</v>
      </c>
      <c r="N868" s="32" t="n">
        <f aca="false">E868+G868</f>
        <v>55095.85</v>
      </c>
      <c r="O868" s="29" t="n">
        <f aca="false">N868*Assumptions!$B$24</f>
        <v>82.643775</v>
      </c>
      <c r="P868" s="30" t="n">
        <f aca="false">L868-O868</f>
        <v>37.4062249999993</v>
      </c>
      <c r="Q868" s="32" t="n">
        <f aca="false">Q867+L868</f>
        <v>36217.5</v>
      </c>
      <c r="R868" s="32" t="n">
        <f aca="false">R867+P868</f>
        <v>975.60990000001</v>
      </c>
      <c r="S868" s="33" t="n">
        <f aca="false">IF(L868&gt;0,1,0)</f>
        <v>1</v>
      </c>
      <c r="T868" s="33" t="n">
        <f aca="false">IF(S868=1,T867+1,0)</f>
        <v>2</v>
      </c>
      <c r="U868" s="33" t="n">
        <f aca="false">IF(S868=0,U867+1,0)</f>
        <v>0</v>
      </c>
      <c r="V868" s="34" t="str">
        <f aca="false">IF(C868=D867,"Yes","")</f>
        <v>Yes</v>
      </c>
    </row>
    <row r="869" customFormat="false" ht="15" hidden="false" customHeight="false" outlineLevel="0" collapsed="false">
      <c r="A869" s="35" t="n">
        <v>868</v>
      </c>
      <c r="B869" s="35" t="s">
        <v>111</v>
      </c>
      <c r="C869" s="36" t="n">
        <v>43318</v>
      </c>
      <c r="D869" s="36" t="n">
        <v>43322</v>
      </c>
      <c r="E869" s="37" t="n">
        <v>27769.55</v>
      </c>
      <c r="F869" s="37" t="n">
        <v>27448.15</v>
      </c>
      <c r="G869" s="37" t="n">
        <v>28132</v>
      </c>
      <c r="H869" s="35" t="s">
        <v>112</v>
      </c>
      <c r="I869" s="35" t="n">
        <v>4</v>
      </c>
      <c r="J869" s="38" t="n">
        <v>608.4</v>
      </c>
      <c r="K869" s="38" t="n">
        <v>0</v>
      </c>
      <c r="L869" s="39" t="n">
        <f aca="false">IF(B869="Long",G869-E869,E869-G869)</f>
        <v>362.450000000001</v>
      </c>
      <c r="M869" s="40" t="n">
        <f aca="false">L869/E869</f>
        <v>0.0130520660219557</v>
      </c>
      <c r="N869" s="41" t="n">
        <f aca="false">E869+G869</f>
        <v>55901.55</v>
      </c>
      <c r="O869" s="38" t="n">
        <f aca="false">N869*Assumptions!$B$24</f>
        <v>83.852325</v>
      </c>
      <c r="P869" s="39" t="n">
        <f aca="false">L869-O869</f>
        <v>278.597675000001</v>
      </c>
      <c r="Q869" s="41" t="n">
        <f aca="false">Q868+L869</f>
        <v>36579.95</v>
      </c>
      <c r="R869" s="41" t="n">
        <f aca="false">R868+P869</f>
        <v>1254.20757500001</v>
      </c>
      <c r="S869" s="33" t="n">
        <f aca="false">IF(L869&gt;0,1,0)</f>
        <v>1</v>
      </c>
      <c r="T869" s="33" t="n">
        <f aca="false">IF(S869=1,T868+1,0)</f>
        <v>3</v>
      </c>
      <c r="U869" s="33" t="n">
        <f aca="false">IF(S869=0,U868+1,0)</f>
        <v>0</v>
      </c>
      <c r="V869" s="34" t="str">
        <f aca="false">IF(C869=D868,"Yes","")</f>
        <v/>
      </c>
    </row>
    <row r="870" customFormat="false" ht="15" hidden="false" customHeight="false" outlineLevel="0" collapsed="false">
      <c r="A870" s="26" t="n">
        <v>869</v>
      </c>
      <c r="B870" s="26" t="s">
        <v>113</v>
      </c>
      <c r="C870" s="27" t="n">
        <v>43325</v>
      </c>
      <c r="D870" s="27" t="n">
        <v>43326</v>
      </c>
      <c r="E870" s="28" t="n">
        <v>27760.8</v>
      </c>
      <c r="F870" s="28" t="n">
        <v>28377.9</v>
      </c>
      <c r="G870" s="28" t="n">
        <v>27911.85</v>
      </c>
      <c r="H870" s="26" t="s">
        <v>112</v>
      </c>
      <c r="I870" s="26" t="n">
        <v>1</v>
      </c>
      <c r="J870" s="29" t="n">
        <v>0</v>
      </c>
      <c r="K870" s="29" t="n">
        <v>292.2</v>
      </c>
      <c r="L870" s="30" t="n">
        <f aca="false">IF(B870="Long",G870-E870,E870-G870)</f>
        <v>-151.049999999999</v>
      </c>
      <c r="M870" s="31" t="n">
        <f aca="false">L870/E870</f>
        <v>-0.00544112561597646</v>
      </c>
      <c r="N870" s="32" t="n">
        <f aca="false">E870+G870</f>
        <v>55672.65</v>
      </c>
      <c r="O870" s="29" t="n">
        <f aca="false">N870*Assumptions!$B$24</f>
        <v>83.508975</v>
      </c>
      <c r="P870" s="30" t="n">
        <f aca="false">L870-O870</f>
        <v>-234.558974999999</v>
      </c>
      <c r="Q870" s="32" t="n">
        <f aca="false">Q869+L870</f>
        <v>36428.9</v>
      </c>
      <c r="R870" s="32" t="n">
        <f aca="false">R869+P870</f>
        <v>1019.64860000001</v>
      </c>
      <c r="S870" s="33" t="n">
        <f aca="false">IF(L870&gt;0,1,0)</f>
        <v>0</v>
      </c>
      <c r="T870" s="33" t="n">
        <f aca="false">IF(S870=1,T869+1,0)</f>
        <v>0</v>
      </c>
      <c r="U870" s="33" t="n">
        <f aca="false">IF(S870=0,U869+1,0)</f>
        <v>1</v>
      </c>
      <c r="V870" s="34" t="str">
        <f aca="false">IF(C870=D869,"Yes","")</f>
        <v/>
      </c>
    </row>
    <row r="871" customFormat="false" ht="15" hidden="false" customHeight="false" outlineLevel="0" collapsed="false">
      <c r="A871" s="35" t="n">
        <v>870</v>
      </c>
      <c r="B871" s="35" t="s">
        <v>111</v>
      </c>
      <c r="C871" s="36" t="n">
        <v>43329</v>
      </c>
      <c r="D871" s="36" t="n">
        <v>43333</v>
      </c>
      <c r="E871" s="37" t="n">
        <v>28053.05</v>
      </c>
      <c r="F871" s="37" t="n">
        <v>27779.5</v>
      </c>
      <c r="G871" s="37" t="n">
        <v>28171.65</v>
      </c>
      <c r="H871" s="35" t="s">
        <v>112</v>
      </c>
      <c r="I871" s="35" t="n">
        <v>2</v>
      </c>
      <c r="J871" s="38" t="n">
        <v>269.2</v>
      </c>
      <c r="K871" s="38" t="n">
        <v>0</v>
      </c>
      <c r="L871" s="39" t="n">
        <f aca="false">IF(B871="Long",G871-E871,E871-G871)</f>
        <v>118.600000000002</v>
      </c>
      <c r="M871" s="40" t="n">
        <f aca="false">L871/E871</f>
        <v>0.0042277042959679</v>
      </c>
      <c r="N871" s="41" t="n">
        <f aca="false">E871+G871</f>
        <v>56224.7</v>
      </c>
      <c r="O871" s="38" t="n">
        <f aca="false">N871*Assumptions!$B$24</f>
        <v>84.33705</v>
      </c>
      <c r="P871" s="39" t="n">
        <f aca="false">L871-O871</f>
        <v>34.2629500000022</v>
      </c>
      <c r="Q871" s="41" t="n">
        <f aca="false">Q870+L871</f>
        <v>36547.5</v>
      </c>
      <c r="R871" s="41" t="n">
        <f aca="false">R870+P871</f>
        <v>1053.91155000001</v>
      </c>
      <c r="S871" s="33" t="n">
        <f aca="false">IF(L871&gt;0,1,0)</f>
        <v>1</v>
      </c>
      <c r="T871" s="33" t="n">
        <f aca="false">IF(S871=1,T870+1,0)</f>
        <v>1</v>
      </c>
      <c r="U871" s="33" t="n">
        <f aca="false">IF(S871=0,U870+1,0)</f>
        <v>0</v>
      </c>
      <c r="V871" s="34" t="str">
        <f aca="false">IF(C871=D870,"Yes","")</f>
        <v/>
      </c>
    </row>
    <row r="872" customFormat="false" ht="15" hidden="false" customHeight="false" outlineLevel="0" collapsed="false">
      <c r="A872" s="26" t="n">
        <v>871</v>
      </c>
      <c r="B872" s="26" t="s">
        <v>113</v>
      </c>
      <c r="C872" s="27" t="n">
        <v>43335</v>
      </c>
      <c r="D872" s="27" t="n">
        <v>43339</v>
      </c>
      <c r="E872" s="28" t="n">
        <v>28151.9</v>
      </c>
      <c r="F872" s="28" t="n">
        <v>28305.95</v>
      </c>
      <c r="G872" s="28" t="n">
        <v>28122.75</v>
      </c>
      <c r="H872" s="26" t="s">
        <v>112</v>
      </c>
      <c r="I872" s="26" t="n">
        <v>2</v>
      </c>
      <c r="J872" s="29" t="n">
        <v>369.1</v>
      </c>
      <c r="K872" s="29" t="n">
        <v>165.8</v>
      </c>
      <c r="L872" s="30" t="n">
        <f aca="false">IF(B872="Long",G872-E872,E872-G872)</f>
        <v>29.1500000000015</v>
      </c>
      <c r="M872" s="31" t="n">
        <f aca="false">L872/E872</f>
        <v>0.00103545409013251</v>
      </c>
      <c r="N872" s="32" t="n">
        <f aca="false">E872+G872</f>
        <v>56274.65</v>
      </c>
      <c r="O872" s="29" t="n">
        <f aca="false">N872*Assumptions!$B$24</f>
        <v>84.411975</v>
      </c>
      <c r="P872" s="30" t="n">
        <f aca="false">L872-O872</f>
        <v>-55.2619749999985</v>
      </c>
      <c r="Q872" s="32" t="n">
        <f aca="false">Q871+L872</f>
        <v>36576.65</v>
      </c>
      <c r="R872" s="32" t="n">
        <f aca="false">R871+P872</f>
        <v>998.649575000015</v>
      </c>
      <c r="S872" s="33" t="n">
        <f aca="false">IF(L872&gt;0,1,0)</f>
        <v>1</v>
      </c>
      <c r="T872" s="33" t="n">
        <f aca="false">IF(S872=1,T871+1,0)</f>
        <v>2</v>
      </c>
      <c r="U872" s="33" t="n">
        <f aca="false">IF(S872=0,U871+1,0)</f>
        <v>0</v>
      </c>
      <c r="V872" s="34" t="str">
        <f aca="false">IF(C872=D871,"Yes","")</f>
        <v/>
      </c>
    </row>
    <row r="873" customFormat="false" ht="15" hidden="false" customHeight="false" outlineLevel="0" collapsed="false">
      <c r="A873" s="35" t="n">
        <v>872</v>
      </c>
      <c r="B873" s="35" t="s">
        <v>111</v>
      </c>
      <c r="C873" s="36" t="n">
        <v>43340</v>
      </c>
      <c r="D873" s="36" t="n">
        <v>43342</v>
      </c>
      <c r="E873" s="37" t="n">
        <v>28379.9</v>
      </c>
      <c r="F873" s="37" t="n">
        <v>27958.2</v>
      </c>
      <c r="G873" s="37" t="n">
        <v>28167.8</v>
      </c>
      <c r="H873" s="35" t="s">
        <v>112</v>
      </c>
      <c r="I873" s="35" t="n">
        <v>2</v>
      </c>
      <c r="J873" s="38" t="n">
        <v>0</v>
      </c>
      <c r="K873" s="38" t="n">
        <v>418.2</v>
      </c>
      <c r="L873" s="39" t="n">
        <f aca="false">IF(B873="Long",G873-E873,E873-G873)</f>
        <v>-212.100000000002</v>
      </c>
      <c r="M873" s="40" t="n">
        <f aca="false">L873/E873</f>
        <v>-0.00747359927272479</v>
      </c>
      <c r="N873" s="41" t="n">
        <f aca="false">E873+G873</f>
        <v>56547.7</v>
      </c>
      <c r="O873" s="38" t="n">
        <f aca="false">N873*Assumptions!$B$24</f>
        <v>84.82155</v>
      </c>
      <c r="P873" s="39" t="n">
        <f aca="false">L873-O873</f>
        <v>-296.921550000002</v>
      </c>
      <c r="Q873" s="41" t="n">
        <f aca="false">Q872+L873</f>
        <v>36364.55</v>
      </c>
      <c r="R873" s="41" t="n">
        <f aca="false">R872+P873</f>
        <v>701.728025000013</v>
      </c>
      <c r="S873" s="33" t="n">
        <f aca="false">IF(L873&gt;0,1,0)</f>
        <v>0</v>
      </c>
      <c r="T873" s="33" t="n">
        <f aca="false">IF(S873=1,T872+1,0)</f>
        <v>0</v>
      </c>
      <c r="U873" s="33" t="n">
        <f aca="false">IF(S873=0,U872+1,0)</f>
        <v>1</v>
      </c>
      <c r="V873" s="34" t="str">
        <f aca="false">IF(C873=D872,"Yes","")</f>
        <v/>
      </c>
    </row>
    <row r="874" customFormat="false" ht="15" hidden="false" customHeight="false" outlineLevel="0" collapsed="false">
      <c r="A874" s="26" t="n">
        <v>873</v>
      </c>
      <c r="B874" s="26" t="s">
        <v>113</v>
      </c>
      <c r="C874" s="27" t="n">
        <v>43342</v>
      </c>
      <c r="D874" s="27" t="n">
        <v>43346</v>
      </c>
      <c r="E874" s="28" t="n">
        <v>28152.7</v>
      </c>
      <c r="F874" s="28" t="n">
        <v>28344.1</v>
      </c>
      <c r="G874" s="28" t="n">
        <v>28199.45</v>
      </c>
      <c r="H874" s="26" t="s">
        <v>112</v>
      </c>
      <c r="I874" s="26" t="n">
        <v>2</v>
      </c>
      <c r="J874" s="29" t="n">
        <v>375.3</v>
      </c>
      <c r="K874" s="29" t="n">
        <v>50.5</v>
      </c>
      <c r="L874" s="30" t="n">
        <f aca="false">IF(B874="Long",G874-E874,E874-G874)</f>
        <v>-46.75</v>
      </c>
      <c r="M874" s="31" t="n">
        <f aca="false">L874/E874</f>
        <v>-0.00166058672880399</v>
      </c>
      <c r="N874" s="32" t="n">
        <f aca="false">E874+G874</f>
        <v>56352.15</v>
      </c>
      <c r="O874" s="29" t="n">
        <f aca="false">N874*Assumptions!$B$24</f>
        <v>84.528225</v>
      </c>
      <c r="P874" s="30" t="n">
        <f aca="false">L874-O874</f>
        <v>-131.278225</v>
      </c>
      <c r="Q874" s="32" t="n">
        <f aca="false">Q873+L874</f>
        <v>36317.8</v>
      </c>
      <c r="R874" s="32" t="n">
        <f aca="false">R873+P874</f>
        <v>570.449800000013</v>
      </c>
      <c r="S874" s="33" t="n">
        <f aca="false">IF(L874&gt;0,1,0)</f>
        <v>0</v>
      </c>
      <c r="T874" s="33" t="n">
        <f aca="false">IF(S874=1,T873+1,0)</f>
        <v>0</v>
      </c>
      <c r="U874" s="33" t="n">
        <f aca="false">IF(S874=0,U873+1,0)</f>
        <v>2</v>
      </c>
      <c r="V874" s="34" t="str">
        <f aca="false">IF(C874=D873,"Yes","")</f>
        <v>Yes</v>
      </c>
    </row>
    <row r="875" customFormat="false" ht="15" hidden="false" customHeight="false" outlineLevel="0" collapsed="false">
      <c r="A875" s="35" t="n">
        <v>874</v>
      </c>
      <c r="B875" s="35" t="s">
        <v>113</v>
      </c>
      <c r="C875" s="36" t="n">
        <v>43347</v>
      </c>
      <c r="D875" s="36" t="n">
        <v>43349</v>
      </c>
      <c r="E875" s="37" t="n">
        <v>27777.4</v>
      </c>
      <c r="F875" s="37" t="n">
        <v>28203.2</v>
      </c>
      <c r="G875" s="37" t="n">
        <v>27506.3</v>
      </c>
      <c r="H875" s="35" t="s">
        <v>112</v>
      </c>
      <c r="I875" s="35" t="n">
        <v>2</v>
      </c>
      <c r="J875" s="38" t="n">
        <v>641.4</v>
      </c>
      <c r="K875" s="38" t="n">
        <v>0</v>
      </c>
      <c r="L875" s="39" t="n">
        <f aca="false">IF(B875="Long",G875-E875,E875-G875)</f>
        <v>271.100000000002</v>
      </c>
      <c r="M875" s="40" t="n">
        <f aca="false">L875/E875</f>
        <v>0.00975973273236524</v>
      </c>
      <c r="N875" s="41" t="n">
        <f aca="false">E875+G875</f>
        <v>55283.7</v>
      </c>
      <c r="O875" s="38" t="n">
        <f aca="false">N875*Assumptions!$B$24</f>
        <v>82.92555</v>
      </c>
      <c r="P875" s="39" t="n">
        <f aca="false">L875-O875</f>
        <v>188.174450000002</v>
      </c>
      <c r="Q875" s="41" t="n">
        <f aca="false">Q874+L875</f>
        <v>36588.9</v>
      </c>
      <c r="R875" s="41" t="n">
        <f aca="false">R874+P875</f>
        <v>758.624250000015</v>
      </c>
      <c r="S875" s="33" t="n">
        <f aca="false">IF(L875&gt;0,1,0)</f>
        <v>1</v>
      </c>
      <c r="T875" s="33" t="n">
        <f aca="false">IF(S875=1,T874+1,0)</f>
        <v>1</v>
      </c>
      <c r="U875" s="33" t="n">
        <f aca="false">IF(S875=0,U874+1,0)</f>
        <v>0</v>
      </c>
      <c r="V875" s="34" t="str">
        <f aca="false">IF(C875=D874,"Yes","")</f>
        <v/>
      </c>
    </row>
    <row r="876" customFormat="false" ht="15" hidden="false" customHeight="false" outlineLevel="0" collapsed="false">
      <c r="A876" s="26" t="n">
        <v>875</v>
      </c>
      <c r="B876" s="26" t="s">
        <v>113</v>
      </c>
      <c r="C876" s="27" t="n">
        <v>43353</v>
      </c>
      <c r="D876" s="27" t="n">
        <v>43357</v>
      </c>
      <c r="E876" s="28" t="n">
        <v>27232.8</v>
      </c>
      <c r="F876" s="28" t="n">
        <v>27512.5</v>
      </c>
      <c r="G876" s="28" t="n">
        <v>27059.85</v>
      </c>
      <c r="H876" s="26" t="s">
        <v>112</v>
      </c>
      <c r="I876" s="26" t="n">
        <v>3</v>
      </c>
      <c r="J876" s="29" t="n">
        <v>677.6</v>
      </c>
      <c r="K876" s="29" t="n">
        <v>85.7</v>
      </c>
      <c r="L876" s="30" t="n">
        <f aca="false">IF(B876="Long",G876-E876,E876-G876)</f>
        <v>172.950000000001</v>
      </c>
      <c r="M876" s="31" t="n">
        <f aca="false">L876/E876</f>
        <v>0.00635079756763905</v>
      </c>
      <c r="N876" s="32" t="n">
        <f aca="false">E876+G876</f>
        <v>54292.65</v>
      </c>
      <c r="O876" s="29" t="n">
        <f aca="false">N876*Assumptions!$B$24</f>
        <v>81.438975</v>
      </c>
      <c r="P876" s="30" t="n">
        <f aca="false">L876-O876</f>
        <v>91.5110250000007</v>
      </c>
      <c r="Q876" s="32" t="n">
        <f aca="false">Q875+L876</f>
        <v>36761.85</v>
      </c>
      <c r="R876" s="32" t="n">
        <f aca="false">R875+P876</f>
        <v>850.135275000015</v>
      </c>
      <c r="S876" s="33" t="n">
        <f aca="false">IF(L876&gt;0,1,0)</f>
        <v>1</v>
      </c>
      <c r="T876" s="33" t="n">
        <f aca="false">IF(S876=1,T875+1,0)</f>
        <v>2</v>
      </c>
      <c r="U876" s="33" t="n">
        <f aca="false">IF(S876=0,U875+1,0)</f>
        <v>0</v>
      </c>
      <c r="V876" s="34" t="str">
        <f aca="false">IF(C876=D875,"Yes","")</f>
        <v/>
      </c>
    </row>
    <row r="877" customFormat="false" ht="15" hidden="false" customHeight="false" outlineLevel="0" collapsed="false">
      <c r="A877" s="35" t="n">
        <v>876</v>
      </c>
      <c r="B877" s="35" t="s">
        <v>113</v>
      </c>
      <c r="C877" s="36" t="n">
        <v>43361</v>
      </c>
      <c r="D877" s="36" t="n">
        <v>43369</v>
      </c>
      <c r="E877" s="37" t="n">
        <v>26743.4</v>
      </c>
      <c r="F877" s="37" t="n">
        <v>27002.6</v>
      </c>
      <c r="G877" s="37" t="n">
        <v>25525.1</v>
      </c>
      <c r="H877" s="35" t="s">
        <v>112</v>
      </c>
      <c r="I877" s="35" t="n">
        <v>5</v>
      </c>
      <c r="J877" s="38" t="n">
        <v>2065.2</v>
      </c>
      <c r="K877" s="38" t="n">
        <v>0</v>
      </c>
      <c r="L877" s="39" t="n">
        <f aca="false">IF(B877="Long",G877-E877,E877-G877)</f>
        <v>1218.3</v>
      </c>
      <c r="M877" s="40" t="n">
        <f aca="false">L877/E877</f>
        <v>0.0455551650126761</v>
      </c>
      <c r="N877" s="41" t="n">
        <f aca="false">E877+G877</f>
        <v>52268.5</v>
      </c>
      <c r="O877" s="38" t="n">
        <f aca="false">N877*Assumptions!$B$24</f>
        <v>78.40275</v>
      </c>
      <c r="P877" s="39" t="n">
        <f aca="false">L877-O877</f>
        <v>1139.89725</v>
      </c>
      <c r="Q877" s="41" t="n">
        <f aca="false">Q876+L877</f>
        <v>37980.15</v>
      </c>
      <c r="R877" s="41" t="n">
        <f aca="false">R876+P877</f>
        <v>1990.03252500002</v>
      </c>
      <c r="S877" s="33" t="n">
        <f aca="false">IF(L877&gt;0,1,0)</f>
        <v>1</v>
      </c>
      <c r="T877" s="33" t="n">
        <f aca="false">IF(S877=1,T876+1,0)</f>
        <v>3</v>
      </c>
      <c r="U877" s="33" t="n">
        <f aca="false">IF(S877=0,U876+1,0)</f>
        <v>0</v>
      </c>
      <c r="V877" s="34" t="str">
        <f aca="false">IF(C877=D876,"Yes","")</f>
        <v/>
      </c>
    </row>
    <row r="878" customFormat="false" ht="15" hidden="false" customHeight="false" outlineLevel="0" collapsed="false">
      <c r="A878" s="26" t="n">
        <v>877</v>
      </c>
      <c r="B878" s="26" t="s">
        <v>113</v>
      </c>
      <c r="C878" s="27" t="n">
        <v>43371</v>
      </c>
      <c r="D878" s="27" t="n">
        <v>43374</v>
      </c>
      <c r="E878" s="28" t="n">
        <v>25007.05</v>
      </c>
      <c r="F878" s="28" t="n">
        <v>25452.5</v>
      </c>
      <c r="G878" s="28" t="n">
        <v>25354.7</v>
      </c>
      <c r="H878" s="26" t="s">
        <v>112</v>
      </c>
      <c r="I878" s="26" t="n">
        <v>1</v>
      </c>
      <c r="J878" s="29" t="n">
        <v>299.4</v>
      </c>
      <c r="K878" s="29" t="n">
        <v>405.1</v>
      </c>
      <c r="L878" s="30" t="n">
        <f aca="false">IF(B878="Long",G878-E878,E878-G878)</f>
        <v>-347.650000000001</v>
      </c>
      <c r="M878" s="31" t="n">
        <f aca="false">L878/E878</f>
        <v>-0.013902079613549</v>
      </c>
      <c r="N878" s="32" t="n">
        <f aca="false">E878+G878</f>
        <v>50361.75</v>
      </c>
      <c r="O878" s="29" t="n">
        <f aca="false">N878*Assumptions!$B$24</f>
        <v>75.542625</v>
      </c>
      <c r="P878" s="30" t="n">
        <f aca="false">L878-O878</f>
        <v>-423.192625000001</v>
      </c>
      <c r="Q878" s="32" t="n">
        <f aca="false">Q877+L878</f>
        <v>37632.5</v>
      </c>
      <c r="R878" s="32" t="n">
        <f aca="false">R877+P878</f>
        <v>1566.83990000002</v>
      </c>
      <c r="S878" s="33" t="n">
        <f aca="false">IF(L878&gt;0,1,0)</f>
        <v>0</v>
      </c>
      <c r="T878" s="33" t="n">
        <f aca="false">IF(S878=1,T877+1,0)</f>
        <v>0</v>
      </c>
      <c r="U878" s="33" t="n">
        <f aca="false">IF(S878=0,U877+1,0)</f>
        <v>1</v>
      </c>
      <c r="V878" s="34" t="str">
        <f aca="false">IF(C878=D877,"Yes","")</f>
        <v/>
      </c>
    </row>
    <row r="879" customFormat="false" ht="15" hidden="false" customHeight="false" outlineLevel="0" collapsed="false">
      <c r="A879" s="35" t="n">
        <v>878</v>
      </c>
      <c r="B879" s="35" t="s">
        <v>111</v>
      </c>
      <c r="C879" s="36" t="n">
        <v>43376</v>
      </c>
      <c r="D879" s="36" t="n">
        <v>43377</v>
      </c>
      <c r="E879" s="37" t="n">
        <v>25412.15</v>
      </c>
      <c r="F879" s="37" t="n">
        <v>24707.65</v>
      </c>
      <c r="G879" s="37" t="n">
        <v>24735.15</v>
      </c>
      <c r="H879" s="35" t="s">
        <v>112</v>
      </c>
      <c r="I879" s="35" t="n">
        <v>1</v>
      </c>
      <c r="J879" s="38" t="n">
        <v>0</v>
      </c>
      <c r="K879" s="38" t="n">
        <v>911.1</v>
      </c>
      <c r="L879" s="39" t="n">
        <f aca="false">IF(B879="Long",G879-E879,E879-G879)</f>
        <v>-677</v>
      </c>
      <c r="M879" s="40" t="n">
        <f aca="false">L879/E879</f>
        <v>-0.0266407997749108</v>
      </c>
      <c r="N879" s="41" t="n">
        <f aca="false">E879+G879</f>
        <v>50147.3</v>
      </c>
      <c r="O879" s="38" t="n">
        <f aca="false">N879*Assumptions!$B$24</f>
        <v>75.22095</v>
      </c>
      <c r="P879" s="39" t="n">
        <f aca="false">L879-O879</f>
        <v>-752.22095</v>
      </c>
      <c r="Q879" s="41" t="n">
        <f aca="false">Q878+L879</f>
        <v>36955.5</v>
      </c>
      <c r="R879" s="41" t="n">
        <f aca="false">R878+P879</f>
        <v>814.618950000017</v>
      </c>
      <c r="S879" s="33" t="n">
        <f aca="false">IF(L879&gt;0,1,0)</f>
        <v>0</v>
      </c>
      <c r="T879" s="33" t="n">
        <f aca="false">IF(S879=1,T878+1,0)</f>
        <v>0</v>
      </c>
      <c r="U879" s="33" t="n">
        <f aca="false">IF(S879=0,U878+1,0)</f>
        <v>2</v>
      </c>
      <c r="V879" s="34" t="str">
        <f aca="false">IF(C879=D878,"Yes","")</f>
        <v/>
      </c>
    </row>
    <row r="880" customFormat="false" ht="15" hidden="false" customHeight="false" outlineLevel="0" collapsed="false">
      <c r="A880" s="26" t="n">
        <v>879</v>
      </c>
      <c r="B880" s="26" t="s">
        <v>113</v>
      </c>
      <c r="C880" s="27" t="n">
        <v>43377</v>
      </c>
      <c r="D880" s="27" t="n">
        <v>43378</v>
      </c>
      <c r="E880" s="28" t="n">
        <v>24707.65</v>
      </c>
      <c r="F880" s="28" t="n">
        <v>25470.05</v>
      </c>
      <c r="G880" s="28" t="n">
        <v>24893.4</v>
      </c>
      <c r="H880" s="26" t="s">
        <v>112</v>
      </c>
      <c r="I880" s="26" t="n">
        <v>1</v>
      </c>
      <c r="J880" s="29" t="n">
        <v>457</v>
      </c>
      <c r="K880" s="29" t="n">
        <v>372.5</v>
      </c>
      <c r="L880" s="30" t="n">
        <f aca="false">IF(B880="Long",G880-E880,E880-G880)</f>
        <v>-185.75</v>
      </c>
      <c r="M880" s="31" t="n">
        <f aca="false">L880/E880</f>
        <v>-0.00751791449207027</v>
      </c>
      <c r="N880" s="32" t="n">
        <f aca="false">E880+G880</f>
        <v>49601.05</v>
      </c>
      <c r="O880" s="29" t="n">
        <f aca="false">N880*Assumptions!$B$24</f>
        <v>74.401575</v>
      </c>
      <c r="P880" s="30" t="n">
        <f aca="false">L880-O880</f>
        <v>-260.151575</v>
      </c>
      <c r="Q880" s="32" t="n">
        <f aca="false">Q879+L880</f>
        <v>36769.75</v>
      </c>
      <c r="R880" s="32" t="n">
        <f aca="false">R879+P880</f>
        <v>554.467375000017</v>
      </c>
      <c r="S880" s="33" t="n">
        <f aca="false">IF(L880&gt;0,1,0)</f>
        <v>0</v>
      </c>
      <c r="T880" s="33" t="n">
        <f aca="false">IF(S880=1,T879+1,0)</f>
        <v>0</v>
      </c>
      <c r="U880" s="33" t="n">
        <f aca="false">IF(S880=0,U879+1,0)</f>
        <v>3</v>
      </c>
      <c r="V880" s="34" t="str">
        <f aca="false">IF(C880=D879,"Yes","")</f>
        <v>Yes</v>
      </c>
    </row>
    <row r="881" customFormat="false" ht="15" hidden="false" customHeight="false" outlineLevel="0" collapsed="false">
      <c r="A881" s="35" t="n">
        <v>880</v>
      </c>
      <c r="B881" s="35" t="s">
        <v>113</v>
      </c>
      <c r="C881" s="36" t="n">
        <v>43381</v>
      </c>
      <c r="D881" s="36" t="n">
        <v>43382</v>
      </c>
      <c r="E881" s="37" t="n">
        <v>24250.65</v>
      </c>
      <c r="F881" s="37" t="n">
        <v>25080.2</v>
      </c>
      <c r="G881" s="37" t="n">
        <v>24745.35</v>
      </c>
      <c r="H881" s="35" t="s">
        <v>112</v>
      </c>
      <c r="I881" s="35" t="n">
        <v>1</v>
      </c>
      <c r="J881" s="38" t="n">
        <v>0</v>
      </c>
      <c r="K881" s="38" t="n">
        <v>509.2</v>
      </c>
      <c r="L881" s="39" t="n">
        <f aca="false">IF(B881="Long",G881-E881,E881-G881)</f>
        <v>-494.699999999997</v>
      </c>
      <c r="M881" s="40" t="n">
        <f aca="false">L881/E881</f>
        <v>-0.0203994532105324</v>
      </c>
      <c r="N881" s="41" t="n">
        <f aca="false">E881+G881</f>
        <v>48996</v>
      </c>
      <c r="O881" s="38" t="n">
        <f aca="false">N881*Assumptions!$B$24</f>
        <v>73.494</v>
      </c>
      <c r="P881" s="39" t="n">
        <f aca="false">L881-O881</f>
        <v>-568.193999999997</v>
      </c>
      <c r="Q881" s="41" t="n">
        <f aca="false">Q880+L881</f>
        <v>36275.05</v>
      </c>
      <c r="R881" s="41" t="n">
        <f aca="false">R880+P881</f>
        <v>-13.7266249999803</v>
      </c>
      <c r="S881" s="33" t="n">
        <f aca="false">IF(L881&gt;0,1,0)</f>
        <v>0</v>
      </c>
      <c r="T881" s="33" t="n">
        <f aca="false">IF(S881=1,T880+1,0)</f>
        <v>0</v>
      </c>
      <c r="U881" s="33" t="n">
        <f aca="false">IF(S881=0,U880+1,0)</f>
        <v>4</v>
      </c>
      <c r="V881" s="34" t="str">
        <f aca="false">IF(C881=D880,"Yes","")</f>
        <v/>
      </c>
    </row>
    <row r="882" customFormat="false" ht="15" hidden="false" customHeight="false" outlineLevel="0" collapsed="false">
      <c r="A882" s="26" t="n">
        <v>881</v>
      </c>
      <c r="B882" s="26" t="s">
        <v>111</v>
      </c>
      <c r="C882" s="27" t="n">
        <v>43383</v>
      </c>
      <c r="D882" s="27" t="n">
        <v>43384</v>
      </c>
      <c r="E882" s="28" t="n">
        <v>24759.9</v>
      </c>
      <c r="F882" s="28" t="n">
        <v>24464.9</v>
      </c>
      <c r="G882" s="28" t="n">
        <v>24541.75</v>
      </c>
      <c r="H882" s="26" t="s">
        <v>112</v>
      </c>
      <c r="I882" s="26" t="n">
        <v>1</v>
      </c>
      <c r="J882" s="29" t="n">
        <v>180.2</v>
      </c>
      <c r="K882" s="29" t="n">
        <v>266.2</v>
      </c>
      <c r="L882" s="30" t="n">
        <f aca="false">IF(B882="Long",G882-E882,E882-G882)</f>
        <v>-218.150000000001</v>
      </c>
      <c r="M882" s="31" t="n">
        <f aca="false">L882/E882</f>
        <v>-0.00881061716727456</v>
      </c>
      <c r="N882" s="32" t="n">
        <f aca="false">E882+G882</f>
        <v>49301.65</v>
      </c>
      <c r="O882" s="29" t="n">
        <f aca="false">N882*Assumptions!$B$24</f>
        <v>73.952475</v>
      </c>
      <c r="P882" s="30" t="n">
        <f aca="false">L882-O882</f>
        <v>-292.102475000001</v>
      </c>
      <c r="Q882" s="32" t="n">
        <f aca="false">Q881+L882</f>
        <v>36056.9</v>
      </c>
      <c r="R882" s="32" t="n">
        <f aca="false">R881+P882</f>
        <v>-305.829099999982</v>
      </c>
      <c r="S882" s="33" t="n">
        <f aca="false">IF(L882&gt;0,1,0)</f>
        <v>0</v>
      </c>
      <c r="T882" s="33" t="n">
        <f aca="false">IF(S882=1,T881+1,0)</f>
        <v>0</v>
      </c>
      <c r="U882" s="33" t="n">
        <f aca="false">IF(S882=0,U881+1,0)</f>
        <v>5</v>
      </c>
      <c r="V882" s="34" t="str">
        <f aca="false">IF(C882=D881,"Yes","")</f>
        <v/>
      </c>
    </row>
    <row r="883" customFormat="false" ht="15" hidden="false" customHeight="false" outlineLevel="0" collapsed="false">
      <c r="A883" s="35" t="n">
        <v>882</v>
      </c>
      <c r="B883" s="35" t="s">
        <v>111</v>
      </c>
      <c r="C883" s="36" t="n">
        <v>43385</v>
      </c>
      <c r="D883" s="36" t="n">
        <v>43390</v>
      </c>
      <c r="E883" s="37" t="n">
        <v>25371.15</v>
      </c>
      <c r="F883" s="37" t="n">
        <v>24493.7</v>
      </c>
      <c r="G883" s="37" t="n">
        <v>25351.8</v>
      </c>
      <c r="H883" s="35" t="s">
        <v>112</v>
      </c>
      <c r="I883" s="35" t="n">
        <v>3</v>
      </c>
      <c r="J883" s="38" t="n">
        <v>544.2</v>
      </c>
      <c r="K883" s="38" t="n">
        <v>269.2</v>
      </c>
      <c r="L883" s="39" t="n">
        <f aca="false">IF(B883="Long",G883-E883,E883-G883)</f>
        <v>-19.3500000000022</v>
      </c>
      <c r="M883" s="40" t="n">
        <f aca="false">L883/E883</f>
        <v>-0.000762677292909552</v>
      </c>
      <c r="N883" s="41" t="n">
        <f aca="false">E883+G883</f>
        <v>50722.95</v>
      </c>
      <c r="O883" s="38" t="n">
        <f aca="false">N883*Assumptions!$B$24</f>
        <v>76.084425</v>
      </c>
      <c r="P883" s="39" t="n">
        <f aca="false">L883-O883</f>
        <v>-95.4344250000022</v>
      </c>
      <c r="Q883" s="41" t="n">
        <f aca="false">Q882+L883</f>
        <v>36037.55</v>
      </c>
      <c r="R883" s="41" t="n">
        <f aca="false">R882+P883</f>
        <v>-401.263524999984</v>
      </c>
      <c r="S883" s="33" t="n">
        <f aca="false">IF(L883&gt;0,1,0)</f>
        <v>0</v>
      </c>
      <c r="T883" s="33" t="n">
        <f aca="false">IF(S883=1,T882+1,0)</f>
        <v>0</v>
      </c>
      <c r="U883" s="33" t="n">
        <f aca="false">IF(S883=0,U882+1,0)</f>
        <v>6</v>
      </c>
      <c r="V883" s="34" t="str">
        <f aca="false">IF(C883=D882,"Yes","")</f>
        <v/>
      </c>
    </row>
    <row r="884" customFormat="false" ht="15" hidden="false" customHeight="false" outlineLevel="0" collapsed="false">
      <c r="A884" s="26" t="n">
        <v>883</v>
      </c>
      <c r="B884" s="26" t="s">
        <v>113</v>
      </c>
      <c r="C884" s="27" t="n">
        <v>43390</v>
      </c>
      <c r="D884" s="27" t="n">
        <v>43395</v>
      </c>
      <c r="E884" s="28" t="n">
        <v>25147.8</v>
      </c>
      <c r="F884" s="28" t="n">
        <v>25707.05</v>
      </c>
      <c r="G884" s="28" t="n">
        <v>25484.25</v>
      </c>
      <c r="H884" s="26" t="s">
        <v>112</v>
      </c>
      <c r="I884" s="26" t="n">
        <v>2</v>
      </c>
      <c r="J884" s="29" t="n">
        <v>225.1</v>
      </c>
      <c r="K884" s="29" t="n">
        <v>357</v>
      </c>
      <c r="L884" s="30" t="n">
        <f aca="false">IF(B884="Long",G884-E884,E884-G884)</f>
        <v>-336.450000000001</v>
      </c>
      <c r="M884" s="31" t="n">
        <f aca="false">L884/E884</f>
        <v>-0.0133789039200248</v>
      </c>
      <c r="N884" s="32" t="n">
        <f aca="false">E884+G884</f>
        <v>50632.05</v>
      </c>
      <c r="O884" s="29" t="n">
        <f aca="false">N884*Assumptions!$B$24</f>
        <v>75.948075</v>
      </c>
      <c r="P884" s="30" t="n">
        <f aca="false">L884-O884</f>
        <v>-412.398075000001</v>
      </c>
      <c r="Q884" s="32" t="n">
        <f aca="false">Q883+L884</f>
        <v>35701.1</v>
      </c>
      <c r="R884" s="32" t="n">
        <f aca="false">R883+P884</f>
        <v>-813.661599999985</v>
      </c>
      <c r="S884" s="33" t="n">
        <f aca="false">IF(L884&gt;0,1,0)</f>
        <v>0</v>
      </c>
      <c r="T884" s="33" t="n">
        <f aca="false">IF(S884=1,T883+1,0)</f>
        <v>0</v>
      </c>
      <c r="U884" s="33" t="n">
        <f aca="false">IF(S884=0,U883+1,0)</f>
        <v>7</v>
      </c>
      <c r="V884" s="34" t="str">
        <f aca="false">IF(C884=D883,"Yes","")</f>
        <v>Yes</v>
      </c>
    </row>
    <row r="885" customFormat="false" ht="15" hidden="false" customHeight="false" outlineLevel="0" collapsed="false">
      <c r="A885" s="35" t="n">
        <v>884</v>
      </c>
      <c r="B885" s="35" t="s">
        <v>113</v>
      </c>
      <c r="C885" s="36" t="n">
        <v>43396</v>
      </c>
      <c r="D885" s="36" t="n">
        <v>43397</v>
      </c>
      <c r="E885" s="37" t="n">
        <v>24786.9</v>
      </c>
      <c r="F885" s="37" t="n">
        <v>25504.75</v>
      </c>
      <c r="G885" s="37" t="n">
        <v>25312.7</v>
      </c>
      <c r="H885" s="35" t="s">
        <v>112</v>
      </c>
      <c r="I885" s="35" t="n">
        <v>1</v>
      </c>
      <c r="J885" s="38" t="n">
        <v>0</v>
      </c>
      <c r="K885" s="38" t="n">
        <v>570</v>
      </c>
      <c r="L885" s="39" t="n">
        <f aca="false">IF(B885="Long",G885-E885,E885-G885)</f>
        <v>-525.799999999999</v>
      </c>
      <c r="M885" s="40" t="n">
        <f aca="false">L885/E885</f>
        <v>-0.0212128180611532</v>
      </c>
      <c r="N885" s="41" t="n">
        <f aca="false">E885+G885</f>
        <v>50099.6</v>
      </c>
      <c r="O885" s="38" t="n">
        <f aca="false">N885*Assumptions!$B$24</f>
        <v>75.1494</v>
      </c>
      <c r="P885" s="39" t="n">
        <f aca="false">L885-O885</f>
        <v>-600.949399999999</v>
      </c>
      <c r="Q885" s="41" t="n">
        <f aca="false">Q884+L885</f>
        <v>35175.3</v>
      </c>
      <c r="R885" s="41" t="n">
        <f aca="false">R884+P885</f>
        <v>-1414.61099999998</v>
      </c>
      <c r="S885" s="33" t="n">
        <f aca="false">IF(L885&gt;0,1,0)</f>
        <v>0</v>
      </c>
      <c r="T885" s="33" t="n">
        <f aca="false">IF(S885=1,T884+1,0)</f>
        <v>0</v>
      </c>
      <c r="U885" s="33" t="n">
        <f aca="false">IF(S885=0,U884+1,0)</f>
        <v>8</v>
      </c>
      <c r="V885" s="34" t="str">
        <f aca="false">IF(C885=D884,"Yes","")</f>
        <v/>
      </c>
    </row>
    <row r="886" customFormat="false" ht="15" hidden="false" customHeight="false" outlineLevel="0" collapsed="false">
      <c r="A886" s="26" t="n">
        <v>885</v>
      </c>
      <c r="B886" s="26" t="s">
        <v>113</v>
      </c>
      <c r="C886" s="27" t="n">
        <v>43398</v>
      </c>
      <c r="D886" s="27" t="n">
        <v>43402</v>
      </c>
      <c r="E886" s="28" t="n">
        <v>24784.9</v>
      </c>
      <c r="F886" s="28" t="n">
        <v>25356.9</v>
      </c>
      <c r="G886" s="28" t="n">
        <v>24771.95</v>
      </c>
      <c r="H886" s="26" t="s">
        <v>112</v>
      </c>
      <c r="I886" s="26" t="n">
        <v>2</v>
      </c>
      <c r="J886" s="29" t="n">
        <v>431.8</v>
      </c>
      <c r="K886" s="29" t="n">
        <v>238.8</v>
      </c>
      <c r="L886" s="30" t="n">
        <f aca="false">IF(B886="Long",G886-E886,E886-G886)</f>
        <v>12.9500000000007</v>
      </c>
      <c r="M886" s="31" t="n">
        <f aca="false">L886/E886</f>
        <v>0.000522495551727089</v>
      </c>
      <c r="N886" s="32" t="n">
        <f aca="false">E886+G886</f>
        <v>49556.85</v>
      </c>
      <c r="O886" s="29" t="n">
        <f aca="false">N886*Assumptions!$B$24</f>
        <v>74.335275</v>
      </c>
      <c r="P886" s="30" t="n">
        <f aca="false">L886-O886</f>
        <v>-61.3852749999993</v>
      </c>
      <c r="Q886" s="32" t="n">
        <f aca="false">Q885+L886</f>
        <v>35188.25</v>
      </c>
      <c r="R886" s="32" t="n">
        <f aca="false">R885+P886</f>
        <v>-1475.99627499998</v>
      </c>
      <c r="S886" s="33" t="n">
        <f aca="false">IF(L886&gt;0,1,0)</f>
        <v>1</v>
      </c>
      <c r="T886" s="33" t="n">
        <f aca="false">IF(S886=1,T885+1,0)</f>
        <v>1</v>
      </c>
      <c r="U886" s="33" t="n">
        <f aca="false">IF(S886=0,U885+1,0)</f>
        <v>0</v>
      </c>
      <c r="V886" s="34" t="str">
        <f aca="false">IF(C886=D885,"Yes","")</f>
        <v/>
      </c>
    </row>
    <row r="887" customFormat="false" ht="15" hidden="false" customHeight="false" outlineLevel="0" collapsed="false">
      <c r="A887" s="35" t="n">
        <v>886</v>
      </c>
      <c r="B887" s="35" t="s">
        <v>111</v>
      </c>
      <c r="C887" s="36" t="n">
        <v>43402</v>
      </c>
      <c r="D887" s="36" t="n">
        <v>43404</v>
      </c>
      <c r="E887" s="37" t="n">
        <v>24977.35</v>
      </c>
      <c r="F887" s="37" t="n">
        <v>24353.1</v>
      </c>
      <c r="G887" s="37" t="n">
        <v>24686.85</v>
      </c>
      <c r="H887" s="35" t="s">
        <v>112</v>
      </c>
      <c r="I887" s="35" t="n">
        <v>2</v>
      </c>
      <c r="J887" s="38" t="n">
        <v>224</v>
      </c>
      <c r="K887" s="38" t="n">
        <v>449</v>
      </c>
      <c r="L887" s="39" t="n">
        <f aca="false">IF(B887="Long",G887-E887,E887-G887)</f>
        <v>-290.5</v>
      </c>
      <c r="M887" s="40" t="n">
        <f aca="false">L887/E887</f>
        <v>-0.0116305372667637</v>
      </c>
      <c r="N887" s="41" t="n">
        <f aca="false">E887+G887</f>
        <v>49664.2</v>
      </c>
      <c r="O887" s="38" t="n">
        <f aca="false">N887*Assumptions!$B$24</f>
        <v>74.4963</v>
      </c>
      <c r="P887" s="39" t="n">
        <f aca="false">L887-O887</f>
        <v>-364.9963</v>
      </c>
      <c r="Q887" s="41" t="n">
        <f aca="false">Q886+L887</f>
        <v>34897.75</v>
      </c>
      <c r="R887" s="41" t="n">
        <f aca="false">R886+P887</f>
        <v>-1840.99257499998</v>
      </c>
      <c r="S887" s="33" t="n">
        <f aca="false">IF(L887&gt;0,1,0)</f>
        <v>0</v>
      </c>
      <c r="T887" s="33" t="n">
        <f aca="false">IF(S887=1,T886+1,0)</f>
        <v>0</v>
      </c>
      <c r="U887" s="33" t="n">
        <f aca="false">IF(S887=0,U886+1,0)</f>
        <v>1</v>
      </c>
      <c r="V887" s="34" t="str">
        <f aca="false">IF(C887=D886,"Yes","")</f>
        <v>Yes</v>
      </c>
    </row>
    <row r="888" customFormat="false" ht="15" hidden="false" customHeight="false" outlineLevel="0" collapsed="false">
      <c r="A888" s="26" t="n">
        <v>887</v>
      </c>
      <c r="B888" s="26" t="s">
        <v>111</v>
      </c>
      <c r="C888" s="27" t="n">
        <v>43405</v>
      </c>
      <c r="D888" s="27" t="n">
        <v>43413</v>
      </c>
      <c r="E888" s="28" t="n">
        <v>25285.2</v>
      </c>
      <c r="F888" s="28" t="n">
        <v>24528.35</v>
      </c>
      <c r="G888" s="28" t="n">
        <v>25742.55</v>
      </c>
      <c r="H888" s="26" t="s">
        <v>112</v>
      </c>
      <c r="I888" s="26" t="n">
        <v>5</v>
      </c>
      <c r="J888" s="29" t="n">
        <v>575.5</v>
      </c>
      <c r="K888" s="29" t="n">
        <v>0</v>
      </c>
      <c r="L888" s="30" t="n">
        <f aca="false">IF(B888="Long",G888-E888,E888-G888)</f>
        <v>457.349999999999</v>
      </c>
      <c r="M888" s="31" t="n">
        <f aca="false">L888/E888</f>
        <v>0.0180876560201224</v>
      </c>
      <c r="N888" s="32" t="n">
        <f aca="false">E888+G888</f>
        <v>51027.75</v>
      </c>
      <c r="O888" s="29" t="n">
        <f aca="false">N888*Assumptions!$B$24</f>
        <v>76.541625</v>
      </c>
      <c r="P888" s="30" t="n">
        <f aca="false">L888-O888</f>
        <v>380.808374999999</v>
      </c>
      <c r="Q888" s="32" t="n">
        <f aca="false">Q887+L888</f>
        <v>35355.1</v>
      </c>
      <c r="R888" s="32" t="n">
        <f aca="false">R887+P888</f>
        <v>-1460.18419999998</v>
      </c>
      <c r="S888" s="33" t="n">
        <f aca="false">IF(L888&gt;0,1,0)</f>
        <v>1</v>
      </c>
      <c r="T888" s="33" t="n">
        <f aca="false">IF(S888=1,T887+1,0)</f>
        <v>1</v>
      </c>
      <c r="U888" s="33" t="n">
        <f aca="false">IF(S888=0,U887+1,0)</f>
        <v>0</v>
      </c>
      <c r="V888" s="34" t="str">
        <f aca="false">IF(C888=D887,"Yes","")</f>
        <v/>
      </c>
    </row>
    <row r="889" customFormat="false" ht="15" hidden="false" customHeight="false" outlineLevel="0" collapsed="false">
      <c r="A889" s="35" t="n">
        <v>888</v>
      </c>
      <c r="B889" s="35" t="s">
        <v>113</v>
      </c>
      <c r="C889" s="36" t="n">
        <v>43416</v>
      </c>
      <c r="D889" s="36" t="n">
        <v>43418</v>
      </c>
      <c r="E889" s="37" t="n">
        <v>25598.75</v>
      </c>
      <c r="F889" s="37" t="n">
        <v>25822.75</v>
      </c>
      <c r="G889" s="37" t="n">
        <v>25952.4</v>
      </c>
      <c r="H889" s="35" t="s">
        <v>112</v>
      </c>
      <c r="I889" s="35" t="n">
        <v>2</v>
      </c>
      <c r="J889" s="38" t="n">
        <v>214.2</v>
      </c>
      <c r="K889" s="38" t="n">
        <v>446.3</v>
      </c>
      <c r="L889" s="39" t="n">
        <f aca="false">IF(B889="Long",G889-E889,E889-G889)</f>
        <v>-353.650000000001</v>
      </c>
      <c r="M889" s="40" t="n">
        <f aca="false">L889/E889</f>
        <v>-0.0138151276917819</v>
      </c>
      <c r="N889" s="41" t="n">
        <f aca="false">E889+G889</f>
        <v>51551.15</v>
      </c>
      <c r="O889" s="38" t="n">
        <f aca="false">N889*Assumptions!$B$24</f>
        <v>77.326725</v>
      </c>
      <c r="P889" s="39" t="n">
        <f aca="false">L889-O889</f>
        <v>-430.976725000001</v>
      </c>
      <c r="Q889" s="41" t="n">
        <f aca="false">Q888+L889</f>
        <v>35001.45</v>
      </c>
      <c r="R889" s="41" t="n">
        <f aca="false">R888+P889</f>
        <v>-1891.16092499999</v>
      </c>
      <c r="S889" s="33" t="n">
        <f aca="false">IF(L889&gt;0,1,0)</f>
        <v>0</v>
      </c>
      <c r="T889" s="33" t="n">
        <f aca="false">IF(S889=1,T888+1,0)</f>
        <v>0</v>
      </c>
      <c r="U889" s="33" t="n">
        <f aca="false">IF(S889=0,U888+1,0)</f>
        <v>1</v>
      </c>
      <c r="V889" s="34" t="str">
        <f aca="false">IF(C889=D888,"Yes","")</f>
        <v/>
      </c>
    </row>
    <row r="890" customFormat="false" ht="15" hidden="false" customHeight="false" outlineLevel="0" collapsed="false">
      <c r="A890" s="26" t="n">
        <v>889</v>
      </c>
      <c r="B890" s="26" t="s">
        <v>111</v>
      </c>
      <c r="C890" s="27" t="n">
        <v>43418</v>
      </c>
      <c r="D890" s="27" t="n">
        <v>43419</v>
      </c>
      <c r="E890" s="28" t="n">
        <v>25952.4</v>
      </c>
      <c r="F890" s="28" t="n">
        <v>25384.55</v>
      </c>
      <c r="G890" s="28" t="n">
        <v>25806.7</v>
      </c>
      <c r="H890" s="26" t="s">
        <v>112</v>
      </c>
      <c r="I890" s="26" t="n">
        <v>1</v>
      </c>
      <c r="J890" s="29" t="n">
        <v>245.2</v>
      </c>
      <c r="K890" s="29" t="n">
        <v>224.4</v>
      </c>
      <c r="L890" s="30" t="n">
        <f aca="false">IF(B890="Long",G890-E890,E890-G890)</f>
        <v>-145.700000000001</v>
      </c>
      <c r="M890" s="31" t="n">
        <f aca="false">L890/E890</f>
        <v>-0.00561412431990878</v>
      </c>
      <c r="N890" s="32" t="n">
        <f aca="false">E890+G890</f>
        <v>51759.1</v>
      </c>
      <c r="O890" s="29" t="n">
        <f aca="false">N890*Assumptions!$B$24</f>
        <v>77.63865</v>
      </c>
      <c r="P890" s="30" t="n">
        <f aca="false">L890-O890</f>
        <v>-223.338650000001</v>
      </c>
      <c r="Q890" s="32" t="n">
        <f aca="false">Q889+L890</f>
        <v>34855.75</v>
      </c>
      <c r="R890" s="32" t="n">
        <f aca="false">R889+P890</f>
        <v>-2114.49957499999</v>
      </c>
      <c r="S890" s="33" t="n">
        <f aca="false">IF(L890&gt;0,1,0)</f>
        <v>0</v>
      </c>
      <c r="T890" s="33" t="n">
        <f aca="false">IF(S890=1,T889+1,0)</f>
        <v>0</v>
      </c>
      <c r="U890" s="33" t="n">
        <f aca="false">IF(S890=0,U889+1,0)</f>
        <v>2</v>
      </c>
      <c r="V890" s="34" t="str">
        <f aca="false">IF(C890=D889,"Yes","")</f>
        <v>Yes</v>
      </c>
    </row>
    <row r="891" customFormat="false" ht="15" hidden="false" customHeight="false" outlineLevel="0" collapsed="false">
      <c r="A891" s="35" t="n">
        <v>890</v>
      </c>
      <c r="B891" s="35" t="s">
        <v>111</v>
      </c>
      <c r="C891" s="36" t="n">
        <v>43420</v>
      </c>
      <c r="D891" s="36" t="n">
        <v>43424</v>
      </c>
      <c r="E891" s="37" t="n">
        <v>26205.35</v>
      </c>
      <c r="F891" s="37" t="n">
        <v>25728</v>
      </c>
      <c r="G891" s="37" t="n">
        <v>26204.35</v>
      </c>
      <c r="H891" s="35" t="s">
        <v>112</v>
      </c>
      <c r="I891" s="35" t="n">
        <v>2</v>
      </c>
      <c r="J891" s="38" t="n">
        <v>173.8</v>
      </c>
      <c r="K891" s="38" t="n">
        <v>163.5</v>
      </c>
      <c r="L891" s="39" t="n">
        <f aca="false">IF(B891="Long",G891-E891,E891-G891)</f>
        <v>-1</v>
      </c>
      <c r="M891" s="40" t="n">
        <f aca="false">L891/E891</f>
        <v>-3.81601466876039E-005</v>
      </c>
      <c r="N891" s="41" t="n">
        <f aca="false">E891+G891</f>
        <v>52409.7</v>
      </c>
      <c r="O891" s="38" t="n">
        <f aca="false">N891*Assumptions!$B$24</f>
        <v>78.61455</v>
      </c>
      <c r="P891" s="39" t="n">
        <f aca="false">L891-O891</f>
        <v>-79.61455</v>
      </c>
      <c r="Q891" s="41" t="n">
        <f aca="false">Q890+L891</f>
        <v>34854.75</v>
      </c>
      <c r="R891" s="41" t="n">
        <f aca="false">R890+P891</f>
        <v>-2194.11412499999</v>
      </c>
      <c r="S891" s="33" t="n">
        <f aca="false">IF(L891&gt;0,1,0)</f>
        <v>0</v>
      </c>
      <c r="T891" s="33" t="n">
        <f aca="false">IF(S891=1,T890+1,0)</f>
        <v>0</v>
      </c>
      <c r="U891" s="33" t="n">
        <f aca="false">IF(S891=0,U890+1,0)</f>
        <v>3</v>
      </c>
      <c r="V891" s="34" t="str">
        <f aca="false">IF(C891=D890,"Yes","")</f>
        <v/>
      </c>
    </row>
    <row r="892" customFormat="false" ht="15" hidden="false" customHeight="false" outlineLevel="0" collapsed="false">
      <c r="A892" s="26" t="n">
        <v>891</v>
      </c>
      <c r="B892" s="26" t="s">
        <v>113</v>
      </c>
      <c r="C892" s="27" t="n">
        <v>43424</v>
      </c>
      <c r="D892" s="27" t="n">
        <v>43425</v>
      </c>
      <c r="E892" s="28" t="n">
        <v>26122.55</v>
      </c>
      <c r="F892" s="28" t="n">
        <v>26379.1</v>
      </c>
      <c r="G892" s="28" t="n">
        <v>26259.4</v>
      </c>
      <c r="H892" s="26" t="s">
        <v>112</v>
      </c>
      <c r="I892" s="26" t="n">
        <v>1</v>
      </c>
      <c r="J892" s="29" t="n">
        <v>62</v>
      </c>
      <c r="K892" s="29" t="n">
        <v>219.5</v>
      </c>
      <c r="L892" s="30" t="n">
        <f aca="false">IF(B892="Long",G892-E892,E892-G892)</f>
        <v>-136.850000000002</v>
      </c>
      <c r="M892" s="31" t="n">
        <f aca="false">L892/E892</f>
        <v>-0.00523876880319885</v>
      </c>
      <c r="N892" s="32" t="n">
        <f aca="false">E892+G892</f>
        <v>52381.95</v>
      </c>
      <c r="O892" s="29" t="n">
        <f aca="false">N892*Assumptions!$B$24</f>
        <v>78.572925</v>
      </c>
      <c r="P892" s="30" t="n">
        <f aca="false">L892-O892</f>
        <v>-215.422925000002</v>
      </c>
      <c r="Q892" s="32" t="n">
        <f aca="false">Q891+L892</f>
        <v>34717.9</v>
      </c>
      <c r="R892" s="32" t="n">
        <f aca="false">R891+P892</f>
        <v>-2409.53704999999</v>
      </c>
      <c r="S892" s="33" t="n">
        <f aca="false">IF(L892&gt;0,1,0)</f>
        <v>0</v>
      </c>
      <c r="T892" s="33" t="n">
        <f aca="false">IF(S892=1,T891+1,0)</f>
        <v>0</v>
      </c>
      <c r="U892" s="33" t="n">
        <f aca="false">IF(S892=0,U891+1,0)</f>
        <v>4</v>
      </c>
      <c r="V892" s="34" t="str">
        <f aca="false">IF(C892=D891,"Yes","")</f>
        <v>Yes</v>
      </c>
    </row>
    <row r="893" customFormat="false" ht="15" hidden="false" customHeight="false" outlineLevel="0" collapsed="false">
      <c r="A893" s="35" t="n">
        <v>892</v>
      </c>
      <c r="B893" s="35" t="s">
        <v>113</v>
      </c>
      <c r="C893" s="36" t="n">
        <v>43426</v>
      </c>
      <c r="D893" s="36" t="n">
        <v>43430</v>
      </c>
      <c r="E893" s="37" t="n">
        <v>26041.8</v>
      </c>
      <c r="F893" s="37" t="n">
        <v>26342.05</v>
      </c>
      <c r="G893" s="37" t="n">
        <v>26323.95</v>
      </c>
      <c r="H893" s="35" t="s">
        <v>112</v>
      </c>
      <c r="I893" s="35" t="n">
        <v>1</v>
      </c>
      <c r="J893" s="38" t="n">
        <v>16.8</v>
      </c>
      <c r="K893" s="38" t="n">
        <v>354.8</v>
      </c>
      <c r="L893" s="39" t="n">
        <f aca="false">IF(B893="Long",G893-E893,E893-G893)</f>
        <v>-282.150000000001</v>
      </c>
      <c r="M893" s="40" t="n">
        <f aca="false">L893/E893</f>
        <v>-0.0108345045273369</v>
      </c>
      <c r="N893" s="41" t="n">
        <f aca="false">E893+G893</f>
        <v>52365.75</v>
      </c>
      <c r="O893" s="38" t="n">
        <f aca="false">N893*Assumptions!$B$24</f>
        <v>78.548625</v>
      </c>
      <c r="P893" s="39" t="n">
        <f aca="false">L893-O893</f>
        <v>-360.698625000001</v>
      </c>
      <c r="Q893" s="41" t="n">
        <f aca="false">Q892+L893</f>
        <v>34435.75</v>
      </c>
      <c r="R893" s="41" t="n">
        <f aca="false">R892+P893</f>
        <v>-2770.23567499999</v>
      </c>
      <c r="S893" s="33" t="n">
        <f aca="false">IF(L893&gt;0,1,0)</f>
        <v>0</v>
      </c>
      <c r="T893" s="33" t="n">
        <f aca="false">IF(S893=1,T892+1,0)</f>
        <v>0</v>
      </c>
      <c r="U893" s="33" t="n">
        <f aca="false">IF(S893=0,U892+1,0)</f>
        <v>5</v>
      </c>
      <c r="V893" s="34" t="str">
        <f aca="false">IF(C893=D892,"Yes","")</f>
        <v/>
      </c>
    </row>
    <row r="894" customFormat="false" ht="15" hidden="false" customHeight="false" outlineLevel="0" collapsed="false">
      <c r="A894" s="26" t="n">
        <v>893</v>
      </c>
      <c r="B894" s="26" t="s">
        <v>111</v>
      </c>
      <c r="C894" s="27" t="n">
        <v>43430</v>
      </c>
      <c r="D894" s="27" t="n">
        <v>43438</v>
      </c>
      <c r="E894" s="28" t="n">
        <v>26342.05</v>
      </c>
      <c r="F894" s="28" t="n">
        <v>25947.85</v>
      </c>
      <c r="G894" s="28" t="n">
        <v>26791.65</v>
      </c>
      <c r="H894" s="26" t="s">
        <v>112</v>
      </c>
      <c r="I894" s="26" t="n">
        <v>6</v>
      </c>
      <c r="J894" s="29" t="n">
        <v>695</v>
      </c>
      <c r="K894" s="29" t="n">
        <v>73.4</v>
      </c>
      <c r="L894" s="30" t="n">
        <f aca="false">IF(B894="Long",G894-E894,E894-G894)</f>
        <v>449.600000000002</v>
      </c>
      <c r="M894" s="31" t="n">
        <f aca="false">L894/E894</f>
        <v>0.0170677680742388</v>
      </c>
      <c r="N894" s="32" t="n">
        <f aca="false">E894+G894</f>
        <v>53133.7</v>
      </c>
      <c r="O894" s="29" t="n">
        <f aca="false">N894*Assumptions!$B$24</f>
        <v>79.70055</v>
      </c>
      <c r="P894" s="30" t="n">
        <f aca="false">L894-O894</f>
        <v>369.899450000002</v>
      </c>
      <c r="Q894" s="32" t="n">
        <f aca="false">Q893+L894</f>
        <v>34885.35</v>
      </c>
      <c r="R894" s="32" t="n">
        <f aca="false">R893+P894</f>
        <v>-2400.33622499999</v>
      </c>
      <c r="S894" s="33" t="n">
        <f aca="false">IF(L894&gt;0,1,0)</f>
        <v>1</v>
      </c>
      <c r="T894" s="33" t="n">
        <f aca="false">IF(S894=1,T893+1,0)</f>
        <v>1</v>
      </c>
      <c r="U894" s="33" t="n">
        <f aca="false">IF(S894=0,U893+1,0)</f>
        <v>0</v>
      </c>
      <c r="V894" s="34" t="str">
        <f aca="false">IF(C894=D893,"Yes","")</f>
        <v>Yes</v>
      </c>
    </row>
    <row r="895" customFormat="false" ht="15" hidden="false" customHeight="false" outlineLevel="0" collapsed="false">
      <c r="A895" s="35" t="n">
        <v>894</v>
      </c>
      <c r="B895" s="35" t="s">
        <v>113</v>
      </c>
      <c r="C895" s="36" t="n">
        <v>43438</v>
      </c>
      <c r="D895" s="36" t="n">
        <v>43441</v>
      </c>
      <c r="E895" s="37" t="n">
        <v>26764.9</v>
      </c>
      <c r="F895" s="37" t="n">
        <v>27037.1</v>
      </c>
      <c r="G895" s="37" t="n">
        <v>26359.9</v>
      </c>
      <c r="H895" s="35" t="s">
        <v>112</v>
      </c>
      <c r="I895" s="35" t="n">
        <v>3</v>
      </c>
      <c r="J895" s="38" t="n">
        <v>615.5</v>
      </c>
      <c r="K895" s="38" t="n">
        <v>0</v>
      </c>
      <c r="L895" s="39" t="n">
        <f aca="false">IF(B895="Long",G895-E895,E895-G895)</f>
        <v>405</v>
      </c>
      <c r="M895" s="40" t="n">
        <f aca="false">L895/E895</f>
        <v>0.0151317583850491</v>
      </c>
      <c r="N895" s="41" t="n">
        <f aca="false">E895+G895</f>
        <v>53124.8</v>
      </c>
      <c r="O895" s="38" t="n">
        <f aca="false">N895*Assumptions!$B$24</f>
        <v>79.6872</v>
      </c>
      <c r="P895" s="39" t="n">
        <f aca="false">L895-O895</f>
        <v>325.3128</v>
      </c>
      <c r="Q895" s="41" t="n">
        <f aca="false">Q894+L895</f>
        <v>35290.35</v>
      </c>
      <c r="R895" s="41" t="n">
        <f aca="false">R894+P895</f>
        <v>-2075.02342499999</v>
      </c>
      <c r="S895" s="33" t="n">
        <f aca="false">IF(L895&gt;0,1,0)</f>
        <v>1</v>
      </c>
      <c r="T895" s="33" t="n">
        <f aca="false">IF(S895=1,T894+1,0)</f>
        <v>2</v>
      </c>
      <c r="U895" s="33" t="n">
        <f aca="false">IF(S895=0,U894+1,0)</f>
        <v>0</v>
      </c>
      <c r="V895" s="34" t="str">
        <f aca="false">IF(C895=D894,"Yes","")</f>
        <v>Yes</v>
      </c>
    </row>
    <row r="896" customFormat="false" ht="15" hidden="false" customHeight="false" outlineLevel="0" collapsed="false">
      <c r="A896" s="26" t="n">
        <v>895</v>
      </c>
      <c r="B896" s="26" t="s">
        <v>111</v>
      </c>
      <c r="C896" s="27" t="n">
        <v>43441</v>
      </c>
      <c r="D896" s="27" t="n">
        <v>43444</v>
      </c>
      <c r="E896" s="28" t="n">
        <v>26627.35</v>
      </c>
      <c r="F896" s="28" t="n">
        <v>26149.45</v>
      </c>
      <c r="G896" s="28" t="n">
        <v>26073.65</v>
      </c>
      <c r="H896" s="26" t="s">
        <v>112</v>
      </c>
      <c r="I896" s="26" t="n">
        <v>1</v>
      </c>
      <c r="J896" s="29" t="n">
        <v>0</v>
      </c>
      <c r="K896" s="29" t="n">
        <v>555.3</v>
      </c>
      <c r="L896" s="30" t="n">
        <f aca="false">IF(B896="Long",G896-E896,E896-G896)</f>
        <v>-553.699999999997</v>
      </c>
      <c r="M896" s="31" t="n">
        <f aca="false">L896/E896</f>
        <v>-0.0207944087564101</v>
      </c>
      <c r="N896" s="32" t="n">
        <f aca="false">E896+G896</f>
        <v>52701</v>
      </c>
      <c r="O896" s="29" t="n">
        <f aca="false">N896*Assumptions!$B$24</f>
        <v>79.0515</v>
      </c>
      <c r="P896" s="30" t="n">
        <f aca="false">L896-O896</f>
        <v>-632.751499999997</v>
      </c>
      <c r="Q896" s="32" t="n">
        <f aca="false">Q895+L896</f>
        <v>34736.65</v>
      </c>
      <c r="R896" s="32" t="n">
        <f aca="false">R895+P896</f>
        <v>-2707.77492499998</v>
      </c>
      <c r="S896" s="33" t="n">
        <f aca="false">IF(L896&gt;0,1,0)</f>
        <v>0</v>
      </c>
      <c r="T896" s="33" t="n">
        <f aca="false">IF(S896=1,T895+1,0)</f>
        <v>0</v>
      </c>
      <c r="U896" s="33" t="n">
        <f aca="false">IF(S896=0,U895+1,0)</f>
        <v>1</v>
      </c>
      <c r="V896" s="34" t="str">
        <f aca="false">IF(C896=D895,"Yes","")</f>
        <v>Yes</v>
      </c>
    </row>
    <row r="897" customFormat="false" ht="15" hidden="false" customHeight="false" outlineLevel="0" collapsed="false">
      <c r="A897" s="35" t="n">
        <v>896</v>
      </c>
      <c r="B897" s="35" t="s">
        <v>113</v>
      </c>
      <c r="C897" s="36" t="n">
        <v>43444</v>
      </c>
      <c r="D897" s="36" t="n">
        <v>43446</v>
      </c>
      <c r="E897" s="37" t="n">
        <v>26073.65</v>
      </c>
      <c r="F897" s="37" t="n">
        <v>26659.7</v>
      </c>
      <c r="G897" s="37" t="n">
        <v>26286.25</v>
      </c>
      <c r="H897" s="35" t="s">
        <v>112</v>
      </c>
      <c r="I897" s="35" t="n">
        <v>2</v>
      </c>
      <c r="J897" s="38" t="n">
        <v>474.7</v>
      </c>
      <c r="K897" s="38" t="n">
        <v>599</v>
      </c>
      <c r="L897" s="39" t="n">
        <f aca="false">IF(B897="Long",G897-E897,E897-G897)</f>
        <v>-212.599999999999</v>
      </c>
      <c r="M897" s="40" t="n">
        <f aca="false">L897/E897</f>
        <v>-0.00815382579730872</v>
      </c>
      <c r="N897" s="41" t="n">
        <f aca="false">E897+G897</f>
        <v>52359.9</v>
      </c>
      <c r="O897" s="38" t="n">
        <f aca="false">N897*Assumptions!$B$24</f>
        <v>78.53985</v>
      </c>
      <c r="P897" s="39" t="n">
        <f aca="false">L897-O897</f>
        <v>-291.139849999999</v>
      </c>
      <c r="Q897" s="41" t="n">
        <f aca="false">Q896+L897</f>
        <v>34524.05</v>
      </c>
      <c r="R897" s="41" t="n">
        <f aca="false">R896+P897</f>
        <v>-2998.91477499998</v>
      </c>
      <c r="S897" s="33" t="n">
        <f aca="false">IF(L897&gt;0,1,0)</f>
        <v>0</v>
      </c>
      <c r="T897" s="33" t="n">
        <f aca="false">IF(S897=1,T896+1,0)</f>
        <v>0</v>
      </c>
      <c r="U897" s="33" t="n">
        <f aca="false">IF(S897=0,U896+1,0)</f>
        <v>2</v>
      </c>
      <c r="V897" s="34" t="str">
        <f aca="false">IF(C897=D896,"Yes","")</f>
        <v>Yes</v>
      </c>
    </row>
    <row r="898" customFormat="false" ht="15" hidden="false" customHeight="false" outlineLevel="0" collapsed="false">
      <c r="A898" s="26" t="n">
        <v>897</v>
      </c>
      <c r="B898" s="26" t="s">
        <v>111</v>
      </c>
      <c r="C898" s="27" t="n">
        <v>43446</v>
      </c>
      <c r="D898" s="27" t="n">
        <v>43452</v>
      </c>
      <c r="E898" s="28" t="n">
        <v>26336.2</v>
      </c>
      <c r="F898" s="28" t="n">
        <v>25598.95</v>
      </c>
      <c r="G898" s="28" t="n">
        <v>26908.6</v>
      </c>
      <c r="H898" s="26" t="s">
        <v>112</v>
      </c>
      <c r="I898" s="26" t="n">
        <v>4</v>
      </c>
      <c r="J898" s="29" t="n">
        <v>873.8</v>
      </c>
      <c r="K898" s="29" t="n">
        <v>0</v>
      </c>
      <c r="L898" s="30" t="n">
        <f aca="false">IF(B898="Long",G898-E898,E898-G898)</f>
        <v>572.399999999998</v>
      </c>
      <c r="M898" s="31" t="n">
        <f aca="false">L898/E898</f>
        <v>0.0217343428436904</v>
      </c>
      <c r="N898" s="32" t="n">
        <f aca="false">E898+G898</f>
        <v>53244.8</v>
      </c>
      <c r="O898" s="29" t="n">
        <f aca="false">N898*Assumptions!$B$24</f>
        <v>79.8672</v>
      </c>
      <c r="P898" s="30" t="n">
        <f aca="false">L898-O898</f>
        <v>492.532799999998</v>
      </c>
      <c r="Q898" s="32" t="n">
        <f aca="false">Q897+L898</f>
        <v>35096.45</v>
      </c>
      <c r="R898" s="32" t="n">
        <f aca="false">R897+P898</f>
        <v>-2506.38197499999</v>
      </c>
      <c r="S898" s="33" t="n">
        <f aca="false">IF(L898&gt;0,1,0)</f>
        <v>1</v>
      </c>
      <c r="T898" s="33" t="n">
        <f aca="false">IF(S898=1,T897+1,0)</f>
        <v>1</v>
      </c>
      <c r="U898" s="33" t="n">
        <f aca="false">IF(S898=0,U897+1,0)</f>
        <v>0</v>
      </c>
      <c r="V898" s="34" t="str">
        <f aca="false">IF(C898=D897,"Yes","")</f>
        <v>Yes</v>
      </c>
    </row>
    <row r="899" customFormat="false" ht="15" hidden="false" customHeight="false" outlineLevel="0" collapsed="false">
      <c r="A899" s="35" t="n">
        <v>898</v>
      </c>
      <c r="B899" s="35" t="s">
        <v>111</v>
      </c>
      <c r="C899" s="36" t="n">
        <v>43453</v>
      </c>
      <c r="D899" s="36" t="n">
        <v>43454</v>
      </c>
      <c r="E899" s="37" t="n">
        <v>27229.05</v>
      </c>
      <c r="F899" s="37" t="n">
        <v>26840.8</v>
      </c>
      <c r="G899" s="37" t="n">
        <v>27128.65</v>
      </c>
      <c r="H899" s="35" t="s">
        <v>112</v>
      </c>
      <c r="I899" s="35" t="n">
        <v>1</v>
      </c>
      <c r="J899" s="38" t="n">
        <v>80</v>
      </c>
      <c r="K899" s="38" t="n">
        <v>144.5</v>
      </c>
      <c r="L899" s="39" t="n">
        <f aca="false">IF(B899="Long",G899-E899,E899-G899)</f>
        <v>-100.399999999998</v>
      </c>
      <c r="M899" s="40" t="n">
        <f aca="false">L899/E899</f>
        <v>-0.00368723844570405</v>
      </c>
      <c r="N899" s="41" t="n">
        <f aca="false">E899+G899</f>
        <v>54357.7</v>
      </c>
      <c r="O899" s="38" t="n">
        <f aca="false">N899*Assumptions!$B$24</f>
        <v>81.53655</v>
      </c>
      <c r="P899" s="39" t="n">
        <f aca="false">L899-O899</f>
        <v>-181.936549999998</v>
      </c>
      <c r="Q899" s="41" t="n">
        <f aca="false">Q898+L899</f>
        <v>34996.05</v>
      </c>
      <c r="R899" s="41" t="n">
        <f aca="false">R898+P899</f>
        <v>-2688.31852499998</v>
      </c>
      <c r="S899" s="33" t="n">
        <f aca="false">IF(L899&gt;0,1,0)</f>
        <v>0</v>
      </c>
      <c r="T899" s="33" t="n">
        <f aca="false">IF(S899=1,T898+1,0)</f>
        <v>0</v>
      </c>
      <c r="U899" s="33" t="n">
        <f aca="false">IF(S899=0,U898+1,0)</f>
        <v>1</v>
      </c>
      <c r="V899" s="34" t="str">
        <f aca="false">IF(C899=D898,"Yes","")</f>
        <v/>
      </c>
    </row>
    <row r="900" customFormat="false" ht="15" hidden="false" customHeight="false" outlineLevel="0" collapsed="false">
      <c r="A900" s="26" t="n">
        <v>899</v>
      </c>
      <c r="B900" s="26" t="s">
        <v>113</v>
      </c>
      <c r="C900" s="27" t="n">
        <v>43455</v>
      </c>
      <c r="D900" s="27" t="n">
        <v>43460</v>
      </c>
      <c r="E900" s="28" t="n">
        <v>27084.5</v>
      </c>
      <c r="F900" s="28" t="n">
        <v>27309.1</v>
      </c>
      <c r="G900" s="28" t="n">
        <v>26934.85</v>
      </c>
      <c r="H900" s="26" t="s">
        <v>112</v>
      </c>
      <c r="I900" s="26" t="n">
        <v>2</v>
      </c>
      <c r="J900" s="29" t="n">
        <v>676.3</v>
      </c>
      <c r="K900" s="29" t="n">
        <v>0</v>
      </c>
      <c r="L900" s="30" t="n">
        <f aca="false">IF(B900="Long",G900-E900,E900-G900)</f>
        <v>149.650000000001</v>
      </c>
      <c r="M900" s="31" t="n">
        <f aca="false">L900/E900</f>
        <v>0.00552530044859612</v>
      </c>
      <c r="N900" s="32" t="n">
        <f aca="false">E900+G900</f>
        <v>54019.35</v>
      </c>
      <c r="O900" s="29" t="n">
        <f aca="false">N900*Assumptions!$B$24</f>
        <v>81.029025</v>
      </c>
      <c r="P900" s="30" t="n">
        <f aca="false">L900-O900</f>
        <v>68.6209750000015</v>
      </c>
      <c r="Q900" s="32" t="n">
        <f aca="false">Q899+L900</f>
        <v>35145.7</v>
      </c>
      <c r="R900" s="32" t="n">
        <f aca="false">R899+P900</f>
        <v>-2619.69754999998</v>
      </c>
      <c r="S900" s="33" t="n">
        <f aca="false">IF(L900&gt;0,1,0)</f>
        <v>1</v>
      </c>
      <c r="T900" s="33" t="n">
        <f aca="false">IF(S900=1,T899+1,0)</f>
        <v>1</v>
      </c>
      <c r="U900" s="33" t="n">
        <f aca="false">IF(S900=0,U899+1,0)</f>
        <v>0</v>
      </c>
      <c r="V900" s="34" t="str">
        <f aca="false">IF(C900=D899,"Yes","")</f>
        <v/>
      </c>
    </row>
    <row r="901" customFormat="false" ht="15" hidden="false" customHeight="false" outlineLevel="0" collapsed="false">
      <c r="A901" s="35" t="n">
        <v>900</v>
      </c>
      <c r="B901" s="35" t="s">
        <v>111</v>
      </c>
      <c r="C901" s="36" t="n">
        <v>43461</v>
      </c>
      <c r="D901" s="36" t="n">
        <v>43466</v>
      </c>
      <c r="E901" s="37" t="n">
        <v>27200.65</v>
      </c>
      <c r="F901" s="37" t="n">
        <v>26408.15</v>
      </c>
      <c r="G901" s="37" t="n">
        <v>27105</v>
      </c>
      <c r="H901" s="35" t="s">
        <v>112</v>
      </c>
      <c r="I901" s="35" t="n">
        <v>3</v>
      </c>
      <c r="J901" s="38" t="n">
        <v>229.9</v>
      </c>
      <c r="K901" s="38" t="n">
        <v>181.6</v>
      </c>
      <c r="L901" s="39" t="n">
        <f aca="false">IF(B901="Long",G901-E901,E901-G901)</f>
        <v>-95.6500000000015</v>
      </c>
      <c r="M901" s="40" t="n">
        <f aca="false">L901/E901</f>
        <v>-0.00351646008459362</v>
      </c>
      <c r="N901" s="41" t="n">
        <f aca="false">E901+G901</f>
        <v>54305.65</v>
      </c>
      <c r="O901" s="38" t="n">
        <f aca="false">N901*Assumptions!$B$24</f>
        <v>81.458475</v>
      </c>
      <c r="P901" s="39" t="n">
        <f aca="false">L901-O901</f>
        <v>-177.108475000001</v>
      </c>
      <c r="Q901" s="41" t="n">
        <f aca="false">Q900+L901</f>
        <v>35050.05</v>
      </c>
      <c r="R901" s="41" t="n">
        <f aca="false">R900+P901</f>
        <v>-2796.80602499998</v>
      </c>
      <c r="S901" s="33" t="n">
        <f aca="false">IF(L901&gt;0,1,0)</f>
        <v>0</v>
      </c>
      <c r="T901" s="33" t="n">
        <f aca="false">IF(S901=1,T900+1,0)</f>
        <v>0</v>
      </c>
      <c r="U901" s="33" t="n">
        <f aca="false">IF(S901=0,U900+1,0)</f>
        <v>1</v>
      </c>
      <c r="V901" s="34" t="str">
        <f aca="false">IF(C901=D900,"Yes","")</f>
        <v/>
      </c>
    </row>
    <row r="902" customFormat="false" ht="15" hidden="false" customHeight="false" outlineLevel="0" collapsed="false">
      <c r="A902" s="26" t="n">
        <v>901</v>
      </c>
      <c r="B902" s="26" t="s">
        <v>113</v>
      </c>
      <c r="C902" s="27" t="n">
        <v>43466</v>
      </c>
      <c r="D902" s="27" t="n">
        <v>43467</v>
      </c>
      <c r="E902" s="28" t="n">
        <v>27039.6</v>
      </c>
      <c r="F902" s="28" t="n">
        <v>27286.5</v>
      </c>
      <c r="G902" s="28" t="n">
        <v>27297</v>
      </c>
      <c r="H902" s="26" t="s">
        <v>114</v>
      </c>
      <c r="I902" s="26" t="n">
        <v>1</v>
      </c>
      <c r="J902" s="29" t="n">
        <v>0</v>
      </c>
      <c r="K902" s="29" t="n">
        <v>358</v>
      </c>
      <c r="L902" s="30" t="n">
        <f aca="false">IF(B902="Long",G902-E902,E902-G902)</f>
        <v>-257.400000000001</v>
      </c>
      <c r="M902" s="31" t="n">
        <f aca="false">L902/E902</f>
        <v>-0.00951937158833716</v>
      </c>
      <c r="N902" s="32" t="n">
        <f aca="false">E902+G902</f>
        <v>54336.6</v>
      </c>
      <c r="O902" s="29" t="n">
        <f aca="false">N902*Assumptions!$B$24</f>
        <v>81.5049</v>
      </c>
      <c r="P902" s="30" t="n">
        <f aca="false">L902-O902</f>
        <v>-338.904900000002</v>
      </c>
      <c r="Q902" s="32" t="n">
        <f aca="false">Q901+L902</f>
        <v>34792.65</v>
      </c>
      <c r="R902" s="32" t="n">
        <f aca="false">R901+P902</f>
        <v>-3135.71092499998</v>
      </c>
      <c r="S902" s="33" t="n">
        <f aca="false">IF(L902&gt;0,1,0)</f>
        <v>0</v>
      </c>
      <c r="T902" s="33" t="n">
        <f aca="false">IF(S902=1,T901+1,0)</f>
        <v>0</v>
      </c>
      <c r="U902" s="33" t="n">
        <f aca="false">IF(S902=0,U901+1,0)</f>
        <v>2</v>
      </c>
      <c r="V902" s="34" t="str">
        <f aca="false">IF(C902=D901,"Yes","")</f>
        <v>Yes</v>
      </c>
    </row>
    <row r="903" customFormat="false" ht="15" hidden="false" customHeight="false" outlineLevel="0" collapsed="false">
      <c r="A903" s="35" t="n">
        <v>902</v>
      </c>
      <c r="B903" s="35" t="s">
        <v>113</v>
      </c>
      <c r="C903" s="36" t="n">
        <v>43468</v>
      </c>
      <c r="D903" s="36" t="n">
        <v>43469</v>
      </c>
      <c r="E903" s="37" t="n">
        <v>27019.05</v>
      </c>
      <c r="F903" s="37" t="n">
        <v>27397.55</v>
      </c>
      <c r="G903" s="37" t="n">
        <v>27206.2</v>
      </c>
      <c r="H903" s="35" t="s">
        <v>112</v>
      </c>
      <c r="I903" s="35" t="n">
        <v>1</v>
      </c>
      <c r="J903" s="38" t="n">
        <v>93</v>
      </c>
      <c r="K903" s="38" t="n">
        <v>255.5</v>
      </c>
      <c r="L903" s="39" t="n">
        <f aca="false">IF(B903="Long",G903-E903,E903-G903)</f>
        <v>-187.150000000001</v>
      </c>
      <c r="M903" s="40" t="n">
        <f aca="false">L903/E903</f>
        <v>-0.00692659438433259</v>
      </c>
      <c r="N903" s="41" t="n">
        <f aca="false">E903+G903</f>
        <v>54225.25</v>
      </c>
      <c r="O903" s="38" t="n">
        <f aca="false">N903*Assumptions!$B$24</f>
        <v>81.337875</v>
      </c>
      <c r="P903" s="39" t="n">
        <f aca="false">L903-O903</f>
        <v>-268.487875000001</v>
      </c>
      <c r="Q903" s="41" t="n">
        <f aca="false">Q902+L903</f>
        <v>34605.5</v>
      </c>
      <c r="R903" s="41" t="n">
        <f aca="false">R902+P903</f>
        <v>-3404.19879999999</v>
      </c>
      <c r="S903" s="33" t="n">
        <f aca="false">IF(L903&gt;0,1,0)</f>
        <v>0</v>
      </c>
      <c r="T903" s="33" t="n">
        <f aca="false">IF(S903=1,T902+1,0)</f>
        <v>0</v>
      </c>
      <c r="U903" s="33" t="n">
        <f aca="false">IF(S903=0,U902+1,0)</f>
        <v>3</v>
      </c>
      <c r="V903" s="34" t="str">
        <f aca="false">IF(C903=D902,"Yes","")</f>
        <v/>
      </c>
    </row>
    <row r="904" customFormat="false" ht="15" hidden="false" customHeight="false" outlineLevel="0" collapsed="false">
      <c r="A904" s="26" t="n">
        <v>903</v>
      </c>
      <c r="B904" s="26" t="s">
        <v>111</v>
      </c>
      <c r="C904" s="27" t="n">
        <v>43472</v>
      </c>
      <c r="D904" s="27" t="n">
        <v>43473</v>
      </c>
      <c r="E904" s="28" t="n">
        <v>27378.65</v>
      </c>
      <c r="F904" s="28" t="n">
        <v>26926.1</v>
      </c>
      <c r="G904" s="28" t="n">
        <v>27279.55</v>
      </c>
      <c r="H904" s="26" t="s">
        <v>112</v>
      </c>
      <c r="I904" s="26" t="n">
        <v>1</v>
      </c>
      <c r="J904" s="29" t="n">
        <v>163.8</v>
      </c>
      <c r="K904" s="29" t="n">
        <v>216.7</v>
      </c>
      <c r="L904" s="30" t="n">
        <f aca="false">IF(B904="Long",G904-E904,E904-G904)</f>
        <v>-99.1000000000022</v>
      </c>
      <c r="M904" s="31" t="n">
        <f aca="false">L904/E904</f>
        <v>-0.00361960870970637</v>
      </c>
      <c r="N904" s="32" t="n">
        <f aca="false">E904+G904</f>
        <v>54658.2</v>
      </c>
      <c r="O904" s="29" t="n">
        <f aca="false">N904*Assumptions!$B$24</f>
        <v>81.9873</v>
      </c>
      <c r="P904" s="30" t="n">
        <f aca="false">L904-O904</f>
        <v>-181.087300000002</v>
      </c>
      <c r="Q904" s="32" t="n">
        <f aca="false">Q903+L904</f>
        <v>34506.4</v>
      </c>
      <c r="R904" s="32" t="n">
        <f aca="false">R903+P904</f>
        <v>-3585.28609999999</v>
      </c>
      <c r="S904" s="33" t="n">
        <f aca="false">IF(L904&gt;0,1,0)</f>
        <v>0</v>
      </c>
      <c r="T904" s="33" t="n">
        <f aca="false">IF(S904=1,T903+1,0)</f>
        <v>0</v>
      </c>
      <c r="U904" s="33" t="n">
        <f aca="false">IF(S904=0,U903+1,0)</f>
        <v>4</v>
      </c>
      <c r="V904" s="34" t="str">
        <f aca="false">IF(C904=D903,"Yes","")</f>
        <v/>
      </c>
    </row>
    <row r="905" customFormat="false" ht="15" hidden="false" customHeight="false" outlineLevel="0" collapsed="false">
      <c r="A905" s="35" t="n">
        <v>904</v>
      </c>
      <c r="B905" s="35" t="s">
        <v>111</v>
      </c>
      <c r="C905" s="36" t="n">
        <v>43474</v>
      </c>
      <c r="D905" s="36" t="n">
        <v>43476</v>
      </c>
      <c r="E905" s="37" t="n">
        <v>27651.25</v>
      </c>
      <c r="F905" s="37" t="n">
        <v>27161.95</v>
      </c>
      <c r="G905" s="37" t="n">
        <v>27488.2</v>
      </c>
      <c r="H905" s="35" t="s">
        <v>112</v>
      </c>
      <c r="I905" s="35" t="n">
        <v>2</v>
      </c>
      <c r="J905" s="38" t="n">
        <v>62.3</v>
      </c>
      <c r="K905" s="38" t="n">
        <v>268.8</v>
      </c>
      <c r="L905" s="39" t="n">
        <f aca="false">IF(B905="Long",G905-E905,E905-G905)</f>
        <v>-163.049999999999</v>
      </c>
      <c r="M905" s="40" t="n">
        <f aca="false">L905/E905</f>
        <v>-0.00589665928303419</v>
      </c>
      <c r="N905" s="41" t="n">
        <f aca="false">E905+G905</f>
        <v>55139.45</v>
      </c>
      <c r="O905" s="38" t="n">
        <f aca="false">N905*Assumptions!$B$24</f>
        <v>82.709175</v>
      </c>
      <c r="P905" s="39" t="n">
        <f aca="false">L905-O905</f>
        <v>-245.759174999999</v>
      </c>
      <c r="Q905" s="41" t="n">
        <f aca="false">Q904+L905</f>
        <v>34343.35</v>
      </c>
      <c r="R905" s="41" t="n">
        <f aca="false">R904+P905</f>
        <v>-3831.04527499999</v>
      </c>
      <c r="S905" s="33" t="n">
        <f aca="false">IF(L905&gt;0,1,0)</f>
        <v>0</v>
      </c>
      <c r="T905" s="33" t="n">
        <f aca="false">IF(S905=1,T904+1,0)</f>
        <v>0</v>
      </c>
      <c r="U905" s="33" t="n">
        <f aca="false">IF(S905=0,U904+1,0)</f>
        <v>5</v>
      </c>
      <c r="V905" s="34" t="str">
        <f aca="false">IF(C905=D904,"Yes","")</f>
        <v/>
      </c>
    </row>
    <row r="906" customFormat="false" ht="15" hidden="false" customHeight="false" outlineLevel="0" collapsed="false">
      <c r="A906" s="26" t="n">
        <v>905</v>
      </c>
      <c r="B906" s="26" t="s">
        <v>113</v>
      </c>
      <c r="C906" s="27" t="n">
        <v>43476</v>
      </c>
      <c r="D906" s="27" t="n">
        <v>43480</v>
      </c>
      <c r="E906" s="28" t="n">
        <v>27409.5</v>
      </c>
      <c r="F906" s="28" t="n">
        <v>27713.55</v>
      </c>
      <c r="G906" s="28" t="n">
        <v>27389.8</v>
      </c>
      <c r="H906" s="26" t="s">
        <v>112</v>
      </c>
      <c r="I906" s="26" t="n">
        <v>2</v>
      </c>
      <c r="J906" s="29" t="n">
        <v>227.3</v>
      </c>
      <c r="K906" s="29" t="n">
        <v>38</v>
      </c>
      <c r="L906" s="30" t="n">
        <f aca="false">IF(B906="Long",G906-E906,E906-G906)</f>
        <v>19.7000000000007</v>
      </c>
      <c r="M906" s="31" t="n">
        <f aca="false">L906/E906</f>
        <v>0.00071872890786044</v>
      </c>
      <c r="N906" s="32" t="n">
        <f aca="false">E906+G906</f>
        <v>54799.3</v>
      </c>
      <c r="O906" s="29" t="n">
        <f aca="false">N906*Assumptions!$B$24</f>
        <v>82.19895</v>
      </c>
      <c r="P906" s="30" t="n">
        <f aca="false">L906-O906</f>
        <v>-62.4989499999993</v>
      </c>
      <c r="Q906" s="32" t="n">
        <f aca="false">Q905+L906</f>
        <v>34363.05</v>
      </c>
      <c r="R906" s="32" t="n">
        <f aca="false">R905+P906</f>
        <v>-3893.54422499999</v>
      </c>
      <c r="S906" s="33" t="n">
        <f aca="false">IF(L906&gt;0,1,0)</f>
        <v>1</v>
      </c>
      <c r="T906" s="33" t="n">
        <f aca="false">IF(S906=1,T905+1,0)</f>
        <v>1</v>
      </c>
      <c r="U906" s="33" t="n">
        <f aca="false">IF(S906=0,U905+1,0)</f>
        <v>0</v>
      </c>
      <c r="V906" s="34" t="str">
        <f aca="false">IF(C906=D905,"Yes","")</f>
        <v>Yes</v>
      </c>
    </row>
    <row r="907" customFormat="false" ht="15" hidden="false" customHeight="false" outlineLevel="0" collapsed="false">
      <c r="A907" s="35" t="n">
        <v>906</v>
      </c>
      <c r="B907" s="35" t="s">
        <v>111</v>
      </c>
      <c r="C907" s="36" t="n">
        <v>43481</v>
      </c>
      <c r="D907" s="36" t="n">
        <v>43482</v>
      </c>
      <c r="E907" s="37" t="n">
        <v>27447.55</v>
      </c>
      <c r="F907" s="37" t="n">
        <v>27317.1</v>
      </c>
      <c r="G907" s="37" t="n">
        <v>27403.05</v>
      </c>
      <c r="H907" s="35" t="s">
        <v>112</v>
      </c>
      <c r="I907" s="35" t="n">
        <v>1</v>
      </c>
      <c r="J907" s="38" t="n">
        <v>164</v>
      </c>
      <c r="K907" s="38" t="n">
        <v>112.4</v>
      </c>
      <c r="L907" s="39" t="n">
        <f aca="false">IF(B907="Long",G907-E907,E907-G907)</f>
        <v>-44.5</v>
      </c>
      <c r="M907" s="40" t="n">
        <f aca="false">L907/E907</f>
        <v>-0.00162127402992253</v>
      </c>
      <c r="N907" s="41" t="n">
        <f aca="false">E907+G907</f>
        <v>54850.6</v>
      </c>
      <c r="O907" s="38" t="n">
        <f aca="false">N907*Assumptions!$B$24</f>
        <v>82.2759</v>
      </c>
      <c r="P907" s="39" t="n">
        <f aca="false">L907-O907</f>
        <v>-126.7759</v>
      </c>
      <c r="Q907" s="41" t="n">
        <f aca="false">Q906+L907</f>
        <v>34318.55</v>
      </c>
      <c r="R907" s="41" t="n">
        <f aca="false">R906+P907</f>
        <v>-4020.32012499999</v>
      </c>
      <c r="S907" s="33" t="n">
        <f aca="false">IF(L907&gt;0,1,0)</f>
        <v>0</v>
      </c>
      <c r="T907" s="33" t="n">
        <f aca="false">IF(S907=1,T906+1,0)</f>
        <v>0</v>
      </c>
      <c r="U907" s="33" t="n">
        <f aca="false">IF(S907=0,U906+1,0)</f>
        <v>1</v>
      </c>
      <c r="V907" s="34" t="str">
        <f aca="false">IF(C907=D906,"Yes","")</f>
        <v/>
      </c>
    </row>
    <row r="908" customFormat="false" ht="15" hidden="false" customHeight="false" outlineLevel="0" collapsed="false">
      <c r="A908" s="26" t="n">
        <v>907</v>
      </c>
      <c r="B908" s="26" t="s">
        <v>111</v>
      </c>
      <c r="C908" s="27" t="n">
        <v>43486</v>
      </c>
      <c r="D908" s="27" t="n">
        <v>43487</v>
      </c>
      <c r="E908" s="28" t="n">
        <v>27611.55</v>
      </c>
      <c r="F908" s="28" t="n">
        <v>27410.65</v>
      </c>
      <c r="G908" s="28" t="n">
        <v>27410.65</v>
      </c>
      <c r="H908" s="26" t="s">
        <v>114</v>
      </c>
      <c r="I908" s="26" t="n">
        <v>1</v>
      </c>
      <c r="J908" s="29" t="n">
        <v>0</v>
      </c>
      <c r="K908" s="29" t="n">
        <v>226.1</v>
      </c>
      <c r="L908" s="30" t="n">
        <f aca="false">IF(B908="Long",G908-E908,E908-G908)</f>
        <v>-200.899999999998</v>
      </c>
      <c r="M908" s="31" t="n">
        <f aca="false">L908/E908</f>
        <v>-0.00727594068424257</v>
      </c>
      <c r="N908" s="32" t="n">
        <f aca="false">E908+G908</f>
        <v>55022.2</v>
      </c>
      <c r="O908" s="29" t="n">
        <f aca="false">N908*Assumptions!$B$24</f>
        <v>82.5333</v>
      </c>
      <c r="P908" s="30" t="n">
        <f aca="false">L908-O908</f>
        <v>-283.433299999998</v>
      </c>
      <c r="Q908" s="32" t="n">
        <f aca="false">Q907+L908</f>
        <v>34117.65</v>
      </c>
      <c r="R908" s="32" t="n">
        <f aca="false">R907+P908</f>
        <v>-4303.75342499998</v>
      </c>
      <c r="S908" s="33" t="n">
        <f aca="false">IF(L908&gt;0,1,0)</f>
        <v>0</v>
      </c>
      <c r="T908" s="33" t="n">
        <f aca="false">IF(S908=1,T907+1,0)</f>
        <v>0</v>
      </c>
      <c r="U908" s="33" t="n">
        <f aca="false">IF(S908=0,U907+1,0)</f>
        <v>2</v>
      </c>
      <c r="V908" s="34" t="str">
        <f aca="false">IF(C908=D907,"Yes","")</f>
        <v/>
      </c>
    </row>
    <row r="909" customFormat="false" ht="15" hidden="false" customHeight="false" outlineLevel="0" collapsed="false">
      <c r="A909" s="35" t="n">
        <v>908</v>
      </c>
      <c r="B909" s="35" t="s">
        <v>113</v>
      </c>
      <c r="C909" s="36" t="n">
        <v>43487</v>
      </c>
      <c r="D909" s="36" t="n">
        <v>43488</v>
      </c>
      <c r="E909" s="37" t="n">
        <v>27388.5</v>
      </c>
      <c r="F909" s="37" t="n">
        <v>27622.2</v>
      </c>
      <c r="G909" s="37" t="n">
        <v>27533.35</v>
      </c>
      <c r="H909" s="35" t="s">
        <v>112</v>
      </c>
      <c r="I909" s="35" t="n">
        <v>1</v>
      </c>
      <c r="J909" s="38" t="n">
        <v>198.9</v>
      </c>
      <c r="K909" s="38" t="n">
        <v>176.2</v>
      </c>
      <c r="L909" s="39" t="n">
        <f aca="false">IF(B909="Long",G909-E909,E909-G909)</f>
        <v>-144.849999999999</v>
      </c>
      <c r="M909" s="40" t="n">
        <f aca="false">L909/E909</f>
        <v>-0.00528871606696236</v>
      </c>
      <c r="N909" s="41" t="n">
        <f aca="false">E909+G909</f>
        <v>54921.85</v>
      </c>
      <c r="O909" s="38" t="n">
        <f aca="false">N909*Assumptions!$B$24</f>
        <v>82.382775</v>
      </c>
      <c r="P909" s="39" t="n">
        <f aca="false">L909-O909</f>
        <v>-227.232774999999</v>
      </c>
      <c r="Q909" s="41" t="n">
        <f aca="false">Q908+L909</f>
        <v>33972.8</v>
      </c>
      <c r="R909" s="41" t="n">
        <f aca="false">R908+P909</f>
        <v>-4530.98619999998</v>
      </c>
      <c r="S909" s="33" t="n">
        <f aca="false">IF(L909&gt;0,1,0)</f>
        <v>0</v>
      </c>
      <c r="T909" s="33" t="n">
        <f aca="false">IF(S909=1,T908+1,0)</f>
        <v>0</v>
      </c>
      <c r="U909" s="33" t="n">
        <f aca="false">IF(S909=0,U908+1,0)</f>
        <v>3</v>
      </c>
      <c r="V909" s="34" t="str">
        <f aca="false">IF(C909=D908,"Yes","")</f>
        <v>Yes</v>
      </c>
    </row>
    <row r="910" customFormat="false" ht="15" hidden="false" customHeight="false" outlineLevel="0" collapsed="false">
      <c r="A910" s="26" t="n">
        <v>909</v>
      </c>
      <c r="B910" s="26" t="s">
        <v>113</v>
      </c>
      <c r="C910" s="27" t="n">
        <v>43489</v>
      </c>
      <c r="D910" s="27" t="n">
        <v>43490</v>
      </c>
      <c r="E910" s="28" t="n">
        <v>27189.6</v>
      </c>
      <c r="F910" s="28" t="n">
        <v>27564.7</v>
      </c>
      <c r="G910" s="28" t="n">
        <v>27342.35</v>
      </c>
      <c r="H910" s="26" t="s">
        <v>112</v>
      </c>
      <c r="I910" s="26" t="n">
        <v>1</v>
      </c>
      <c r="J910" s="29" t="n">
        <v>144.4</v>
      </c>
      <c r="K910" s="29" t="n">
        <v>244</v>
      </c>
      <c r="L910" s="30" t="n">
        <f aca="false">IF(B910="Long",G910-E910,E910-G910)</f>
        <v>-152.75</v>
      </c>
      <c r="M910" s="31" t="n">
        <f aca="false">L910/E910</f>
        <v>-0.00561795686586048</v>
      </c>
      <c r="N910" s="32" t="n">
        <f aca="false">E910+G910</f>
        <v>54531.95</v>
      </c>
      <c r="O910" s="29" t="n">
        <f aca="false">N910*Assumptions!$B$24</f>
        <v>81.797925</v>
      </c>
      <c r="P910" s="30" t="n">
        <f aca="false">L910-O910</f>
        <v>-234.547925</v>
      </c>
      <c r="Q910" s="32" t="n">
        <f aca="false">Q909+L910</f>
        <v>33820.05</v>
      </c>
      <c r="R910" s="32" t="n">
        <f aca="false">R909+P910</f>
        <v>-4765.53412499998</v>
      </c>
      <c r="S910" s="33" t="n">
        <f aca="false">IF(L910&gt;0,1,0)</f>
        <v>0</v>
      </c>
      <c r="T910" s="33" t="n">
        <f aca="false">IF(S910=1,T909+1,0)</f>
        <v>0</v>
      </c>
      <c r="U910" s="33" t="n">
        <f aca="false">IF(S910=0,U909+1,0)</f>
        <v>4</v>
      </c>
      <c r="V910" s="34" t="str">
        <f aca="false">IF(C910=D909,"Yes","")</f>
        <v/>
      </c>
    </row>
    <row r="911" customFormat="false" ht="15" hidden="false" customHeight="false" outlineLevel="0" collapsed="false">
      <c r="A911" s="35" t="n">
        <v>910</v>
      </c>
      <c r="B911" s="35" t="s">
        <v>113</v>
      </c>
      <c r="C911" s="36" t="n">
        <v>43493</v>
      </c>
      <c r="D911" s="36" t="n">
        <v>43495</v>
      </c>
      <c r="E911" s="37" t="n">
        <v>27041.45</v>
      </c>
      <c r="F911" s="37" t="n">
        <v>27433.55</v>
      </c>
      <c r="G911" s="37" t="n">
        <v>26789.75</v>
      </c>
      <c r="H911" s="35" t="s">
        <v>112</v>
      </c>
      <c r="I911" s="35" t="n">
        <v>2</v>
      </c>
      <c r="J911" s="38" t="n">
        <v>599.9</v>
      </c>
      <c r="K911" s="38" t="n">
        <v>0</v>
      </c>
      <c r="L911" s="39" t="n">
        <f aca="false">IF(B911="Long",G911-E911,E911-G911)</f>
        <v>251.700000000001</v>
      </c>
      <c r="M911" s="40" t="n">
        <f aca="false">L911/E911</f>
        <v>0.00930793282164975</v>
      </c>
      <c r="N911" s="41" t="n">
        <f aca="false">E911+G911</f>
        <v>53831.2</v>
      </c>
      <c r="O911" s="38" t="n">
        <f aca="false">N911*Assumptions!$B$24</f>
        <v>80.7468</v>
      </c>
      <c r="P911" s="39" t="n">
        <f aca="false">L911-O911</f>
        <v>170.953200000001</v>
      </c>
      <c r="Q911" s="41" t="n">
        <f aca="false">Q910+L911</f>
        <v>34071.75</v>
      </c>
      <c r="R911" s="41" t="n">
        <f aca="false">R910+P911</f>
        <v>-4594.58092499998</v>
      </c>
      <c r="S911" s="33" t="n">
        <f aca="false">IF(L911&gt;0,1,0)</f>
        <v>1</v>
      </c>
      <c r="T911" s="33" t="n">
        <f aca="false">IF(S911=1,T910+1,0)</f>
        <v>1</v>
      </c>
      <c r="U911" s="33" t="n">
        <f aca="false">IF(S911=0,U910+1,0)</f>
        <v>0</v>
      </c>
      <c r="V911" s="34" t="str">
        <f aca="false">IF(C911=D910,"Yes","")</f>
        <v/>
      </c>
    </row>
    <row r="912" customFormat="false" ht="15" hidden="false" customHeight="false" outlineLevel="0" collapsed="false">
      <c r="A912" s="26" t="n">
        <v>911</v>
      </c>
      <c r="B912" s="26" t="s">
        <v>111</v>
      </c>
      <c r="C912" s="27" t="n">
        <v>43496</v>
      </c>
      <c r="D912" s="27" t="n">
        <v>43500</v>
      </c>
      <c r="E912" s="28" t="n">
        <v>26969.15</v>
      </c>
      <c r="F912" s="28" t="n">
        <v>26693.7</v>
      </c>
      <c r="G912" s="28" t="n">
        <v>26930.45</v>
      </c>
      <c r="H912" s="26" t="s">
        <v>112</v>
      </c>
      <c r="I912" s="26" t="n">
        <v>2</v>
      </c>
      <c r="J912" s="29" t="n">
        <v>563.9</v>
      </c>
      <c r="K912" s="29" t="n">
        <v>143.6</v>
      </c>
      <c r="L912" s="30" t="n">
        <f aca="false">IF(B912="Long",G912-E912,E912-G912)</f>
        <v>-38.7000000000007</v>
      </c>
      <c r="M912" s="31" t="n">
        <f aca="false">L912/E912</f>
        <v>-0.00143497292276548</v>
      </c>
      <c r="N912" s="32" t="n">
        <f aca="false">E912+G912</f>
        <v>53899.6</v>
      </c>
      <c r="O912" s="29" t="n">
        <f aca="false">N912*Assumptions!$B$24</f>
        <v>80.8494</v>
      </c>
      <c r="P912" s="30" t="n">
        <f aca="false">L912-O912</f>
        <v>-119.549400000001</v>
      </c>
      <c r="Q912" s="32" t="n">
        <f aca="false">Q911+L912</f>
        <v>34033.05</v>
      </c>
      <c r="R912" s="32" t="n">
        <f aca="false">R911+P912</f>
        <v>-4714.13032499998</v>
      </c>
      <c r="S912" s="33" t="n">
        <f aca="false">IF(L912&gt;0,1,0)</f>
        <v>0</v>
      </c>
      <c r="T912" s="33" t="n">
        <f aca="false">IF(S912=1,T911+1,0)</f>
        <v>0</v>
      </c>
      <c r="U912" s="33" t="n">
        <f aca="false">IF(S912=0,U911+1,0)</f>
        <v>1</v>
      </c>
      <c r="V912" s="34" t="str">
        <f aca="false">IF(C912=D911,"Yes","")</f>
        <v/>
      </c>
    </row>
    <row r="913" customFormat="false" ht="15" hidden="false" customHeight="false" outlineLevel="0" collapsed="false">
      <c r="A913" s="35" t="n">
        <v>912</v>
      </c>
      <c r="B913" s="35" t="s">
        <v>113</v>
      </c>
      <c r="C913" s="36" t="n">
        <v>43500</v>
      </c>
      <c r="D913" s="36" t="n">
        <v>43501</v>
      </c>
      <c r="E913" s="37" t="n">
        <v>26891.05</v>
      </c>
      <c r="F913" s="37" t="n">
        <v>27533.05</v>
      </c>
      <c r="G913" s="37" t="n">
        <v>27243.8</v>
      </c>
      <c r="H913" s="35" t="s">
        <v>112</v>
      </c>
      <c r="I913" s="35" t="n">
        <v>1</v>
      </c>
      <c r="J913" s="38" t="n">
        <v>0</v>
      </c>
      <c r="K913" s="38" t="n">
        <v>457.2</v>
      </c>
      <c r="L913" s="39" t="n">
        <f aca="false">IF(B913="Long",G913-E913,E913-G913)</f>
        <v>-352.75</v>
      </c>
      <c r="M913" s="40" t="n">
        <f aca="false">L913/E913</f>
        <v>-0.0131177473546031</v>
      </c>
      <c r="N913" s="41" t="n">
        <f aca="false">E913+G913</f>
        <v>54134.85</v>
      </c>
      <c r="O913" s="38" t="n">
        <f aca="false">N913*Assumptions!$B$24</f>
        <v>81.202275</v>
      </c>
      <c r="P913" s="39" t="n">
        <f aca="false">L913-O913</f>
        <v>-433.952275</v>
      </c>
      <c r="Q913" s="41" t="n">
        <f aca="false">Q912+L913</f>
        <v>33680.3</v>
      </c>
      <c r="R913" s="41" t="n">
        <f aca="false">R912+P913</f>
        <v>-5148.08259999998</v>
      </c>
      <c r="S913" s="33" t="n">
        <f aca="false">IF(L913&gt;0,1,0)</f>
        <v>0</v>
      </c>
      <c r="T913" s="33" t="n">
        <f aca="false">IF(S913=1,T912+1,0)</f>
        <v>0</v>
      </c>
      <c r="U913" s="33" t="n">
        <f aca="false">IF(S913=0,U912+1,0)</f>
        <v>2</v>
      </c>
      <c r="V913" s="34" t="str">
        <f aca="false">IF(C913=D912,"Yes","")</f>
        <v>Yes</v>
      </c>
    </row>
    <row r="914" customFormat="false" ht="15" hidden="false" customHeight="false" outlineLevel="0" collapsed="false">
      <c r="A914" s="26" t="n">
        <v>913</v>
      </c>
      <c r="B914" s="26" t="s">
        <v>111</v>
      </c>
      <c r="C914" s="27" t="n">
        <v>43502</v>
      </c>
      <c r="D914" s="27" t="n">
        <v>43504</v>
      </c>
      <c r="E914" s="28" t="n">
        <v>27348.25</v>
      </c>
      <c r="F914" s="28" t="n">
        <v>27153.2</v>
      </c>
      <c r="G914" s="28" t="n">
        <v>27302.65</v>
      </c>
      <c r="H914" s="26" t="s">
        <v>112</v>
      </c>
      <c r="I914" s="26" t="n">
        <v>2</v>
      </c>
      <c r="J914" s="29" t="n">
        <v>241.5</v>
      </c>
      <c r="K914" s="29" t="n">
        <v>127</v>
      </c>
      <c r="L914" s="30" t="n">
        <f aca="false">IF(B914="Long",G914-E914,E914-G914)</f>
        <v>-45.5999999999985</v>
      </c>
      <c r="M914" s="31" t="n">
        <f aca="false">L914/E914</f>
        <v>-0.00166738273929771</v>
      </c>
      <c r="N914" s="32" t="n">
        <f aca="false">E914+G914</f>
        <v>54650.9</v>
      </c>
      <c r="O914" s="29" t="n">
        <f aca="false">N914*Assumptions!$B$24</f>
        <v>81.97635</v>
      </c>
      <c r="P914" s="30" t="n">
        <f aca="false">L914-O914</f>
        <v>-127.576349999999</v>
      </c>
      <c r="Q914" s="32" t="n">
        <f aca="false">Q913+L914</f>
        <v>33634.7</v>
      </c>
      <c r="R914" s="32" t="n">
        <f aca="false">R913+P914</f>
        <v>-5275.65894999998</v>
      </c>
      <c r="S914" s="33" t="n">
        <f aca="false">IF(L914&gt;0,1,0)</f>
        <v>0</v>
      </c>
      <c r="T914" s="33" t="n">
        <f aca="false">IF(S914=1,T913+1,0)</f>
        <v>0</v>
      </c>
      <c r="U914" s="33" t="n">
        <f aca="false">IF(S914=0,U913+1,0)</f>
        <v>3</v>
      </c>
      <c r="V914" s="34" t="str">
        <f aca="false">IF(C914=D913,"Yes","")</f>
        <v/>
      </c>
    </row>
    <row r="915" customFormat="false" ht="15" hidden="false" customHeight="false" outlineLevel="0" collapsed="false">
      <c r="A915" s="35" t="n">
        <v>914</v>
      </c>
      <c r="B915" s="35" t="s">
        <v>113</v>
      </c>
      <c r="C915" s="36" t="n">
        <v>43504</v>
      </c>
      <c r="D915" s="36" t="n">
        <v>43515</v>
      </c>
      <c r="E915" s="37" t="n">
        <v>27294.1</v>
      </c>
      <c r="F915" s="37" t="n">
        <v>27589.75</v>
      </c>
      <c r="G915" s="37" t="n">
        <v>26829.95</v>
      </c>
      <c r="H915" s="35" t="s">
        <v>112</v>
      </c>
      <c r="I915" s="35" t="n">
        <v>6</v>
      </c>
      <c r="J915" s="38" t="n">
        <v>676.4</v>
      </c>
      <c r="K915" s="38" t="n">
        <v>11.8</v>
      </c>
      <c r="L915" s="39" t="n">
        <f aca="false">IF(B915="Long",G915-E915,E915-G915)</f>
        <v>464.149999999998</v>
      </c>
      <c r="M915" s="40" t="n">
        <f aca="false">L915/E915</f>
        <v>0.0170055066845948</v>
      </c>
      <c r="N915" s="41" t="n">
        <f aca="false">E915+G915</f>
        <v>54124.05</v>
      </c>
      <c r="O915" s="38" t="n">
        <f aca="false">N915*Assumptions!$B$24</f>
        <v>81.186075</v>
      </c>
      <c r="P915" s="39" t="n">
        <f aca="false">L915-O915</f>
        <v>382.963924999998</v>
      </c>
      <c r="Q915" s="41" t="n">
        <f aca="false">Q914+L915</f>
        <v>34098.85</v>
      </c>
      <c r="R915" s="41" t="n">
        <f aca="false">R914+P915</f>
        <v>-4892.69502499998</v>
      </c>
      <c r="S915" s="33" t="n">
        <f aca="false">IF(L915&gt;0,1,0)</f>
        <v>1</v>
      </c>
      <c r="T915" s="33" t="n">
        <f aca="false">IF(S915=1,T914+1,0)</f>
        <v>1</v>
      </c>
      <c r="U915" s="33" t="n">
        <f aca="false">IF(S915=0,U914+1,0)</f>
        <v>0</v>
      </c>
      <c r="V915" s="34" t="str">
        <f aca="false">IF(C915=D914,"Yes","")</f>
        <v>Yes</v>
      </c>
    </row>
    <row r="916" customFormat="false" ht="15" hidden="false" customHeight="false" outlineLevel="0" collapsed="false">
      <c r="A916" s="26" t="n">
        <v>915</v>
      </c>
      <c r="B916" s="26" t="s">
        <v>111</v>
      </c>
      <c r="C916" s="27" t="n">
        <v>43517</v>
      </c>
      <c r="D916" s="27" t="n">
        <v>43518</v>
      </c>
      <c r="E916" s="28" t="n">
        <v>26996.45</v>
      </c>
      <c r="F916" s="28" t="n">
        <v>26732.65</v>
      </c>
      <c r="G916" s="28" t="n">
        <v>26960.05</v>
      </c>
      <c r="H916" s="26" t="s">
        <v>112</v>
      </c>
      <c r="I916" s="26" t="n">
        <v>1</v>
      </c>
      <c r="J916" s="29" t="n">
        <v>0.9</v>
      </c>
      <c r="K916" s="29" t="n">
        <v>148.7</v>
      </c>
      <c r="L916" s="30" t="n">
        <f aca="false">IF(B916="Long",G916-E916,E916-G916)</f>
        <v>-36.4000000000015</v>
      </c>
      <c r="M916" s="31" t="n">
        <f aca="false">L916/E916</f>
        <v>-0.00134832542797299</v>
      </c>
      <c r="N916" s="32" t="n">
        <f aca="false">E916+G916</f>
        <v>53956.5</v>
      </c>
      <c r="O916" s="29" t="n">
        <f aca="false">N916*Assumptions!$B$24</f>
        <v>80.93475</v>
      </c>
      <c r="P916" s="30" t="n">
        <f aca="false">L916-O916</f>
        <v>-117.334750000001</v>
      </c>
      <c r="Q916" s="32" t="n">
        <f aca="false">Q915+L916</f>
        <v>34062.45</v>
      </c>
      <c r="R916" s="32" t="n">
        <f aca="false">R915+P916</f>
        <v>-5010.02977499998</v>
      </c>
      <c r="S916" s="33" t="n">
        <f aca="false">IF(L916&gt;0,1,0)</f>
        <v>0</v>
      </c>
      <c r="T916" s="33" t="n">
        <f aca="false">IF(S916=1,T915+1,0)</f>
        <v>0</v>
      </c>
      <c r="U916" s="33" t="n">
        <f aca="false">IF(S916=0,U915+1,0)</f>
        <v>1</v>
      </c>
      <c r="V916" s="34" t="str">
        <f aca="false">IF(C916=D915,"Yes","")</f>
        <v/>
      </c>
    </row>
    <row r="917" customFormat="false" ht="15" hidden="false" customHeight="false" outlineLevel="0" collapsed="false">
      <c r="A917" s="35" t="n">
        <v>916</v>
      </c>
      <c r="B917" s="35" t="s">
        <v>111</v>
      </c>
      <c r="C917" s="36" t="n">
        <v>43521</v>
      </c>
      <c r="D917" s="36" t="n">
        <v>43522</v>
      </c>
      <c r="E917" s="37" t="n">
        <v>27100.9</v>
      </c>
      <c r="F917" s="37" t="n">
        <v>26847.8</v>
      </c>
      <c r="G917" s="37" t="n">
        <v>26853.8</v>
      </c>
      <c r="H917" s="35" t="s">
        <v>112</v>
      </c>
      <c r="I917" s="35" t="n">
        <v>1</v>
      </c>
      <c r="J917" s="38" t="n">
        <v>26.3</v>
      </c>
      <c r="K917" s="38" t="n">
        <v>364.3</v>
      </c>
      <c r="L917" s="39" t="n">
        <f aca="false">IF(B917="Long",G917-E917,E917-G917)</f>
        <v>-247.100000000002</v>
      </c>
      <c r="M917" s="40" t="n">
        <f aca="false">L917/E917</f>
        <v>-0.00911777837636396</v>
      </c>
      <c r="N917" s="41" t="n">
        <f aca="false">E917+G917</f>
        <v>53954.7</v>
      </c>
      <c r="O917" s="38" t="n">
        <f aca="false">N917*Assumptions!$B$24</f>
        <v>80.93205</v>
      </c>
      <c r="P917" s="39" t="n">
        <f aca="false">L917-O917</f>
        <v>-328.032050000002</v>
      </c>
      <c r="Q917" s="41" t="n">
        <f aca="false">Q916+L917</f>
        <v>33815.35</v>
      </c>
      <c r="R917" s="41" t="n">
        <f aca="false">R916+P917</f>
        <v>-5338.06182499999</v>
      </c>
      <c r="S917" s="33" t="n">
        <f aca="false">IF(L917&gt;0,1,0)</f>
        <v>0</v>
      </c>
      <c r="T917" s="33" t="n">
        <f aca="false">IF(S917=1,T916+1,0)</f>
        <v>0</v>
      </c>
      <c r="U917" s="33" t="n">
        <f aca="false">IF(S917=0,U916+1,0)</f>
        <v>2</v>
      </c>
      <c r="V917" s="34" t="str">
        <f aca="false">IF(C917=D916,"Yes","")</f>
        <v/>
      </c>
    </row>
    <row r="918" customFormat="false" ht="15" hidden="false" customHeight="false" outlineLevel="0" collapsed="false">
      <c r="A918" s="26" t="n">
        <v>917</v>
      </c>
      <c r="B918" s="26" t="s">
        <v>113</v>
      </c>
      <c r="C918" s="27" t="n">
        <v>43522</v>
      </c>
      <c r="D918" s="27" t="n">
        <v>43523</v>
      </c>
      <c r="E918" s="28" t="n">
        <v>26847.8</v>
      </c>
      <c r="F918" s="28" t="n">
        <v>27197.1</v>
      </c>
      <c r="G918" s="28" t="n">
        <v>27127.25</v>
      </c>
      <c r="H918" s="26" t="s">
        <v>112</v>
      </c>
      <c r="I918" s="26" t="n">
        <v>1</v>
      </c>
      <c r="J918" s="29" t="n">
        <v>128.4</v>
      </c>
      <c r="K918" s="29" t="n">
        <v>341.7</v>
      </c>
      <c r="L918" s="30" t="n">
        <f aca="false">IF(B918="Long",G918-E918,E918-G918)</f>
        <v>-279.450000000001</v>
      </c>
      <c r="M918" s="31" t="n">
        <f aca="false">L918/E918</f>
        <v>-0.0104086740813028</v>
      </c>
      <c r="N918" s="32" t="n">
        <f aca="false">E918+G918</f>
        <v>53975.05</v>
      </c>
      <c r="O918" s="29" t="n">
        <f aca="false">N918*Assumptions!$B$24</f>
        <v>80.962575</v>
      </c>
      <c r="P918" s="30" t="n">
        <f aca="false">L918-O918</f>
        <v>-360.412575000001</v>
      </c>
      <c r="Q918" s="32" t="n">
        <f aca="false">Q917+L918</f>
        <v>33535.9</v>
      </c>
      <c r="R918" s="32" t="n">
        <f aca="false">R917+P918</f>
        <v>-5698.47439999999</v>
      </c>
      <c r="S918" s="33" t="n">
        <f aca="false">IF(L918&gt;0,1,0)</f>
        <v>0</v>
      </c>
      <c r="T918" s="33" t="n">
        <f aca="false">IF(S918=1,T917+1,0)</f>
        <v>0</v>
      </c>
      <c r="U918" s="33" t="n">
        <f aca="false">IF(S918=0,U917+1,0)</f>
        <v>3</v>
      </c>
      <c r="V918" s="34" t="str">
        <f aca="false">IF(C918=D917,"Yes","")</f>
        <v>Yes</v>
      </c>
    </row>
    <row r="919" customFormat="false" ht="15" hidden="false" customHeight="false" outlineLevel="0" collapsed="false">
      <c r="A919" s="35" t="n">
        <v>918</v>
      </c>
      <c r="B919" s="35" t="s">
        <v>111</v>
      </c>
      <c r="C919" s="36" t="n">
        <v>43529</v>
      </c>
      <c r="D919" s="36" t="n">
        <v>43546</v>
      </c>
      <c r="E919" s="37" t="n">
        <v>27076.55</v>
      </c>
      <c r="F919" s="37" t="n">
        <v>26928.9</v>
      </c>
      <c r="G919" s="37" t="n">
        <v>29633.5</v>
      </c>
      <c r="H919" s="35" t="s">
        <v>112</v>
      </c>
      <c r="I919" s="35" t="n">
        <v>12</v>
      </c>
      <c r="J919" s="38" t="n">
        <v>2931.5</v>
      </c>
      <c r="K919" s="38" t="n">
        <v>0</v>
      </c>
      <c r="L919" s="39" t="n">
        <f aca="false">IF(B919="Long",G919-E919,E919-G919)</f>
        <v>2556.95</v>
      </c>
      <c r="M919" s="40" t="n">
        <f aca="false">L919/E919</f>
        <v>0.0944341136518501</v>
      </c>
      <c r="N919" s="41" t="n">
        <f aca="false">E919+G919</f>
        <v>56710.05</v>
      </c>
      <c r="O919" s="38" t="n">
        <f aca="false">N919*Assumptions!$B$24</f>
        <v>85.065075</v>
      </c>
      <c r="P919" s="39" t="n">
        <f aca="false">L919-O919</f>
        <v>2471.884925</v>
      </c>
      <c r="Q919" s="41" t="n">
        <f aca="false">Q918+L919</f>
        <v>36092.85</v>
      </c>
      <c r="R919" s="41" t="n">
        <f aca="false">R918+P919</f>
        <v>-3226.58947499999</v>
      </c>
      <c r="S919" s="33" t="n">
        <f aca="false">IF(L919&gt;0,1,0)</f>
        <v>1</v>
      </c>
      <c r="T919" s="33" t="n">
        <f aca="false">IF(S919=1,T918+1,0)</f>
        <v>1</v>
      </c>
      <c r="U919" s="33" t="n">
        <f aca="false">IF(S919=0,U918+1,0)</f>
        <v>0</v>
      </c>
      <c r="V919" s="34" t="str">
        <f aca="false">IF(C919=D918,"Yes","")</f>
        <v/>
      </c>
    </row>
    <row r="920" customFormat="false" ht="15" hidden="false" customHeight="false" outlineLevel="0" collapsed="false">
      <c r="A920" s="26" t="n">
        <v>919</v>
      </c>
      <c r="B920" s="26" t="s">
        <v>113</v>
      </c>
      <c r="C920" s="27" t="n">
        <v>43546</v>
      </c>
      <c r="D920" s="27" t="n">
        <v>43550</v>
      </c>
      <c r="E920" s="28" t="n">
        <v>29547.7</v>
      </c>
      <c r="F920" s="28" t="n">
        <v>29885.2</v>
      </c>
      <c r="G920" s="28" t="n">
        <v>29329.4</v>
      </c>
      <c r="H920" s="26" t="s">
        <v>112</v>
      </c>
      <c r="I920" s="26" t="n">
        <v>2</v>
      </c>
      <c r="J920" s="29" t="n">
        <v>391.5</v>
      </c>
      <c r="K920" s="29" t="n">
        <v>402.5</v>
      </c>
      <c r="L920" s="30" t="n">
        <f aca="false">IF(B920="Long",G920-E920,E920-G920)</f>
        <v>218.299999999999</v>
      </c>
      <c r="M920" s="31" t="n">
        <f aca="false">L920/E920</f>
        <v>0.00738805389251953</v>
      </c>
      <c r="N920" s="32" t="n">
        <f aca="false">E920+G920</f>
        <v>58877.1</v>
      </c>
      <c r="O920" s="29" t="n">
        <f aca="false">N920*Assumptions!$B$24</f>
        <v>88.31565</v>
      </c>
      <c r="P920" s="30" t="n">
        <f aca="false">L920-O920</f>
        <v>129.984349999999</v>
      </c>
      <c r="Q920" s="32" t="n">
        <f aca="false">Q919+L920</f>
        <v>36311.15</v>
      </c>
      <c r="R920" s="32" t="n">
        <f aca="false">R919+P920</f>
        <v>-3096.60512499999</v>
      </c>
      <c r="S920" s="33" t="n">
        <f aca="false">IF(L920&gt;0,1,0)</f>
        <v>1</v>
      </c>
      <c r="T920" s="33" t="n">
        <f aca="false">IF(S920=1,T919+1,0)</f>
        <v>2</v>
      </c>
      <c r="U920" s="33" t="n">
        <f aca="false">IF(S920=0,U919+1,0)</f>
        <v>0</v>
      </c>
      <c r="V920" s="34" t="str">
        <f aca="false">IF(C920=D919,"Yes","")</f>
        <v>Yes</v>
      </c>
    </row>
    <row r="921" customFormat="false" ht="15" hidden="false" customHeight="false" outlineLevel="0" collapsed="false">
      <c r="A921" s="35" t="n">
        <v>920</v>
      </c>
      <c r="B921" s="35" t="s">
        <v>111</v>
      </c>
      <c r="C921" s="36" t="n">
        <v>43551</v>
      </c>
      <c r="D921" s="36" t="n">
        <v>43557</v>
      </c>
      <c r="E921" s="37" t="n">
        <v>30034.15</v>
      </c>
      <c r="F921" s="37" t="n">
        <v>29278.5</v>
      </c>
      <c r="G921" s="37" t="n">
        <v>30218.35</v>
      </c>
      <c r="H921" s="35" t="s">
        <v>112</v>
      </c>
      <c r="I921" s="35" t="n">
        <v>3</v>
      </c>
      <c r="J921" s="38" t="n">
        <v>613.9</v>
      </c>
      <c r="K921" s="38" t="n">
        <v>65.1</v>
      </c>
      <c r="L921" s="39" t="n">
        <f aca="false">IF(B921="Long",G921-E921,E921-G921)</f>
        <v>184.199999999997</v>
      </c>
      <c r="M921" s="40" t="n">
        <f aca="false">L921/E921</f>
        <v>0.00613301858051575</v>
      </c>
      <c r="N921" s="41" t="n">
        <f aca="false">E921+G921</f>
        <v>60252.5</v>
      </c>
      <c r="O921" s="38" t="n">
        <f aca="false">N921*Assumptions!$B$24</f>
        <v>90.37875</v>
      </c>
      <c r="P921" s="39" t="n">
        <f aca="false">L921-O921</f>
        <v>93.8212499999971</v>
      </c>
      <c r="Q921" s="41" t="n">
        <f aca="false">Q920+L921</f>
        <v>36495.35</v>
      </c>
      <c r="R921" s="41" t="n">
        <f aca="false">R920+P921</f>
        <v>-3002.78387499999</v>
      </c>
      <c r="S921" s="33" t="n">
        <f aca="false">IF(L921&gt;0,1,0)</f>
        <v>1</v>
      </c>
      <c r="T921" s="33" t="n">
        <f aca="false">IF(S921=1,T920+1,0)</f>
        <v>3</v>
      </c>
      <c r="U921" s="33" t="n">
        <f aca="false">IF(S921=0,U920+1,0)</f>
        <v>0</v>
      </c>
      <c r="V921" s="34" t="str">
        <f aca="false">IF(C921=D920,"Yes","")</f>
        <v/>
      </c>
    </row>
    <row r="922" customFormat="false" ht="15" hidden="false" customHeight="false" outlineLevel="0" collapsed="false">
      <c r="A922" s="26" t="n">
        <v>921</v>
      </c>
      <c r="B922" s="26" t="s">
        <v>113</v>
      </c>
      <c r="C922" s="27" t="n">
        <v>43558</v>
      </c>
      <c r="D922" s="27" t="n">
        <v>43563</v>
      </c>
      <c r="E922" s="28" t="n">
        <v>30155.85</v>
      </c>
      <c r="F922" s="28" t="n">
        <v>30452.9</v>
      </c>
      <c r="G922" s="28" t="n">
        <v>30201.5</v>
      </c>
      <c r="H922" s="26" t="s">
        <v>112</v>
      </c>
      <c r="I922" s="26" t="n">
        <v>3</v>
      </c>
      <c r="J922" s="29" t="n">
        <v>439.2</v>
      </c>
      <c r="K922" s="29" t="n">
        <v>89.9</v>
      </c>
      <c r="L922" s="30" t="n">
        <f aca="false">IF(B922="Long",G922-E922,E922-G922)</f>
        <v>-45.6500000000015</v>
      </c>
      <c r="M922" s="31" t="n">
        <f aca="false">L922/E922</f>
        <v>-0.00151380246287209</v>
      </c>
      <c r="N922" s="32" t="n">
        <f aca="false">E922+G922</f>
        <v>60357.35</v>
      </c>
      <c r="O922" s="29" t="n">
        <f aca="false">N922*Assumptions!$B$24</f>
        <v>90.536025</v>
      </c>
      <c r="P922" s="30" t="n">
        <f aca="false">L922-O922</f>
        <v>-136.186025000001</v>
      </c>
      <c r="Q922" s="32" t="n">
        <f aca="false">Q921+L922</f>
        <v>36449.7</v>
      </c>
      <c r="R922" s="32" t="n">
        <f aca="false">R921+P922</f>
        <v>-3138.96989999999</v>
      </c>
      <c r="S922" s="33" t="n">
        <f aca="false">IF(L922&gt;0,1,0)</f>
        <v>0</v>
      </c>
      <c r="T922" s="33" t="n">
        <f aca="false">IF(S922=1,T921+1,0)</f>
        <v>0</v>
      </c>
      <c r="U922" s="33" t="n">
        <f aca="false">IF(S922=0,U921+1,0)</f>
        <v>1</v>
      </c>
      <c r="V922" s="34" t="str">
        <f aca="false">IF(C922=D921,"Yes","")</f>
        <v/>
      </c>
    </row>
    <row r="923" customFormat="false" ht="15" hidden="false" customHeight="false" outlineLevel="0" collapsed="false">
      <c r="A923" s="35" t="n">
        <v>922</v>
      </c>
      <c r="B923" s="35" t="s">
        <v>113</v>
      </c>
      <c r="C923" s="36" t="n">
        <v>43564</v>
      </c>
      <c r="D923" s="36" t="n">
        <v>43567</v>
      </c>
      <c r="E923" s="37" t="n">
        <v>29716.6</v>
      </c>
      <c r="F923" s="37" t="n">
        <v>30232.05</v>
      </c>
      <c r="G923" s="37" t="n">
        <v>29852.25</v>
      </c>
      <c r="H923" s="35" t="s">
        <v>112</v>
      </c>
      <c r="I923" s="35" t="n">
        <v>3</v>
      </c>
      <c r="J923" s="38" t="n">
        <v>76.3</v>
      </c>
      <c r="K923" s="38" t="n">
        <v>439.2</v>
      </c>
      <c r="L923" s="39" t="n">
        <f aca="false">IF(B923="Long",G923-E923,E923-G923)</f>
        <v>-135.650000000001</v>
      </c>
      <c r="M923" s="40" t="n">
        <f aca="false">L923/E923</f>
        <v>-0.00456478870395676</v>
      </c>
      <c r="N923" s="41" t="n">
        <f aca="false">E923+G923</f>
        <v>59568.85</v>
      </c>
      <c r="O923" s="38" t="n">
        <f aca="false">N923*Assumptions!$B$24</f>
        <v>89.353275</v>
      </c>
      <c r="P923" s="39" t="n">
        <f aca="false">L923-O923</f>
        <v>-225.003275000001</v>
      </c>
      <c r="Q923" s="41" t="n">
        <f aca="false">Q922+L923</f>
        <v>36314.05</v>
      </c>
      <c r="R923" s="41" t="n">
        <f aca="false">R922+P923</f>
        <v>-3363.97317499999</v>
      </c>
      <c r="S923" s="33" t="n">
        <f aca="false">IF(L923&gt;0,1,0)</f>
        <v>0</v>
      </c>
      <c r="T923" s="33" t="n">
        <f aca="false">IF(S923=1,T922+1,0)</f>
        <v>0</v>
      </c>
      <c r="U923" s="33" t="n">
        <f aca="false">IF(S923=0,U922+1,0)</f>
        <v>2</v>
      </c>
      <c r="V923" s="34" t="str">
        <f aca="false">IF(C923=D922,"Yes","")</f>
        <v/>
      </c>
    </row>
    <row r="924" customFormat="false" ht="15" hidden="false" customHeight="false" outlineLevel="0" collapsed="false">
      <c r="A924" s="26" t="n">
        <v>923</v>
      </c>
      <c r="B924" s="26" t="s">
        <v>111</v>
      </c>
      <c r="C924" s="27" t="n">
        <v>43570</v>
      </c>
      <c r="D924" s="27" t="n">
        <v>43573</v>
      </c>
      <c r="E924" s="28" t="n">
        <v>30000.95</v>
      </c>
      <c r="F924" s="28" t="n">
        <v>29707</v>
      </c>
      <c r="G924" s="28" t="n">
        <v>30228.2</v>
      </c>
      <c r="H924" s="26" t="s">
        <v>112</v>
      </c>
      <c r="I924" s="26" t="n">
        <v>2</v>
      </c>
      <c r="J924" s="29" t="n">
        <v>668.8</v>
      </c>
      <c r="K924" s="29" t="n">
        <v>0</v>
      </c>
      <c r="L924" s="30" t="n">
        <f aca="false">IF(B924="Long",G924-E924,E924-G924)</f>
        <v>227.25</v>
      </c>
      <c r="M924" s="31" t="n">
        <f aca="false">L924/E924</f>
        <v>0.0075747601325958</v>
      </c>
      <c r="N924" s="32" t="n">
        <f aca="false">E924+G924</f>
        <v>60229.15</v>
      </c>
      <c r="O924" s="29" t="n">
        <f aca="false">N924*Assumptions!$B$24</f>
        <v>90.343725</v>
      </c>
      <c r="P924" s="30" t="n">
        <f aca="false">L924-O924</f>
        <v>136.906275</v>
      </c>
      <c r="Q924" s="32" t="n">
        <f aca="false">Q923+L924</f>
        <v>36541.3</v>
      </c>
      <c r="R924" s="32" t="n">
        <f aca="false">R923+P924</f>
        <v>-3227.06689999999</v>
      </c>
      <c r="S924" s="33" t="n">
        <f aca="false">IF(L924&gt;0,1,0)</f>
        <v>1</v>
      </c>
      <c r="T924" s="33" t="n">
        <f aca="false">IF(S924=1,T923+1,0)</f>
        <v>1</v>
      </c>
      <c r="U924" s="33" t="n">
        <f aca="false">IF(S924=0,U923+1,0)</f>
        <v>0</v>
      </c>
      <c r="V924" s="34" t="str">
        <f aca="false">IF(C924=D923,"Yes","")</f>
        <v/>
      </c>
    </row>
    <row r="925" customFormat="false" ht="15" hidden="false" customHeight="false" outlineLevel="0" collapsed="false">
      <c r="A925" s="35" t="n">
        <v>924</v>
      </c>
      <c r="B925" s="35" t="s">
        <v>113</v>
      </c>
      <c r="C925" s="36" t="n">
        <v>43577</v>
      </c>
      <c r="D925" s="36" t="n">
        <v>43579</v>
      </c>
      <c r="E925" s="37" t="n">
        <v>30142.2</v>
      </c>
      <c r="F925" s="37" t="n">
        <v>30669.8</v>
      </c>
      <c r="G925" s="37" t="n">
        <v>29906.5</v>
      </c>
      <c r="H925" s="35" t="s">
        <v>112</v>
      </c>
      <c r="I925" s="35" t="n">
        <v>2</v>
      </c>
      <c r="J925" s="38" t="n">
        <v>707.2</v>
      </c>
      <c r="K925" s="38" t="n">
        <v>0</v>
      </c>
      <c r="L925" s="39" t="n">
        <f aca="false">IF(B925="Long",G925-E925,E925-G925)</f>
        <v>235.700000000001</v>
      </c>
      <c r="M925" s="40" t="n">
        <f aca="false">L925/E925</f>
        <v>0.00781960175435107</v>
      </c>
      <c r="N925" s="41" t="n">
        <f aca="false">E925+G925</f>
        <v>60048.7</v>
      </c>
      <c r="O925" s="38" t="n">
        <f aca="false">N925*Assumptions!$B$24</f>
        <v>90.07305</v>
      </c>
      <c r="P925" s="39" t="n">
        <f aca="false">L925-O925</f>
        <v>145.626950000001</v>
      </c>
      <c r="Q925" s="41" t="n">
        <f aca="false">Q924+L925</f>
        <v>36777</v>
      </c>
      <c r="R925" s="41" t="n">
        <f aca="false">R924+P925</f>
        <v>-3081.43994999999</v>
      </c>
      <c r="S925" s="33" t="n">
        <f aca="false">IF(L925&gt;0,1,0)</f>
        <v>1</v>
      </c>
      <c r="T925" s="33" t="n">
        <f aca="false">IF(S925=1,T924+1,0)</f>
        <v>2</v>
      </c>
      <c r="U925" s="33" t="n">
        <f aca="false">IF(S925=0,U924+1,0)</f>
        <v>0</v>
      </c>
      <c r="V925" s="34" t="str">
        <f aca="false">IF(C925=D924,"Yes","")</f>
        <v/>
      </c>
    </row>
    <row r="926" customFormat="false" ht="15" hidden="false" customHeight="false" outlineLevel="0" collapsed="false">
      <c r="A926" s="26" t="n">
        <v>925</v>
      </c>
      <c r="B926" s="26" t="s">
        <v>111</v>
      </c>
      <c r="C926" s="27" t="n">
        <v>43580</v>
      </c>
      <c r="D926" s="27" t="n">
        <v>43585</v>
      </c>
      <c r="E926" s="28" t="n">
        <v>29927.05</v>
      </c>
      <c r="F926" s="28" t="n">
        <v>29435.05</v>
      </c>
      <c r="G926" s="28" t="n">
        <v>29563.15</v>
      </c>
      <c r="H926" s="26" t="s">
        <v>112</v>
      </c>
      <c r="I926" s="26" t="n">
        <v>2</v>
      </c>
      <c r="J926" s="29" t="n">
        <v>121.2</v>
      </c>
      <c r="K926" s="29" t="n">
        <v>377</v>
      </c>
      <c r="L926" s="30" t="n">
        <f aca="false">IF(B926="Long",G926-E926,E926-G926)</f>
        <v>-363.899999999998</v>
      </c>
      <c r="M926" s="31" t="n">
        <f aca="false">L926/E926</f>
        <v>-0.0121595680162261</v>
      </c>
      <c r="N926" s="32" t="n">
        <f aca="false">E926+G926</f>
        <v>59490.2</v>
      </c>
      <c r="O926" s="29" t="n">
        <f aca="false">N926*Assumptions!$B$24</f>
        <v>89.2353</v>
      </c>
      <c r="P926" s="30" t="n">
        <f aca="false">L926-O926</f>
        <v>-453.135299999998</v>
      </c>
      <c r="Q926" s="32" t="n">
        <f aca="false">Q925+L926</f>
        <v>36413.1</v>
      </c>
      <c r="R926" s="32" t="n">
        <f aca="false">R925+P926</f>
        <v>-3534.57524999999</v>
      </c>
      <c r="S926" s="33" t="n">
        <f aca="false">IF(L926&gt;0,1,0)</f>
        <v>0</v>
      </c>
      <c r="T926" s="33" t="n">
        <f aca="false">IF(S926=1,T925+1,0)</f>
        <v>0</v>
      </c>
      <c r="U926" s="33" t="n">
        <f aca="false">IF(S926=0,U925+1,0)</f>
        <v>1</v>
      </c>
      <c r="V926" s="34" t="str">
        <f aca="false">IF(C926=D925,"Yes","")</f>
        <v/>
      </c>
    </row>
    <row r="927" customFormat="false" ht="15" hidden="false" customHeight="false" outlineLevel="0" collapsed="false">
      <c r="A927" s="35" t="n">
        <v>926</v>
      </c>
      <c r="B927" s="35" t="s">
        <v>111</v>
      </c>
      <c r="C927" s="36" t="n">
        <v>43588</v>
      </c>
      <c r="D927" s="36" t="n">
        <v>43591</v>
      </c>
      <c r="E927" s="37" t="n">
        <v>29920.4</v>
      </c>
      <c r="F927" s="37" t="n">
        <v>29638.8</v>
      </c>
      <c r="G927" s="37" t="n">
        <v>29626.5</v>
      </c>
      <c r="H927" s="35" t="s">
        <v>112</v>
      </c>
      <c r="I927" s="35" t="n">
        <v>1</v>
      </c>
      <c r="J927" s="38" t="n">
        <v>0</v>
      </c>
      <c r="K927" s="38" t="n">
        <v>391.8</v>
      </c>
      <c r="L927" s="39" t="n">
        <f aca="false">IF(B927="Long",G927-E927,E927-G927)</f>
        <v>-293.900000000001</v>
      </c>
      <c r="M927" s="40" t="n">
        <f aca="false">L927/E927</f>
        <v>-0.00982272964265188</v>
      </c>
      <c r="N927" s="41" t="n">
        <f aca="false">E927+G927</f>
        <v>59546.9</v>
      </c>
      <c r="O927" s="38" t="n">
        <f aca="false">N927*Assumptions!$B$24</f>
        <v>89.32035</v>
      </c>
      <c r="P927" s="39" t="n">
        <f aca="false">L927-O927</f>
        <v>-383.220350000002</v>
      </c>
      <c r="Q927" s="41" t="n">
        <f aca="false">Q926+L927</f>
        <v>36119.2</v>
      </c>
      <c r="R927" s="41" t="n">
        <f aca="false">R926+P927</f>
        <v>-3917.79559999999</v>
      </c>
      <c r="S927" s="33" t="n">
        <f aca="false">IF(L927&gt;0,1,0)</f>
        <v>0</v>
      </c>
      <c r="T927" s="33" t="n">
        <f aca="false">IF(S927=1,T926+1,0)</f>
        <v>0</v>
      </c>
      <c r="U927" s="33" t="n">
        <f aca="false">IF(S927=0,U926+1,0)</f>
        <v>2</v>
      </c>
      <c r="V927" s="34" t="str">
        <f aca="false">IF(C927=D926,"Yes","")</f>
        <v/>
      </c>
    </row>
    <row r="928" customFormat="false" ht="15" hidden="false" customHeight="false" outlineLevel="0" collapsed="false">
      <c r="A928" s="26" t="n">
        <v>927</v>
      </c>
      <c r="B928" s="26" t="s">
        <v>113</v>
      </c>
      <c r="C928" s="27" t="n">
        <v>43591</v>
      </c>
      <c r="D928" s="27" t="n">
        <v>43592</v>
      </c>
      <c r="E928" s="28" t="n">
        <v>29626.5</v>
      </c>
      <c r="F928" s="28" t="n">
        <v>30121.75</v>
      </c>
      <c r="G928" s="28" t="n">
        <v>29757.4</v>
      </c>
      <c r="H928" s="26" t="s">
        <v>112</v>
      </c>
      <c r="I928" s="26" t="n">
        <v>1</v>
      </c>
      <c r="J928" s="29" t="n">
        <v>382.2</v>
      </c>
      <c r="K928" s="29" t="n">
        <v>209</v>
      </c>
      <c r="L928" s="30" t="n">
        <f aca="false">IF(B928="Long",G928-E928,E928-G928)</f>
        <v>-130.900000000001</v>
      </c>
      <c r="M928" s="31" t="n">
        <f aca="false">L928/E928</f>
        <v>-0.00441834168734078</v>
      </c>
      <c r="N928" s="32" t="n">
        <f aca="false">E928+G928</f>
        <v>59383.9</v>
      </c>
      <c r="O928" s="29" t="n">
        <f aca="false">N928*Assumptions!$B$24</f>
        <v>89.07585</v>
      </c>
      <c r="P928" s="30" t="n">
        <f aca="false">L928-O928</f>
        <v>-219.975850000001</v>
      </c>
      <c r="Q928" s="32" t="n">
        <f aca="false">Q927+L928</f>
        <v>35988.3</v>
      </c>
      <c r="R928" s="32" t="n">
        <f aca="false">R927+P928</f>
        <v>-4137.77144999999</v>
      </c>
      <c r="S928" s="33" t="n">
        <f aca="false">IF(L928&gt;0,1,0)</f>
        <v>0</v>
      </c>
      <c r="T928" s="33" t="n">
        <f aca="false">IF(S928=1,T927+1,0)</f>
        <v>0</v>
      </c>
      <c r="U928" s="33" t="n">
        <f aca="false">IF(S928=0,U927+1,0)</f>
        <v>3</v>
      </c>
      <c r="V928" s="34" t="str">
        <f aca="false">IF(C928=D927,"Yes","")</f>
        <v>Yes</v>
      </c>
    </row>
    <row r="929" customFormat="false" ht="15" hidden="false" customHeight="false" outlineLevel="0" collapsed="false">
      <c r="A929" s="35" t="n">
        <v>928</v>
      </c>
      <c r="B929" s="35" t="s">
        <v>113</v>
      </c>
      <c r="C929" s="36" t="n">
        <v>43593</v>
      </c>
      <c r="D929" s="36" t="n">
        <v>43595</v>
      </c>
      <c r="E929" s="37" t="n">
        <v>29244.25</v>
      </c>
      <c r="F929" s="37" t="n">
        <v>29835.5</v>
      </c>
      <c r="G929" s="37" t="n">
        <v>29040.3</v>
      </c>
      <c r="H929" s="35" t="s">
        <v>112</v>
      </c>
      <c r="I929" s="35" t="n">
        <v>2</v>
      </c>
      <c r="J929" s="38" t="n">
        <v>459.6</v>
      </c>
      <c r="K929" s="38" t="n">
        <v>0</v>
      </c>
      <c r="L929" s="39" t="n">
        <f aca="false">IF(B929="Long",G929-E929,E929-G929)</f>
        <v>203.950000000001</v>
      </c>
      <c r="M929" s="40" t="n">
        <f aca="false">L929/E929</f>
        <v>0.00697402053395114</v>
      </c>
      <c r="N929" s="41" t="n">
        <f aca="false">E929+G929</f>
        <v>58284.55</v>
      </c>
      <c r="O929" s="38" t="n">
        <f aca="false">N929*Assumptions!$B$24</f>
        <v>87.426825</v>
      </c>
      <c r="P929" s="39" t="n">
        <f aca="false">L929-O929</f>
        <v>116.523175000001</v>
      </c>
      <c r="Q929" s="41" t="n">
        <f aca="false">Q928+L929</f>
        <v>36192.25</v>
      </c>
      <c r="R929" s="41" t="n">
        <f aca="false">R928+P929</f>
        <v>-4021.24827499999</v>
      </c>
      <c r="S929" s="33" t="n">
        <f aca="false">IF(L929&gt;0,1,0)</f>
        <v>1</v>
      </c>
      <c r="T929" s="33" t="n">
        <f aca="false">IF(S929=1,T928+1,0)</f>
        <v>1</v>
      </c>
      <c r="U929" s="33" t="n">
        <f aca="false">IF(S929=0,U928+1,0)</f>
        <v>0</v>
      </c>
      <c r="V929" s="34" t="str">
        <f aca="false">IF(C929=D928,"Yes","")</f>
        <v/>
      </c>
    </row>
    <row r="930" customFormat="false" ht="15" hidden="false" customHeight="false" outlineLevel="0" collapsed="false">
      <c r="A930" s="26" t="n">
        <v>929</v>
      </c>
      <c r="B930" s="26" t="s">
        <v>113</v>
      </c>
      <c r="C930" s="27" t="n">
        <v>43598</v>
      </c>
      <c r="D930" s="27" t="n">
        <v>43599</v>
      </c>
      <c r="E930" s="28" t="n">
        <v>28784.65</v>
      </c>
      <c r="F930" s="28" t="n">
        <v>29202.85</v>
      </c>
      <c r="G930" s="28" t="n">
        <v>29049.05</v>
      </c>
      <c r="H930" s="26" t="s">
        <v>112</v>
      </c>
      <c r="I930" s="26" t="n">
        <v>1</v>
      </c>
      <c r="J930" s="29" t="n">
        <v>202.1</v>
      </c>
      <c r="K930" s="29" t="n">
        <v>273.6</v>
      </c>
      <c r="L930" s="30" t="n">
        <f aca="false">IF(B930="Long",G930-E930,E930-G930)</f>
        <v>-264.399999999998</v>
      </c>
      <c r="M930" s="31" t="n">
        <f aca="false">L930/E930</f>
        <v>-0.00918545127350855</v>
      </c>
      <c r="N930" s="32" t="n">
        <f aca="false">E930+G930</f>
        <v>57833.7</v>
      </c>
      <c r="O930" s="29" t="n">
        <f aca="false">N930*Assumptions!$B$24</f>
        <v>86.75055</v>
      </c>
      <c r="P930" s="30" t="n">
        <f aca="false">L930-O930</f>
        <v>-351.150549999998</v>
      </c>
      <c r="Q930" s="32" t="n">
        <f aca="false">Q929+L930</f>
        <v>35927.85</v>
      </c>
      <c r="R930" s="32" t="n">
        <f aca="false">R929+P930</f>
        <v>-4372.39882499999</v>
      </c>
      <c r="S930" s="33" t="n">
        <f aca="false">IF(L930&gt;0,1,0)</f>
        <v>0</v>
      </c>
      <c r="T930" s="33" t="n">
        <f aca="false">IF(S930=1,T929+1,0)</f>
        <v>0</v>
      </c>
      <c r="U930" s="33" t="n">
        <f aca="false">IF(S930=0,U929+1,0)</f>
        <v>1</v>
      </c>
      <c r="V930" s="34" t="str">
        <f aca="false">IF(C930=D929,"Yes","")</f>
        <v/>
      </c>
    </row>
    <row r="931" customFormat="false" ht="15" hidden="false" customHeight="false" outlineLevel="0" collapsed="false">
      <c r="A931" s="35" t="n">
        <v>930</v>
      </c>
      <c r="B931" s="35" t="s">
        <v>113</v>
      </c>
      <c r="C931" s="36" t="n">
        <v>43600</v>
      </c>
      <c r="D931" s="36" t="n">
        <v>43602</v>
      </c>
      <c r="E931" s="37" t="n">
        <v>28582.6</v>
      </c>
      <c r="F931" s="37" t="n">
        <v>29058.3</v>
      </c>
      <c r="G931" s="37" t="n">
        <v>28947.6</v>
      </c>
      <c r="H931" s="35" t="s">
        <v>112</v>
      </c>
      <c r="I931" s="35" t="n">
        <v>2</v>
      </c>
      <c r="J931" s="38" t="n">
        <v>57.1</v>
      </c>
      <c r="K931" s="38" t="n">
        <v>976.9</v>
      </c>
      <c r="L931" s="39" t="n">
        <f aca="false">IF(B931="Long",G931-E931,E931-G931)</f>
        <v>-365</v>
      </c>
      <c r="M931" s="40" t="n">
        <f aca="false">L931/E931</f>
        <v>-0.0127700069272914</v>
      </c>
      <c r="N931" s="41" t="n">
        <f aca="false">E931+G931</f>
        <v>57530.2</v>
      </c>
      <c r="O931" s="38" t="n">
        <f aca="false">N931*Assumptions!$B$24</f>
        <v>86.2953</v>
      </c>
      <c r="P931" s="39" t="n">
        <f aca="false">L931-O931</f>
        <v>-451.2953</v>
      </c>
      <c r="Q931" s="41" t="n">
        <f aca="false">Q930+L931</f>
        <v>35562.85</v>
      </c>
      <c r="R931" s="41" t="n">
        <f aca="false">R930+P931</f>
        <v>-4823.69412499999</v>
      </c>
      <c r="S931" s="33" t="n">
        <f aca="false">IF(L931&gt;0,1,0)</f>
        <v>0</v>
      </c>
      <c r="T931" s="33" t="n">
        <f aca="false">IF(S931=1,T930+1,0)</f>
        <v>0</v>
      </c>
      <c r="U931" s="33" t="n">
        <f aca="false">IF(S931=0,U930+1,0)</f>
        <v>2</v>
      </c>
      <c r="V931" s="34" t="str">
        <f aca="false">IF(C931=D930,"Yes","")</f>
        <v/>
      </c>
    </row>
    <row r="932" customFormat="false" ht="15" hidden="false" customHeight="false" outlineLevel="0" collapsed="false">
      <c r="A932" s="26" t="n">
        <v>931</v>
      </c>
      <c r="B932" s="26" t="s">
        <v>111</v>
      </c>
      <c r="C932" s="27" t="n">
        <v>43602</v>
      </c>
      <c r="D932" s="27" t="n">
        <v>43614</v>
      </c>
      <c r="E932" s="28" t="n">
        <v>28983.15</v>
      </c>
      <c r="F932" s="28" t="n">
        <v>28525.45</v>
      </c>
      <c r="G932" s="28" t="n">
        <v>31328.6</v>
      </c>
      <c r="H932" s="26" t="s">
        <v>112</v>
      </c>
      <c r="I932" s="26" t="n">
        <v>8</v>
      </c>
      <c r="J932" s="29" t="n">
        <v>2729.2</v>
      </c>
      <c r="K932" s="29" t="n">
        <v>0</v>
      </c>
      <c r="L932" s="30" t="n">
        <f aca="false">IF(B932="Long",G932-E932,E932-G932)</f>
        <v>2345.45</v>
      </c>
      <c r="M932" s="31" t="n">
        <f aca="false">L932/E932</f>
        <v>0.0809246061935986</v>
      </c>
      <c r="N932" s="32" t="n">
        <f aca="false">E932+G932</f>
        <v>60311.75</v>
      </c>
      <c r="O932" s="29" t="n">
        <f aca="false">N932*Assumptions!$B$24</f>
        <v>90.467625</v>
      </c>
      <c r="P932" s="30" t="n">
        <f aca="false">L932-O932</f>
        <v>2254.982375</v>
      </c>
      <c r="Q932" s="32" t="n">
        <f aca="false">Q931+L932</f>
        <v>37908.3</v>
      </c>
      <c r="R932" s="32" t="n">
        <f aca="false">R931+P932</f>
        <v>-2568.71174999999</v>
      </c>
      <c r="S932" s="33" t="n">
        <f aca="false">IF(L932&gt;0,1,0)</f>
        <v>1</v>
      </c>
      <c r="T932" s="33" t="n">
        <f aca="false">IF(S932=1,T931+1,0)</f>
        <v>1</v>
      </c>
      <c r="U932" s="33" t="n">
        <f aca="false">IF(S932=0,U931+1,0)</f>
        <v>0</v>
      </c>
      <c r="V932" s="34" t="str">
        <f aca="false">IF(C932=D931,"Yes","")</f>
        <v>Yes</v>
      </c>
    </row>
    <row r="933" customFormat="false" ht="15" hidden="false" customHeight="false" outlineLevel="0" collapsed="false">
      <c r="A933" s="35" t="n">
        <v>932</v>
      </c>
      <c r="B933" s="35" t="s">
        <v>113</v>
      </c>
      <c r="C933" s="36" t="n">
        <v>43615</v>
      </c>
      <c r="D933" s="36" t="n">
        <v>43616</v>
      </c>
      <c r="E933" s="37" t="n">
        <v>31256.85</v>
      </c>
      <c r="F933" s="37" t="n">
        <v>31546.75</v>
      </c>
      <c r="G933" s="37" t="n">
        <v>31678.9</v>
      </c>
      <c r="H933" s="35" t="s">
        <v>114</v>
      </c>
      <c r="I933" s="35" t="n">
        <v>1</v>
      </c>
      <c r="J933" s="38" t="n">
        <v>633.8</v>
      </c>
      <c r="K933" s="38" t="n">
        <v>526.8</v>
      </c>
      <c r="L933" s="39" t="n">
        <f aca="false">IF(B933="Long",G933-E933,E933-G933)</f>
        <v>-422.050000000003</v>
      </c>
      <c r="M933" s="40" t="n">
        <f aca="false">L933/E933</f>
        <v>-0.0135026402212636</v>
      </c>
      <c r="N933" s="41" t="n">
        <f aca="false">E933+G933</f>
        <v>62935.75</v>
      </c>
      <c r="O933" s="38" t="n">
        <f aca="false">N933*Assumptions!$B$24</f>
        <v>94.403625</v>
      </c>
      <c r="P933" s="39" t="n">
        <f aca="false">L933-O933</f>
        <v>-516.453625000003</v>
      </c>
      <c r="Q933" s="41" t="n">
        <f aca="false">Q932+L933</f>
        <v>37486.25</v>
      </c>
      <c r="R933" s="41" t="n">
        <f aca="false">R932+P933</f>
        <v>-3085.165375</v>
      </c>
      <c r="S933" s="33" t="n">
        <f aca="false">IF(L933&gt;0,1,0)</f>
        <v>0</v>
      </c>
      <c r="T933" s="33" t="n">
        <f aca="false">IF(S933=1,T932+1,0)</f>
        <v>0</v>
      </c>
      <c r="U933" s="33" t="n">
        <f aca="false">IF(S933=0,U932+1,0)</f>
        <v>1</v>
      </c>
      <c r="V933" s="34" t="str">
        <f aca="false">IF(C933=D932,"Yes","")</f>
        <v/>
      </c>
    </row>
    <row r="934" customFormat="false" ht="15" hidden="false" customHeight="false" outlineLevel="0" collapsed="false">
      <c r="A934" s="26" t="n">
        <v>933</v>
      </c>
      <c r="B934" s="26" t="s">
        <v>111</v>
      </c>
      <c r="C934" s="27" t="n">
        <v>43616</v>
      </c>
      <c r="D934" s="27" t="n">
        <v>43622</v>
      </c>
      <c r="E934" s="28" t="n">
        <v>31678.9</v>
      </c>
      <c r="F934" s="28" t="n">
        <v>31236.1</v>
      </c>
      <c r="G934" s="28" t="n">
        <v>31512.95</v>
      </c>
      <c r="H934" s="26" t="s">
        <v>112</v>
      </c>
      <c r="I934" s="26" t="n">
        <v>3</v>
      </c>
      <c r="J934" s="29" t="n">
        <v>73.8</v>
      </c>
      <c r="K934" s="29" t="n">
        <v>878.1</v>
      </c>
      <c r="L934" s="30" t="n">
        <f aca="false">IF(B934="Long",G934-E934,E934-G934)</f>
        <v>-165.950000000001</v>
      </c>
      <c r="M934" s="31" t="n">
        <f aca="false">L934/E934</f>
        <v>-0.0052385025995221</v>
      </c>
      <c r="N934" s="32" t="n">
        <f aca="false">E934+G934</f>
        <v>63191.85</v>
      </c>
      <c r="O934" s="29" t="n">
        <f aca="false">N934*Assumptions!$B$24</f>
        <v>94.787775</v>
      </c>
      <c r="P934" s="30" t="n">
        <f aca="false">L934-O934</f>
        <v>-260.737775000001</v>
      </c>
      <c r="Q934" s="32" t="n">
        <f aca="false">Q933+L934</f>
        <v>37320.3</v>
      </c>
      <c r="R934" s="32" t="n">
        <f aca="false">R933+P934</f>
        <v>-3345.90315</v>
      </c>
      <c r="S934" s="33" t="n">
        <f aca="false">IF(L934&gt;0,1,0)</f>
        <v>0</v>
      </c>
      <c r="T934" s="33" t="n">
        <f aca="false">IF(S934=1,T933+1,0)</f>
        <v>0</v>
      </c>
      <c r="U934" s="33" t="n">
        <f aca="false">IF(S934=0,U933+1,0)</f>
        <v>2</v>
      </c>
      <c r="V934" s="34" t="str">
        <f aca="false">IF(C934=D933,"Yes","")</f>
        <v>Yes</v>
      </c>
    </row>
    <row r="935" customFormat="false" ht="15" hidden="false" customHeight="false" outlineLevel="0" collapsed="false">
      <c r="A935" s="35" t="n">
        <v>934</v>
      </c>
      <c r="B935" s="35" t="s">
        <v>113</v>
      </c>
      <c r="C935" s="36" t="n">
        <v>43622</v>
      </c>
      <c r="D935" s="36" t="n">
        <v>43626</v>
      </c>
      <c r="E935" s="37" t="n">
        <v>31284.7</v>
      </c>
      <c r="F935" s="37" t="n">
        <v>31752.7</v>
      </c>
      <c r="G935" s="37" t="n">
        <v>31259.2</v>
      </c>
      <c r="H935" s="35" t="s">
        <v>112</v>
      </c>
      <c r="I935" s="35" t="n">
        <v>2</v>
      </c>
      <c r="J935" s="38" t="n">
        <v>657.7</v>
      </c>
      <c r="K935" s="38" t="n">
        <v>82.7</v>
      </c>
      <c r="L935" s="39" t="n">
        <f aca="false">IF(B935="Long",G935-E935,E935-G935)</f>
        <v>25.5</v>
      </c>
      <c r="M935" s="40" t="n">
        <f aca="false">L935/E935</f>
        <v>0.000815094918602384</v>
      </c>
      <c r="N935" s="41" t="n">
        <f aca="false">E935+G935</f>
        <v>62543.9</v>
      </c>
      <c r="O935" s="38" t="n">
        <f aca="false">N935*Assumptions!$B$24</f>
        <v>93.81585</v>
      </c>
      <c r="P935" s="39" t="n">
        <f aca="false">L935-O935</f>
        <v>-68.31585</v>
      </c>
      <c r="Q935" s="41" t="n">
        <f aca="false">Q934+L935</f>
        <v>37345.8</v>
      </c>
      <c r="R935" s="41" t="n">
        <f aca="false">R934+P935</f>
        <v>-3414.219</v>
      </c>
      <c r="S935" s="33" t="n">
        <f aca="false">IF(L935&gt;0,1,0)</f>
        <v>1</v>
      </c>
      <c r="T935" s="33" t="n">
        <f aca="false">IF(S935=1,T934+1,0)</f>
        <v>1</v>
      </c>
      <c r="U935" s="33" t="n">
        <f aca="false">IF(S935=0,U934+1,0)</f>
        <v>0</v>
      </c>
      <c r="V935" s="34" t="str">
        <f aca="false">IF(C935=D934,"Yes","")</f>
        <v>Yes</v>
      </c>
    </row>
    <row r="936" customFormat="false" ht="15" hidden="false" customHeight="false" outlineLevel="0" collapsed="false">
      <c r="A936" s="26" t="n">
        <v>935</v>
      </c>
      <c r="B936" s="26" t="s">
        <v>111</v>
      </c>
      <c r="C936" s="27" t="n">
        <v>43627</v>
      </c>
      <c r="D936" s="27" t="n">
        <v>43628</v>
      </c>
      <c r="E936" s="28" t="n">
        <v>31367.4</v>
      </c>
      <c r="F936" s="28" t="n">
        <v>30861.3</v>
      </c>
      <c r="G936" s="28" t="n">
        <v>30973.35</v>
      </c>
      <c r="H936" s="26" t="s">
        <v>112</v>
      </c>
      <c r="I936" s="26" t="n">
        <v>1</v>
      </c>
      <c r="J936" s="29" t="n">
        <v>0</v>
      </c>
      <c r="K936" s="29" t="n">
        <v>456</v>
      </c>
      <c r="L936" s="30" t="n">
        <f aca="false">IF(B936="Long",G936-E936,E936-G936)</f>
        <v>-394.050000000003</v>
      </c>
      <c r="M936" s="31" t="n">
        <f aca="false">L936/E936</f>
        <v>-0.0125624055548118</v>
      </c>
      <c r="N936" s="32" t="n">
        <f aca="false">E936+G936</f>
        <v>62340.75</v>
      </c>
      <c r="O936" s="29" t="n">
        <f aca="false">N936*Assumptions!$B$24</f>
        <v>93.511125</v>
      </c>
      <c r="P936" s="30" t="n">
        <f aca="false">L936-O936</f>
        <v>-487.561125000003</v>
      </c>
      <c r="Q936" s="32" t="n">
        <f aca="false">Q935+L936</f>
        <v>36951.75</v>
      </c>
      <c r="R936" s="32" t="n">
        <f aca="false">R935+P936</f>
        <v>-3901.780125</v>
      </c>
      <c r="S936" s="33" t="n">
        <f aca="false">IF(L936&gt;0,1,0)</f>
        <v>0</v>
      </c>
      <c r="T936" s="33" t="n">
        <f aca="false">IF(S936=1,T935+1,0)</f>
        <v>0</v>
      </c>
      <c r="U936" s="33" t="n">
        <f aca="false">IF(S936=0,U935+1,0)</f>
        <v>1</v>
      </c>
      <c r="V936" s="34" t="str">
        <f aca="false">IF(C936=D935,"Yes","")</f>
        <v/>
      </c>
    </row>
    <row r="937" customFormat="false" ht="15" hidden="false" customHeight="false" outlineLevel="0" collapsed="false">
      <c r="A937" s="35" t="n">
        <v>936</v>
      </c>
      <c r="B937" s="35" t="s">
        <v>113</v>
      </c>
      <c r="C937" s="36" t="n">
        <v>43629</v>
      </c>
      <c r="D937" s="36" t="n">
        <v>43635</v>
      </c>
      <c r="E937" s="37" t="n">
        <v>30876.75</v>
      </c>
      <c r="F937" s="37" t="n">
        <v>31222.3</v>
      </c>
      <c r="G937" s="37" t="n">
        <v>30550.65</v>
      </c>
      <c r="H937" s="35" t="s">
        <v>112</v>
      </c>
      <c r="I937" s="35" t="n">
        <v>4</v>
      </c>
      <c r="J937" s="38" t="n">
        <v>653.9</v>
      </c>
      <c r="K937" s="38" t="n">
        <v>155.9</v>
      </c>
      <c r="L937" s="39" t="n">
        <f aca="false">IF(B937="Long",G937-E937,E937-G937)</f>
        <v>326.099999999999</v>
      </c>
      <c r="M937" s="40" t="n">
        <f aca="false">L937/E937</f>
        <v>0.01056134470111</v>
      </c>
      <c r="N937" s="41" t="n">
        <f aca="false">E937+G937</f>
        <v>61427.4</v>
      </c>
      <c r="O937" s="38" t="n">
        <f aca="false">N937*Assumptions!$B$24</f>
        <v>92.1411</v>
      </c>
      <c r="P937" s="39" t="n">
        <f aca="false">L937-O937</f>
        <v>233.958899999999</v>
      </c>
      <c r="Q937" s="41" t="n">
        <f aca="false">Q936+L937</f>
        <v>37277.85</v>
      </c>
      <c r="R937" s="41" t="n">
        <f aca="false">R936+P937</f>
        <v>-3667.821225</v>
      </c>
      <c r="S937" s="33" t="n">
        <f aca="false">IF(L937&gt;0,1,0)</f>
        <v>1</v>
      </c>
      <c r="T937" s="33" t="n">
        <f aca="false">IF(S937=1,T936+1,0)</f>
        <v>1</v>
      </c>
      <c r="U937" s="33" t="n">
        <f aca="false">IF(S937=0,U936+1,0)</f>
        <v>0</v>
      </c>
      <c r="V937" s="34" t="str">
        <f aca="false">IF(C937=D936,"Yes","")</f>
        <v/>
      </c>
    </row>
    <row r="938" customFormat="false" ht="15" hidden="false" customHeight="false" outlineLevel="0" collapsed="false">
      <c r="A938" s="26" t="n">
        <v>937</v>
      </c>
      <c r="B938" s="26" t="s">
        <v>111</v>
      </c>
      <c r="C938" s="27" t="n">
        <v>43635</v>
      </c>
      <c r="D938" s="27" t="n">
        <v>43636</v>
      </c>
      <c r="E938" s="28" t="n">
        <v>30684.05</v>
      </c>
      <c r="F938" s="28" t="n">
        <v>30222.85</v>
      </c>
      <c r="G938" s="28" t="n">
        <v>30242</v>
      </c>
      <c r="H938" s="26" t="s">
        <v>112</v>
      </c>
      <c r="I938" s="26" t="n">
        <v>1</v>
      </c>
      <c r="J938" s="29" t="n">
        <v>140.5</v>
      </c>
      <c r="K938" s="29" t="n">
        <v>463.3</v>
      </c>
      <c r="L938" s="30" t="n">
        <f aca="false">IF(B938="Long",G938-E938,E938-G938)</f>
        <v>-442.049999999999</v>
      </c>
      <c r="M938" s="31" t="n">
        <f aca="false">L938/E938</f>
        <v>-0.0144065076155201</v>
      </c>
      <c r="N938" s="32" t="n">
        <f aca="false">E938+G938</f>
        <v>60926.05</v>
      </c>
      <c r="O938" s="29" t="n">
        <f aca="false">N938*Assumptions!$B$24</f>
        <v>91.389075</v>
      </c>
      <c r="P938" s="30" t="n">
        <f aca="false">L938-O938</f>
        <v>-533.439074999999</v>
      </c>
      <c r="Q938" s="32" t="n">
        <f aca="false">Q937+L938</f>
        <v>36835.8</v>
      </c>
      <c r="R938" s="32" t="n">
        <f aca="false">R937+P938</f>
        <v>-4201.2603</v>
      </c>
      <c r="S938" s="33" t="n">
        <f aca="false">IF(L938&gt;0,1,0)</f>
        <v>0</v>
      </c>
      <c r="T938" s="33" t="n">
        <f aca="false">IF(S938=1,T937+1,0)</f>
        <v>0</v>
      </c>
      <c r="U938" s="33" t="n">
        <f aca="false">IF(S938=0,U937+1,0)</f>
        <v>1</v>
      </c>
      <c r="V938" s="34" t="str">
        <f aca="false">IF(C938=D937,"Yes","")</f>
        <v>Yes</v>
      </c>
    </row>
    <row r="939" customFormat="false" ht="15" hidden="false" customHeight="false" outlineLevel="0" collapsed="false">
      <c r="A939" s="35" t="n">
        <v>938</v>
      </c>
      <c r="B939" s="35" t="s">
        <v>113</v>
      </c>
      <c r="C939" s="36" t="n">
        <v>43636</v>
      </c>
      <c r="D939" s="36" t="n">
        <v>43637</v>
      </c>
      <c r="E939" s="37" t="n">
        <v>30222.85</v>
      </c>
      <c r="F939" s="37" t="n">
        <v>30699.15</v>
      </c>
      <c r="G939" s="37" t="n">
        <v>30804.95</v>
      </c>
      <c r="H939" s="35" t="s">
        <v>114</v>
      </c>
      <c r="I939" s="35" t="n">
        <v>1</v>
      </c>
      <c r="J939" s="38" t="n">
        <v>0</v>
      </c>
      <c r="K939" s="38" t="n">
        <v>582.1</v>
      </c>
      <c r="L939" s="39" t="n">
        <f aca="false">IF(B939="Long",G939-E939,E939-G939)</f>
        <v>-582.100000000002</v>
      </c>
      <c r="M939" s="40" t="n">
        <f aca="false">L939/E939</f>
        <v>-0.0192602616894172</v>
      </c>
      <c r="N939" s="41" t="n">
        <f aca="false">E939+G939</f>
        <v>61027.8</v>
      </c>
      <c r="O939" s="38" t="n">
        <f aca="false">N939*Assumptions!$B$24</f>
        <v>91.5417</v>
      </c>
      <c r="P939" s="39" t="n">
        <f aca="false">L939-O939</f>
        <v>-673.641700000002</v>
      </c>
      <c r="Q939" s="41" t="n">
        <f aca="false">Q938+L939</f>
        <v>36253.7</v>
      </c>
      <c r="R939" s="41" t="n">
        <f aca="false">R938+P939</f>
        <v>-4874.902</v>
      </c>
      <c r="S939" s="33" t="n">
        <f aca="false">IF(L939&gt;0,1,0)</f>
        <v>0</v>
      </c>
      <c r="T939" s="33" t="n">
        <f aca="false">IF(S939=1,T938+1,0)</f>
        <v>0</v>
      </c>
      <c r="U939" s="33" t="n">
        <f aca="false">IF(S939=0,U938+1,0)</f>
        <v>2</v>
      </c>
      <c r="V939" s="34" t="str">
        <f aca="false">IF(C939=D938,"Yes","")</f>
        <v>Yes</v>
      </c>
    </row>
    <row r="940" customFormat="false" ht="15" hidden="false" customHeight="false" outlineLevel="0" collapsed="false">
      <c r="A940" s="26" t="n">
        <v>939</v>
      </c>
      <c r="B940" s="26" t="s">
        <v>111</v>
      </c>
      <c r="C940" s="27" t="n">
        <v>43641</v>
      </c>
      <c r="D940" s="27" t="n">
        <v>43644</v>
      </c>
      <c r="E940" s="28" t="n">
        <v>30804.95</v>
      </c>
      <c r="F940" s="28" t="n">
        <v>30528</v>
      </c>
      <c r="G940" s="28" t="n">
        <v>31158.8</v>
      </c>
      <c r="H940" s="26" t="s">
        <v>112</v>
      </c>
      <c r="I940" s="26" t="n">
        <v>3</v>
      </c>
      <c r="J940" s="29" t="n">
        <v>685.6</v>
      </c>
      <c r="K940" s="29" t="n">
        <v>38.3</v>
      </c>
      <c r="L940" s="30" t="n">
        <f aca="false">IF(B940="Long",G940-E940,E940-G940)</f>
        <v>353.849999999999</v>
      </c>
      <c r="M940" s="31" t="n">
        <f aca="false">L940/E940</f>
        <v>0.0114867902723425</v>
      </c>
      <c r="N940" s="32" t="n">
        <f aca="false">E940+G940</f>
        <v>61963.75</v>
      </c>
      <c r="O940" s="29" t="n">
        <f aca="false">N940*Assumptions!$B$24</f>
        <v>92.945625</v>
      </c>
      <c r="P940" s="30" t="n">
        <f aca="false">L940-O940</f>
        <v>260.904374999999</v>
      </c>
      <c r="Q940" s="32" t="n">
        <f aca="false">Q939+L940</f>
        <v>36607.55</v>
      </c>
      <c r="R940" s="32" t="n">
        <f aca="false">R939+P940</f>
        <v>-4613.997625</v>
      </c>
      <c r="S940" s="33" t="n">
        <f aca="false">IF(L940&gt;0,1,0)</f>
        <v>1</v>
      </c>
      <c r="T940" s="33" t="n">
        <f aca="false">IF(S940=1,T939+1,0)</f>
        <v>1</v>
      </c>
      <c r="U940" s="33" t="n">
        <f aca="false">IF(S940=0,U939+1,0)</f>
        <v>0</v>
      </c>
      <c r="V940" s="34" t="str">
        <f aca="false">IF(C940=D939,"Yes","")</f>
        <v/>
      </c>
    </row>
    <row r="941" customFormat="false" ht="15" hidden="false" customHeight="false" outlineLevel="0" collapsed="false">
      <c r="A941" s="35" t="n">
        <v>940</v>
      </c>
      <c r="B941" s="35" t="s">
        <v>111</v>
      </c>
      <c r="C941" s="36" t="n">
        <v>43649</v>
      </c>
      <c r="D941" s="36" t="n">
        <v>43651</v>
      </c>
      <c r="E941" s="37" t="n">
        <v>31450.35</v>
      </c>
      <c r="F941" s="37" t="n">
        <v>31105.1</v>
      </c>
      <c r="G941" s="37" t="n">
        <v>31428.05</v>
      </c>
      <c r="H941" s="35" t="s">
        <v>112</v>
      </c>
      <c r="I941" s="35" t="n">
        <v>2</v>
      </c>
      <c r="J941" s="38" t="n">
        <v>210.4</v>
      </c>
      <c r="K941" s="38" t="n">
        <v>127.1</v>
      </c>
      <c r="L941" s="39" t="n">
        <f aca="false">IF(B941="Long",G941-E941,E941-G941)</f>
        <v>-22.2999999999993</v>
      </c>
      <c r="M941" s="40" t="n">
        <f aca="false">L941/E941</f>
        <v>-0.000709054112275357</v>
      </c>
      <c r="N941" s="41" t="n">
        <f aca="false">E941+G941</f>
        <v>62878.4</v>
      </c>
      <c r="O941" s="38" t="n">
        <f aca="false">N941*Assumptions!$B$24</f>
        <v>94.3176</v>
      </c>
      <c r="P941" s="39" t="n">
        <f aca="false">L941-O941</f>
        <v>-116.617599999999</v>
      </c>
      <c r="Q941" s="41" t="n">
        <f aca="false">Q940+L941</f>
        <v>36585.25</v>
      </c>
      <c r="R941" s="41" t="n">
        <f aca="false">R940+P941</f>
        <v>-4730.615225</v>
      </c>
      <c r="S941" s="33" t="n">
        <f aca="false">IF(L941&gt;0,1,0)</f>
        <v>0</v>
      </c>
      <c r="T941" s="33" t="n">
        <f aca="false">IF(S941=1,T940+1,0)</f>
        <v>0</v>
      </c>
      <c r="U941" s="33" t="n">
        <f aca="false">IF(S941=0,U940+1,0)</f>
        <v>1</v>
      </c>
      <c r="V941" s="34" t="str">
        <f aca="false">IF(C941=D940,"Yes","")</f>
        <v/>
      </c>
    </row>
    <row r="942" customFormat="false" ht="15" hidden="false" customHeight="false" outlineLevel="0" collapsed="false">
      <c r="A942" s="26" t="n">
        <v>941</v>
      </c>
      <c r="B942" s="26" t="s">
        <v>113</v>
      </c>
      <c r="C942" s="27" t="n">
        <v>43654</v>
      </c>
      <c r="D942" s="27" t="n">
        <v>43656</v>
      </c>
      <c r="E942" s="28" t="n">
        <v>31323.25</v>
      </c>
      <c r="F942" s="28" t="n">
        <v>31660.75</v>
      </c>
      <c r="G942" s="28" t="n">
        <v>30702.1</v>
      </c>
      <c r="H942" s="26" t="s">
        <v>112</v>
      </c>
      <c r="I942" s="26" t="n">
        <v>2</v>
      </c>
      <c r="J942" s="29" t="n">
        <v>976.5</v>
      </c>
      <c r="K942" s="29" t="n">
        <v>0</v>
      </c>
      <c r="L942" s="30" t="n">
        <f aca="false">IF(B942="Long",G942-E942,E942-G942)</f>
        <v>621.150000000002</v>
      </c>
      <c r="M942" s="31" t="n">
        <f aca="false">L942/E942</f>
        <v>0.0198303177352287</v>
      </c>
      <c r="N942" s="32" t="n">
        <f aca="false">E942+G942</f>
        <v>62025.35</v>
      </c>
      <c r="O942" s="29" t="n">
        <f aca="false">N942*Assumptions!$B$24</f>
        <v>93.038025</v>
      </c>
      <c r="P942" s="30" t="n">
        <f aca="false">L942-O942</f>
        <v>528.111975000001</v>
      </c>
      <c r="Q942" s="32" t="n">
        <f aca="false">Q941+L942</f>
        <v>37206.4</v>
      </c>
      <c r="R942" s="32" t="n">
        <f aca="false">R941+P942</f>
        <v>-4202.50325</v>
      </c>
      <c r="S942" s="33" t="n">
        <f aca="false">IF(L942&gt;0,1,0)</f>
        <v>1</v>
      </c>
      <c r="T942" s="33" t="n">
        <f aca="false">IF(S942=1,T941+1,0)</f>
        <v>1</v>
      </c>
      <c r="U942" s="33" t="n">
        <f aca="false">IF(S942=0,U941+1,0)</f>
        <v>0</v>
      </c>
      <c r="V942" s="34" t="str">
        <f aca="false">IF(C942=D941,"Yes","")</f>
        <v/>
      </c>
    </row>
    <row r="943" customFormat="false" ht="15" hidden="false" customHeight="false" outlineLevel="0" collapsed="false">
      <c r="A943" s="35" t="n">
        <v>942</v>
      </c>
      <c r="B943" s="35" t="s">
        <v>111</v>
      </c>
      <c r="C943" s="36" t="n">
        <v>43657</v>
      </c>
      <c r="D943" s="36" t="n">
        <v>43658</v>
      </c>
      <c r="E943" s="37" t="n">
        <v>30728.35</v>
      </c>
      <c r="F943" s="37" t="n">
        <v>30428.6</v>
      </c>
      <c r="G943" s="37" t="n">
        <v>30565.35</v>
      </c>
      <c r="H943" s="35" t="s">
        <v>112</v>
      </c>
      <c r="I943" s="35" t="n">
        <v>1</v>
      </c>
      <c r="J943" s="38" t="n">
        <v>142.6</v>
      </c>
      <c r="K943" s="38" t="n">
        <v>180</v>
      </c>
      <c r="L943" s="39" t="n">
        <f aca="false">IF(B943="Long",G943-E943,E943-G943)</f>
        <v>-163</v>
      </c>
      <c r="M943" s="40" t="n">
        <f aca="false">L943/E943</f>
        <v>-0.00530454775476067</v>
      </c>
      <c r="N943" s="41" t="n">
        <f aca="false">E943+G943</f>
        <v>61293.7</v>
      </c>
      <c r="O943" s="38" t="n">
        <f aca="false">N943*Assumptions!$B$24</f>
        <v>91.94055</v>
      </c>
      <c r="P943" s="39" t="n">
        <f aca="false">L943-O943</f>
        <v>-254.94055</v>
      </c>
      <c r="Q943" s="41" t="n">
        <f aca="false">Q942+L943</f>
        <v>37043.4</v>
      </c>
      <c r="R943" s="41" t="n">
        <f aca="false">R942+P943</f>
        <v>-4457.4438</v>
      </c>
      <c r="S943" s="33" t="n">
        <f aca="false">IF(L943&gt;0,1,0)</f>
        <v>0</v>
      </c>
      <c r="T943" s="33" t="n">
        <f aca="false">IF(S943=1,T942+1,0)</f>
        <v>0</v>
      </c>
      <c r="U943" s="33" t="n">
        <f aca="false">IF(S943=0,U942+1,0)</f>
        <v>1</v>
      </c>
      <c r="V943" s="34" t="str">
        <f aca="false">IF(C943=D942,"Yes","")</f>
        <v/>
      </c>
    </row>
    <row r="944" customFormat="false" ht="15" hidden="false" customHeight="false" outlineLevel="0" collapsed="false">
      <c r="A944" s="26" t="n">
        <v>943</v>
      </c>
      <c r="B944" s="26" t="s">
        <v>113</v>
      </c>
      <c r="C944" s="27" t="n">
        <v>43661</v>
      </c>
      <c r="D944" s="27" t="n">
        <v>43663</v>
      </c>
      <c r="E944" s="28" t="n">
        <v>30548.3</v>
      </c>
      <c r="F944" s="28" t="n">
        <v>30870.95</v>
      </c>
      <c r="G944" s="28" t="n">
        <v>30635</v>
      </c>
      <c r="H944" s="26" t="s">
        <v>112</v>
      </c>
      <c r="I944" s="26" t="n">
        <v>2</v>
      </c>
      <c r="J944" s="29" t="n">
        <v>118.4</v>
      </c>
      <c r="K944" s="29" t="n">
        <v>251.4</v>
      </c>
      <c r="L944" s="30" t="n">
        <f aca="false">IF(B944="Long",G944-E944,E944-G944)</f>
        <v>-86.7000000000007</v>
      </c>
      <c r="M944" s="31" t="n">
        <f aca="false">L944/E944</f>
        <v>-0.00283812847196082</v>
      </c>
      <c r="N944" s="32" t="n">
        <f aca="false">E944+G944</f>
        <v>61183.3</v>
      </c>
      <c r="O944" s="29" t="n">
        <f aca="false">N944*Assumptions!$B$24</f>
        <v>91.77495</v>
      </c>
      <c r="P944" s="30" t="n">
        <f aca="false">L944-O944</f>
        <v>-178.474950000001</v>
      </c>
      <c r="Q944" s="32" t="n">
        <f aca="false">Q943+L944</f>
        <v>36956.7</v>
      </c>
      <c r="R944" s="32" t="n">
        <f aca="false">R943+P944</f>
        <v>-4635.91875</v>
      </c>
      <c r="S944" s="33" t="n">
        <f aca="false">IF(L944&gt;0,1,0)</f>
        <v>0</v>
      </c>
      <c r="T944" s="33" t="n">
        <f aca="false">IF(S944=1,T943+1,0)</f>
        <v>0</v>
      </c>
      <c r="U944" s="33" t="n">
        <f aca="false">IF(S944=0,U943+1,0)</f>
        <v>2</v>
      </c>
      <c r="V944" s="34" t="str">
        <f aca="false">IF(C944=D943,"Yes","")</f>
        <v/>
      </c>
    </row>
    <row r="945" customFormat="false" ht="15" hidden="false" customHeight="false" outlineLevel="0" collapsed="false">
      <c r="A945" s="35" t="n">
        <v>944</v>
      </c>
      <c r="B945" s="35" t="s">
        <v>111</v>
      </c>
      <c r="C945" s="36" t="n">
        <v>43663</v>
      </c>
      <c r="D945" s="36" t="n">
        <v>43664</v>
      </c>
      <c r="E945" s="37" t="n">
        <v>30695.7</v>
      </c>
      <c r="F945" s="37" t="n">
        <v>30429.9</v>
      </c>
      <c r="G945" s="37" t="n">
        <v>30568.3</v>
      </c>
      <c r="H945" s="35" t="s">
        <v>112</v>
      </c>
      <c r="I945" s="35" t="n">
        <v>1</v>
      </c>
      <c r="J945" s="38" t="n">
        <v>73.6</v>
      </c>
      <c r="K945" s="38" t="n">
        <v>317.1</v>
      </c>
      <c r="L945" s="39" t="n">
        <f aca="false">IF(B945="Long",G945-E945,E945-G945)</f>
        <v>-127.400000000001</v>
      </c>
      <c r="M945" s="40" t="n">
        <f aca="false">L945/E945</f>
        <v>-0.00415041846252086</v>
      </c>
      <c r="N945" s="41" t="n">
        <f aca="false">E945+G945</f>
        <v>61264</v>
      </c>
      <c r="O945" s="38" t="n">
        <f aca="false">N945*Assumptions!$B$24</f>
        <v>91.896</v>
      </c>
      <c r="P945" s="39" t="n">
        <f aca="false">L945-O945</f>
        <v>-219.296000000001</v>
      </c>
      <c r="Q945" s="41" t="n">
        <f aca="false">Q944+L945</f>
        <v>36829.3</v>
      </c>
      <c r="R945" s="41" t="n">
        <f aca="false">R944+P945</f>
        <v>-4855.21475000001</v>
      </c>
      <c r="S945" s="33" t="n">
        <f aca="false">IF(L945&gt;0,1,0)</f>
        <v>0</v>
      </c>
      <c r="T945" s="33" t="n">
        <f aca="false">IF(S945=1,T944+1,0)</f>
        <v>0</v>
      </c>
      <c r="U945" s="33" t="n">
        <f aca="false">IF(S945=0,U944+1,0)</f>
        <v>3</v>
      </c>
      <c r="V945" s="34" t="str">
        <f aca="false">IF(C945=D944,"Yes","")</f>
        <v>Yes</v>
      </c>
    </row>
    <row r="946" customFormat="false" ht="15" hidden="false" customHeight="false" outlineLevel="0" collapsed="false">
      <c r="A946" s="26" t="n">
        <v>945</v>
      </c>
      <c r="B946" s="26" t="s">
        <v>113</v>
      </c>
      <c r="C946" s="27" t="n">
        <v>43664</v>
      </c>
      <c r="D946" s="27" t="n">
        <v>43672</v>
      </c>
      <c r="E946" s="28" t="n">
        <v>30429.9</v>
      </c>
      <c r="F946" s="28" t="n">
        <v>30799.7</v>
      </c>
      <c r="G946" s="28" t="n">
        <v>29240.8</v>
      </c>
      <c r="H946" s="26" t="s">
        <v>112</v>
      </c>
      <c r="I946" s="26" t="n">
        <v>6</v>
      </c>
      <c r="J946" s="29" t="n">
        <v>1558.9</v>
      </c>
      <c r="K946" s="29" t="n">
        <v>113.8</v>
      </c>
      <c r="L946" s="30" t="n">
        <f aca="false">IF(B946="Long",G946-E946,E946-G946)</f>
        <v>1189.1</v>
      </c>
      <c r="M946" s="31" t="n">
        <f aca="false">L946/E946</f>
        <v>0.0390766975901992</v>
      </c>
      <c r="N946" s="32" t="n">
        <f aca="false">E946+G946</f>
        <v>59670.7</v>
      </c>
      <c r="O946" s="29" t="n">
        <f aca="false">N946*Assumptions!$B$24</f>
        <v>89.50605</v>
      </c>
      <c r="P946" s="30" t="n">
        <f aca="false">L946-O946</f>
        <v>1099.59395</v>
      </c>
      <c r="Q946" s="32" t="n">
        <f aca="false">Q945+L946</f>
        <v>38018.4</v>
      </c>
      <c r="R946" s="32" t="n">
        <f aca="false">R945+P946</f>
        <v>-3755.6208</v>
      </c>
      <c r="S946" s="33" t="n">
        <f aca="false">IF(L946&gt;0,1,0)</f>
        <v>1</v>
      </c>
      <c r="T946" s="33" t="n">
        <f aca="false">IF(S946=1,T945+1,0)</f>
        <v>1</v>
      </c>
      <c r="U946" s="33" t="n">
        <f aca="false">IF(S946=0,U945+1,0)</f>
        <v>0</v>
      </c>
      <c r="V946" s="34" t="str">
        <f aca="false">IF(C946=D945,"Yes","")</f>
        <v>Yes</v>
      </c>
    </row>
    <row r="947" customFormat="false" ht="15" hidden="false" customHeight="false" outlineLevel="0" collapsed="false">
      <c r="A947" s="35" t="n">
        <v>946</v>
      </c>
      <c r="B947" s="35" t="s">
        <v>111</v>
      </c>
      <c r="C947" s="36" t="n">
        <v>43672</v>
      </c>
      <c r="D947" s="36" t="n">
        <v>43676</v>
      </c>
      <c r="E947" s="37" t="n">
        <v>29252.4</v>
      </c>
      <c r="F947" s="37" t="n">
        <v>28931.05</v>
      </c>
      <c r="G947" s="37" t="n">
        <v>29104.85</v>
      </c>
      <c r="H947" s="35" t="s">
        <v>112</v>
      </c>
      <c r="I947" s="35" t="n">
        <v>2</v>
      </c>
      <c r="J947" s="38" t="n">
        <v>340.5</v>
      </c>
      <c r="K947" s="38" t="n">
        <v>514.6</v>
      </c>
      <c r="L947" s="39" t="n">
        <f aca="false">IF(B947="Long",G947-E947,E947-G947)</f>
        <v>-147.550000000003</v>
      </c>
      <c r="M947" s="40" t="n">
        <f aca="false">L947/E947</f>
        <v>-0.00504403057526914</v>
      </c>
      <c r="N947" s="41" t="n">
        <f aca="false">E947+G947</f>
        <v>58357.25</v>
      </c>
      <c r="O947" s="38" t="n">
        <f aca="false">N947*Assumptions!$B$24</f>
        <v>87.535875</v>
      </c>
      <c r="P947" s="39" t="n">
        <f aca="false">L947-O947</f>
        <v>-235.085875000003</v>
      </c>
      <c r="Q947" s="41" t="n">
        <f aca="false">Q946+L947</f>
        <v>37870.85</v>
      </c>
      <c r="R947" s="41" t="n">
        <f aca="false">R946+P947</f>
        <v>-3990.70667500001</v>
      </c>
      <c r="S947" s="33" t="n">
        <f aca="false">IF(L947&gt;0,1,0)</f>
        <v>0</v>
      </c>
      <c r="T947" s="33" t="n">
        <f aca="false">IF(S947=1,T946+1,0)</f>
        <v>0</v>
      </c>
      <c r="U947" s="33" t="n">
        <f aca="false">IF(S947=0,U946+1,0)</f>
        <v>1</v>
      </c>
      <c r="V947" s="34" t="str">
        <f aca="false">IF(C947=D946,"Yes","")</f>
        <v>Yes</v>
      </c>
    </row>
    <row r="948" customFormat="false" ht="15" hidden="false" customHeight="false" outlineLevel="0" collapsed="false">
      <c r="A948" s="26" t="n">
        <v>947</v>
      </c>
      <c r="B948" s="26" t="s">
        <v>113</v>
      </c>
      <c r="C948" s="27" t="n">
        <v>43676</v>
      </c>
      <c r="D948" s="27" t="n">
        <v>43683</v>
      </c>
      <c r="E948" s="28" t="n">
        <v>28994.5</v>
      </c>
      <c r="F948" s="28" t="n">
        <v>29592.95</v>
      </c>
      <c r="G948" s="28" t="n">
        <v>27866.55</v>
      </c>
      <c r="H948" s="26" t="s">
        <v>112</v>
      </c>
      <c r="I948" s="26" t="n">
        <v>5</v>
      </c>
      <c r="J948" s="29" t="n">
        <v>1605</v>
      </c>
      <c r="K948" s="29" t="n">
        <v>0</v>
      </c>
      <c r="L948" s="30" t="n">
        <f aca="false">IF(B948="Long",G948-E948,E948-G948)</f>
        <v>1127.95</v>
      </c>
      <c r="M948" s="31" t="n">
        <f aca="false">L948/E948</f>
        <v>0.0389022055907155</v>
      </c>
      <c r="N948" s="32" t="n">
        <f aca="false">E948+G948</f>
        <v>56861.05</v>
      </c>
      <c r="O948" s="29" t="n">
        <f aca="false">N948*Assumptions!$B$24</f>
        <v>85.291575</v>
      </c>
      <c r="P948" s="30" t="n">
        <f aca="false">L948-O948</f>
        <v>1042.658425</v>
      </c>
      <c r="Q948" s="32" t="n">
        <f aca="false">Q947+L948</f>
        <v>38998.8</v>
      </c>
      <c r="R948" s="32" t="n">
        <f aca="false">R947+P948</f>
        <v>-2948.04825</v>
      </c>
      <c r="S948" s="33" t="n">
        <f aca="false">IF(L948&gt;0,1,0)</f>
        <v>1</v>
      </c>
      <c r="T948" s="33" t="n">
        <f aca="false">IF(S948=1,T947+1,0)</f>
        <v>1</v>
      </c>
      <c r="U948" s="33" t="n">
        <f aca="false">IF(S948=0,U947+1,0)</f>
        <v>0</v>
      </c>
      <c r="V948" s="34" t="str">
        <f aca="false">IF(C948=D947,"Yes","")</f>
        <v>Yes</v>
      </c>
    </row>
    <row r="949" customFormat="false" ht="15" hidden="false" customHeight="false" outlineLevel="0" collapsed="false">
      <c r="A949" s="35" t="n">
        <v>948</v>
      </c>
      <c r="B949" s="35" t="s">
        <v>111</v>
      </c>
      <c r="C949" s="36" t="n">
        <v>43684</v>
      </c>
      <c r="D949" s="36" t="n">
        <v>43685</v>
      </c>
      <c r="E949" s="37" t="n">
        <v>28148.4</v>
      </c>
      <c r="F949" s="37" t="n">
        <v>27503.9</v>
      </c>
      <c r="G949" s="37" t="n">
        <v>27641.85</v>
      </c>
      <c r="H949" s="35" t="s">
        <v>112</v>
      </c>
      <c r="I949" s="35" t="n">
        <v>1</v>
      </c>
      <c r="J949" s="38" t="n">
        <v>79.1</v>
      </c>
      <c r="K949" s="38" t="n">
        <v>617.4</v>
      </c>
      <c r="L949" s="39" t="n">
        <f aca="false">IF(B949="Long",G949-E949,E949-G949)</f>
        <v>-506.550000000003</v>
      </c>
      <c r="M949" s="40" t="n">
        <f aca="false">L949/E949</f>
        <v>-0.0179956942490516</v>
      </c>
      <c r="N949" s="41" t="n">
        <f aca="false">E949+G949</f>
        <v>55790.25</v>
      </c>
      <c r="O949" s="38" t="n">
        <f aca="false">N949*Assumptions!$B$24</f>
        <v>83.685375</v>
      </c>
      <c r="P949" s="39" t="n">
        <f aca="false">L949-O949</f>
        <v>-590.235375000003</v>
      </c>
      <c r="Q949" s="41" t="n">
        <f aca="false">Q948+L949</f>
        <v>38492.25</v>
      </c>
      <c r="R949" s="41" t="n">
        <f aca="false">R948+P949</f>
        <v>-3538.28362500001</v>
      </c>
      <c r="S949" s="33" t="n">
        <f aca="false">IF(L949&gt;0,1,0)</f>
        <v>0</v>
      </c>
      <c r="T949" s="33" t="n">
        <f aca="false">IF(S949=1,T948+1,0)</f>
        <v>0</v>
      </c>
      <c r="U949" s="33" t="n">
        <f aca="false">IF(S949=0,U948+1,0)</f>
        <v>1</v>
      </c>
      <c r="V949" s="34" t="str">
        <f aca="false">IF(C949=D948,"Yes","")</f>
        <v/>
      </c>
    </row>
    <row r="950" customFormat="false" ht="15" hidden="false" customHeight="false" outlineLevel="0" collapsed="false">
      <c r="A950" s="26" t="n">
        <v>949</v>
      </c>
      <c r="B950" s="26" t="s">
        <v>111</v>
      </c>
      <c r="C950" s="27" t="n">
        <v>43686</v>
      </c>
      <c r="D950" s="27" t="n">
        <v>43690</v>
      </c>
      <c r="E950" s="28" t="n">
        <v>28293.65</v>
      </c>
      <c r="F950" s="28" t="n">
        <v>27531.05</v>
      </c>
      <c r="G950" s="28" t="n">
        <v>28251.75</v>
      </c>
      <c r="H950" s="26" t="s">
        <v>112</v>
      </c>
      <c r="I950" s="26" t="n">
        <v>1</v>
      </c>
      <c r="J950" s="29" t="n">
        <v>65.2</v>
      </c>
      <c r="K950" s="29" t="n">
        <v>610.2</v>
      </c>
      <c r="L950" s="30" t="n">
        <f aca="false">IF(B950="Long",G950-E950,E950-G950)</f>
        <v>-41.9000000000015</v>
      </c>
      <c r="M950" s="31" t="n">
        <f aca="false">L950/E950</f>
        <v>-0.00148089765724823</v>
      </c>
      <c r="N950" s="32" t="n">
        <f aca="false">E950+G950</f>
        <v>56545.4</v>
      </c>
      <c r="O950" s="29" t="n">
        <f aca="false">N950*Assumptions!$B$24</f>
        <v>84.8181</v>
      </c>
      <c r="P950" s="30" t="n">
        <f aca="false">L950-O950</f>
        <v>-126.718100000001</v>
      </c>
      <c r="Q950" s="32" t="n">
        <f aca="false">Q949+L950</f>
        <v>38450.35</v>
      </c>
      <c r="R950" s="32" t="n">
        <f aca="false">R949+P950</f>
        <v>-3665.00172500001</v>
      </c>
      <c r="S950" s="33" t="n">
        <f aca="false">IF(L950&gt;0,1,0)</f>
        <v>0</v>
      </c>
      <c r="T950" s="33" t="n">
        <f aca="false">IF(S950=1,T949+1,0)</f>
        <v>0</v>
      </c>
      <c r="U950" s="33" t="n">
        <f aca="false">IF(S950=0,U949+1,0)</f>
        <v>2</v>
      </c>
      <c r="V950" s="34" t="str">
        <f aca="false">IF(C950=D949,"Yes","")</f>
        <v/>
      </c>
    </row>
    <row r="951" customFormat="false" ht="15" hidden="false" customHeight="false" outlineLevel="0" collapsed="false">
      <c r="A951" s="35" t="n">
        <v>950</v>
      </c>
      <c r="B951" s="35" t="s">
        <v>111</v>
      </c>
      <c r="C951" s="36" t="n">
        <v>43696</v>
      </c>
      <c r="D951" s="36" t="n">
        <v>43697</v>
      </c>
      <c r="E951" s="37" t="n">
        <v>28331.25</v>
      </c>
      <c r="F951" s="37" t="n">
        <v>27720.95</v>
      </c>
      <c r="G951" s="37" t="n">
        <v>28146.5</v>
      </c>
      <c r="H951" s="35" t="s">
        <v>112</v>
      </c>
      <c r="I951" s="35" t="n">
        <v>1</v>
      </c>
      <c r="J951" s="38" t="n">
        <v>0</v>
      </c>
      <c r="K951" s="38" t="n">
        <v>491.6</v>
      </c>
      <c r="L951" s="39" t="n">
        <f aca="false">IF(B951="Long",G951-E951,E951-G951)</f>
        <v>-184.75</v>
      </c>
      <c r="M951" s="40" t="n">
        <f aca="false">L951/E951</f>
        <v>-0.00652106772556806</v>
      </c>
      <c r="N951" s="41" t="n">
        <f aca="false">E951+G951</f>
        <v>56477.75</v>
      </c>
      <c r="O951" s="38" t="n">
        <f aca="false">N951*Assumptions!$B$24</f>
        <v>84.716625</v>
      </c>
      <c r="P951" s="39" t="n">
        <f aca="false">L951-O951</f>
        <v>-269.466625</v>
      </c>
      <c r="Q951" s="41" t="n">
        <f aca="false">Q950+L951</f>
        <v>38265.6</v>
      </c>
      <c r="R951" s="41" t="n">
        <f aca="false">R950+P951</f>
        <v>-3934.46835000001</v>
      </c>
      <c r="S951" s="33" t="n">
        <f aca="false">IF(L951&gt;0,1,0)</f>
        <v>0</v>
      </c>
      <c r="T951" s="33" t="n">
        <f aca="false">IF(S951=1,T950+1,0)</f>
        <v>0</v>
      </c>
      <c r="U951" s="33" t="n">
        <f aca="false">IF(S951=0,U950+1,0)</f>
        <v>3</v>
      </c>
      <c r="V951" s="34" t="str">
        <f aca="false">IF(C951=D950,"Yes","")</f>
        <v/>
      </c>
    </row>
    <row r="952" customFormat="false" ht="15" hidden="false" customHeight="false" outlineLevel="0" collapsed="false">
      <c r="A952" s="26" t="n">
        <v>951</v>
      </c>
      <c r="B952" s="26" t="s">
        <v>113</v>
      </c>
      <c r="C952" s="27" t="n">
        <v>43698</v>
      </c>
      <c r="D952" s="27" t="n">
        <v>43703</v>
      </c>
      <c r="E952" s="28" t="n">
        <v>27839.65</v>
      </c>
      <c r="F952" s="28" t="n">
        <v>28215.4</v>
      </c>
      <c r="G952" s="28" t="n">
        <v>27663.95</v>
      </c>
      <c r="H952" s="26" t="s">
        <v>112</v>
      </c>
      <c r="I952" s="26" t="n">
        <v>3</v>
      </c>
      <c r="J952" s="29" t="n">
        <v>1279.1</v>
      </c>
      <c r="K952" s="29" t="n">
        <v>155.6</v>
      </c>
      <c r="L952" s="30" t="n">
        <f aca="false">IF(B952="Long",G952-E952,E952-G952)</f>
        <v>175.700000000001</v>
      </c>
      <c r="M952" s="31" t="n">
        <f aca="false">L952/E952</f>
        <v>0.00631114256105952</v>
      </c>
      <c r="N952" s="32" t="n">
        <f aca="false">E952+G952</f>
        <v>55503.6</v>
      </c>
      <c r="O952" s="29" t="n">
        <f aca="false">N952*Assumptions!$B$24</f>
        <v>83.2554</v>
      </c>
      <c r="P952" s="30" t="n">
        <f aca="false">L952-O952</f>
        <v>92.4446000000007</v>
      </c>
      <c r="Q952" s="32" t="n">
        <f aca="false">Q951+L952</f>
        <v>38441.3</v>
      </c>
      <c r="R952" s="32" t="n">
        <f aca="false">R951+P952</f>
        <v>-3842.02375000001</v>
      </c>
      <c r="S952" s="33" t="n">
        <f aca="false">IF(L952&gt;0,1,0)</f>
        <v>1</v>
      </c>
      <c r="T952" s="33" t="n">
        <f aca="false">IF(S952=1,T951+1,0)</f>
        <v>1</v>
      </c>
      <c r="U952" s="33" t="n">
        <f aca="false">IF(S952=0,U951+1,0)</f>
        <v>0</v>
      </c>
      <c r="V952" s="34" t="str">
        <f aca="false">IF(C952=D951,"Yes","")</f>
        <v/>
      </c>
    </row>
    <row r="953" customFormat="false" ht="15" hidden="false" customHeight="false" outlineLevel="0" collapsed="false">
      <c r="A953" s="35" t="n">
        <v>952</v>
      </c>
      <c r="B953" s="35" t="s">
        <v>111</v>
      </c>
      <c r="C953" s="36" t="n">
        <v>43703</v>
      </c>
      <c r="D953" s="36" t="n">
        <v>43705</v>
      </c>
      <c r="E953" s="37" t="n">
        <v>27690.05</v>
      </c>
      <c r="F953" s="37" t="n">
        <v>26560.6</v>
      </c>
      <c r="G953" s="37" t="n">
        <v>27960.8</v>
      </c>
      <c r="H953" s="35" t="s">
        <v>112</v>
      </c>
      <c r="I953" s="35" t="n">
        <v>2</v>
      </c>
      <c r="J953" s="38" t="n">
        <v>587.7</v>
      </c>
      <c r="K953" s="38" t="n">
        <v>55.4</v>
      </c>
      <c r="L953" s="39" t="n">
        <f aca="false">IF(B953="Long",G953-E953,E953-G953)</f>
        <v>270.75</v>
      </c>
      <c r="M953" s="40" t="n">
        <f aca="false">L953/E953</f>
        <v>0.00977788050220206</v>
      </c>
      <c r="N953" s="41" t="n">
        <f aca="false">E953+G953</f>
        <v>55650.85</v>
      </c>
      <c r="O953" s="38" t="n">
        <f aca="false">N953*Assumptions!$B$24</f>
        <v>83.476275</v>
      </c>
      <c r="P953" s="39" t="n">
        <f aca="false">L953-O953</f>
        <v>187.273725</v>
      </c>
      <c r="Q953" s="41" t="n">
        <f aca="false">Q952+L953</f>
        <v>38712.05</v>
      </c>
      <c r="R953" s="41" t="n">
        <f aca="false">R952+P953</f>
        <v>-3654.75002500001</v>
      </c>
      <c r="S953" s="33" t="n">
        <f aca="false">IF(L953&gt;0,1,0)</f>
        <v>1</v>
      </c>
      <c r="T953" s="33" t="n">
        <f aca="false">IF(S953=1,T952+1,0)</f>
        <v>2</v>
      </c>
      <c r="U953" s="33" t="n">
        <f aca="false">IF(S953=0,U952+1,0)</f>
        <v>0</v>
      </c>
      <c r="V953" s="34" t="str">
        <f aca="false">IF(C953=D952,"Yes","")</f>
        <v>Yes</v>
      </c>
    </row>
    <row r="954" customFormat="false" ht="15" hidden="false" customHeight="false" outlineLevel="0" collapsed="false">
      <c r="A954" s="26" t="n">
        <v>953</v>
      </c>
      <c r="B954" s="26" t="s">
        <v>113</v>
      </c>
      <c r="C954" s="27" t="n">
        <v>43706</v>
      </c>
      <c r="D954" s="27" t="n">
        <v>43712</v>
      </c>
      <c r="E954" s="28" t="n">
        <v>27634.65</v>
      </c>
      <c r="F954" s="28" t="n">
        <v>28095.55</v>
      </c>
      <c r="G954" s="28" t="n">
        <v>27247.05</v>
      </c>
      <c r="H954" s="26" t="s">
        <v>112</v>
      </c>
      <c r="I954" s="26" t="n">
        <v>3</v>
      </c>
      <c r="J954" s="29" t="n">
        <v>993.3</v>
      </c>
      <c r="K954" s="29" t="n">
        <v>0</v>
      </c>
      <c r="L954" s="30" t="n">
        <f aca="false">IF(B954="Long",G954-E954,E954-G954)</f>
        <v>387.600000000002</v>
      </c>
      <c r="M954" s="31" t="n">
        <f aca="false">L954/E954</f>
        <v>0.0140258696961967</v>
      </c>
      <c r="N954" s="32" t="n">
        <f aca="false">E954+G954</f>
        <v>54881.7</v>
      </c>
      <c r="O954" s="29" t="n">
        <f aca="false">N954*Assumptions!$B$24</f>
        <v>82.32255</v>
      </c>
      <c r="P954" s="30" t="n">
        <f aca="false">L954-O954</f>
        <v>305.277450000002</v>
      </c>
      <c r="Q954" s="32" t="n">
        <f aca="false">Q953+L954</f>
        <v>39099.65</v>
      </c>
      <c r="R954" s="32" t="n">
        <f aca="false">R953+P954</f>
        <v>-3349.47257500001</v>
      </c>
      <c r="S954" s="33" t="n">
        <f aca="false">IF(L954&gt;0,1,0)</f>
        <v>1</v>
      </c>
      <c r="T954" s="33" t="n">
        <f aca="false">IF(S954=1,T953+1,0)</f>
        <v>3</v>
      </c>
      <c r="U954" s="33" t="n">
        <f aca="false">IF(S954=0,U953+1,0)</f>
        <v>0</v>
      </c>
      <c r="V954" s="34" t="str">
        <f aca="false">IF(C954=D953,"Yes","")</f>
        <v/>
      </c>
    </row>
    <row r="955" customFormat="false" ht="15" hidden="false" customHeight="false" outlineLevel="0" collapsed="false">
      <c r="A955" s="35" t="n">
        <v>954</v>
      </c>
      <c r="B955" s="35" t="s">
        <v>111</v>
      </c>
      <c r="C955" s="36" t="n">
        <v>43714</v>
      </c>
      <c r="D955" s="36" t="n">
        <v>43721</v>
      </c>
      <c r="E955" s="37" t="n">
        <v>27278.7</v>
      </c>
      <c r="F955" s="37" t="n">
        <v>26815.4</v>
      </c>
      <c r="G955" s="37" t="n">
        <v>27764.7</v>
      </c>
      <c r="H955" s="35" t="s">
        <v>112</v>
      </c>
      <c r="I955" s="35" t="n">
        <v>4</v>
      </c>
      <c r="J955" s="38" t="n">
        <v>848.1</v>
      </c>
      <c r="K955" s="38" t="n">
        <v>284.8</v>
      </c>
      <c r="L955" s="39" t="n">
        <f aca="false">IF(B955="Long",G955-E955,E955-G955)</f>
        <v>486</v>
      </c>
      <c r="M955" s="40" t="n">
        <f aca="false">L955/E955</f>
        <v>0.0178160982744779</v>
      </c>
      <c r="N955" s="41" t="n">
        <f aca="false">E955+G955</f>
        <v>55043.4</v>
      </c>
      <c r="O955" s="38" t="n">
        <f aca="false">N955*Assumptions!$B$24</f>
        <v>82.5651</v>
      </c>
      <c r="P955" s="39" t="n">
        <f aca="false">L955-O955</f>
        <v>403.4349</v>
      </c>
      <c r="Q955" s="41" t="n">
        <f aca="false">Q954+L955</f>
        <v>39585.65</v>
      </c>
      <c r="R955" s="41" t="n">
        <f aca="false">R954+P955</f>
        <v>-2946.03767500001</v>
      </c>
      <c r="S955" s="33" t="n">
        <f aca="false">IF(L955&gt;0,1,0)</f>
        <v>1</v>
      </c>
      <c r="T955" s="33" t="n">
        <f aca="false">IF(S955=1,T954+1,0)</f>
        <v>4</v>
      </c>
      <c r="U955" s="33" t="n">
        <f aca="false">IF(S955=0,U954+1,0)</f>
        <v>0</v>
      </c>
      <c r="V955" s="34" t="str">
        <f aca="false">IF(C955=D954,"Yes","")</f>
        <v/>
      </c>
    </row>
    <row r="956" customFormat="false" ht="15" hidden="false" customHeight="false" outlineLevel="0" collapsed="false">
      <c r="A956" s="26" t="n">
        <v>955</v>
      </c>
      <c r="B956" s="26" t="s">
        <v>113</v>
      </c>
      <c r="C956" s="27" t="n">
        <v>43725</v>
      </c>
      <c r="D956" s="27" t="n">
        <v>43728</v>
      </c>
      <c r="E956" s="28" t="n">
        <v>27573.45</v>
      </c>
      <c r="F956" s="28" t="n">
        <v>28066.7</v>
      </c>
      <c r="G956" s="28" t="n">
        <v>27175.45</v>
      </c>
      <c r="H956" s="26" t="s">
        <v>112</v>
      </c>
      <c r="I956" s="26" t="n">
        <v>3</v>
      </c>
      <c r="J956" s="29" t="n">
        <v>930.5</v>
      </c>
      <c r="K956" s="29" t="n">
        <v>1845.5</v>
      </c>
      <c r="L956" s="30" t="n">
        <f aca="false">IF(B956="Long",G956-E956,E956-G956)</f>
        <v>398</v>
      </c>
      <c r="M956" s="31" t="n">
        <f aca="false">L956/E956</f>
        <v>0.0144341749037571</v>
      </c>
      <c r="N956" s="32" t="n">
        <f aca="false">E956+G956</f>
        <v>54748.9</v>
      </c>
      <c r="O956" s="29" t="n">
        <f aca="false">N956*Assumptions!$B$24</f>
        <v>82.12335</v>
      </c>
      <c r="P956" s="30" t="n">
        <f aca="false">L956-O956</f>
        <v>315.87665</v>
      </c>
      <c r="Q956" s="32" t="n">
        <f aca="false">Q955+L956</f>
        <v>39983.65</v>
      </c>
      <c r="R956" s="32" t="n">
        <f aca="false">R955+P956</f>
        <v>-2630.16102500001</v>
      </c>
      <c r="S956" s="33" t="n">
        <f aca="false">IF(L956&gt;0,1,0)</f>
        <v>1</v>
      </c>
      <c r="T956" s="33" t="n">
        <f aca="false">IF(S956=1,T955+1,0)</f>
        <v>5</v>
      </c>
      <c r="U956" s="33" t="n">
        <f aca="false">IF(S956=0,U955+1,0)</f>
        <v>0</v>
      </c>
      <c r="V956" s="34" t="str">
        <f aca="false">IF(C956=D955,"Yes","")</f>
        <v/>
      </c>
    </row>
    <row r="957" customFormat="false" ht="15" hidden="false" customHeight="false" outlineLevel="0" collapsed="false">
      <c r="A957" s="35" t="n">
        <v>956</v>
      </c>
      <c r="B957" s="35" t="s">
        <v>111</v>
      </c>
      <c r="C957" s="36" t="n">
        <v>43728</v>
      </c>
      <c r="D957" s="36" t="n">
        <v>43733</v>
      </c>
      <c r="E957" s="37" t="n">
        <v>27414.45</v>
      </c>
      <c r="F957" s="37" t="n">
        <v>26643</v>
      </c>
      <c r="G957" s="37" t="n">
        <v>29889.55</v>
      </c>
      <c r="H957" s="35" t="s">
        <v>112</v>
      </c>
      <c r="I957" s="35" t="n">
        <v>3</v>
      </c>
      <c r="J957" s="38" t="n">
        <v>3386.8</v>
      </c>
      <c r="K957" s="38" t="n">
        <v>0</v>
      </c>
      <c r="L957" s="39" t="n">
        <f aca="false">IF(B957="Long",G957-E957,E957-G957)</f>
        <v>2475.1</v>
      </c>
      <c r="M957" s="40" t="n">
        <f aca="false">L957/E957</f>
        <v>0.0902845032455511</v>
      </c>
      <c r="N957" s="41" t="n">
        <f aca="false">E957+G957</f>
        <v>57304</v>
      </c>
      <c r="O957" s="38" t="n">
        <f aca="false">N957*Assumptions!$B$24</f>
        <v>85.956</v>
      </c>
      <c r="P957" s="39" t="n">
        <f aca="false">L957-O957</f>
        <v>2389.144</v>
      </c>
      <c r="Q957" s="41" t="n">
        <f aca="false">Q956+L957</f>
        <v>42458.75</v>
      </c>
      <c r="R957" s="41" t="n">
        <f aca="false">R956+P957</f>
        <v>-241.017025000007</v>
      </c>
      <c r="S957" s="33" t="n">
        <f aca="false">IF(L957&gt;0,1,0)</f>
        <v>1</v>
      </c>
      <c r="T957" s="33" t="n">
        <f aca="false">IF(S957=1,T956+1,0)</f>
        <v>6</v>
      </c>
      <c r="U957" s="33" t="n">
        <f aca="false">IF(S957=0,U956+1,0)</f>
        <v>0</v>
      </c>
      <c r="V957" s="34" t="str">
        <f aca="false">IF(C957=D956,"Yes","")</f>
        <v>Yes</v>
      </c>
    </row>
    <row r="958" customFormat="false" ht="15" hidden="false" customHeight="false" outlineLevel="0" collapsed="false">
      <c r="A958" s="26" t="n">
        <v>957</v>
      </c>
      <c r="B958" s="26" t="s">
        <v>113</v>
      </c>
      <c r="C958" s="27" t="n">
        <v>43733</v>
      </c>
      <c r="D958" s="27" t="n">
        <v>43734</v>
      </c>
      <c r="E958" s="28" t="n">
        <v>29776.3</v>
      </c>
      <c r="F958" s="28" t="n">
        <v>30668.1</v>
      </c>
      <c r="G958" s="28" t="n">
        <v>30067.6</v>
      </c>
      <c r="H958" s="26" t="s">
        <v>112</v>
      </c>
      <c r="I958" s="26" t="n">
        <v>1</v>
      </c>
      <c r="J958" s="29" t="n">
        <v>149.3</v>
      </c>
      <c r="K958" s="29" t="n">
        <v>942</v>
      </c>
      <c r="L958" s="30" t="n">
        <f aca="false">IF(B958="Long",G958-E958,E958-G958)</f>
        <v>-291.299999999999</v>
      </c>
      <c r="M958" s="31" t="n">
        <f aca="false">L958/E958</f>
        <v>-0.00978294818362252</v>
      </c>
      <c r="N958" s="32" t="n">
        <f aca="false">E958+G958</f>
        <v>59843.9</v>
      </c>
      <c r="O958" s="29" t="n">
        <f aca="false">N958*Assumptions!$B$24</f>
        <v>89.76585</v>
      </c>
      <c r="P958" s="30" t="n">
        <f aca="false">L958-O958</f>
        <v>-381.065849999999</v>
      </c>
      <c r="Q958" s="32" t="n">
        <f aca="false">Q957+L958</f>
        <v>42167.45</v>
      </c>
      <c r="R958" s="32" t="n">
        <f aca="false">R957+P958</f>
        <v>-622.082875000007</v>
      </c>
      <c r="S958" s="33" t="n">
        <f aca="false">IF(L958&gt;0,1,0)</f>
        <v>0</v>
      </c>
      <c r="T958" s="33" t="n">
        <f aca="false">IF(S958=1,T957+1,0)</f>
        <v>0</v>
      </c>
      <c r="U958" s="33" t="n">
        <f aca="false">IF(S958=0,U957+1,0)</f>
        <v>1</v>
      </c>
      <c r="V958" s="34" t="str">
        <f aca="false">IF(C958=D957,"Yes","")</f>
        <v>Yes</v>
      </c>
    </row>
    <row r="959" customFormat="false" ht="15" hidden="false" customHeight="false" outlineLevel="0" collapsed="false">
      <c r="A959" s="35" t="n">
        <v>958</v>
      </c>
      <c r="B959" s="35" t="s">
        <v>111</v>
      </c>
      <c r="C959" s="36" t="n">
        <v>43734</v>
      </c>
      <c r="D959" s="36" t="n">
        <v>43738</v>
      </c>
      <c r="E959" s="37" t="n">
        <v>30668.1</v>
      </c>
      <c r="F959" s="37" t="n">
        <v>29470.1</v>
      </c>
      <c r="G959" s="37" t="n">
        <v>29674.8</v>
      </c>
      <c r="H959" s="35" t="s">
        <v>112</v>
      </c>
      <c r="I959" s="35" t="n">
        <v>2</v>
      </c>
      <c r="J959" s="38" t="n">
        <v>0</v>
      </c>
      <c r="K959" s="38" t="n">
        <v>1724.6</v>
      </c>
      <c r="L959" s="39" t="n">
        <f aca="false">IF(B959="Long",G959-E959,E959-G959)</f>
        <v>-993.299999999999</v>
      </c>
      <c r="M959" s="40" t="n">
        <f aca="false">L959/E959</f>
        <v>-0.0323887035714635</v>
      </c>
      <c r="N959" s="41" t="n">
        <f aca="false">E959+G959</f>
        <v>60342.9</v>
      </c>
      <c r="O959" s="38" t="n">
        <f aca="false">N959*Assumptions!$B$24</f>
        <v>90.51435</v>
      </c>
      <c r="P959" s="39" t="n">
        <f aca="false">L959-O959</f>
        <v>-1083.81435</v>
      </c>
      <c r="Q959" s="41" t="n">
        <f aca="false">Q958+L959</f>
        <v>41174.15</v>
      </c>
      <c r="R959" s="41" t="n">
        <f aca="false">R958+P959</f>
        <v>-1705.89722500001</v>
      </c>
      <c r="S959" s="33" t="n">
        <f aca="false">IF(L959&gt;0,1,0)</f>
        <v>0</v>
      </c>
      <c r="T959" s="33" t="n">
        <f aca="false">IF(S959=1,T958+1,0)</f>
        <v>0</v>
      </c>
      <c r="U959" s="33" t="n">
        <f aca="false">IF(S959=0,U958+1,0)</f>
        <v>2</v>
      </c>
      <c r="V959" s="34" t="str">
        <f aca="false">IF(C959=D958,"Yes","")</f>
        <v>Yes</v>
      </c>
    </row>
    <row r="960" customFormat="false" ht="15" hidden="false" customHeight="false" outlineLevel="0" collapsed="false">
      <c r="A960" s="26" t="n">
        <v>959</v>
      </c>
      <c r="B960" s="26" t="s">
        <v>113</v>
      </c>
      <c r="C960" s="27" t="n">
        <v>43738</v>
      </c>
      <c r="D960" s="27" t="n">
        <v>43747</v>
      </c>
      <c r="E960" s="28" t="n">
        <v>29627</v>
      </c>
      <c r="F960" s="28" t="n">
        <v>30112.65</v>
      </c>
      <c r="G960" s="28" t="n">
        <v>28185.15</v>
      </c>
      <c r="H960" s="26" t="s">
        <v>112</v>
      </c>
      <c r="I960" s="26" t="n">
        <v>5</v>
      </c>
      <c r="J960" s="29" t="n">
        <v>2058.7</v>
      </c>
      <c r="K960" s="29" t="n">
        <v>0</v>
      </c>
      <c r="L960" s="30" t="n">
        <f aca="false">IF(B960="Long",G960-E960,E960-G960)</f>
        <v>1441.85</v>
      </c>
      <c r="M960" s="31" t="n">
        <f aca="false">L960/E960</f>
        <v>0.0486667566746548</v>
      </c>
      <c r="N960" s="32" t="n">
        <f aca="false">E960+G960</f>
        <v>57812.15</v>
      </c>
      <c r="O960" s="29" t="n">
        <f aca="false">N960*Assumptions!$B$24</f>
        <v>86.718225</v>
      </c>
      <c r="P960" s="30" t="n">
        <f aca="false">L960-O960</f>
        <v>1355.131775</v>
      </c>
      <c r="Q960" s="32" t="n">
        <f aca="false">Q959+L960</f>
        <v>42616</v>
      </c>
      <c r="R960" s="32" t="n">
        <f aca="false">R959+P960</f>
        <v>-350.765450000007</v>
      </c>
      <c r="S960" s="33" t="n">
        <f aca="false">IF(L960&gt;0,1,0)</f>
        <v>1</v>
      </c>
      <c r="T960" s="33" t="n">
        <f aca="false">IF(S960=1,T959+1,0)</f>
        <v>1</v>
      </c>
      <c r="U960" s="33" t="n">
        <f aca="false">IF(S960=0,U959+1,0)</f>
        <v>0</v>
      </c>
      <c r="V960" s="34" t="str">
        <f aca="false">IF(C960=D959,"Yes","")</f>
        <v>Yes</v>
      </c>
    </row>
    <row r="961" customFormat="false" ht="15" hidden="false" customHeight="false" outlineLevel="0" collapsed="false">
      <c r="A961" s="35" t="n">
        <v>960</v>
      </c>
      <c r="B961" s="35" t="s">
        <v>111</v>
      </c>
      <c r="C961" s="36" t="n">
        <v>43747</v>
      </c>
      <c r="D961" s="36" t="n">
        <v>43749</v>
      </c>
      <c r="E961" s="37" t="n">
        <v>28730.3</v>
      </c>
      <c r="F961" s="37" t="n">
        <v>27568.35</v>
      </c>
      <c r="G961" s="37" t="n">
        <v>27914.15</v>
      </c>
      <c r="H961" s="35" t="s">
        <v>112</v>
      </c>
      <c r="I961" s="35" t="n">
        <v>2</v>
      </c>
      <c r="J961" s="38" t="n">
        <v>0</v>
      </c>
      <c r="K961" s="38" t="n">
        <v>993.5</v>
      </c>
      <c r="L961" s="39" t="n">
        <f aca="false">IF(B961="Long",G961-E961,E961-G961)</f>
        <v>-816.149999999998</v>
      </c>
      <c r="M961" s="40" t="n">
        <f aca="false">L961/E961</f>
        <v>-0.0284072912569656</v>
      </c>
      <c r="N961" s="41" t="n">
        <f aca="false">E961+G961</f>
        <v>56644.45</v>
      </c>
      <c r="O961" s="38" t="n">
        <f aca="false">N961*Assumptions!$B$24</f>
        <v>84.966675</v>
      </c>
      <c r="P961" s="39" t="n">
        <f aca="false">L961-O961</f>
        <v>-901.116674999998</v>
      </c>
      <c r="Q961" s="41" t="n">
        <f aca="false">Q960+L961</f>
        <v>41799.85</v>
      </c>
      <c r="R961" s="41" t="n">
        <f aca="false">R960+P961</f>
        <v>-1251.88212500001</v>
      </c>
      <c r="S961" s="33" t="n">
        <f aca="false">IF(L961&gt;0,1,0)</f>
        <v>0</v>
      </c>
      <c r="T961" s="33" t="n">
        <f aca="false">IF(S961=1,T960+1,0)</f>
        <v>0</v>
      </c>
      <c r="U961" s="33" t="n">
        <f aca="false">IF(S961=0,U960+1,0)</f>
        <v>1</v>
      </c>
      <c r="V961" s="34" t="str">
        <f aca="false">IF(C961=D960,"Yes","")</f>
        <v>Yes</v>
      </c>
    </row>
    <row r="962" customFormat="false" ht="15" hidden="false" customHeight="false" outlineLevel="0" collapsed="false">
      <c r="A962" s="26" t="n">
        <v>961</v>
      </c>
      <c r="B962" s="26" t="s">
        <v>111</v>
      </c>
      <c r="C962" s="27" t="n">
        <v>43753</v>
      </c>
      <c r="D962" s="27" t="n">
        <v>43761</v>
      </c>
      <c r="E962" s="28" t="n">
        <v>28604.05</v>
      </c>
      <c r="F962" s="28" t="n">
        <v>28043.25</v>
      </c>
      <c r="G962" s="28" t="n">
        <v>29231.2</v>
      </c>
      <c r="H962" s="26" t="s">
        <v>112</v>
      </c>
      <c r="I962" s="26" t="n">
        <v>5</v>
      </c>
      <c r="J962" s="29" t="n">
        <v>1086</v>
      </c>
      <c r="K962" s="29" t="n">
        <v>298.6</v>
      </c>
      <c r="L962" s="30" t="n">
        <f aca="false">IF(B962="Long",G962-E962,E962-G962)</f>
        <v>627.150000000002</v>
      </c>
      <c r="M962" s="31" t="n">
        <f aca="false">L962/E962</f>
        <v>0.0219252168836232</v>
      </c>
      <c r="N962" s="32" t="n">
        <f aca="false">E962+G962</f>
        <v>57835.25</v>
      </c>
      <c r="O962" s="29" t="n">
        <f aca="false">N962*Assumptions!$B$24</f>
        <v>86.752875</v>
      </c>
      <c r="P962" s="30" t="n">
        <f aca="false">L962-O962</f>
        <v>540.397125000001</v>
      </c>
      <c r="Q962" s="32" t="n">
        <f aca="false">Q961+L962</f>
        <v>42427</v>
      </c>
      <c r="R962" s="32" t="n">
        <f aca="false">R961+P962</f>
        <v>-711.485000000004</v>
      </c>
      <c r="S962" s="33" t="n">
        <f aca="false">IF(L962&gt;0,1,0)</f>
        <v>1</v>
      </c>
      <c r="T962" s="33" t="n">
        <f aca="false">IF(S962=1,T961+1,0)</f>
        <v>1</v>
      </c>
      <c r="U962" s="33" t="n">
        <f aca="false">IF(S962=0,U961+1,0)</f>
        <v>0</v>
      </c>
      <c r="V962" s="34" t="str">
        <f aca="false">IF(C962=D961,"Yes","")</f>
        <v/>
      </c>
    </row>
    <row r="963" customFormat="false" ht="15" hidden="false" customHeight="false" outlineLevel="0" collapsed="false">
      <c r="A963" s="35" t="n">
        <v>962</v>
      </c>
      <c r="B963" s="35" t="s">
        <v>113</v>
      </c>
      <c r="C963" s="36" t="n">
        <v>43762</v>
      </c>
      <c r="D963" s="36" t="n">
        <v>43767</v>
      </c>
      <c r="E963" s="37" t="n">
        <v>29214.05</v>
      </c>
      <c r="F963" s="37" t="n">
        <v>29643.8</v>
      </c>
      <c r="G963" s="37" t="n">
        <v>29527.6</v>
      </c>
      <c r="H963" s="35" t="s">
        <v>112</v>
      </c>
      <c r="I963" s="35" t="n">
        <v>2</v>
      </c>
      <c r="J963" s="38" t="n">
        <v>290.2</v>
      </c>
      <c r="K963" s="38" t="n">
        <v>783.6</v>
      </c>
      <c r="L963" s="39" t="n">
        <f aca="false">IF(B963="Long",G963-E963,E963-G963)</f>
        <v>-313.549999999999</v>
      </c>
      <c r="M963" s="40" t="n">
        <f aca="false">L963/E963</f>
        <v>-0.0107328494337485</v>
      </c>
      <c r="N963" s="41" t="n">
        <f aca="false">E963+G963</f>
        <v>58741.65</v>
      </c>
      <c r="O963" s="38" t="n">
        <f aca="false">N963*Assumptions!$B$24</f>
        <v>88.112475</v>
      </c>
      <c r="P963" s="39" t="n">
        <f aca="false">L963-O963</f>
        <v>-401.662474999999</v>
      </c>
      <c r="Q963" s="41" t="n">
        <f aca="false">Q962+L963</f>
        <v>42113.45</v>
      </c>
      <c r="R963" s="41" t="n">
        <f aca="false">R962+P963</f>
        <v>-1113.147475</v>
      </c>
      <c r="S963" s="33" t="n">
        <f aca="false">IF(L963&gt;0,1,0)</f>
        <v>0</v>
      </c>
      <c r="T963" s="33" t="n">
        <f aca="false">IF(S963=1,T962+1,0)</f>
        <v>0</v>
      </c>
      <c r="U963" s="33" t="n">
        <f aca="false">IF(S963=0,U962+1,0)</f>
        <v>1</v>
      </c>
      <c r="V963" s="34" t="str">
        <f aca="false">IF(C963=D962,"Yes","")</f>
        <v/>
      </c>
    </row>
    <row r="964" customFormat="false" ht="15" hidden="false" customHeight="false" outlineLevel="0" collapsed="false">
      <c r="A964" s="26" t="n">
        <v>963</v>
      </c>
      <c r="B964" s="26" t="s">
        <v>111</v>
      </c>
      <c r="C964" s="27" t="n">
        <v>43767</v>
      </c>
      <c r="D964" s="27" t="n">
        <v>43774</v>
      </c>
      <c r="E964" s="28" t="n">
        <v>29693.25</v>
      </c>
      <c r="F964" s="28" t="n">
        <v>28923.8</v>
      </c>
      <c r="G964" s="28" t="n">
        <v>30227.25</v>
      </c>
      <c r="H964" s="26" t="s">
        <v>112</v>
      </c>
      <c r="I964" s="26" t="n">
        <v>5</v>
      </c>
      <c r="J964" s="29" t="n">
        <v>913.8</v>
      </c>
      <c r="K964" s="29" t="n">
        <v>0</v>
      </c>
      <c r="L964" s="30" t="n">
        <f aca="false">IF(B964="Long",G964-E964,E964-G964)</f>
        <v>534</v>
      </c>
      <c r="M964" s="31" t="n">
        <f aca="false">L964/E964</f>
        <v>0.0179838852264404</v>
      </c>
      <c r="N964" s="32" t="n">
        <f aca="false">E964+G964</f>
        <v>59920.5</v>
      </c>
      <c r="O964" s="29" t="n">
        <f aca="false">N964*Assumptions!$B$24</f>
        <v>89.88075</v>
      </c>
      <c r="P964" s="30" t="n">
        <f aca="false">L964-O964</f>
        <v>444.11925</v>
      </c>
      <c r="Q964" s="32" t="n">
        <f aca="false">Q963+L964</f>
        <v>42647.45</v>
      </c>
      <c r="R964" s="32" t="n">
        <f aca="false">R963+P964</f>
        <v>-669.028225000003</v>
      </c>
      <c r="S964" s="33" t="n">
        <f aca="false">IF(L964&gt;0,1,0)</f>
        <v>1</v>
      </c>
      <c r="T964" s="33" t="n">
        <f aca="false">IF(S964=1,T963+1,0)</f>
        <v>1</v>
      </c>
      <c r="U964" s="33" t="n">
        <f aca="false">IF(S964=0,U963+1,0)</f>
        <v>0</v>
      </c>
      <c r="V964" s="34" t="str">
        <f aca="false">IF(C964=D963,"Yes","")</f>
        <v>Yes</v>
      </c>
    </row>
    <row r="965" customFormat="false" ht="15" hidden="false" customHeight="false" outlineLevel="0" collapsed="false">
      <c r="A965" s="35" t="n">
        <v>964</v>
      </c>
      <c r="B965" s="35" t="s">
        <v>111</v>
      </c>
      <c r="C965" s="36" t="n">
        <v>43775</v>
      </c>
      <c r="D965" s="36" t="n">
        <v>43782</v>
      </c>
      <c r="E965" s="37" t="n">
        <v>30607.05</v>
      </c>
      <c r="F965" s="37" t="n">
        <v>30091.35</v>
      </c>
      <c r="G965" s="37" t="n">
        <v>30625.8</v>
      </c>
      <c r="H965" s="35" t="s">
        <v>112</v>
      </c>
      <c r="I965" s="35" t="n">
        <v>4</v>
      </c>
      <c r="J965" s="38" t="n">
        <v>598.2</v>
      </c>
      <c r="K965" s="38" t="n">
        <v>144.5</v>
      </c>
      <c r="L965" s="39" t="n">
        <f aca="false">IF(B965="Long",G965-E965,E965-G965)</f>
        <v>18.75</v>
      </c>
      <c r="M965" s="40" t="n">
        <f aca="false">L965/E965</f>
        <v>0.000612603958891824</v>
      </c>
      <c r="N965" s="41" t="n">
        <f aca="false">E965+G965</f>
        <v>61232.85</v>
      </c>
      <c r="O965" s="38" t="n">
        <f aca="false">N965*Assumptions!$B$24</f>
        <v>91.849275</v>
      </c>
      <c r="P965" s="39" t="n">
        <f aca="false">L965-O965</f>
        <v>-73.099275</v>
      </c>
      <c r="Q965" s="41" t="n">
        <f aca="false">Q964+L965</f>
        <v>42666.2</v>
      </c>
      <c r="R965" s="41" t="n">
        <f aca="false">R964+P965</f>
        <v>-742.127500000003</v>
      </c>
      <c r="S965" s="33" t="n">
        <f aca="false">IF(L965&gt;0,1,0)</f>
        <v>1</v>
      </c>
      <c r="T965" s="33" t="n">
        <f aca="false">IF(S965=1,T964+1,0)</f>
        <v>2</v>
      </c>
      <c r="U965" s="33" t="n">
        <f aca="false">IF(S965=0,U964+1,0)</f>
        <v>0</v>
      </c>
      <c r="V965" s="34" t="str">
        <f aca="false">IF(C965=D964,"Yes","")</f>
        <v/>
      </c>
    </row>
    <row r="966" customFormat="false" ht="15" hidden="false" customHeight="false" outlineLevel="0" collapsed="false">
      <c r="A966" s="26" t="n">
        <v>965</v>
      </c>
      <c r="B966" s="26" t="s">
        <v>113</v>
      </c>
      <c r="C966" s="27" t="n">
        <v>43782</v>
      </c>
      <c r="D966" s="27" t="n">
        <v>43784</v>
      </c>
      <c r="E966" s="28" t="n">
        <v>30504.05</v>
      </c>
      <c r="F966" s="28" t="n">
        <v>31205.2</v>
      </c>
      <c r="G966" s="28" t="n">
        <v>30912.4</v>
      </c>
      <c r="H966" s="26" t="s">
        <v>112</v>
      </c>
      <c r="I966" s="26" t="n">
        <v>2</v>
      </c>
      <c r="J966" s="29" t="n">
        <v>165.7</v>
      </c>
      <c r="K966" s="29" t="n">
        <v>661.4</v>
      </c>
      <c r="L966" s="30" t="n">
        <f aca="false">IF(B966="Long",G966-E966,E966-G966)</f>
        <v>-408.350000000002</v>
      </c>
      <c r="M966" s="31" t="n">
        <f aca="false">L966/E966</f>
        <v>-0.0133867470057255</v>
      </c>
      <c r="N966" s="32" t="n">
        <f aca="false">E966+G966</f>
        <v>61416.45</v>
      </c>
      <c r="O966" s="29" t="n">
        <f aca="false">N966*Assumptions!$B$24</f>
        <v>92.124675</v>
      </c>
      <c r="P966" s="30" t="n">
        <f aca="false">L966-O966</f>
        <v>-500.474675000002</v>
      </c>
      <c r="Q966" s="32" t="n">
        <f aca="false">Q965+L966</f>
        <v>42257.85</v>
      </c>
      <c r="R966" s="32" t="n">
        <f aca="false">R965+P966</f>
        <v>-1242.60217500001</v>
      </c>
      <c r="S966" s="33" t="n">
        <f aca="false">IF(L966&gt;0,1,0)</f>
        <v>0</v>
      </c>
      <c r="T966" s="33" t="n">
        <f aca="false">IF(S966=1,T965+1,0)</f>
        <v>0</v>
      </c>
      <c r="U966" s="33" t="n">
        <f aca="false">IF(S966=0,U965+1,0)</f>
        <v>1</v>
      </c>
      <c r="V966" s="34" t="str">
        <f aca="false">IF(C966=D965,"Yes","")</f>
        <v>Yes</v>
      </c>
    </row>
    <row r="967" customFormat="false" ht="15" hidden="false" customHeight="false" outlineLevel="0" collapsed="false">
      <c r="A967" s="35" t="n">
        <v>966</v>
      </c>
      <c r="B967" s="35" t="s">
        <v>111</v>
      </c>
      <c r="C967" s="36" t="n">
        <v>43787</v>
      </c>
      <c r="D967" s="36" t="n">
        <v>43791</v>
      </c>
      <c r="E967" s="37" t="n">
        <v>31165.45</v>
      </c>
      <c r="F967" s="37" t="n">
        <v>30860.7</v>
      </c>
      <c r="G967" s="37" t="n">
        <v>31243</v>
      </c>
      <c r="H967" s="35" t="s">
        <v>112</v>
      </c>
      <c r="I967" s="35" t="n">
        <v>4</v>
      </c>
      <c r="J967" s="38" t="n">
        <v>306.2</v>
      </c>
      <c r="K967" s="38" t="n">
        <v>191.2</v>
      </c>
      <c r="L967" s="39" t="n">
        <f aca="false">IF(B967="Long",G967-E967,E967-G967)</f>
        <v>77.5499999999993</v>
      </c>
      <c r="M967" s="40" t="n">
        <f aca="false">L967/E967</f>
        <v>0.00248833243222861</v>
      </c>
      <c r="N967" s="41" t="n">
        <f aca="false">E967+G967</f>
        <v>62408.45</v>
      </c>
      <c r="O967" s="38" t="n">
        <f aca="false">N967*Assumptions!$B$24</f>
        <v>93.612675</v>
      </c>
      <c r="P967" s="39" t="n">
        <f aca="false">L967-O967</f>
        <v>-16.0626750000007</v>
      </c>
      <c r="Q967" s="41" t="n">
        <f aca="false">Q966+L967</f>
        <v>42335.4</v>
      </c>
      <c r="R967" s="41" t="n">
        <f aca="false">R966+P967</f>
        <v>-1258.66485000001</v>
      </c>
      <c r="S967" s="33" t="n">
        <f aca="false">IF(L967&gt;0,1,0)</f>
        <v>1</v>
      </c>
      <c r="T967" s="33" t="n">
        <f aca="false">IF(S967=1,T966+1,0)</f>
        <v>1</v>
      </c>
      <c r="U967" s="33" t="n">
        <f aca="false">IF(S967=0,U966+1,0)</f>
        <v>0</v>
      </c>
      <c r="V967" s="34" t="str">
        <f aca="false">IF(C967=D966,"Yes","")</f>
        <v/>
      </c>
    </row>
    <row r="968" customFormat="false" ht="15" hidden="false" customHeight="false" outlineLevel="0" collapsed="false">
      <c r="A968" s="26" t="n">
        <v>967</v>
      </c>
      <c r="B968" s="26" t="s">
        <v>113</v>
      </c>
      <c r="C968" s="27" t="n">
        <v>43791</v>
      </c>
      <c r="D968" s="27" t="n">
        <v>43794</v>
      </c>
      <c r="E968" s="28" t="n">
        <v>31205.55</v>
      </c>
      <c r="F968" s="28" t="n">
        <v>31463.15</v>
      </c>
      <c r="G968" s="28" t="n">
        <v>31394.2</v>
      </c>
      <c r="H968" s="26" t="s">
        <v>112</v>
      </c>
      <c r="I968" s="26" t="n">
        <v>1</v>
      </c>
      <c r="J968" s="29" t="n">
        <v>155.8</v>
      </c>
      <c r="K968" s="29" t="n">
        <v>386</v>
      </c>
      <c r="L968" s="30" t="n">
        <f aca="false">IF(B968="Long",G968-E968,E968-G968)</f>
        <v>-188.650000000001</v>
      </c>
      <c r="M968" s="31" t="n">
        <f aca="false">L968/E968</f>
        <v>-0.0060453989755028</v>
      </c>
      <c r="N968" s="32" t="n">
        <f aca="false">E968+G968</f>
        <v>62599.75</v>
      </c>
      <c r="O968" s="29" t="n">
        <f aca="false">N968*Assumptions!$B$24</f>
        <v>93.899625</v>
      </c>
      <c r="P968" s="30" t="n">
        <f aca="false">L968-O968</f>
        <v>-282.549625000001</v>
      </c>
      <c r="Q968" s="32" t="n">
        <f aca="false">Q967+L968</f>
        <v>42146.75</v>
      </c>
      <c r="R968" s="32" t="n">
        <f aca="false">R967+P968</f>
        <v>-1541.21447500001</v>
      </c>
      <c r="S968" s="33" t="n">
        <f aca="false">IF(L968&gt;0,1,0)</f>
        <v>0</v>
      </c>
      <c r="T968" s="33" t="n">
        <f aca="false">IF(S968=1,T967+1,0)</f>
        <v>0</v>
      </c>
      <c r="U968" s="33" t="n">
        <f aca="false">IF(S968=0,U967+1,0)</f>
        <v>1</v>
      </c>
      <c r="V968" s="34" t="str">
        <f aca="false">IF(C968=D967,"Yes","")</f>
        <v>Yes</v>
      </c>
    </row>
    <row r="969" customFormat="false" ht="15" hidden="false" customHeight="false" outlineLevel="0" collapsed="false">
      <c r="A969" s="35" t="n">
        <v>968</v>
      </c>
      <c r="B969" s="35" t="s">
        <v>111</v>
      </c>
      <c r="C969" s="36" t="n">
        <v>43794</v>
      </c>
      <c r="D969" s="36" t="n">
        <v>43798</v>
      </c>
      <c r="E969" s="37" t="n">
        <v>31463.15</v>
      </c>
      <c r="F969" s="37" t="n">
        <v>31055.2</v>
      </c>
      <c r="G969" s="37" t="n">
        <v>31905.9</v>
      </c>
      <c r="H969" s="35" t="s">
        <v>112</v>
      </c>
      <c r="I969" s="35" t="n">
        <v>4</v>
      </c>
      <c r="J969" s="38" t="n">
        <v>693.9</v>
      </c>
      <c r="K969" s="38" t="n">
        <v>0</v>
      </c>
      <c r="L969" s="39" t="n">
        <f aca="false">IF(B969="Long",G969-E969,E969-G969)</f>
        <v>442.75</v>
      </c>
      <c r="M969" s="40" t="n">
        <f aca="false">L969/E969</f>
        <v>0.0140720175824735</v>
      </c>
      <c r="N969" s="41" t="n">
        <f aca="false">E969+G969</f>
        <v>63369.05</v>
      </c>
      <c r="O969" s="38" t="n">
        <f aca="false">N969*Assumptions!$B$24</f>
        <v>95.053575</v>
      </c>
      <c r="P969" s="39" t="n">
        <f aca="false">L969-O969</f>
        <v>347.696425</v>
      </c>
      <c r="Q969" s="41" t="n">
        <f aca="false">Q968+L969</f>
        <v>42589.5</v>
      </c>
      <c r="R969" s="41" t="n">
        <f aca="false">R968+P969</f>
        <v>-1193.51805000001</v>
      </c>
      <c r="S969" s="33" t="n">
        <f aca="false">IF(L969&gt;0,1,0)</f>
        <v>1</v>
      </c>
      <c r="T969" s="33" t="n">
        <f aca="false">IF(S969=1,T968+1,0)</f>
        <v>1</v>
      </c>
      <c r="U969" s="33" t="n">
        <f aca="false">IF(S969=0,U968+1,0)</f>
        <v>0</v>
      </c>
      <c r="V969" s="34" t="str">
        <f aca="false">IF(C969=D968,"Yes","")</f>
        <v>Yes</v>
      </c>
    </row>
    <row r="970" customFormat="false" ht="15" hidden="false" customHeight="false" outlineLevel="0" collapsed="false">
      <c r="A970" s="26" t="n">
        <v>969</v>
      </c>
      <c r="B970" s="26" t="s">
        <v>113</v>
      </c>
      <c r="C970" s="27" t="n">
        <v>43801</v>
      </c>
      <c r="D970" s="27" t="n">
        <v>43803</v>
      </c>
      <c r="E970" s="28" t="n">
        <v>31770.8</v>
      </c>
      <c r="F970" s="28" t="n">
        <v>32086.95</v>
      </c>
      <c r="G970" s="28" t="n">
        <v>31936.6</v>
      </c>
      <c r="H970" s="26" t="s">
        <v>112</v>
      </c>
      <c r="I970" s="26" t="n">
        <v>2</v>
      </c>
      <c r="J970" s="29" t="n">
        <v>326.8</v>
      </c>
      <c r="K970" s="29" t="n">
        <v>247</v>
      </c>
      <c r="L970" s="30" t="n">
        <f aca="false">IF(B970="Long",G970-E970,E970-G970)</f>
        <v>-165.799999999999</v>
      </c>
      <c r="M970" s="31" t="n">
        <f aca="false">L970/E970</f>
        <v>-0.00521862842610193</v>
      </c>
      <c r="N970" s="32" t="n">
        <f aca="false">E970+G970</f>
        <v>63707.4</v>
      </c>
      <c r="O970" s="29" t="n">
        <f aca="false">N970*Assumptions!$B$24</f>
        <v>95.5611</v>
      </c>
      <c r="P970" s="30" t="n">
        <f aca="false">L970-O970</f>
        <v>-261.361099999999</v>
      </c>
      <c r="Q970" s="32" t="n">
        <f aca="false">Q969+L970</f>
        <v>42423.7</v>
      </c>
      <c r="R970" s="32" t="n">
        <f aca="false">R969+P970</f>
        <v>-1454.87915000001</v>
      </c>
      <c r="S970" s="33" t="n">
        <f aca="false">IF(L970&gt;0,1,0)</f>
        <v>0</v>
      </c>
      <c r="T970" s="33" t="n">
        <f aca="false">IF(S970=1,T969+1,0)</f>
        <v>0</v>
      </c>
      <c r="U970" s="33" t="n">
        <f aca="false">IF(S970=0,U969+1,0)</f>
        <v>1</v>
      </c>
      <c r="V970" s="34" t="str">
        <f aca="false">IF(C970=D969,"Yes","")</f>
        <v/>
      </c>
    </row>
    <row r="971" customFormat="false" ht="15" hidden="false" customHeight="false" outlineLevel="0" collapsed="false">
      <c r="A971" s="35" t="n">
        <v>970</v>
      </c>
      <c r="B971" s="35" t="s">
        <v>111</v>
      </c>
      <c r="C971" s="36" t="n">
        <v>43804</v>
      </c>
      <c r="D971" s="36" t="n">
        <v>43805</v>
      </c>
      <c r="E971" s="37" t="n">
        <v>32083.8</v>
      </c>
      <c r="F971" s="37" t="n">
        <v>31444</v>
      </c>
      <c r="G971" s="37" t="n">
        <v>31628.3</v>
      </c>
      <c r="H971" s="35" t="s">
        <v>112</v>
      </c>
      <c r="I971" s="35" t="n">
        <v>1</v>
      </c>
      <c r="J971" s="38" t="n">
        <v>0</v>
      </c>
      <c r="K971" s="38" t="n">
        <v>833.1</v>
      </c>
      <c r="L971" s="39" t="n">
        <f aca="false">IF(B971="Long",G971-E971,E971-G971)</f>
        <v>-455.5</v>
      </c>
      <c r="M971" s="40" t="n">
        <f aca="false">L971/E971</f>
        <v>-0.0141971960927322</v>
      </c>
      <c r="N971" s="41" t="n">
        <f aca="false">E971+G971</f>
        <v>63712.1</v>
      </c>
      <c r="O971" s="38" t="n">
        <f aca="false">N971*Assumptions!$B$24</f>
        <v>95.56815</v>
      </c>
      <c r="P971" s="39" t="n">
        <f aca="false">L971-O971</f>
        <v>-551.06815</v>
      </c>
      <c r="Q971" s="41" t="n">
        <f aca="false">Q970+L971</f>
        <v>41968.2</v>
      </c>
      <c r="R971" s="41" t="n">
        <f aca="false">R970+P971</f>
        <v>-2005.94730000001</v>
      </c>
      <c r="S971" s="33" t="n">
        <f aca="false">IF(L971&gt;0,1,0)</f>
        <v>0</v>
      </c>
      <c r="T971" s="33" t="n">
        <f aca="false">IF(S971=1,T970+1,0)</f>
        <v>0</v>
      </c>
      <c r="U971" s="33" t="n">
        <f aca="false">IF(S971=0,U970+1,0)</f>
        <v>2</v>
      </c>
      <c r="V971" s="34" t="str">
        <f aca="false">IF(C971=D970,"Yes","")</f>
        <v/>
      </c>
    </row>
    <row r="972" customFormat="false" ht="15" hidden="false" customHeight="false" outlineLevel="0" collapsed="false">
      <c r="A972" s="26" t="n">
        <v>971</v>
      </c>
      <c r="B972" s="26" t="s">
        <v>113</v>
      </c>
      <c r="C972" s="27" t="n">
        <v>43805</v>
      </c>
      <c r="D972" s="27" t="n">
        <v>43811</v>
      </c>
      <c r="E972" s="28" t="n">
        <v>31444</v>
      </c>
      <c r="F972" s="28" t="n">
        <v>32126.95</v>
      </c>
      <c r="G972" s="28" t="n">
        <v>31356.8</v>
      </c>
      <c r="H972" s="26" t="s">
        <v>112</v>
      </c>
      <c r="I972" s="26" t="n">
        <v>4</v>
      </c>
      <c r="J972" s="29" t="n">
        <v>447.6</v>
      </c>
      <c r="K972" s="29" t="n">
        <v>267.5</v>
      </c>
      <c r="L972" s="30" t="n">
        <f aca="false">IF(B972="Long",G972-E972,E972-G972)</f>
        <v>87.2000000000007</v>
      </c>
      <c r="M972" s="31" t="n">
        <f aca="false">L972/E972</f>
        <v>0.00277318407327314</v>
      </c>
      <c r="N972" s="32" t="n">
        <f aca="false">E972+G972</f>
        <v>62800.8</v>
      </c>
      <c r="O972" s="29" t="n">
        <f aca="false">N972*Assumptions!$B$24</f>
        <v>94.2012</v>
      </c>
      <c r="P972" s="30" t="n">
        <f aca="false">L972-O972</f>
        <v>-7.00119999999927</v>
      </c>
      <c r="Q972" s="32" t="n">
        <f aca="false">Q971+L972</f>
        <v>42055.4</v>
      </c>
      <c r="R972" s="32" t="n">
        <f aca="false">R971+P972</f>
        <v>-2012.94850000001</v>
      </c>
      <c r="S972" s="33" t="n">
        <f aca="false">IF(L972&gt;0,1,0)</f>
        <v>1</v>
      </c>
      <c r="T972" s="33" t="n">
        <f aca="false">IF(S972=1,T971+1,0)</f>
        <v>1</v>
      </c>
      <c r="U972" s="33" t="n">
        <f aca="false">IF(S972=0,U971+1,0)</f>
        <v>0</v>
      </c>
      <c r="V972" s="34" t="str">
        <f aca="false">IF(C972=D971,"Yes","")</f>
        <v>Yes</v>
      </c>
    </row>
    <row r="973" customFormat="false" ht="15" hidden="false" customHeight="false" outlineLevel="0" collapsed="false">
      <c r="A973" s="35" t="n">
        <v>972</v>
      </c>
      <c r="B973" s="35" t="s">
        <v>111</v>
      </c>
      <c r="C973" s="36" t="n">
        <v>43811</v>
      </c>
      <c r="D973" s="36" t="n">
        <v>43822</v>
      </c>
      <c r="E973" s="37" t="n">
        <v>31412.8</v>
      </c>
      <c r="F973" s="37" t="n">
        <v>30996.4</v>
      </c>
      <c r="G973" s="37" t="n">
        <v>32199.45</v>
      </c>
      <c r="H973" s="35" t="s">
        <v>112</v>
      </c>
      <c r="I973" s="35" t="n">
        <v>7</v>
      </c>
      <c r="J973" s="38" t="n">
        <v>1090</v>
      </c>
      <c r="K973" s="38" t="n">
        <v>0</v>
      </c>
      <c r="L973" s="39" t="n">
        <f aca="false">IF(B973="Long",G973-E973,E973-G973)</f>
        <v>786.650000000002</v>
      </c>
      <c r="M973" s="40" t="n">
        <f aca="false">L973/E973</f>
        <v>0.0250423394285133</v>
      </c>
      <c r="N973" s="41" t="n">
        <f aca="false">E973+G973</f>
        <v>63612.25</v>
      </c>
      <c r="O973" s="38" t="n">
        <f aca="false">N973*Assumptions!$B$24</f>
        <v>95.418375</v>
      </c>
      <c r="P973" s="39" t="n">
        <f aca="false">L973-O973</f>
        <v>691.231625000002</v>
      </c>
      <c r="Q973" s="41" t="n">
        <f aca="false">Q972+L973</f>
        <v>42842.05</v>
      </c>
      <c r="R973" s="41" t="n">
        <f aca="false">R972+P973</f>
        <v>-1321.716875</v>
      </c>
      <c r="S973" s="33" t="n">
        <f aca="false">IF(L973&gt;0,1,0)</f>
        <v>1</v>
      </c>
      <c r="T973" s="33" t="n">
        <f aca="false">IF(S973=1,T972+1,0)</f>
        <v>2</v>
      </c>
      <c r="U973" s="33" t="n">
        <f aca="false">IF(S973=0,U972+1,0)</f>
        <v>0</v>
      </c>
      <c r="V973" s="34" t="str">
        <f aca="false">IF(C973=D972,"Yes","")</f>
        <v>Yes</v>
      </c>
    </row>
    <row r="974" customFormat="false" ht="15" hidden="false" customHeight="false" outlineLevel="0" collapsed="false">
      <c r="A974" s="26" t="n">
        <v>973</v>
      </c>
      <c r="B974" s="26" t="s">
        <v>113</v>
      </c>
      <c r="C974" s="27" t="n">
        <v>43825</v>
      </c>
      <c r="D974" s="27" t="n">
        <v>43826</v>
      </c>
      <c r="E974" s="28" t="n">
        <v>32196.85</v>
      </c>
      <c r="F974" s="28" t="n">
        <v>32390.35</v>
      </c>
      <c r="G974" s="28" t="n">
        <v>32314.6</v>
      </c>
      <c r="H974" s="26" t="s">
        <v>112</v>
      </c>
      <c r="I974" s="26" t="n">
        <v>1</v>
      </c>
      <c r="J974" s="29" t="n">
        <v>140.6</v>
      </c>
      <c r="K974" s="29" t="n">
        <v>248</v>
      </c>
      <c r="L974" s="30" t="n">
        <f aca="false">IF(B974="Long",G974-E974,E974-G974)</f>
        <v>-117.75</v>
      </c>
      <c r="M974" s="31" t="n">
        <f aca="false">L974/E974</f>
        <v>-0.00365719006673013</v>
      </c>
      <c r="N974" s="32" t="n">
        <f aca="false">E974+G974</f>
        <v>64511.45</v>
      </c>
      <c r="O974" s="29" t="n">
        <f aca="false">N974*Assumptions!$B$24</f>
        <v>96.767175</v>
      </c>
      <c r="P974" s="30" t="n">
        <f aca="false">L974-O974</f>
        <v>-214.517175</v>
      </c>
      <c r="Q974" s="32" t="n">
        <f aca="false">Q973+L974</f>
        <v>42724.3</v>
      </c>
      <c r="R974" s="32" t="n">
        <f aca="false">R973+P974</f>
        <v>-1536.23405</v>
      </c>
      <c r="S974" s="33" t="n">
        <f aca="false">IF(L974&gt;0,1,0)</f>
        <v>0</v>
      </c>
      <c r="T974" s="33" t="n">
        <f aca="false">IF(S974=1,T973+1,0)</f>
        <v>0</v>
      </c>
      <c r="U974" s="33" t="n">
        <f aca="false">IF(S974=0,U973+1,0)</f>
        <v>1</v>
      </c>
      <c r="V974" s="34" t="str">
        <f aca="false">IF(C974=D973,"Yes","")</f>
        <v/>
      </c>
    </row>
    <row r="975" customFormat="false" ht="15" hidden="false" customHeight="false" outlineLevel="0" collapsed="false">
      <c r="A975" s="35" t="n">
        <v>974</v>
      </c>
      <c r="B975" s="35" t="s">
        <v>111</v>
      </c>
      <c r="C975" s="36" t="n">
        <v>43826</v>
      </c>
      <c r="D975" s="36" t="n">
        <v>43830</v>
      </c>
      <c r="E975" s="37" t="n">
        <v>32390.35</v>
      </c>
      <c r="F975" s="37" t="n">
        <v>31963.25</v>
      </c>
      <c r="G975" s="37" t="n">
        <v>32248.5</v>
      </c>
      <c r="H975" s="35" t="s">
        <v>112</v>
      </c>
      <c r="I975" s="35" t="n">
        <v>2</v>
      </c>
      <c r="J975" s="38" t="n">
        <v>222.8</v>
      </c>
      <c r="K975" s="38" t="n">
        <v>281.6</v>
      </c>
      <c r="L975" s="39" t="n">
        <f aca="false">IF(B975="Long",G975-E975,E975-G975)</f>
        <v>-141.849999999999</v>
      </c>
      <c r="M975" s="40" t="n">
        <f aca="false">L975/E975</f>
        <v>-0.00437939077533891</v>
      </c>
      <c r="N975" s="41" t="n">
        <f aca="false">E975+G975</f>
        <v>64638.85</v>
      </c>
      <c r="O975" s="38" t="n">
        <f aca="false">N975*Assumptions!$B$24</f>
        <v>96.958275</v>
      </c>
      <c r="P975" s="39" t="n">
        <f aca="false">L975-O975</f>
        <v>-238.808274999999</v>
      </c>
      <c r="Q975" s="41" t="n">
        <f aca="false">Q974+L975</f>
        <v>42582.45</v>
      </c>
      <c r="R975" s="41" t="n">
        <f aca="false">R974+P975</f>
        <v>-1775.042325</v>
      </c>
      <c r="S975" s="33" t="n">
        <f aca="false">IF(L975&gt;0,1,0)</f>
        <v>0</v>
      </c>
      <c r="T975" s="33" t="n">
        <f aca="false">IF(S975=1,T974+1,0)</f>
        <v>0</v>
      </c>
      <c r="U975" s="33" t="n">
        <f aca="false">IF(S975=0,U974+1,0)</f>
        <v>2</v>
      </c>
      <c r="V975" s="34" t="str">
        <f aca="false">IF(C975=D974,"Yes","")</f>
        <v>Yes</v>
      </c>
    </row>
    <row r="976" customFormat="false" ht="15" hidden="false" customHeight="false" outlineLevel="0" collapsed="false">
      <c r="A976" s="26" t="n">
        <v>975</v>
      </c>
      <c r="B976" s="26" t="s">
        <v>113</v>
      </c>
      <c r="C976" s="27" t="n">
        <v>43831</v>
      </c>
      <c r="D976" s="27" t="n">
        <v>43832</v>
      </c>
      <c r="E976" s="28" t="n">
        <v>32108.75</v>
      </c>
      <c r="F976" s="28" t="n">
        <v>32345.95</v>
      </c>
      <c r="G976" s="28" t="n">
        <v>32345.95</v>
      </c>
      <c r="H976" s="26" t="s">
        <v>114</v>
      </c>
      <c r="I976" s="26" t="n">
        <v>1</v>
      </c>
      <c r="J976" s="29" t="n">
        <v>0</v>
      </c>
      <c r="K976" s="29" t="n">
        <v>356.7</v>
      </c>
      <c r="L976" s="30" t="n">
        <f aca="false">IF(B976="Long",G976-E976,E976-G976)</f>
        <v>-237.200000000001</v>
      </c>
      <c r="M976" s="31" t="n">
        <f aca="false">L976/E976</f>
        <v>-0.00738739440183753</v>
      </c>
      <c r="N976" s="32" t="n">
        <f aca="false">E976+G976</f>
        <v>64454.7</v>
      </c>
      <c r="O976" s="29" t="n">
        <f aca="false">N976*Assumptions!$B$24</f>
        <v>96.68205</v>
      </c>
      <c r="P976" s="30" t="n">
        <f aca="false">L976-O976</f>
        <v>-333.882050000001</v>
      </c>
      <c r="Q976" s="32" t="n">
        <f aca="false">Q975+L976</f>
        <v>42345.25</v>
      </c>
      <c r="R976" s="32" t="n">
        <f aca="false">R975+P976</f>
        <v>-2108.924375</v>
      </c>
      <c r="S976" s="33" t="n">
        <f aca="false">IF(L976&gt;0,1,0)</f>
        <v>0</v>
      </c>
      <c r="T976" s="33" t="n">
        <f aca="false">IF(S976=1,T975+1,0)</f>
        <v>0</v>
      </c>
      <c r="U976" s="33" t="n">
        <f aca="false">IF(S976=0,U975+1,0)</f>
        <v>3</v>
      </c>
      <c r="V976" s="34" t="str">
        <f aca="false">IF(C976=D975,"Yes","")</f>
        <v/>
      </c>
    </row>
    <row r="977" customFormat="false" ht="15" hidden="false" customHeight="false" outlineLevel="0" collapsed="false">
      <c r="A977" s="35" t="n">
        <v>976</v>
      </c>
      <c r="B977" s="35" t="s">
        <v>111</v>
      </c>
      <c r="C977" s="36" t="n">
        <v>43832</v>
      </c>
      <c r="D977" s="36" t="n">
        <v>43833</v>
      </c>
      <c r="E977" s="37" t="n">
        <v>32348</v>
      </c>
      <c r="F977" s="37" t="n">
        <v>32057.2</v>
      </c>
      <c r="G977" s="37" t="n">
        <v>32121.4</v>
      </c>
      <c r="H977" s="35" t="s">
        <v>112</v>
      </c>
      <c r="I977" s="35" t="n">
        <v>1</v>
      </c>
      <c r="J977" s="38" t="n">
        <v>0</v>
      </c>
      <c r="K977" s="38" t="n">
        <v>387.6</v>
      </c>
      <c r="L977" s="39" t="n">
        <f aca="false">IF(B977="Long",G977-E977,E977-G977)</f>
        <v>-226.599999999999</v>
      </c>
      <c r="M977" s="40" t="n">
        <f aca="false">L977/E977</f>
        <v>-0.00700506986521573</v>
      </c>
      <c r="N977" s="41" t="n">
        <f aca="false">E977+G977</f>
        <v>64469.4</v>
      </c>
      <c r="O977" s="38" t="n">
        <f aca="false">N977*Assumptions!$B$24</f>
        <v>96.7041</v>
      </c>
      <c r="P977" s="39" t="n">
        <f aca="false">L977-O977</f>
        <v>-323.304099999999</v>
      </c>
      <c r="Q977" s="41" t="n">
        <f aca="false">Q976+L977</f>
        <v>42118.65</v>
      </c>
      <c r="R977" s="41" t="n">
        <f aca="false">R976+P977</f>
        <v>-2432.228475</v>
      </c>
      <c r="S977" s="33" t="n">
        <f aca="false">IF(L977&gt;0,1,0)</f>
        <v>0</v>
      </c>
      <c r="T977" s="33" t="n">
        <f aca="false">IF(S977=1,T976+1,0)</f>
        <v>0</v>
      </c>
      <c r="U977" s="33" t="n">
        <f aca="false">IF(S977=0,U976+1,0)</f>
        <v>4</v>
      </c>
      <c r="V977" s="34" t="str">
        <f aca="false">IF(C977=D976,"Yes","")</f>
        <v>Yes</v>
      </c>
    </row>
    <row r="978" customFormat="false" ht="15" hidden="false" customHeight="false" outlineLevel="0" collapsed="false">
      <c r="A978" s="26" t="n">
        <v>977</v>
      </c>
      <c r="B978" s="26" t="s">
        <v>113</v>
      </c>
      <c r="C978" s="27" t="n">
        <v>43833</v>
      </c>
      <c r="D978" s="27" t="n">
        <v>43839</v>
      </c>
      <c r="E978" s="28" t="n">
        <v>32057.2</v>
      </c>
      <c r="F978" s="28" t="n">
        <v>32465.45</v>
      </c>
      <c r="G978" s="28" t="n">
        <v>31748.25</v>
      </c>
      <c r="H978" s="26" t="s">
        <v>112</v>
      </c>
      <c r="I978" s="26" t="n">
        <v>4</v>
      </c>
      <c r="J978" s="29" t="n">
        <v>1157.7</v>
      </c>
      <c r="K978" s="29" t="n">
        <v>115.5</v>
      </c>
      <c r="L978" s="30" t="n">
        <f aca="false">IF(B978="Long",G978-E978,E978-G978)</f>
        <v>308.950000000001</v>
      </c>
      <c r="M978" s="31" t="n">
        <f aca="false">L978/E978</f>
        <v>0.00963746053928605</v>
      </c>
      <c r="N978" s="32" t="n">
        <f aca="false">E978+G978</f>
        <v>63805.45</v>
      </c>
      <c r="O978" s="29" t="n">
        <f aca="false">N978*Assumptions!$B$24</f>
        <v>95.708175</v>
      </c>
      <c r="P978" s="30" t="n">
        <f aca="false">L978-O978</f>
        <v>213.241825000001</v>
      </c>
      <c r="Q978" s="32" t="n">
        <f aca="false">Q977+L978</f>
        <v>42427.6</v>
      </c>
      <c r="R978" s="32" t="n">
        <f aca="false">R977+P978</f>
        <v>-2218.98665</v>
      </c>
      <c r="S978" s="33" t="n">
        <f aca="false">IF(L978&gt;0,1,0)</f>
        <v>1</v>
      </c>
      <c r="T978" s="33" t="n">
        <f aca="false">IF(S978=1,T977+1,0)</f>
        <v>1</v>
      </c>
      <c r="U978" s="33" t="n">
        <f aca="false">IF(S978=0,U977+1,0)</f>
        <v>0</v>
      </c>
      <c r="V978" s="34" t="str">
        <f aca="false">IF(C978=D977,"Yes","")</f>
        <v>Yes</v>
      </c>
    </row>
    <row r="979" customFormat="false" ht="15" hidden="false" customHeight="false" outlineLevel="0" collapsed="false">
      <c r="A979" s="35" t="n">
        <v>978</v>
      </c>
      <c r="B979" s="35" t="s">
        <v>111</v>
      </c>
      <c r="C979" s="36" t="n">
        <v>43839</v>
      </c>
      <c r="D979" s="36" t="n">
        <v>43844</v>
      </c>
      <c r="E979" s="37" t="n">
        <v>31851.45</v>
      </c>
      <c r="F979" s="37" t="n">
        <v>30899.55</v>
      </c>
      <c r="G979" s="37" t="n">
        <v>32074.05</v>
      </c>
      <c r="H979" s="35" t="s">
        <v>112</v>
      </c>
      <c r="I979" s="35" t="n">
        <v>3</v>
      </c>
      <c r="J979" s="38" t="n">
        <v>495.8</v>
      </c>
      <c r="K979" s="38" t="n">
        <v>0</v>
      </c>
      <c r="L979" s="39" t="n">
        <f aca="false">IF(B979="Long",G979-E979,E979-G979)</f>
        <v>222.599999999999</v>
      </c>
      <c r="M979" s="40" t="n">
        <f aca="false">L979/E979</f>
        <v>0.00698869282246173</v>
      </c>
      <c r="N979" s="41" t="n">
        <f aca="false">E979+G979</f>
        <v>63925.5</v>
      </c>
      <c r="O979" s="38" t="n">
        <f aca="false">N979*Assumptions!$B$24</f>
        <v>95.88825</v>
      </c>
      <c r="P979" s="39" t="n">
        <f aca="false">L979-O979</f>
        <v>126.711749999999</v>
      </c>
      <c r="Q979" s="41" t="n">
        <f aca="false">Q978+L979</f>
        <v>42650.2</v>
      </c>
      <c r="R979" s="41" t="n">
        <f aca="false">R978+P979</f>
        <v>-2092.2749</v>
      </c>
      <c r="S979" s="33" t="n">
        <f aca="false">IF(L979&gt;0,1,0)</f>
        <v>1</v>
      </c>
      <c r="T979" s="33" t="n">
        <f aca="false">IF(S979=1,T978+1,0)</f>
        <v>2</v>
      </c>
      <c r="U979" s="33" t="n">
        <f aca="false">IF(S979=0,U978+1,0)</f>
        <v>0</v>
      </c>
      <c r="V979" s="34" t="str">
        <f aca="false">IF(C979=D978,"Yes","")</f>
        <v>Yes</v>
      </c>
    </row>
    <row r="980" customFormat="false" ht="15" hidden="false" customHeight="false" outlineLevel="0" collapsed="false">
      <c r="A980" s="26" t="n">
        <v>979</v>
      </c>
      <c r="B980" s="26" t="s">
        <v>113</v>
      </c>
      <c r="C980" s="27" t="n">
        <v>43845</v>
      </c>
      <c r="D980" s="27" t="n">
        <v>43850</v>
      </c>
      <c r="E980" s="28" t="n">
        <v>31989.2</v>
      </c>
      <c r="F980" s="28" t="n">
        <v>32196.45</v>
      </c>
      <c r="G980" s="28" t="n">
        <v>31923.95</v>
      </c>
      <c r="H980" s="26" t="s">
        <v>112</v>
      </c>
      <c r="I980" s="26" t="n">
        <v>3</v>
      </c>
      <c r="J980" s="29" t="n">
        <v>938.2</v>
      </c>
      <c r="K980" s="29" t="n">
        <v>0</v>
      </c>
      <c r="L980" s="30" t="n">
        <f aca="false">IF(B980="Long",G980-E980,E980-G980)</f>
        <v>65.25</v>
      </c>
      <c r="M980" s="31" t="n">
        <f aca="false">L980/E980</f>
        <v>0.00203975091593413</v>
      </c>
      <c r="N980" s="32" t="n">
        <f aca="false">E980+G980</f>
        <v>63913.15</v>
      </c>
      <c r="O980" s="29" t="n">
        <f aca="false">N980*Assumptions!$B$24</f>
        <v>95.869725</v>
      </c>
      <c r="P980" s="30" t="n">
        <f aca="false">L980-O980</f>
        <v>-30.619725</v>
      </c>
      <c r="Q980" s="32" t="n">
        <f aca="false">Q979+L980</f>
        <v>42715.45</v>
      </c>
      <c r="R980" s="32" t="n">
        <f aca="false">R979+P980</f>
        <v>-2122.894625</v>
      </c>
      <c r="S980" s="33" t="n">
        <f aca="false">IF(L980&gt;0,1,0)</f>
        <v>1</v>
      </c>
      <c r="T980" s="33" t="n">
        <f aca="false">IF(S980=1,T979+1,0)</f>
        <v>3</v>
      </c>
      <c r="U980" s="33" t="n">
        <f aca="false">IF(S980=0,U979+1,0)</f>
        <v>0</v>
      </c>
      <c r="V980" s="34" t="str">
        <f aca="false">IF(C980=D979,"Yes","")</f>
        <v/>
      </c>
    </row>
    <row r="981" customFormat="false" ht="15" hidden="false" customHeight="false" outlineLevel="0" collapsed="false">
      <c r="A981" s="35" t="n">
        <v>980</v>
      </c>
      <c r="B981" s="35" t="s">
        <v>113</v>
      </c>
      <c r="C981" s="36" t="n">
        <v>43851</v>
      </c>
      <c r="D981" s="36" t="n">
        <v>43854</v>
      </c>
      <c r="E981" s="37" t="n">
        <v>30978.85</v>
      </c>
      <c r="F981" s="37" t="n">
        <v>31923.95</v>
      </c>
      <c r="G981" s="37" t="n">
        <v>31087.25</v>
      </c>
      <c r="H981" s="35" t="s">
        <v>112</v>
      </c>
      <c r="I981" s="35" t="n">
        <v>3</v>
      </c>
      <c r="J981" s="38" t="n">
        <v>364.8</v>
      </c>
      <c r="K981" s="38" t="n">
        <v>396.6</v>
      </c>
      <c r="L981" s="39" t="n">
        <f aca="false">IF(B981="Long",G981-E981,E981-G981)</f>
        <v>-108.400000000001</v>
      </c>
      <c r="M981" s="40" t="n">
        <f aca="false">L981/E981</f>
        <v>-0.00349916152471772</v>
      </c>
      <c r="N981" s="41" t="n">
        <f aca="false">E981+G981</f>
        <v>62066.1</v>
      </c>
      <c r="O981" s="38" t="n">
        <f aca="false">N981*Assumptions!$B$24</f>
        <v>93.09915</v>
      </c>
      <c r="P981" s="39" t="n">
        <f aca="false">L981-O981</f>
        <v>-201.499150000001</v>
      </c>
      <c r="Q981" s="41" t="n">
        <f aca="false">Q980+L981</f>
        <v>42607.05</v>
      </c>
      <c r="R981" s="41" t="n">
        <f aca="false">R980+P981</f>
        <v>-2324.393775</v>
      </c>
      <c r="S981" s="33" t="n">
        <f aca="false">IF(L981&gt;0,1,0)</f>
        <v>0</v>
      </c>
      <c r="T981" s="33" t="n">
        <f aca="false">IF(S981=1,T980+1,0)</f>
        <v>0</v>
      </c>
      <c r="U981" s="33" t="n">
        <f aca="false">IF(S981=0,U980+1,0)</f>
        <v>1</v>
      </c>
      <c r="V981" s="34" t="str">
        <f aca="false">IF(C981=D980,"Yes","")</f>
        <v/>
      </c>
    </row>
    <row r="982" customFormat="false" ht="15" hidden="false" customHeight="false" outlineLevel="0" collapsed="false">
      <c r="A982" s="26" t="n">
        <v>981</v>
      </c>
      <c r="B982" s="26" t="s">
        <v>111</v>
      </c>
      <c r="C982" s="27" t="n">
        <v>43854</v>
      </c>
      <c r="D982" s="27" t="n">
        <v>43857</v>
      </c>
      <c r="E982" s="28" t="n">
        <v>31149.05</v>
      </c>
      <c r="F982" s="28" t="n">
        <v>30621.35</v>
      </c>
      <c r="G982" s="28" t="n">
        <v>30879.05</v>
      </c>
      <c r="H982" s="26" t="s">
        <v>112</v>
      </c>
      <c r="I982" s="26" t="n">
        <v>1</v>
      </c>
      <c r="J982" s="29" t="n">
        <v>78</v>
      </c>
      <c r="K982" s="29" t="n">
        <v>340.5</v>
      </c>
      <c r="L982" s="30" t="n">
        <f aca="false">IF(B982="Long",G982-E982,E982-G982)</f>
        <v>-270</v>
      </c>
      <c r="M982" s="31" t="n">
        <f aca="false">L982/E982</f>
        <v>-0.00866800111078829</v>
      </c>
      <c r="N982" s="32" t="n">
        <f aca="false">E982+G982</f>
        <v>62028.1</v>
      </c>
      <c r="O982" s="29" t="n">
        <f aca="false">N982*Assumptions!$B$24</f>
        <v>93.04215</v>
      </c>
      <c r="P982" s="30" t="n">
        <f aca="false">L982-O982</f>
        <v>-363.04215</v>
      </c>
      <c r="Q982" s="32" t="n">
        <f aca="false">Q981+L982</f>
        <v>42337.05</v>
      </c>
      <c r="R982" s="32" t="n">
        <f aca="false">R981+P982</f>
        <v>-2687.435925</v>
      </c>
      <c r="S982" s="33" t="n">
        <f aca="false">IF(L982&gt;0,1,0)</f>
        <v>0</v>
      </c>
      <c r="T982" s="33" t="n">
        <f aca="false">IF(S982=1,T981+1,0)</f>
        <v>0</v>
      </c>
      <c r="U982" s="33" t="n">
        <f aca="false">IF(S982=0,U981+1,0)</f>
        <v>2</v>
      </c>
      <c r="V982" s="34" t="str">
        <f aca="false">IF(C982=D981,"Yes","")</f>
        <v>Yes</v>
      </c>
    </row>
    <row r="983" customFormat="false" ht="15" hidden="false" customHeight="false" outlineLevel="0" collapsed="false">
      <c r="A983" s="35" t="n">
        <v>982</v>
      </c>
      <c r="B983" s="35" t="s">
        <v>113</v>
      </c>
      <c r="C983" s="36" t="n">
        <v>43858</v>
      </c>
      <c r="D983" s="36" t="n">
        <v>43859</v>
      </c>
      <c r="E983" s="37" t="n">
        <v>30808.55</v>
      </c>
      <c r="F983" s="37" t="n">
        <v>31227.05</v>
      </c>
      <c r="G983" s="37" t="n">
        <v>31048.45</v>
      </c>
      <c r="H983" s="35" t="s">
        <v>112</v>
      </c>
      <c r="I983" s="35" t="n">
        <v>1</v>
      </c>
      <c r="J983" s="38" t="n">
        <v>0</v>
      </c>
      <c r="K983" s="38" t="n">
        <v>274.3</v>
      </c>
      <c r="L983" s="39" t="n">
        <f aca="false">IF(B983="Long",G983-E983,E983-G983)</f>
        <v>-239.900000000001</v>
      </c>
      <c r="M983" s="40" t="n">
        <f aca="false">L983/E983</f>
        <v>-0.00778679944366098</v>
      </c>
      <c r="N983" s="41" t="n">
        <f aca="false">E983+G983</f>
        <v>61857</v>
      </c>
      <c r="O983" s="38" t="n">
        <f aca="false">N983*Assumptions!$B$24</f>
        <v>92.7855</v>
      </c>
      <c r="P983" s="39" t="n">
        <f aca="false">L983-O983</f>
        <v>-332.685500000001</v>
      </c>
      <c r="Q983" s="41" t="n">
        <f aca="false">Q982+L983</f>
        <v>42097.15</v>
      </c>
      <c r="R983" s="41" t="n">
        <f aca="false">R982+P983</f>
        <v>-3020.12142500001</v>
      </c>
      <c r="S983" s="33" t="n">
        <f aca="false">IF(L983&gt;0,1,0)</f>
        <v>0</v>
      </c>
      <c r="T983" s="33" t="n">
        <f aca="false">IF(S983=1,T982+1,0)</f>
        <v>0</v>
      </c>
      <c r="U983" s="33" t="n">
        <f aca="false">IF(S983=0,U982+1,0)</f>
        <v>3</v>
      </c>
      <c r="V983" s="34" t="str">
        <f aca="false">IF(C983=D982,"Yes","")</f>
        <v/>
      </c>
    </row>
    <row r="984" customFormat="false" ht="15" hidden="false" customHeight="false" outlineLevel="0" collapsed="false">
      <c r="A984" s="26" t="n">
        <v>983</v>
      </c>
      <c r="B984" s="26" t="s">
        <v>113</v>
      </c>
      <c r="C984" s="27" t="n">
        <v>43860</v>
      </c>
      <c r="D984" s="27" t="n">
        <v>43861</v>
      </c>
      <c r="E984" s="28" t="n">
        <v>30656.35</v>
      </c>
      <c r="F984" s="28" t="n">
        <v>31082.85</v>
      </c>
      <c r="G984" s="28" t="n">
        <v>30950.5</v>
      </c>
      <c r="H984" s="26" t="s">
        <v>112</v>
      </c>
      <c r="I984" s="26" t="n">
        <v>1</v>
      </c>
      <c r="J984" s="29" t="n">
        <v>0</v>
      </c>
      <c r="K984" s="29" t="n">
        <v>377.1</v>
      </c>
      <c r="L984" s="30" t="n">
        <f aca="false">IF(B984="Long",G984-E984,E984-G984)</f>
        <v>-294.150000000001</v>
      </c>
      <c r="M984" s="31" t="n">
        <f aca="false">L984/E984</f>
        <v>-0.00959507573471733</v>
      </c>
      <c r="N984" s="32" t="n">
        <f aca="false">E984+G984</f>
        <v>61606.85</v>
      </c>
      <c r="O984" s="29" t="n">
        <f aca="false">N984*Assumptions!$B$24</f>
        <v>92.410275</v>
      </c>
      <c r="P984" s="30" t="n">
        <f aca="false">L984-O984</f>
        <v>-386.560275000001</v>
      </c>
      <c r="Q984" s="32" t="n">
        <f aca="false">Q983+L984</f>
        <v>41803</v>
      </c>
      <c r="R984" s="32" t="n">
        <f aca="false">R983+P984</f>
        <v>-3406.68170000001</v>
      </c>
      <c r="S984" s="33" t="n">
        <f aca="false">IF(L984&gt;0,1,0)</f>
        <v>0</v>
      </c>
      <c r="T984" s="33" t="n">
        <f aca="false">IF(S984=1,T983+1,0)</f>
        <v>0</v>
      </c>
      <c r="U984" s="33" t="n">
        <f aca="false">IF(S984=0,U983+1,0)</f>
        <v>4</v>
      </c>
      <c r="V984" s="34" t="str">
        <f aca="false">IF(C984=D983,"Yes","")</f>
        <v/>
      </c>
    </row>
    <row r="985" customFormat="false" ht="15" hidden="false" customHeight="false" outlineLevel="0" collapsed="false">
      <c r="A985" s="35" t="n">
        <v>984</v>
      </c>
      <c r="B985" s="35" t="s">
        <v>113</v>
      </c>
      <c r="C985" s="36" t="n">
        <v>43864</v>
      </c>
      <c r="D985" s="36" t="n">
        <v>43865</v>
      </c>
      <c r="E985" s="37" t="n">
        <v>29811.75</v>
      </c>
      <c r="F985" s="37" t="n">
        <v>31033.45</v>
      </c>
      <c r="G985" s="37" t="n">
        <v>30235.3</v>
      </c>
      <c r="H985" s="35" t="s">
        <v>112</v>
      </c>
      <c r="I985" s="35" t="n">
        <v>1</v>
      </c>
      <c r="J985" s="38" t="n">
        <v>0</v>
      </c>
      <c r="K985" s="38" t="n">
        <v>965.2</v>
      </c>
      <c r="L985" s="39" t="n">
        <f aca="false">IF(B985="Long",G985-E985,E985-G985)</f>
        <v>-423.549999999999</v>
      </c>
      <c r="M985" s="40" t="n">
        <f aca="false">L985/E985</f>
        <v>-0.0142074853036135</v>
      </c>
      <c r="N985" s="41" t="n">
        <f aca="false">E985+G985</f>
        <v>60047.05</v>
      </c>
      <c r="O985" s="38" t="n">
        <f aca="false">N985*Assumptions!$B$24</f>
        <v>90.070575</v>
      </c>
      <c r="P985" s="39" t="n">
        <f aca="false">L985-O985</f>
        <v>-513.620574999999</v>
      </c>
      <c r="Q985" s="41" t="n">
        <f aca="false">Q984+L985</f>
        <v>41379.45</v>
      </c>
      <c r="R985" s="41" t="n">
        <f aca="false">R984+P985</f>
        <v>-3920.30227500001</v>
      </c>
      <c r="S985" s="33" t="n">
        <f aca="false">IF(L985&gt;0,1,0)</f>
        <v>0</v>
      </c>
      <c r="T985" s="33" t="n">
        <f aca="false">IF(S985=1,T984+1,0)</f>
        <v>0</v>
      </c>
      <c r="U985" s="33" t="n">
        <f aca="false">IF(S985=0,U984+1,0)</f>
        <v>5</v>
      </c>
      <c r="V985" s="34" t="str">
        <f aca="false">IF(C985=D984,"Yes","")</f>
        <v/>
      </c>
    </row>
    <row r="986" customFormat="false" ht="15" hidden="false" customHeight="false" outlineLevel="0" collapsed="false">
      <c r="A986" s="26" t="n">
        <v>985</v>
      </c>
      <c r="B986" s="26" t="s">
        <v>111</v>
      </c>
      <c r="C986" s="27" t="n">
        <v>43866</v>
      </c>
      <c r="D986" s="27" t="n">
        <v>43871</v>
      </c>
      <c r="E986" s="28" t="n">
        <v>30776.95</v>
      </c>
      <c r="F986" s="28" t="n">
        <v>30182.45</v>
      </c>
      <c r="G986" s="28" t="n">
        <v>31111.05</v>
      </c>
      <c r="H986" s="26" t="s">
        <v>112</v>
      </c>
      <c r="I986" s="26" t="n">
        <v>3</v>
      </c>
      <c r="J986" s="29" t="n">
        <v>693.7</v>
      </c>
      <c r="K986" s="29" t="n">
        <v>0</v>
      </c>
      <c r="L986" s="30" t="n">
        <f aca="false">IF(B986="Long",G986-E986,E986-G986)</f>
        <v>334.099999999999</v>
      </c>
      <c r="M986" s="31" t="n">
        <f aca="false">L986/E986</f>
        <v>0.0108555266197592</v>
      </c>
      <c r="N986" s="32" t="n">
        <f aca="false">E986+G986</f>
        <v>61888</v>
      </c>
      <c r="O986" s="29" t="n">
        <f aca="false">N986*Assumptions!$B$24</f>
        <v>92.832</v>
      </c>
      <c r="P986" s="30" t="n">
        <f aca="false">L986-O986</f>
        <v>241.267999999999</v>
      </c>
      <c r="Q986" s="32" t="n">
        <f aca="false">Q985+L986</f>
        <v>41713.55</v>
      </c>
      <c r="R986" s="32" t="n">
        <f aca="false">R985+P986</f>
        <v>-3679.03427500001</v>
      </c>
      <c r="S986" s="33" t="n">
        <f aca="false">IF(L986&gt;0,1,0)</f>
        <v>1</v>
      </c>
      <c r="T986" s="33" t="n">
        <f aca="false">IF(S986=1,T985+1,0)</f>
        <v>1</v>
      </c>
      <c r="U986" s="33" t="n">
        <f aca="false">IF(S986=0,U985+1,0)</f>
        <v>0</v>
      </c>
      <c r="V986" s="34" t="str">
        <f aca="false">IF(C986=D985,"Yes","")</f>
        <v/>
      </c>
    </row>
    <row r="987" customFormat="false" ht="15" hidden="false" customHeight="false" outlineLevel="0" collapsed="false">
      <c r="A987" s="35" t="n">
        <v>986</v>
      </c>
      <c r="B987" s="35" t="s">
        <v>111</v>
      </c>
      <c r="C987" s="36" t="n">
        <v>43872</v>
      </c>
      <c r="D987" s="36" t="n">
        <v>43874</v>
      </c>
      <c r="E987" s="37" t="n">
        <v>31368.2</v>
      </c>
      <c r="F987" s="37" t="n">
        <v>30957.2</v>
      </c>
      <c r="G987" s="37" t="n">
        <v>31398.15</v>
      </c>
      <c r="H987" s="35" t="s">
        <v>112</v>
      </c>
      <c r="I987" s="35" t="n">
        <v>2</v>
      </c>
      <c r="J987" s="38" t="n">
        <v>281.2</v>
      </c>
      <c r="K987" s="38" t="n">
        <v>187.6</v>
      </c>
      <c r="L987" s="39" t="n">
        <f aca="false">IF(B987="Long",G987-E987,E987-G987)</f>
        <v>29.9500000000007</v>
      </c>
      <c r="M987" s="40" t="n">
        <f aca="false">L987/E987</f>
        <v>0.000954788607570748</v>
      </c>
      <c r="N987" s="41" t="n">
        <f aca="false">E987+G987</f>
        <v>62766.35</v>
      </c>
      <c r="O987" s="38" t="n">
        <f aca="false">N987*Assumptions!$B$24</f>
        <v>94.149525</v>
      </c>
      <c r="P987" s="39" t="n">
        <f aca="false">L987-O987</f>
        <v>-64.1995249999993</v>
      </c>
      <c r="Q987" s="41" t="n">
        <f aca="false">Q986+L987</f>
        <v>41743.5</v>
      </c>
      <c r="R987" s="41" t="n">
        <f aca="false">R986+P987</f>
        <v>-3743.23380000001</v>
      </c>
      <c r="S987" s="33" t="n">
        <f aca="false">IF(L987&gt;0,1,0)</f>
        <v>1</v>
      </c>
      <c r="T987" s="33" t="n">
        <f aca="false">IF(S987=1,T986+1,0)</f>
        <v>2</v>
      </c>
      <c r="U987" s="33" t="n">
        <f aca="false">IF(S987=0,U986+1,0)</f>
        <v>0</v>
      </c>
      <c r="V987" s="34" t="str">
        <f aca="false">IF(C987=D986,"Yes","")</f>
        <v/>
      </c>
    </row>
    <row r="988" customFormat="false" ht="15" hidden="false" customHeight="false" outlineLevel="0" collapsed="false">
      <c r="A988" s="26" t="n">
        <v>987</v>
      </c>
      <c r="B988" s="26" t="s">
        <v>113</v>
      </c>
      <c r="C988" s="27" t="n">
        <v>43874</v>
      </c>
      <c r="D988" s="27" t="n">
        <v>43880</v>
      </c>
      <c r="E988" s="28" t="n">
        <v>31225.9</v>
      </c>
      <c r="F988" s="28" t="n">
        <v>31588.6</v>
      </c>
      <c r="G988" s="28" t="n">
        <v>30905</v>
      </c>
      <c r="H988" s="26" t="s">
        <v>112</v>
      </c>
      <c r="I988" s="26" t="n">
        <v>4</v>
      </c>
      <c r="J988" s="29" t="n">
        <v>973.5</v>
      </c>
      <c r="K988" s="29" t="n">
        <v>210.8</v>
      </c>
      <c r="L988" s="30" t="n">
        <f aca="false">IF(B988="Long",G988-E988,E988-G988)</f>
        <v>320.900000000001</v>
      </c>
      <c r="M988" s="31" t="n">
        <f aca="false">L988/E988</f>
        <v>0.0102767254106367</v>
      </c>
      <c r="N988" s="32" t="n">
        <f aca="false">E988+G988</f>
        <v>62130.9</v>
      </c>
      <c r="O988" s="29" t="n">
        <f aca="false">N988*Assumptions!$B$24</f>
        <v>93.19635</v>
      </c>
      <c r="P988" s="30" t="n">
        <f aca="false">L988-O988</f>
        <v>227.703650000001</v>
      </c>
      <c r="Q988" s="32" t="n">
        <f aca="false">Q987+L988</f>
        <v>42064.4</v>
      </c>
      <c r="R988" s="32" t="n">
        <f aca="false">R987+P988</f>
        <v>-3515.53015000001</v>
      </c>
      <c r="S988" s="33" t="n">
        <f aca="false">IF(L988&gt;0,1,0)</f>
        <v>1</v>
      </c>
      <c r="T988" s="33" t="n">
        <f aca="false">IF(S988=1,T987+1,0)</f>
        <v>3</v>
      </c>
      <c r="U988" s="33" t="n">
        <f aca="false">IF(S988=0,U987+1,0)</f>
        <v>0</v>
      </c>
      <c r="V988" s="34" t="str">
        <f aca="false">IF(C988=D987,"Yes","")</f>
        <v>Yes</v>
      </c>
    </row>
    <row r="989" customFormat="false" ht="15" hidden="false" customHeight="false" outlineLevel="0" collapsed="false">
      <c r="A989" s="35" t="n">
        <v>988</v>
      </c>
      <c r="B989" s="35" t="s">
        <v>111</v>
      </c>
      <c r="C989" s="36" t="n">
        <v>43881</v>
      </c>
      <c r="D989" s="36" t="n">
        <v>43885</v>
      </c>
      <c r="E989" s="37" t="n">
        <v>30947.15</v>
      </c>
      <c r="F989" s="37" t="n">
        <v>30606.15</v>
      </c>
      <c r="G989" s="37" t="n">
        <v>30666.35</v>
      </c>
      <c r="H989" s="35" t="s">
        <v>112</v>
      </c>
      <c r="I989" s="35" t="n">
        <v>1</v>
      </c>
      <c r="J989" s="38" t="n">
        <v>0</v>
      </c>
      <c r="K989" s="38" t="n">
        <v>519.2</v>
      </c>
      <c r="L989" s="39" t="n">
        <f aca="false">IF(B989="Long",G989-E989,E989-G989)</f>
        <v>-280.800000000003</v>
      </c>
      <c r="M989" s="40" t="n">
        <f aca="false">L989/E989</f>
        <v>-0.00907353342714928</v>
      </c>
      <c r="N989" s="41" t="n">
        <f aca="false">E989+G989</f>
        <v>61613.5</v>
      </c>
      <c r="O989" s="38" t="n">
        <f aca="false">N989*Assumptions!$B$24</f>
        <v>92.42025</v>
      </c>
      <c r="P989" s="39" t="n">
        <f aca="false">L989-O989</f>
        <v>-373.220250000003</v>
      </c>
      <c r="Q989" s="41" t="n">
        <f aca="false">Q988+L989</f>
        <v>41783.6</v>
      </c>
      <c r="R989" s="41" t="n">
        <f aca="false">R988+P989</f>
        <v>-3888.75040000001</v>
      </c>
      <c r="S989" s="33" t="n">
        <f aca="false">IF(L989&gt;0,1,0)</f>
        <v>0</v>
      </c>
      <c r="T989" s="33" t="n">
        <f aca="false">IF(S989=1,T988+1,0)</f>
        <v>0</v>
      </c>
      <c r="U989" s="33" t="n">
        <f aca="false">IF(S989=0,U988+1,0)</f>
        <v>1</v>
      </c>
      <c r="V989" s="34" t="str">
        <f aca="false">IF(C989=D988,"Yes","")</f>
        <v/>
      </c>
    </row>
    <row r="990" customFormat="false" ht="15" hidden="false" customHeight="false" outlineLevel="0" collapsed="false">
      <c r="A990" s="26" t="n">
        <v>989</v>
      </c>
      <c r="B990" s="26" t="s">
        <v>113</v>
      </c>
      <c r="C990" s="27" t="n">
        <v>43885</v>
      </c>
      <c r="D990" s="27" t="n">
        <v>43892</v>
      </c>
      <c r="E990" s="28" t="n">
        <v>30606.15</v>
      </c>
      <c r="F990" s="28" t="n">
        <v>31085.3</v>
      </c>
      <c r="G990" s="28" t="n">
        <v>29701</v>
      </c>
      <c r="H990" s="26" t="s">
        <v>112</v>
      </c>
      <c r="I990" s="26" t="n">
        <v>5</v>
      </c>
      <c r="J990" s="29" t="n">
        <v>2034.5</v>
      </c>
      <c r="K990" s="29" t="n">
        <v>4.5</v>
      </c>
      <c r="L990" s="30" t="n">
        <f aca="false">IF(B990="Long",G990-E990,E990-G990)</f>
        <v>905.150000000002</v>
      </c>
      <c r="M990" s="31" t="n">
        <f aca="false">L990/E990</f>
        <v>0.0295741215409322</v>
      </c>
      <c r="N990" s="32" t="n">
        <f aca="false">E990+G990</f>
        <v>60307.15</v>
      </c>
      <c r="O990" s="29" t="n">
        <f aca="false">N990*Assumptions!$B$24</f>
        <v>90.460725</v>
      </c>
      <c r="P990" s="30" t="n">
        <f aca="false">L990-O990</f>
        <v>814.689275000001</v>
      </c>
      <c r="Q990" s="32" t="n">
        <f aca="false">Q989+L990</f>
        <v>42688.75</v>
      </c>
      <c r="R990" s="32" t="n">
        <f aca="false">R989+P990</f>
        <v>-3074.06112500001</v>
      </c>
      <c r="S990" s="33" t="n">
        <f aca="false">IF(L990&gt;0,1,0)</f>
        <v>1</v>
      </c>
      <c r="T990" s="33" t="n">
        <f aca="false">IF(S990=1,T989+1,0)</f>
        <v>1</v>
      </c>
      <c r="U990" s="33" t="n">
        <f aca="false">IF(S990=0,U989+1,0)</f>
        <v>0</v>
      </c>
      <c r="V990" s="34" t="str">
        <f aca="false">IF(C990=D989,"Yes","")</f>
        <v>Yes</v>
      </c>
    </row>
    <row r="991" customFormat="false" ht="15" hidden="false" customHeight="false" outlineLevel="0" collapsed="false">
      <c r="A991" s="35" t="n">
        <v>990</v>
      </c>
      <c r="B991" s="35" t="s">
        <v>113</v>
      </c>
      <c r="C991" s="36" t="n">
        <v>43894</v>
      </c>
      <c r="D991" s="36" t="n">
        <v>43903</v>
      </c>
      <c r="E991" s="37" t="n">
        <v>28571.7</v>
      </c>
      <c r="F991" s="37" t="n">
        <v>29285.35</v>
      </c>
      <c r="G991" s="37" t="n">
        <v>25223.1</v>
      </c>
      <c r="H991" s="35" t="s">
        <v>112</v>
      </c>
      <c r="I991" s="35" t="n">
        <v>6</v>
      </c>
      <c r="J991" s="38" t="n">
        <v>7220</v>
      </c>
      <c r="K991" s="38" t="n">
        <v>562.6</v>
      </c>
      <c r="L991" s="39" t="n">
        <f aca="false">IF(B991="Long",G991-E991,E991-G991)</f>
        <v>3348.6</v>
      </c>
      <c r="M991" s="40" t="n">
        <f aca="false">L991/E991</f>
        <v>0.117199886601077</v>
      </c>
      <c r="N991" s="41" t="n">
        <f aca="false">E991+G991</f>
        <v>53794.8</v>
      </c>
      <c r="O991" s="38" t="n">
        <f aca="false">N991*Assumptions!$B$24</f>
        <v>80.6922</v>
      </c>
      <c r="P991" s="39" t="n">
        <f aca="false">L991-O991</f>
        <v>3267.9078</v>
      </c>
      <c r="Q991" s="41" t="n">
        <f aca="false">Q990+L991</f>
        <v>46037.35</v>
      </c>
      <c r="R991" s="41" t="n">
        <f aca="false">R990+P991</f>
        <v>193.846674999995</v>
      </c>
      <c r="S991" s="33" t="n">
        <f aca="false">IF(L991&gt;0,1,0)</f>
        <v>1</v>
      </c>
      <c r="T991" s="33" t="n">
        <f aca="false">IF(S991=1,T990+1,0)</f>
        <v>2</v>
      </c>
      <c r="U991" s="33" t="n">
        <f aca="false">IF(S991=0,U990+1,0)</f>
        <v>0</v>
      </c>
      <c r="V991" s="34" t="str">
        <f aca="false">IF(C991=D990,"Yes","")</f>
        <v/>
      </c>
    </row>
    <row r="992" customFormat="false" ht="15" hidden="false" customHeight="false" outlineLevel="0" collapsed="false">
      <c r="A992" s="26" t="n">
        <v>991</v>
      </c>
      <c r="B992" s="26" t="s">
        <v>113</v>
      </c>
      <c r="C992" s="27" t="n">
        <v>43908</v>
      </c>
      <c r="D992" s="27" t="n">
        <v>43915</v>
      </c>
      <c r="E992" s="28" t="n">
        <v>22002</v>
      </c>
      <c r="F992" s="28" t="n">
        <v>23449.5</v>
      </c>
      <c r="G992" s="28" t="n">
        <v>17841.4</v>
      </c>
      <c r="H992" s="26" t="s">
        <v>112</v>
      </c>
      <c r="I992" s="26" t="n">
        <v>5</v>
      </c>
      <c r="J992" s="29" t="n">
        <v>5885.8</v>
      </c>
      <c r="K992" s="29" t="n">
        <v>0</v>
      </c>
      <c r="L992" s="30" t="n">
        <f aca="false">IF(B992="Long",G992-E992,E992-G992)</f>
        <v>4160.6</v>
      </c>
      <c r="M992" s="31" t="n">
        <f aca="false">L992/E992</f>
        <v>0.189100990819016</v>
      </c>
      <c r="N992" s="32" t="n">
        <f aca="false">E992+G992</f>
        <v>39843.4</v>
      </c>
      <c r="O992" s="29" t="n">
        <f aca="false">N992*Assumptions!$B$24</f>
        <v>59.7651</v>
      </c>
      <c r="P992" s="30" t="n">
        <f aca="false">L992-O992</f>
        <v>4100.8349</v>
      </c>
      <c r="Q992" s="32" t="n">
        <f aca="false">Q991+L992</f>
        <v>50197.95</v>
      </c>
      <c r="R992" s="32" t="n">
        <f aca="false">R991+P992</f>
        <v>4294.68157499999</v>
      </c>
      <c r="S992" s="33" t="n">
        <f aca="false">IF(L992&gt;0,1,0)</f>
        <v>1</v>
      </c>
      <c r="T992" s="33" t="n">
        <f aca="false">IF(S992=1,T991+1,0)</f>
        <v>3</v>
      </c>
      <c r="U992" s="33" t="n">
        <f aca="false">IF(S992=0,U991+1,0)</f>
        <v>0</v>
      </c>
      <c r="V992" s="34" t="str">
        <f aca="false">IF(C992=D991,"Yes","")</f>
        <v/>
      </c>
    </row>
    <row r="993" customFormat="false" ht="15" hidden="false" customHeight="false" outlineLevel="0" collapsed="false">
      <c r="A993" s="35" t="n">
        <v>992</v>
      </c>
      <c r="B993" s="35" t="s">
        <v>111</v>
      </c>
      <c r="C993" s="36" t="n">
        <v>43916</v>
      </c>
      <c r="D993" s="36" t="n">
        <v>43920</v>
      </c>
      <c r="E993" s="37" t="n">
        <v>18781.85</v>
      </c>
      <c r="F993" s="37" t="n">
        <v>16635.5</v>
      </c>
      <c r="G993" s="37" t="n">
        <v>19254.45</v>
      </c>
      <c r="H993" s="35" t="s">
        <v>112</v>
      </c>
      <c r="I993" s="35" t="n">
        <v>2</v>
      </c>
      <c r="J993" s="38" t="n">
        <v>2680.6</v>
      </c>
      <c r="K993" s="38" t="n">
        <v>113.1</v>
      </c>
      <c r="L993" s="39" t="n">
        <f aca="false">IF(B993="Long",G993-E993,E993-G993)</f>
        <v>472.600000000002</v>
      </c>
      <c r="M993" s="40" t="n">
        <f aca="false">L993/E993</f>
        <v>0.0251625904796387</v>
      </c>
      <c r="N993" s="41" t="n">
        <f aca="false">E993+G993</f>
        <v>38036.3</v>
      </c>
      <c r="O993" s="38" t="n">
        <f aca="false">N993*Assumptions!$B$24</f>
        <v>57.05445</v>
      </c>
      <c r="P993" s="39" t="n">
        <f aca="false">L993-O993</f>
        <v>415.545550000002</v>
      </c>
      <c r="Q993" s="41" t="n">
        <f aca="false">Q992+L993</f>
        <v>50670.55</v>
      </c>
      <c r="R993" s="41" t="n">
        <f aca="false">R992+P993</f>
        <v>4710.227125</v>
      </c>
      <c r="S993" s="33" t="n">
        <f aca="false">IF(L993&gt;0,1,0)</f>
        <v>1</v>
      </c>
      <c r="T993" s="33" t="n">
        <f aca="false">IF(S993=1,T992+1,0)</f>
        <v>4</v>
      </c>
      <c r="U993" s="33" t="n">
        <f aca="false">IF(S993=0,U992+1,0)</f>
        <v>0</v>
      </c>
      <c r="V993" s="34" t="str">
        <f aca="false">IF(C993=D992,"Yes","")</f>
        <v/>
      </c>
    </row>
    <row r="994" customFormat="false" ht="15" hidden="false" customHeight="false" outlineLevel="0" collapsed="false">
      <c r="A994" s="26" t="n">
        <v>993</v>
      </c>
      <c r="B994" s="26" t="s">
        <v>113</v>
      </c>
      <c r="C994" s="27" t="n">
        <v>43922</v>
      </c>
      <c r="D994" s="27" t="n">
        <v>43928</v>
      </c>
      <c r="E994" s="28" t="n">
        <v>18668.7</v>
      </c>
      <c r="F994" s="28" t="n">
        <v>19466.3</v>
      </c>
      <c r="G994" s="28" t="n">
        <v>18454.55</v>
      </c>
      <c r="H994" s="26" t="s">
        <v>112</v>
      </c>
      <c r="I994" s="26" t="n">
        <v>2</v>
      </c>
      <c r="J994" s="29" t="n">
        <v>1525.5</v>
      </c>
      <c r="K994" s="29" t="n">
        <v>521.8</v>
      </c>
      <c r="L994" s="30" t="n">
        <f aca="false">IF(B994="Long",G994-E994,E994-G994)</f>
        <v>214.150000000001</v>
      </c>
      <c r="M994" s="31" t="n">
        <f aca="false">L994/E994</f>
        <v>0.0114710719010966</v>
      </c>
      <c r="N994" s="32" t="n">
        <f aca="false">E994+G994</f>
        <v>37123.25</v>
      </c>
      <c r="O994" s="29" t="n">
        <f aca="false">N994*Assumptions!$B$24</f>
        <v>55.684875</v>
      </c>
      <c r="P994" s="30" t="n">
        <f aca="false">L994-O994</f>
        <v>158.465125000001</v>
      </c>
      <c r="Q994" s="32" t="n">
        <f aca="false">Q993+L994</f>
        <v>50884.7</v>
      </c>
      <c r="R994" s="32" t="n">
        <f aca="false">R993+P994</f>
        <v>4868.69225</v>
      </c>
      <c r="S994" s="33" t="n">
        <f aca="false">IF(L994&gt;0,1,0)</f>
        <v>1</v>
      </c>
      <c r="T994" s="33" t="n">
        <f aca="false">IF(S994=1,T993+1,0)</f>
        <v>5</v>
      </c>
      <c r="U994" s="33" t="n">
        <f aca="false">IF(S994=0,U993+1,0)</f>
        <v>0</v>
      </c>
      <c r="V994" s="34" t="str">
        <f aca="false">IF(C994=D993,"Yes","")</f>
        <v/>
      </c>
    </row>
    <row r="995" customFormat="false" ht="15" hidden="false" customHeight="false" outlineLevel="0" collapsed="false">
      <c r="A995" s="35" t="n">
        <v>994</v>
      </c>
      <c r="B995" s="35" t="s">
        <v>111</v>
      </c>
      <c r="C995" s="36" t="n">
        <v>43928</v>
      </c>
      <c r="D995" s="36" t="n">
        <v>43936</v>
      </c>
      <c r="E995" s="37" t="n">
        <v>19154.75</v>
      </c>
      <c r="F995" s="37" t="n">
        <v>17143.2</v>
      </c>
      <c r="G995" s="37" t="n">
        <v>19294</v>
      </c>
      <c r="H995" s="35" t="s">
        <v>112</v>
      </c>
      <c r="I995" s="35" t="n">
        <v>4</v>
      </c>
      <c r="J995" s="38" t="n">
        <v>1169.3</v>
      </c>
      <c r="K995" s="38" t="n">
        <v>671.8</v>
      </c>
      <c r="L995" s="39" t="n">
        <f aca="false">IF(B995="Long",G995-E995,E995-G995)</f>
        <v>139.25</v>
      </c>
      <c r="M995" s="40" t="n">
        <f aca="false">L995/E995</f>
        <v>0.00726973727143398</v>
      </c>
      <c r="N995" s="41" t="n">
        <f aca="false">E995+G995</f>
        <v>38448.75</v>
      </c>
      <c r="O995" s="38" t="n">
        <f aca="false">N995*Assumptions!$B$24</f>
        <v>57.673125</v>
      </c>
      <c r="P995" s="39" t="n">
        <f aca="false">L995-O995</f>
        <v>81.576875</v>
      </c>
      <c r="Q995" s="41" t="n">
        <f aca="false">Q994+L995</f>
        <v>51023.95</v>
      </c>
      <c r="R995" s="41" t="n">
        <f aca="false">R994+P995</f>
        <v>4950.269125</v>
      </c>
      <c r="S995" s="33" t="n">
        <f aca="false">IF(L995&gt;0,1,0)</f>
        <v>1</v>
      </c>
      <c r="T995" s="33" t="n">
        <f aca="false">IF(S995=1,T994+1,0)</f>
        <v>6</v>
      </c>
      <c r="U995" s="33" t="n">
        <f aca="false">IF(S995=0,U994+1,0)</f>
        <v>0</v>
      </c>
      <c r="V995" s="34" t="str">
        <f aca="false">IF(C995=D994,"Yes","")</f>
        <v>Yes</v>
      </c>
    </row>
    <row r="996" customFormat="false" ht="15" hidden="false" customHeight="false" outlineLevel="0" collapsed="false">
      <c r="A996" s="26" t="n">
        <v>995</v>
      </c>
      <c r="B996" s="26" t="s">
        <v>113</v>
      </c>
      <c r="C996" s="27" t="n">
        <v>43936</v>
      </c>
      <c r="D996" s="27" t="n">
        <v>43938</v>
      </c>
      <c r="E996" s="28" t="n">
        <v>19166.9</v>
      </c>
      <c r="F996" s="28" t="n">
        <v>19887.05</v>
      </c>
      <c r="G996" s="28" t="n">
        <v>20394.75</v>
      </c>
      <c r="H996" s="26" t="s">
        <v>112</v>
      </c>
      <c r="I996" s="26" t="n">
        <v>2</v>
      </c>
      <c r="J996" s="29" t="n">
        <v>463.5</v>
      </c>
      <c r="K996" s="29" t="n">
        <v>1699.6</v>
      </c>
      <c r="L996" s="30" t="n">
        <f aca="false">IF(B996="Long",G996-E996,E996-G996)</f>
        <v>-1227.85</v>
      </c>
      <c r="M996" s="31" t="n">
        <f aca="false">L996/E996</f>
        <v>-0.0640609592578872</v>
      </c>
      <c r="N996" s="32" t="n">
        <f aca="false">E996+G996</f>
        <v>39561.65</v>
      </c>
      <c r="O996" s="29" t="n">
        <f aca="false">N996*Assumptions!$B$24</f>
        <v>59.342475</v>
      </c>
      <c r="P996" s="30" t="n">
        <f aca="false">L996-O996</f>
        <v>-1287.192475</v>
      </c>
      <c r="Q996" s="32" t="n">
        <f aca="false">Q995+L996</f>
        <v>49796.1</v>
      </c>
      <c r="R996" s="32" t="n">
        <f aca="false">R995+P996</f>
        <v>3663.07665</v>
      </c>
      <c r="S996" s="33" t="n">
        <f aca="false">IF(L996&gt;0,1,0)</f>
        <v>0</v>
      </c>
      <c r="T996" s="33" t="n">
        <f aca="false">IF(S996=1,T995+1,0)</f>
        <v>0</v>
      </c>
      <c r="U996" s="33" t="n">
        <f aca="false">IF(S996=0,U995+1,0)</f>
        <v>1</v>
      </c>
      <c r="V996" s="34" t="str">
        <f aca="false">IF(C996=D995,"Yes","")</f>
        <v>Yes</v>
      </c>
    </row>
    <row r="997" customFormat="false" ht="15" hidden="false" customHeight="false" outlineLevel="0" collapsed="false">
      <c r="A997" s="35" t="n">
        <v>996</v>
      </c>
      <c r="B997" s="35" t="s">
        <v>111</v>
      </c>
      <c r="C997" s="36" t="n">
        <v>43938</v>
      </c>
      <c r="D997" s="36" t="n">
        <v>43942</v>
      </c>
      <c r="E997" s="37" t="n">
        <v>20394.75</v>
      </c>
      <c r="F997" s="37" t="n">
        <v>18703.45</v>
      </c>
      <c r="G997" s="37" t="n">
        <v>19812.05</v>
      </c>
      <c r="H997" s="35" t="s">
        <v>112</v>
      </c>
      <c r="I997" s="35" t="n">
        <v>2</v>
      </c>
      <c r="J997" s="38" t="n">
        <v>727.3</v>
      </c>
      <c r="K997" s="38" t="n">
        <v>1146.8</v>
      </c>
      <c r="L997" s="39" t="n">
        <f aca="false">IF(B997="Long",G997-E997,E997-G997)</f>
        <v>-582.700000000001</v>
      </c>
      <c r="M997" s="40" t="n">
        <f aca="false">L997/E997</f>
        <v>-0.0285710783412398</v>
      </c>
      <c r="N997" s="41" t="n">
        <f aca="false">E997+G997</f>
        <v>40206.8</v>
      </c>
      <c r="O997" s="38" t="n">
        <f aca="false">N997*Assumptions!$B$24</f>
        <v>60.3102</v>
      </c>
      <c r="P997" s="39" t="n">
        <f aca="false">L997-O997</f>
        <v>-643.010200000001</v>
      </c>
      <c r="Q997" s="41" t="n">
        <f aca="false">Q996+L997</f>
        <v>49213.4</v>
      </c>
      <c r="R997" s="41" t="n">
        <f aca="false">R996+P997</f>
        <v>3020.06645</v>
      </c>
      <c r="S997" s="33" t="n">
        <f aca="false">IF(L997&gt;0,1,0)</f>
        <v>0</v>
      </c>
      <c r="T997" s="33" t="n">
        <f aca="false">IF(S997=1,T996+1,0)</f>
        <v>0</v>
      </c>
      <c r="U997" s="33" t="n">
        <f aca="false">IF(S997=0,U996+1,0)</f>
        <v>2</v>
      </c>
      <c r="V997" s="34" t="str">
        <f aca="false">IF(C997=D996,"Yes","")</f>
        <v>Yes</v>
      </c>
    </row>
    <row r="998" customFormat="false" ht="15" hidden="false" customHeight="false" outlineLevel="0" collapsed="false">
      <c r="A998" s="26" t="n">
        <v>997</v>
      </c>
      <c r="B998" s="26" t="s">
        <v>113</v>
      </c>
      <c r="C998" s="27" t="n">
        <v>43942</v>
      </c>
      <c r="D998" s="27" t="n">
        <v>43944</v>
      </c>
      <c r="E998" s="28" t="n">
        <v>19729.3</v>
      </c>
      <c r="F998" s="28" t="n">
        <v>21122.1</v>
      </c>
      <c r="G998" s="28" t="n">
        <v>19871.35</v>
      </c>
      <c r="H998" s="26" t="s">
        <v>112</v>
      </c>
      <c r="I998" s="26" t="n">
        <v>2</v>
      </c>
      <c r="J998" s="29" t="n">
        <v>677.3</v>
      </c>
      <c r="K998" s="29" t="n">
        <v>627.2</v>
      </c>
      <c r="L998" s="30" t="n">
        <f aca="false">IF(B998="Long",G998-E998,E998-G998)</f>
        <v>-142.049999999999</v>
      </c>
      <c r="M998" s="31" t="n">
        <f aca="false">L998/E998</f>
        <v>-0.00719995134140589</v>
      </c>
      <c r="N998" s="32" t="n">
        <f aca="false">E998+G998</f>
        <v>39600.65</v>
      </c>
      <c r="O998" s="29" t="n">
        <f aca="false">N998*Assumptions!$B$24</f>
        <v>59.400975</v>
      </c>
      <c r="P998" s="30" t="n">
        <f aca="false">L998-O998</f>
        <v>-201.450974999999</v>
      </c>
      <c r="Q998" s="32" t="n">
        <f aca="false">Q997+L998</f>
        <v>49071.35</v>
      </c>
      <c r="R998" s="32" t="n">
        <f aca="false">R997+P998</f>
        <v>2818.615475</v>
      </c>
      <c r="S998" s="33" t="n">
        <f aca="false">IF(L998&gt;0,1,0)</f>
        <v>0</v>
      </c>
      <c r="T998" s="33" t="n">
        <f aca="false">IF(S998=1,T997+1,0)</f>
        <v>0</v>
      </c>
      <c r="U998" s="33" t="n">
        <f aca="false">IF(S998=0,U997+1,0)</f>
        <v>3</v>
      </c>
      <c r="V998" s="34" t="str">
        <f aca="false">IF(C998=D997,"Yes","")</f>
        <v>Yes</v>
      </c>
    </row>
    <row r="999" customFormat="false" ht="15" hidden="false" customHeight="false" outlineLevel="0" collapsed="false">
      <c r="A999" s="35" t="n">
        <v>998</v>
      </c>
      <c r="B999" s="35" t="s">
        <v>111</v>
      </c>
      <c r="C999" s="36" t="n">
        <v>43944</v>
      </c>
      <c r="D999" s="36" t="n">
        <v>43945</v>
      </c>
      <c r="E999" s="37" t="n">
        <v>19891.45</v>
      </c>
      <c r="F999" s="37" t="n">
        <v>19051.95</v>
      </c>
      <c r="G999" s="37" t="n">
        <v>19584.4</v>
      </c>
      <c r="H999" s="35" t="s">
        <v>112</v>
      </c>
      <c r="I999" s="35" t="n">
        <v>1</v>
      </c>
      <c r="J999" s="38" t="n">
        <v>58.7</v>
      </c>
      <c r="K999" s="38" t="n">
        <v>376</v>
      </c>
      <c r="L999" s="39" t="n">
        <f aca="false">IF(B999="Long",G999-E999,E999-G999)</f>
        <v>-307.049999999999</v>
      </c>
      <c r="M999" s="40" t="n">
        <f aca="false">L999/E999</f>
        <v>-0.0154362804119357</v>
      </c>
      <c r="N999" s="41" t="n">
        <f aca="false">E999+G999</f>
        <v>39475.85</v>
      </c>
      <c r="O999" s="38" t="n">
        <f aca="false">N999*Assumptions!$B$24</f>
        <v>59.213775</v>
      </c>
      <c r="P999" s="39" t="n">
        <f aca="false">L999-O999</f>
        <v>-366.263774999999</v>
      </c>
      <c r="Q999" s="41" t="n">
        <f aca="false">Q998+L999</f>
        <v>48764.3</v>
      </c>
      <c r="R999" s="41" t="n">
        <f aca="false">R998+P999</f>
        <v>2452.3517</v>
      </c>
      <c r="S999" s="33" t="n">
        <f aca="false">IF(L999&gt;0,1,0)</f>
        <v>0</v>
      </c>
      <c r="T999" s="33" t="n">
        <f aca="false">IF(S999=1,T998+1,0)</f>
        <v>0</v>
      </c>
      <c r="U999" s="33" t="n">
        <f aca="false">IF(S999=0,U998+1,0)</f>
        <v>4</v>
      </c>
      <c r="V999" s="34" t="str">
        <f aca="false">IF(C999=D998,"Yes","")</f>
        <v>Yes</v>
      </c>
    </row>
    <row r="1000" customFormat="false" ht="15" hidden="false" customHeight="false" outlineLevel="0" collapsed="false">
      <c r="A1000" s="26" t="n">
        <v>999</v>
      </c>
      <c r="B1000" s="26" t="s">
        <v>111</v>
      </c>
      <c r="C1000" s="27" t="n">
        <v>43949</v>
      </c>
      <c r="D1000" s="27" t="n">
        <v>43955</v>
      </c>
      <c r="E1000" s="28" t="n">
        <v>20436.6</v>
      </c>
      <c r="F1000" s="28" t="n">
        <v>19847.65</v>
      </c>
      <c r="G1000" s="28" t="n">
        <v>20514.75</v>
      </c>
      <c r="H1000" s="26" t="s">
        <v>112</v>
      </c>
      <c r="I1000" s="26" t="n">
        <v>3</v>
      </c>
      <c r="J1000" s="29" t="n">
        <v>1530.4</v>
      </c>
      <c r="K1000" s="29" t="n">
        <v>793</v>
      </c>
      <c r="L1000" s="30" t="n">
        <f aca="false">IF(B1000="Long",G1000-E1000,E1000-G1000)</f>
        <v>78.1500000000015</v>
      </c>
      <c r="M1000" s="31" t="n">
        <f aca="false">L1000/E1000</f>
        <v>0.00382402160829108</v>
      </c>
      <c r="N1000" s="32" t="n">
        <f aca="false">E1000+G1000</f>
        <v>40951.35</v>
      </c>
      <c r="O1000" s="29" t="n">
        <f aca="false">N1000*Assumptions!$B$24</f>
        <v>61.427025</v>
      </c>
      <c r="P1000" s="30" t="n">
        <f aca="false">L1000-O1000</f>
        <v>16.7229750000015</v>
      </c>
      <c r="Q1000" s="32" t="n">
        <f aca="false">Q999+L1000</f>
        <v>48842.45</v>
      </c>
      <c r="R1000" s="32" t="n">
        <f aca="false">R999+P1000</f>
        <v>2469.074675</v>
      </c>
      <c r="S1000" s="33" t="n">
        <f aca="false">IF(L1000&gt;0,1,0)</f>
        <v>1</v>
      </c>
      <c r="T1000" s="33" t="n">
        <f aca="false">IF(S1000=1,T999+1,0)</f>
        <v>1</v>
      </c>
      <c r="U1000" s="33" t="n">
        <f aca="false">IF(S1000=0,U999+1,0)</f>
        <v>0</v>
      </c>
      <c r="V1000" s="34" t="str">
        <f aca="false">IF(C1000=D999,"Yes","")</f>
        <v/>
      </c>
    </row>
    <row r="1001" customFormat="false" ht="15" hidden="false" customHeight="false" outlineLevel="0" collapsed="false">
      <c r="A1001" s="35" t="n">
        <v>1000</v>
      </c>
      <c r="B1001" s="35" t="s">
        <v>113</v>
      </c>
      <c r="C1001" s="36" t="n">
        <v>43955</v>
      </c>
      <c r="D1001" s="36" t="n">
        <v>43959</v>
      </c>
      <c r="E1001" s="37" t="n">
        <v>20393.65</v>
      </c>
      <c r="F1001" s="37" t="n">
        <v>21967</v>
      </c>
      <c r="G1001" s="37" t="n">
        <v>19844</v>
      </c>
      <c r="H1001" s="35" t="s">
        <v>112</v>
      </c>
      <c r="I1001" s="35" t="n">
        <v>4</v>
      </c>
      <c r="J1001" s="38" t="n">
        <v>1452.7</v>
      </c>
      <c r="K1001" s="38" t="n">
        <v>0</v>
      </c>
      <c r="L1001" s="39" t="n">
        <f aca="false">IF(B1001="Long",G1001-E1001,E1001-G1001)</f>
        <v>549.650000000002</v>
      </c>
      <c r="M1001" s="40" t="n">
        <f aca="false">L1001/E1001</f>
        <v>0.0269520169268376</v>
      </c>
      <c r="N1001" s="41" t="n">
        <f aca="false">E1001+G1001</f>
        <v>40237.65</v>
      </c>
      <c r="O1001" s="38" t="n">
        <f aca="false">N1001*Assumptions!$B$24</f>
        <v>60.356475</v>
      </c>
      <c r="P1001" s="39" t="n">
        <f aca="false">L1001-O1001</f>
        <v>489.293525000001</v>
      </c>
      <c r="Q1001" s="41" t="n">
        <f aca="false">Q1000+L1001</f>
        <v>49392.1</v>
      </c>
      <c r="R1001" s="41" t="n">
        <f aca="false">R1000+P1001</f>
        <v>2958.3682</v>
      </c>
      <c r="S1001" s="33" t="n">
        <f aca="false">IF(L1001&gt;0,1,0)</f>
        <v>1</v>
      </c>
      <c r="T1001" s="33" t="n">
        <f aca="false">IF(S1001=1,T1000+1,0)</f>
        <v>2</v>
      </c>
      <c r="U1001" s="33" t="n">
        <f aca="false">IF(S1001=0,U1000+1,0)</f>
        <v>0</v>
      </c>
      <c r="V1001" s="34" t="str">
        <f aca="false">IF(C1001=D1000,"Yes","")</f>
        <v>Yes</v>
      </c>
    </row>
    <row r="1002" customFormat="false" ht="15" hidden="false" customHeight="false" outlineLevel="0" collapsed="false">
      <c r="A1002" s="26" t="n">
        <v>1001</v>
      </c>
      <c r="B1002" s="26" t="s">
        <v>111</v>
      </c>
      <c r="C1002" s="27" t="n">
        <v>43959</v>
      </c>
      <c r="D1002" s="27" t="n">
        <v>43962</v>
      </c>
      <c r="E1002" s="28" t="n">
        <v>19844</v>
      </c>
      <c r="F1002" s="28" t="n">
        <v>19332.15</v>
      </c>
      <c r="G1002" s="28" t="n">
        <v>19332.15</v>
      </c>
      <c r="H1002" s="26" t="s">
        <v>114</v>
      </c>
      <c r="I1002" s="26" t="n">
        <v>1</v>
      </c>
      <c r="J1002" s="29" t="n">
        <v>0</v>
      </c>
      <c r="K1002" s="29" t="n">
        <v>943.1</v>
      </c>
      <c r="L1002" s="30" t="n">
        <f aca="false">IF(B1002="Long",G1002-E1002,E1002-G1002)</f>
        <v>-511.849999999999</v>
      </c>
      <c r="M1002" s="31" t="n">
        <f aca="false">L1002/E1002</f>
        <v>-0.0257936907881475</v>
      </c>
      <c r="N1002" s="32" t="n">
        <f aca="false">E1002+G1002</f>
        <v>39176.15</v>
      </c>
      <c r="O1002" s="29" t="n">
        <f aca="false">N1002*Assumptions!$B$24</f>
        <v>58.764225</v>
      </c>
      <c r="P1002" s="30" t="n">
        <f aca="false">L1002-O1002</f>
        <v>-570.614224999999</v>
      </c>
      <c r="Q1002" s="32" t="n">
        <f aca="false">Q1001+L1002</f>
        <v>48880.25</v>
      </c>
      <c r="R1002" s="32" t="n">
        <f aca="false">R1001+P1002</f>
        <v>2387.753975</v>
      </c>
      <c r="S1002" s="33" t="n">
        <f aca="false">IF(L1002&gt;0,1,0)</f>
        <v>0</v>
      </c>
      <c r="T1002" s="33" t="n">
        <f aca="false">IF(S1002=1,T1001+1,0)</f>
        <v>0</v>
      </c>
      <c r="U1002" s="33" t="n">
        <f aca="false">IF(S1002=0,U1001+1,0)</f>
        <v>1</v>
      </c>
      <c r="V1002" s="34" t="str">
        <f aca="false">IF(C1002=D1001,"Yes","")</f>
        <v>Yes</v>
      </c>
    </row>
    <row r="1003" customFormat="false" ht="15" hidden="false" customHeight="false" outlineLevel="0" collapsed="false">
      <c r="A1003" s="35" t="n">
        <v>1002</v>
      </c>
      <c r="B1003" s="35" t="s">
        <v>113</v>
      </c>
      <c r="C1003" s="36" t="n">
        <v>43962</v>
      </c>
      <c r="D1003" s="36" t="n">
        <v>43964</v>
      </c>
      <c r="E1003" s="37" t="n">
        <v>19285.05</v>
      </c>
      <c r="F1003" s="37" t="n">
        <v>19969.6</v>
      </c>
      <c r="G1003" s="37" t="n">
        <v>20017.75</v>
      </c>
      <c r="H1003" s="35" t="s">
        <v>112</v>
      </c>
      <c r="I1003" s="35" t="n">
        <v>2</v>
      </c>
      <c r="J1003" s="38" t="n">
        <v>998</v>
      </c>
      <c r="K1003" s="38" t="n">
        <v>837.2</v>
      </c>
      <c r="L1003" s="39" t="n">
        <f aca="false">IF(B1003="Long",G1003-E1003,E1003-G1003)</f>
        <v>-732.700000000001</v>
      </c>
      <c r="M1003" s="40" t="n">
        <f aca="false">L1003/E1003</f>
        <v>-0.0379931605051582</v>
      </c>
      <c r="N1003" s="41" t="n">
        <f aca="false">E1003+G1003</f>
        <v>39302.8</v>
      </c>
      <c r="O1003" s="38" t="n">
        <f aca="false">N1003*Assumptions!$B$24</f>
        <v>58.9542</v>
      </c>
      <c r="P1003" s="39" t="n">
        <f aca="false">L1003-O1003</f>
        <v>-791.654200000001</v>
      </c>
      <c r="Q1003" s="41" t="n">
        <f aca="false">Q1002+L1003</f>
        <v>48147.55</v>
      </c>
      <c r="R1003" s="41" t="n">
        <f aca="false">R1002+P1003</f>
        <v>1596.099775</v>
      </c>
      <c r="S1003" s="33" t="n">
        <f aca="false">IF(L1003&gt;0,1,0)</f>
        <v>0</v>
      </c>
      <c r="T1003" s="33" t="n">
        <f aca="false">IF(S1003=1,T1002+1,0)</f>
        <v>0</v>
      </c>
      <c r="U1003" s="33" t="n">
        <f aca="false">IF(S1003=0,U1002+1,0)</f>
        <v>2</v>
      </c>
      <c r="V1003" s="34" t="str">
        <f aca="false">IF(C1003=D1002,"Yes","")</f>
        <v>Yes</v>
      </c>
    </row>
    <row r="1004" customFormat="false" ht="15" hidden="false" customHeight="false" outlineLevel="0" collapsed="false">
      <c r="A1004" s="26" t="n">
        <v>1003</v>
      </c>
      <c r="B1004" s="26" t="s">
        <v>111</v>
      </c>
      <c r="C1004" s="27" t="n">
        <v>43964</v>
      </c>
      <c r="D1004" s="27" t="n">
        <v>43965</v>
      </c>
      <c r="E1004" s="28" t="n">
        <v>20017.75</v>
      </c>
      <c r="F1004" s="28" t="n">
        <v>18287</v>
      </c>
      <c r="G1004" s="28" t="n">
        <v>19197.7</v>
      </c>
      <c r="H1004" s="26" t="s">
        <v>112</v>
      </c>
      <c r="I1004" s="26" t="n">
        <v>1</v>
      </c>
      <c r="J1004" s="29" t="n">
        <v>0</v>
      </c>
      <c r="K1004" s="29" t="n">
        <v>993</v>
      </c>
      <c r="L1004" s="30" t="n">
        <f aca="false">IF(B1004="Long",G1004-E1004,E1004-G1004)</f>
        <v>-820.049999999999</v>
      </c>
      <c r="M1004" s="31" t="n">
        <f aca="false">L1004/E1004</f>
        <v>-0.0409661425484882</v>
      </c>
      <c r="N1004" s="32" t="n">
        <f aca="false">E1004+G1004</f>
        <v>39215.45</v>
      </c>
      <c r="O1004" s="29" t="n">
        <f aca="false">N1004*Assumptions!$B$24</f>
        <v>58.823175</v>
      </c>
      <c r="P1004" s="30" t="n">
        <f aca="false">L1004-O1004</f>
        <v>-878.873174999999</v>
      </c>
      <c r="Q1004" s="32" t="n">
        <f aca="false">Q1003+L1004</f>
        <v>47327.5</v>
      </c>
      <c r="R1004" s="32" t="n">
        <f aca="false">R1003+P1004</f>
        <v>717.226600000005</v>
      </c>
      <c r="S1004" s="33" t="n">
        <f aca="false">IF(L1004&gt;0,1,0)</f>
        <v>0</v>
      </c>
      <c r="T1004" s="33" t="n">
        <f aca="false">IF(S1004=1,T1003+1,0)</f>
        <v>0</v>
      </c>
      <c r="U1004" s="33" t="n">
        <f aca="false">IF(S1004=0,U1003+1,0)</f>
        <v>3</v>
      </c>
      <c r="V1004" s="34" t="str">
        <f aca="false">IF(C1004=D1003,"Yes","")</f>
        <v>Yes</v>
      </c>
    </row>
    <row r="1005" customFormat="false" ht="15" hidden="false" customHeight="false" outlineLevel="0" collapsed="false">
      <c r="A1005" s="35" t="n">
        <v>1004</v>
      </c>
      <c r="B1005" s="35" t="s">
        <v>113</v>
      </c>
      <c r="C1005" s="36" t="n">
        <v>43966</v>
      </c>
      <c r="D1005" s="36" t="n">
        <v>43972</v>
      </c>
      <c r="E1005" s="37" t="n">
        <v>19024.75</v>
      </c>
      <c r="F1005" s="37" t="n">
        <v>19380.1</v>
      </c>
      <c r="G1005" s="37" t="n">
        <v>18002.65</v>
      </c>
      <c r="H1005" s="35" t="s">
        <v>112</v>
      </c>
      <c r="I1005" s="35" t="n">
        <v>4</v>
      </c>
      <c r="J1005" s="38" t="n">
        <v>1634.1</v>
      </c>
      <c r="K1005" s="38" t="n">
        <v>0</v>
      </c>
      <c r="L1005" s="39" t="n">
        <f aca="false">IF(B1005="Long",G1005-E1005,E1005-G1005)</f>
        <v>1022.1</v>
      </c>
      <c r="M1005" s="40" t="n">
        <f aca="false">L1005/E1005</f>
        <v>0.053724753281909</v>
      </c>
      <c r="N1005" s="41" t="n">
        <f aca="false">E1005+G1005</f>
        <v>37027.4</v>
      </c>
      <c r="O1005" s="38" t="n">
        <f aca="false">N1005*Assumptions!$B$24</f>
        <v>55.5411</v>
      </c>
      <c r="P1005" s="39" t="n">
        <f aca="false">L1005-O1005</f>
        <v>966.558899999999</v>
      </c>
      <c r="Q1005" s="41" t="n">
        <f aca="false">Q1004+L1005</f>
        <v>48349.6</v>
      </c>
      <c r="R1005" s="41" t="n">
        <f aca="false">R1004+P1005</f>
        <v>1683.7855</v>
      </c>
      <c r="S1005" s="33" t="n">
        <f aca="false">IF(L1005&gt;0,1,0)</f>
        <v>1</v>
      </c>
      <c r="T1005" s="33" t="n">
        <f aca="false">IF(S1005=1,T1004+1,0)</f>
        <v>1</v>
      </c>
      <c r="U1005" s="33" t="n">
        <f aca="false">IF(S1005=0,U1004+1,0)</f>
        <v>0</v>
      </c>
      <c r="V1005" s="34" t="str">
        <f aca="false">IF(C1005=D1004,"Yes","")</f>
        <v/>
      </c>
    </row>
    <row r="1006" customFormat="false" ht="15" hidden="false" customHeight="false" outlineLevel="0" collapsed="false">
      <c r="A1006" s="26" t="n">
        <v>1005</v>
      </c>
      <c r="B1006" s="26" t="s">
        <v>111</v>
      </c>
      <c r="C1006" s="27" t="n">
        <v>43972</v>
      </c>
      <c r="D1006" s="27" t="n">
        <v>43973</v>
      </c>
      <c r="E1006" s="28" t="n">
        <v>18175.3</v>
      </c>
      <c r="F1006" s="28" t="n">
        <v>17407.7</v>
      </c>
      <c r="G1006" s="28" t="n">
        <v>17554.25</v>
      </c>
      <c r="H1006" s="26" t="s">
        <v>112</v>
      </c>
      <c r="I1006" s="26" t="n">
        <v>1</v>
      </c>
      <c r="J1006" s="29" t="n">
        <v>0</v>
      </c>
      <c r="K1006" s="29" t="n">
        <v>1070.3</v>
      </c>
      <c r="L1006" s="30" t="n">
        <f aca="false">IF(B1006="Long",G1006-E1006,E1006-G1006)</f>
        <v>-621.049999999999</v>
      </c>
      <c r="M1006" s="31" t="n">
        <f aca="false">L1006/E1006</f>
        <v>-0.0341699999449802</v>
      </c>
      <c r="N1006" s="32" t="n">
        <f aca="false">E1006+G1006</f>
        <v>35729.55</v>
      </c>
      <c r="O1006" s="29" t="n">
        <f aca="false">N1006*Assumptions!$B$24</f>
        <v>53.594325</v>
      </c>
      <c r="P1006" s="30" t="n">
        <f aca="false">L1006-O1006</f>
        <v>-674.644324999999</v>
      </c>
      <c r="Q1006" s="32" t="n">
        <f aca="false">Q1005+L1006</f>
        <v>47728.55</v>
      </c>
      <c r="R1006" s="32" t="n">
        <f aca="false">R1005+P1006</f>
        <v>1009.141175</v>
      </c>
      <c r="S1006" s="33" t="n">
        <f aca="false">IF(L1006&gt;0,1,0)</f>
        <v>0</v>
      </c>
      <c r="T1006" s="33" t="n">
        <f aca="false">IF(S1006=1,T1005+1,0)</f>
        <v>0</v>
      </c>
      <c r="U1006" s="33" t="n">
        <f aca="false">IF(S1006=0,U1005+1,0)</f>
        <v>1</v>
      </c>
      <c r="V1006" s="34" t="str">
        <f aca="false">IF(C1006=D1005,"Yes","")</f>
        <v>Yes</v>
      </c>
    </row>
    <row r="1007" customFormat="false" ht="15" hidden="false" customHeight="false" outlineLevel="0" collapsed="false">
      <c r="A1007" s="35" t="n">
        <v>1006</v>
      </c>
      <c r="B1007" s="35" t="s">
        <v>113</v>
      </c>
      <c r="C1007" s="36" t="n">
        <v>43973</v>
      </c>
      <c r="D1007" s="36" t="n">
        <v>43978</v>
      </c>
      <c r="E1007" s="37" t="n">
        <v>17407.7</v>
      </c>
      <c r="F1007" s="37" t="n">
        <v>18200.7</v>
      </c>
      <c r="G1007" s="37" t="n">
        <v>17681.7</v>
      </c>
      <c r="H1007" s="35" t="s">
        <v>112</v>
      </c>
      <c r="I1007" s="35" t="n">
        <v>2</v>
      </c>
      <c r="J1007" s="38" t="n">
        <v>96.5</v>
      </c>
      <c r="K1007" s="38" t="n">
        <v>1466.5</v>
      </c>
      <c r="L1007" s="39" t="n">
        <f aca="false">IF(B1007="Long",G1007-E1007,E1007-G1007)</f>
        <v>-274</v>
      </c>
      <c r="M1007" s="40" t="n">
        <f aca="false">L1007/E1007</f>
        <v>-0.0157401609632519</v>
      </c>
      <c r="N1007" s="41" t="n">
        <f aca="false">E1007+G1007</f>
        <v>35089.4</v>
      </c>
      <c r="O1007" s="38" t="n">
        <f aca="false">N1007*Assumptions!$B$24</f>
        <v>52.6341</v>
      </c>
      <c r="P1007" s="39" t="n">
        <f aca="false">L1007-O1007</f>
        <v>-326.6341</v>
      </c>
      <c r="Q1007" s="41" t="n">
        <f aca="false">Q1006+L1007</f>
        <v>47454.55</v>
      </c>
      <c r="R1007" s="41" t="n">
        <f aca="false">R1006+P1007</f>
        <v>682.507075000004</v>
      </c>
      <c r="S1007" s="33" t="n">
        <f aca="false">IF(L1007&gt;0,1,0)</f>
        <v>0</v>
      </c>
      <c r="T1007" s="33" t="n">
        <f aca="false">IF(S1007=1,T1006+1,0)</f>
        <v>0</v>
      </c>
      <c r="U1007" s="33" t="n">
        <f aca="false">IF(S1007=0,U1006+1,0)</f>
        <v>2</v>
      </c>
      <c r="V1007" s="34" t="str">
        <f aca="false">IF(C1007=D1006,"Yes","")</f>
        <v>Yes</v>
      </c>
    </row>
    <row r="1008" customFormat="false" ht="15" hidden="false" customHeight="false" outlineLevel="0" collapsed="false">
      <c r="A1008" s="26" t="n">
        <v>1007</v>
      </c>
      <c r="B1008" s="26" t="s">
        <v>111</v>
      </c>
      <c r="C1008" s="27" t="n">
        <v>43978</v>
      </c>
      <c r="D1008" s="27" t="n">
        <v>43980</v>
      </c>
      <c r="E1008" s="28" t="n">
        <v>17952.25</v>
      </c>
      <c r="F1008" s="28" t="n">
        <v>17311.25</v>
      </c>
      <c r="G1008" s="28" t="n">
        <v>18818.95</v>
      </c>
      <c r="H1008" s="26" t="s">
        <v>112</v>
      </c>
      <c r="I1008" s="26" t="n">
        <v>2</v>
      </c>
      <c r="J1008" s="29" t="n">
        <v>1503.3</v>
      </c>
      <c r="K1008" s="29" t="n">
        <v>0</v>
      </c>
      <c r="L1008" s="30" t="n">
        <f aca="false">IF(B1008="Long",G1008-E1008,E1008-G1008)</f>
        <v>866.700000000001</v>
      </c>
      <c r="M1008" s="31" t="n">
        <f aca="false">L1008/E1008</f>
        <v>0.0482780709938866</v>
      </c>
      <c r="N1008" s="32" t="n">
        <f aca="false">E1008+G1008</f>
        <v>36771.2</v>
      </c>
      <c r="O1008" s="29" t="n">
        <f aca="false">N1008*Assumptions!$B$24</f>
        <v>55.1568</v>
      </c>
      <c r="P1008" s="30" t="n">
        <f aca="false">L1008-O1008</f>
        <v>811.543200000001</v>
      </c>
      <c r="Q1008" s="32" t="n">
        <f aca="false">Q1007+L1008</f>
        <v>48321.25</v>
      </c>
      <c r="R1008" s="32" t="n">
        <f aca="false">R1007+P1008</f>
        <v>1494.050275</v>
      </c>
      <c r="S1008" s="33" t="n">
        <f aca="false">IF(L1008&gt;0,1,0)</f>
        <v>1</v>
      </c>
      <c r="T1008" s="33" t="n">
        <f aca="false">IF(S1008=1,T1007+1,0)</f>
        <v>1</v>
      </c>
      <c r="U1008" s="33" t="n">
        <f aca="false">IF(S1008=0,U1007+1,0)</f>
        <v>0</v>
      </c>
      <c r="V1008" s="34" t="str">
        <f aca="false">IF(C1008=D1007,"Yes","")</f>
        <v>Yes</v>
      </c>
    </row>
    <row r="1009" customFormat="false" ht="15" hidden="false" customHeight="false" outlineLevel="0" collapsed="false">
      <c r="A1009" s="35" t="n">
        <v>1008</v>
      </c>
      <c r="B1009" s="35" t="s">
        <v>111</v>
      </c>
      <c r="C1009" s="36" t="n">
        <v>43983</v>
      </c>
      <c r="D1009" s="36" t="n">
        <v>43986</v>
      </c>
      <c r="E1009" s="37" t="n">
        <v>19728.9</v>
      </c>
      <c r="F1009" s="37" t="n">
        <v>18729.9</v>
      </c>
      <c r="G1009" s="37" t="n">
        <v>20822</v>
      </c>
      <c r="H1009" s="35" t="s">
        <v>112</v>
      </c>
      <c r="I1009" s="35" t="n">
        <v>3</v>
      </c>
      <c r="J1009" s="38" t="n">
        <v>1890.6</v>
      </c>
      <c r="K1009" s="38" t="n">
        <v>0</v>
      </c>
      <c r="L1009" s="39" t="n">
        <f aca="false">IF(B1009="Long",G1009-E1009,E1009-G1009)</f>
        <v>1093.1</v>
      </c>
      <c r="M1009" s="40" t="n">
        <f aca="false">L1009/E1009</f>
        <v>0.0554060287192899</v>
      </c>
      <c r="N1009" s="41" t="n">
        <f aca="false">E1009+G1009</f>
        <v>40550.9</v>
      </c>
      <c r="O1009" s="38" t="n">
        <f aca="false">N1009*Assumptions!$B$24</f>
        <v>60.82635</v>
      </c>
      <c r="P1009" s="39" t="n">
        <f aca="false">L1009-O1009</f>
        <v>1032.27365</v>
      </c>
      <c r="Q1009" s="41" t="n">
        <f aca="false">Q1008+L1009</f>
        <v>49414.35</v>
      </c>
      <c r="R1009" s="41" t="n">
        <f aca="false">R1008+P1009</f>
        <v>2526.323925</v>
      </c>
      <c r="S1009" s="33" t="n">
        <f aca="false">IF(L1009&gt;0,1,0)</f>
        <v>1</v>
      </c>
      <c r="T1009" s="33" t="n">
        <f aca="false">IF(S1009=1,T1008+1,0)</f>
        <v>2</v>
      </c>
      <c r="U1009" s="33" t="n">
        <f aca="false">IF(S1009=0,U1008+1,0)</f>
        <v>0</v>
      </c>
      <c r="V1009" s="34" t="str">
        <f aca="false">IF(C1009=D1008,"Yes","")</f>
        <v/>
      </c>
    </row>
    <row r="1010" customFormat="false" ht="15" hidden="false" customHeight="false" outlineLevel="0" collapsed="false">
      <c r="A1010" s="26" t="n">
        <v>1009</v>
      </c>
      <c r="B1010" s="26" t="s">
        <v>111</v>
      </c>
      <c r="C1010" s="27" t="n">
        <v>43990</v>
      </c>
      <c r="D1010" s="27" t="n">
        <v>43991</v>
      </c>
      <c r="E1010" s="28" t="n">
        <v>21636.1</v>
      </c>
      <c r="F1010" s="28" t="n">
        <v>20425.05</v>
      </c>
      <c r="G1010" s="28" t="n">
        <v>20911.25</v>
      </c>
      <c r="H1010" s="26" t="s">
        <v>112</v>
      </c>
      <c r="I1010" s="26" t="n">
        <v>1</v>
      </c>
      <c r="J1010" s="29" t="n">
        <v>0</v>
      </c>
      <c r="K1010" s="29" t="n">
        <v>1006.4</v>
      </c>
      <c r="L1010" s="30" t="n">
        <f aca="false">IF(B1010="Long",G1010-E1010,E1010-G1010)</f>
        <v>-724.849999999999</v>
      </c>
      <c r="M1010" s="31" t="n">
        <f aca="false">L1010/E1010</f>
        <v>-0.0335018788044055</v>
      </c>
      <c r="N1010" s="32" t="n">
        <f aca="false">E1010+G1010</f>
        <v>42547.35</v>
      </c>
      <c r="O1010" s="29" t="n">
        <f aca="false">N1010*Assumptions!$B$24</f>
        <v>63.821025</v>
      </c>
      <c r="P1010" s="30" t="n">
        <f aca="false">L1010-O1010</f>
        <v>-788.671024999999</v>
      </c>
      <c r="Q1010" s="32" t="n">
        <f aca="false">Q1009+L1010</f>
        <v>48689.5</v>
      </c>
      <c r="R1010" s="32" t="n">
        <f aca="false">R1009+P1010</f>
        <v>1737.6529</v>
      </c>
      <c r="S1010" s="33" t="n">
        <f aca="false">IF(L1010&gt;0,1,0)</f>
        <v>0</v>
      </c>
      <c r="T1010" s="33" t="n">
        <f aca="false">IF(S1010=1,T1009+1,0)</f>
        <v>0</v>
      </c>
      <c r="U1010" s="33" t="n">
        <f aca="false">IF(S1010=0,U1009+1,0)</f>
        <v>1</v>
      </c>
      <c r="V1010" s="34" t="str">
        <f aca="false">IF(C1010=D1009,"Yes","")</f>
        <v/>
      </c>
    </row>
    <row r="1011" customFormat="false" ht="15" hidden="false" customHeight="false" outlineLevel="0" collapsed="false">
      <c r="A1011" s="35" t="n">
        <v>1010</v>
      </c>
      <c r="B1011" s="35" t="s">
        <v>113</v>
      </c>
      <c r="C1011" s="36" t="n">
        <v>43993</v>
      </c>
      <c r="D1011" s="36" t="n">
        <v>43998</v>
      </c>
      <c r="E1011" s="37" t="n">
        <v>20629.7</v>
      </c>
      <c r="F1011" s="37" t="n">
        <v>21251.45</v>
      </c>
      <c r="G1011" s="37" t="n">
        <v>20500.65</v>
      </c>
      <c r="H1011" s="35" t="s">
        <v>112</v>
      </c>
      <c r="I1011" s="35" t="n">
        <v>3</v>
      </c>
      <c r="J1011" s="38" t="n">
        <v>1122.7</v>
      </c>
      <c r="K1011" s="38" t="n">
        <v>118</v>
      </c>
      <c r="L1011" s="39" t="n">
        <f aca="false">IF(B1011="Long",G1011-E1011,E1011-G1011)</f>
        <v>129.049999999999</v>
      </c>
      <c r="M1011" s="40" t="n">
        <f aca="false">L1011/E1011</f>
        <v>0.00625554419114186</v>
      </c>
      <c r="N1011" s="41" t="n">
        <f aca="false">E1011+G1011</f>
        <v>41130.35</v>
      </c>
      <c r="O1011" s="38" t="n">
        <f aca="false">N1011*Assumptions!$B$24</f>
        <v>61.695525</v>
      </c>
      <c r="P1011" s="39" t="n">
        <f aca="false">L1011-O1011</f>
        <v>67.3544749999993</v>
      </c>
      <c r="Q1011" s="41" t="n">
        <f aca="false">Q1010+L1011</f>
        <v>48818.55</v>
      </c>
      <c r="R1011" s="41" t="n">
        <f aca="false">R1010+P1011</f>
        <v>1805.007375</v>
      </c>
      <c r="S1011" s="33" t="n">
        <f aca="false">IF(L1011&gt;0,1,0)</f>
        <v>1</v>
      </c>
      <c r="T1011" s="33" t="n">
        <f aca="false">IF(S1011=1,T1010+1,0)</f>
        <v>1</v>
      </c>
      <c r="U1011" s="33" t="n">
        <f aca="false">IF(S1011=0,U1010+1,0)</f>
        <v>0</v>
      </c>
      <c r="V1011" s="34" t="str">
        <f aca="false">IF(C1011=D1010,"Yes","")</f>
        <v/>
      </c>
    </row>
    <row r="1012" customFormat="false" ht="15" hidden="false" customHeight="false" outlineLevel="0" collapsed="false">
      <c r="A1012" s="26" t="n">
        <v>1011</v>
      </c>
      <c r="B1012" s="26" t="s">
        <v>111</v>
      </c>
      <c r="C1012" s="27" t="n">
        <v>44000</v>
      </c>
      <c r="D1012" s="27" t="n">
        <v>44006</v>
      </c>
      <c r="E1012" s="28" t="n">
        <v>20638.85</v>
      </c>
      <c r="F1012" s="28" t="n">
        <v>19978.15</v>
      </c>
      <c r="G1012" s="28" t="n">
        <v>21647.8</v>
      </c>
      <c r="H1012" s="26" t="s">
        <v>112</v>
      </c>
      <c r="I1012" s="26" t="n">
        <v>4</v>
      </c>
      <c r="J1012" s="29" t="n">
        <v>1840.7</v>
      </c>
      <c r="K1012" s="29" t="n">
        <v>0</v>
      </c>
      <c r="L1012" s="30" t="n">
        <f aca="false">IF(B1012="Long",G1012-E1012,E1012-G1012)</f>
        <v>1008.95</v>
      </c>
      <c r="M1012" s="31" t="n">
        <f aca="false">L1012/E1012</f>
        <v>0.0488859602158066</v>
      </c>
      <c r="N1012" s="32" t="n">
        <f aca="false">E1012+G1012</f>
        <v>42286.65</v>
      </c>
      <c r="O1012" s="29" t="n">
        <f aca="false">N1012*Assumptions!$B$24</f>
        <v>63.429975</v>
      </c>
      <c r="P1012" s="30" t="n">
        <f aca="false">L1012-O1012</f>
        <v>945.520025000001</v>
      </c>
      <c r="Q1012" s="32" t="n">
        <f aca="false">Q1011+L1012</f>
        <v>49827.5</v>
      </c>
      <c r="R1012" s="32" t="n">
        <f aca="false">R1011+P1012</f>
        <v>2750.5274</v>
      </c>
      <c r="S1012" s="33" t="n">
        <f aca="false">IF(L1012&gt;0,1,0)</f>
        <v>1</v>
      </c>
      <c r="T1012" s="33" t="n">
        <f aca="false">IF(S1012=1,T1011+1,0)</f>
        <v>2</v>
      </c>
      <c r="U1012" s="33" t="n">
        <f aca="false">IF(S1012=0,U1011+1,0)</f>
        <v>0</v>
      </c>
      <c r="V1012" s="34" t="str">
        <f aca="false">IF(C1012=D1011,"Yes","")</f>
        <v/>
      </c>
    </row>
    <row r="1013" customFormat="false" ht="15" hidden="false" customHeight="false" outlineLevel="0" collapsed="false">
      <c r="A1013" s="35" t="n">
        <v>1012</v>
      </c>
      <c r="B1013" s="35" t="s">
        <v>113</v>
      </c>
      <c r="C1013" s="36" t="n">
        <v>44006</v>
      </c>
      <c r="D1013" s="36" t="n">
        <v>44008</v>
      </c>
      <c r="E1013" s="37" t="n">
        <v>21425.55</v>
      </c>
      <c r="F1013" s="37" t="n">
        <v>22322.3</v>
      </c>
      <c r="G1013" s="37" t="n">
        <v>21735.05</v>
      </c>
      <c r="H1013" s="35" t="s">
        <v>112</v>
      </c>
      <c r="I1013" s="35" t="n">
        <v>2</v>
      </c>
      <c r="J1013" s="38" t="n">
        <v>499.1</v>
      </c>
      <c r="K1013" s="38" t="n">
        <v>359.1</v>
      </c>
      <c r="L1013" s="39" t="n">
        <f aca="false">IF(B1013="Long",G1013-E1013,E1013-G1013)</f>
        <v>-309.5</v>
      </c>
      <c r="M1013" s="40" t="n">
        <f aca="false">L1013/E1013</f>
        <v>-0.0144453701305217</v>
      </c>
      <c r="N1013" s="41" t="n">
        <f aca="false">E1013+G1013</f>
        <v>43160.6</v>
      </c>
      <c r="O1013" s="38" t="n">
        <f aca="false">N1013*Assumptions!$B$24</f>
        <v>64.7409</v>
      </c>
      <c r="P1013" s="39" t="n">
        <f aca="false">L1013-O1013</f>
        <v>-374.2409</v>
      </c>
      <c r="Q1013" s="41" t="n">
        <f aca="false">Q1012+L1013</f>
        <v>49518</v>
      </c>
      <c r="R1013" s="41" t="n">
        <f aca="false">R1012+P1013</f>
        <v>2376.2865</v>
      </c>
      <c r="S1013" s="33" t="n">
        <f aca="false">IF(L1013&gt;0,1,0)</f>
        <v>0</v>
      </c>
      <c r="T1013" s="33" t="n">
        <f aca="false">IF(S1013=1,T1012+1,0)</f>
        <v>0</v>
      </c>
      <c r="U1013" s="33" t="n">
        <f aca="false">IF(S1013=0,U1012+1,0)</f>
        <v>1</v>
      </c>
      <c r="V1013" s="34" t="str">
        <f aca="false">IF(C1013=D1012,"Yes","")</f>
        <v>Yes</v>
      </c>
    </row>
    <row r="1014" customFormat="false" ht="15" hidden="false" customHeight="false" outlineLevel="0" collapsed="false">
      <c r="A1014" s="26" t="n">
        <v>1013</v>
      </c>
      <c r="B1014" s="26" t="s">
        <v>111</v>
      </c>
      <c r="C1014" s="27" t="n">
        <v>44013</v>
      </c>
      <c r="D1014" s="27" t="n">
        <v>44015</v>
      </c>
      <c r="E1014" s="28" t="n">
        <v>21650.5</v>
      </c>
      <c r="F1014" s="28" t="n">
        <v>21212</v>
      </c>
      <c r="G1014" s="28" t="n">
        <v>21890.5</v>
      </c>
      <c r="H1014" s="26" t="s">
        <v>112</v>
      </c>
      <c r="I1014" s="26" t="n">
        <v>2</v>
      </c>
      <c r="J1014" s="29" t="n">
        <v>694.3</v>
      </c>
      <c r="K1014" s="29" t="n">
        <v>0</v>
      </c>
      <c r="L1014" s="30" t="n">
        <f aca="false">IF(B1014="Long",G1014-E1014,E1014-G1014)</f>
        <v>240</v>
      </c>
      <c r="M1014" s="31" t="n">
        <f aca="false">L1014/E1014</f>
        <v>0.0110851943373132</v>
      </c>
      <c r="N1014" s="32" t="n">
        <f aca="false">E1014+G1014</f>
        <v>43541</v>
      </c>
      <c r="O1014" s="29" t="n">
        <f aca="false">N1014*Assumptions!$B$24</f>
        <v>65.3115</v>
      </c>
      <c r="P1014" s="30" t="n">
        <f aca="false">L1014-O1014</f>
        <v>174.6885</v>
      </c>
      <c r="Q1014" s="32" t="n">
        <f aca="false">Q1013+L1014</f>
        <v>49758</v>
      </c>
      <c r="R1014" s="32" t="n">
        <f aca="false">R1013+P1014</f>
        <v>2550.97500000001</v>
      </c>
      <c r="S1014" s="33" t="n">
        <f aca="false">IF(L1014&gt;0,1,0)</f>
        <v>1</v>
      </c>
      <c r="T1014" s="33" t="n">
        <f aca="false">IF(S1014=1,T1013+1,0)</f>
        <v>1</v>
      </c>
      <c r="U1014" s="33" t="n">
        <f aca="false">IF(S1014=0,U1013+1,0)</f>
        <v>0</v>
      </c>
      <c r="V1014" s="34" t="str">
        <f aca="false">IF(C1014=D1013,"Yes","")</f>
        <v/>
      </c>
    </row>
    <row r="1015" customFormat="false" ht="15" hidden="false" customHeight="false" outlineLevel="0" collapsed="false">
      <c r="A1015" s="35" t="n">
        <v>1014</v>
      </c>
      <c r="B1015" s="35" t="s">
        <v>111</v>
      </c>
      <c r="C1015" s="36" t="n">
        <v>44018</v>
      </c>
      <c r="D1015" s="36" t="n">
        <v>44019</v>
      </c>
      <c r="E1015" s="37" t="n">
        <v>22344.85</v>
      </c>
      <c r="F1015" s="37" t="n">
        <v>21768</v>
      </c>
      <c r="G1015" s="37" t="n">
        <v>22171.05</v>
      </c>
      <c r="H1015" s="35" t="s">
        <v>112</v>
      </c>
      <c r="I1015" s="35" t="n">
        <v>1</v>
      </c>
      <c r="J1015" s="38" t="n">
        <v>329.7</v>
      </c>
      <c r="K1015" s="38" t="n">
        <v>304.5</v>
      </c>
      <c r="L1015" s="39" t="n">
        <f aca="false">IF(B1015="Long",G1015-E1015,E1015-G1015)</f>
        <v>-173.799999999999</v>
      </c>
      <c r="M1015" s="40" t="n">
        <f aca="false">L1015/E1015</f>
        <v>-0.00777807861766802</v>
      </c>
      <c r="N1015" s="41" t="n">
        <f aca="false">E1015+G1015</f>
        <v>44515.9</v>
      </c>
      <c r="O1015" s="38" t="n">
        <f aca="false">N1015*Assumptions!$B$24</f>
        <v>66.77385</v>
      </c>
      <c r="P1015" s="39" t="n">
        <f aca="false">L1015-O1015</f>
        <v>-240.573849999999</v>
      </c>
      <c r="Q1015" s="41" t="n">
        <f aca="false">Q1014+L1015</f>
        <v>49584.2</v>
      </c>
      <c r="R1015" s="41" t="n">
        <f aca="false">R1014+P1015</f>
        <v>2310.40115000001</v>
      </c>
      <c r="S1015" s="33" t="n">
        <f aca="false">IF(L1015&gt;0,1,0)</f>
        <v>0</v>
      </c>
      <c r="T1015" s="33" t="n">
        <f aca="false">IF(S1015=1,T1014+1,0)</f>
        <v>0</v>
      </c>
      <c r="U1015" s="33" t="n">
        <f aca="false">IF(S1015=0,U1014+1,0)</f>
        <v>1</v>
      </c>
      <c r="V1015" s="34" t="str">
        <f aca="false">IF(C1015=D1014,"Yes","")</f>
        <v/>
      </c>
    </row>
    <row r="1016" customFormat="false" ht="15" hidden="false" customHeight="false" outlineLevel="0" collapsed="false">
      <c r="A1016" s="26" t="n">
        <v>1015</v>
      </c>
      <c r="B1016" s="26" t="s">
        <v>111</v>
      </c>
      <c r="C1016" s="27" t="n">
        <v>44020</v>
      </c>
      <c r="D1016" s="27" t="n">
        <v>44022</v>
      </c>
      <c r="E1016" s="28" t="n">
        <v>22700.9</v>
      </c>
      <c r="F1016" s="28" t="n">
        <v>22040.35</v>
      </c>
      <c r="G1016" s="28" t="n">
        <v>22673.4</v>
      </c>
      <c r="H1016" s="26" t="s">
        <v>112</v>
      </c>
      <c r="I1016" s="26" t="n">
        <v>2</v>
      </c>
      <c r="J1016" s="29" t="n">
        <v>297.4</v>
      </c>
      <c r="K1016" s="29" t="n">
        <v>380.9</v>
      </c>
      <c r="L1016" s="30" t="n">
        <f aca="false">IF(B1016="Long",G1016-E1016,E1016-G1016)</f>
        <v>-27.5</v>
      </c>
      <c r="M1016" s="31" t="n">
        <f aca="false">L1016/E1016</f>
        <v>-0.00121140571519191</v>
      </c>
      <c r="N1016" s="32" t="n">
        <f aca="false">E1016+G1016</f>
        <v>45374.3</v>
      </c>
      <c r="O1016" s="29" t="n">
        <f aca="false">N1016*Assumptions!$B$24</f>
        <v>68.06145</v>
      </c>
      <c r="P1016" s="30" t="n">
        <f aca="false">L1016-O1016</f>
        <v>-95.56145</v>
      </c>
      <c r="Q1016" s="32" t="n">
        <f aca="false">Q1015+L1016</f>
        <v>49556.7</v>
      </c>
      <c r="R1016" s="32" t="n">
        <f aca="false">R1015+P1016</f>
        <v>2214.83970000001</v>
      </c>
      <c r="S1016" s="33" t="n">
        <f aca="false">IF(L1016&gt;0,1,0)</f>
        <v>0</v>
      </c>
      <c r="T1016" s="33" t="n">
        <f aca="false">IF(S1016=1,T1015+1,0)</f>
        <v>0</v>
      </c>
      <c r="U1016" s="33" t="n">
        <f aca="false">IF(S1016=0,U1015+1,0)</f>
        <v>2</v>
      </c>
      <c r="V1016" s="34" t="str">
        <f aca="false">IF(C1016=D1015,"Yes","")</f>
        <v/>
      </c>
    </row>
    <row r="1017" customFormat="false" ht="15" hidden="false" customHeight="false" outlineLevel="0" collapsed="false">
      <c r="A1017" s="35" t="n">
        <v>1016</v>
      </c>
      <c r="B1017" s="35" t="s">
        <v>113</v>
      </c>
      <c r="C1017" s="36" t="n">
        <v>44022</v>
      </c>
      <c r="D1017" s="36" t="n">
        <v>44027</v>
      </c>
      <c r="E1017" s="37" t="n">
        <v>22499.5</v>
      </c>
      <c r="F1017" s="37" t="n">
        <v>22998.3</v>
      </c>
      <c r="G1017" s="37" t="n">
        <v>21909.7</v>
      </c>
      <c r="H1017" s="35" t="s">
        <v>112</v>
      </c>
      <c r="I1017" s="35" t="n">
        <v>3</v>
      </c>
      <c r="J1017" s="38" t="n">
        <v>1277</v>
      </c>
      <c r="K1017" s="38" t="n">
        <v>157.9</v>
      </c>
      <c r="L1017" s="39" t="n">
        <f aca="false">IF(B1017="Long",G1017-E1017,E1017-G1017)</f>
        <v>589.799999999999</v>
      </c>
      <c r="M1017" s="40" t="n">
        <f aca="false">L1017/E1017</f>
        <v>0.026213915864797</v>
      </c>
      <c r="N1017" s="41" t="n">
        <f aca="false">E1017+G1017</f>
        <v>44409.2</v>
      </c>
      <c r="O1017" s="38" t="n">
        <f aca="false">N1017*Assumptions!$B$24</f>
        <v>66.6138</v>
      </c>
      <c r="P1017" s="39" t="n">
        <f aca="false">L1017-O1017</f>
        <v>523.186199999999</v>
      </c>
      <c r="Q1017" s="41" t="n">
        <f aca="false">Q1016+L1017</f>
        <v>50146.5</v>
      </c>
      <c r="R1017" s="41" t="n">
        <f aca="false">R1016+P1017</f>
        <v>2738.0259</v>
      </c>
      <c r="S1017" s="33" t="n">
        <f aca="false">IF(L1017&gt;0,1,0)</f>
        <v>1</v>
      </c>
      <c r="T1017" s="33" t="n">
        <f aca="false">IF(S1017=1,T1016+1,0)</f>
        <v>1</v>
      </c>
      <c r="U1017" s="33" t="n">
        <f aca="false">IF(S1017=0,U1016+1,0)</f>
        <v>0</v>
      </c>
      <c r="V1017" s="34" t="str">
        <f aca="false">IF(C1017=D1016,"Yes","")</f>
        <v>Yes</v>
      </c>
    </row>
    <row r="1018" customFormat="false" ht="15" hidden="false" customHeight="false" outlineLevel="0" collapsed="false">
      <c r="A1018" s="26" t="n">
        <v>1017</v>
      </c>
      <c r="B1018" s="26" t="s">
        <v>113</v>
      </c>
      <c r="C1018" s="27" t="n">
        <v>44028</v>
      </c>
      <c r="D1018" s="27" t="n">
        <v>44029</v>
      </c>
      <c r="E1018" s="28" t="n">
        <v>21222.45</v>
      </c>
      <c r="F1018" s="28" t="n">
        <v>21935.5</v>
      </c>
      <c r="G1018" s="28" t="n">
        <v>21671.25</v>
      </c>
      <c r="H1018" s="26" t="s">
        <v>112</v>
      </c>
      <c r="I1018" s="26" t="n">
        <v>1</v>
      </c>
      <c r="J1018" s="29" t="n">
        <v>0</v>
      </c>
      <c r="K1018" s="29" t="n">
        <v>842.5</v>
      </c>
      <c r="L1018" s="30" t="n">
        <f aca="false">IF(B1018="Long",G1018-E1018,E1018-G1018)</f>
        <v>-448.799999999999</v>
      </c>
      <c r="M1018" s="31" t="n">
        <f aca="false">L1018/E1018</f>
        <v>-0.021147417004163</v>
      </c>
      <c r="N1018" s="32" t="n">
        <f aca="false">E1018+G1018</f>
        <v>42893.7</v>
      </c>
      <c r="O1018" s="29" t="n">
        <f aca="false">N1018*Assumptions!$B$24</f>
        <v>64.34055</v>
      </c>
      <c r="P1018" s="30" t="n">
        <f aca="false">L1018-O1018</f>
        <v>-513.140549999999</v>
      </c>
      <c r="Q1018" s="32" t="n">
        <f aca="false">Q1017+L1018</f>
        <v>49697.7</v>
      </c>
      <c r="R1018" s="32" t="n">
        <f aca="false">R1017+P1018</f>
        <v>2224.88535000001</v>
      </c>
      <c r="S1018" s="33" t="n">
        <f aca="false">IF(L1018&gt;0,1,0)</f>
        <v>0</v>
      </c>
      <c r="T1018" s="33" t="n">
        <f aca="false">IF(S1018=1,T1017+1,0)</f>
        <v>0</v>
      </c>
      <c r="U1018" s="33" t="n">
        <f aca="false">IF(S1018=0,U1017+1,0)</f>
        <v>1</v>
      </c>
      <c r="V1018" s="34" t="str">
        <f aca="false">IF(C1018=D1017,"Yes","")</f>
        <v/>
      </c>
    </row>
    <row r="1019" customFormat="false" ht="15" hidden="false" customHeight="false" outlineLevel="0" collapsed="false">
      <c r="A1019" s="35" t="n">
        <v>1018</v>
      </c>
      <c r="B1019" s="35" t="s">
        <v>111</v>
      </c>
      <c r="C1019" s="36" t="n">
        <v>44029</v>
      </c>
      <c r="D1019" s="36" t="n">
        <v>44036</v>
      </c>
      <c r="E1019" s="37" t="n">
        <v>21935.5</v>
      </c>
      <c r="F1019" s="37" t="n">
        <v>21027.85</v>
      </c>
      <c r="G1019" s="37" t="n">
        <v>22734.9</v>
      </c>
      <c r="H1019" s="35" t="s">
        <v>112</v>
      </c>
      <c r="I1019" s="35" t="n">
        <v>5</v>
      </c>
      <c r="J1019" s="38" t="n">
        <v>1275.8</v>
      </c>
      <c r="K1019" s="38" t="n">
        <v>0</v>
      </c>
      <c r="L1019" s="39" t="n">
        <f aca="false">IF(B1019="Long",G1019-E1019,E1019-G1019)</f>
        <v>799.400000000002</v>
      </c>
      <c r="M1019" s="40" t="n">
        <f aca="false">L1019/E1019</f>
        <v>0.0364432084976409</v>
      </c>
      <c r="N1019" s="41" t="n">
        <f aca="false">E1019+G1019</f>
        <v>44670.4</v>
      </c>
      <c r="O1019" s="38" t="n">
        <f aca="false">N1019*Assumptions!$B$24</f>
        <v>67.0056</v>
      </c>
      <c r="P1019" s="39" t="n">
        <f aca="false">L1019-O1019</f>
        <v>732.394400000002</v>
      </c>
      <c r="Q1019" s="41" t="n">
        <f aca="false">Q1018+L1019</f>
        <v>50497.1</v>
      </c>
      <c r="R1019" s="41" t="n">
        <f aca="false">R1018+P1019</f>
        <v>2957.27975000001</v>
      </c>
      <c r="S1019" s="33" t="n">
        <f aca="false">IF(L1019&gt;0,1,0)</f>
        <v>1</v>
      </c>
      <c r="T1019" s="33" t="n">
        <f aca="false">IF(S1019=1,T1018+1,0)</f>
        <v>1</v>
      </c>
      <c r="U1019" s="33" t="n">
        <f aca="false">IF(S1019=0,U1018+1,0)</f>
        <v>0</v>
      </c>
      <c r="V1019" s="34" t="str">
        <f aca="false">IF(C1019=D1018,"Yes","")</f>
        <v>Yes</v>
      </c>
    </row>
    <row r="1020" customFormat="false" ht="15" hidden="false" customHeight="false" outlineLevel="0" collapsed="false">
      <c r="A1020" s="26" t="n">
        <v>1019</v>
      </c>
      <c r="B1020" s="26" t="s">
        <v>113</v>
      </c>
      <c r="C1020" s="27" t="n">
        <v>44036</v>
      </c>
      <c r="D1020" s="27" t="n">
        <v>44041</v>
      </c>
      <c r="E1020" s="28" t="n">
        <v>22658.2</v>
      </c>
      <c r="F1020" s="28" t="n">
        <v>23122.35</v>
      </c>
      <c r="G1020" s="28" t="n">
        <v>22233</v>
      </c>
      <c r="H1020" s="26" t="s">
        <v>112</v>
      </c>
      <c r="I1020" s="26" t="n">
        <v>3</v>
      </c>
      <c r="J1020" s="29" t="n">
        <v>1046.8</v>
      </c>
      <c r="K1020" s="29" t="n">
        <v>9.8</v>
      </c>
      <c r="L1020" s="30" t="n">
        <f aca="false">IF(B1020="Long",G1020-E1020,E1020-G1020)</f>
        <v>425.200000000001</v>
      </c>
      <c r="M1020" s="31" t="n">
        <f aca="false">L1020/E1020</f>
        <v>0.0187658331200184</v>
      </c>
      <c r="N1020" s="32" t="n">
        <f aca="false">E1020+G1020</f>
        <v>44891.2</v>
      </c>
      <c r="O1020" s="29" t="n">
        <f aca="false">N1020*Assumptions!$B$24</f>
        <v>67.3368</v>
      </c>
      <c r="P1020" s="30" t="n">
        <f aca="false">L1020-O1020</f>
        <v>357.863200000001</v>
      </c>
      <c r="Q1020" s="32" t="n">
        <f aca="false">Q1019+L1020</f>
        <v>50922.3</v>
      </c>
      <c r="R1020" s="32" t="n">
        <f aca="false">R1019+P1020</f>
        <v>3315.14295000001</v>
      </c>
      <c r="S1020" s="33" t="n">
        <f aca="false">IF(L1020&gt;0,1,0)</f>
        <v>1</v>
      </c>
      <c r="T1020" s="33" t="n">
        <f aca="false">IF(S1020=1,T1019+1,0)</f>
        <v>2</v>
      </c>
      <c r="U1020" s="33" t="n">
        <f aca="false">IF(S1020=0,U1019+1,0)</f>
        <v>0</v>
      </c>
      <c r="V1020" s="34" t="str">
        <f aca="false">IF(C1020=D1019,"Yes","")</f>
        <v>Yes</v>
      </c>
    </row>
    <row r="1021" customFormat="false" ht="15" hidden="false" customHeight="false" outlineLevel="0" collapsed="false">
      <c r="A1021" s="35" t="n">
        <v>1020</v>
      </c>
      <c r="B1021" s="35" t="s">
        <v>113</v>
      </c>
      <c r="C1021" s="36" t="n">
        <v>44042</v>
      </c>
      <c r="D1021" s="36" t="n">
        <v>44047</v>
      </c>
      <c r="E1021" s="37" t="n">
        <v>21611.4</v>
      </c>
      <c r="F1021" s="37" t="n">
        <v>22346.4</v>
      </c>
      <c r="G1021" s="37" t="n">
        <v>21543.8</v>
      </c>
      <c r="H1021" s="35" t="s">
        <v>112</v>
      </c>
      <c r="I1021" s="35" t="n">
        <v>3</v>
      </c>
      <c r="J1021" s="38" t="n">
        <v>580</v>
      </c>
      <c r="K1021" s="38" t="n">
        <v>195.5</v>
      </c>
      <c r="L1021" s="39" t="n">
        <f aca="false">IF(B1021="Long",G1021-E1021,E1021-G1021)</f>
        <v>67.6000000000022</v>
      </c>
      <c r="M1021" s="40" t="n">
        <f aca="false">L1021/E1021</f>
        <v>0.00312797875195509</v>
      </c>
      <c r="N1021" s="41" t="n">
        <f aca="false">E1021+G1021</f>
        <v>43155.2</v>
      </c>
      <c r="O1021" s="38" t="n">
        <f aca="false">N1021*Assumptions!$B$24</f>
        <v>64.7328</v>
      </c>
      <c r="P1021" s="39" t="n">
        <f aca="false">L1021-O1021</f>
        <v>2.86720000000219</v>
      </c>
      <c r="Q1021" s="41" t="n">
        <f aca="false">Q1020+L1021</f>
        <v>50989.9</v>
      </c>
      <c r="R1021" s="41" t="n">
        <f aca="false">R1020+P1021</f>
        <v>3318.01015000001</v>
      </c>
      <c r="S1021" s="33" t="n">
        <f aca="false">IF(L1021&gt;0,1,0)</f>
        <v>1</v>
      </c>
      <c r="T1021" s="33" t="n">
        <f aca="false">IF(S1021=1,T1020+1,0)</f>
        <v>3</v>
      </c>
      <c r="U1021" s="33" t="n">
        <f aca="false">IF(S1021=0,U1020+1,0)</f>
        <v>0</v>
      </c>
      <c r="V1021" s="34" t="str">
        <f aca="false">IF(C1021=D1020,"Yes","")</f>
        <v/>
      </c>
    </row>
    <row r="1022" customFormat="false" ht="15" hidden="false" customHeight="false" outlineLevel="0" collapsed="false">
      <c r="A1022" s="26" t="n">
        <v>1021</v>
      </c>
      <c r="B1022" s="26" t="s">
        <v>111</v>
      </c>
      <c r="C1022" s="27" t="n">
        <v>44048</v>
      </c>
      <c r="D1022" s="27" t="n">
        <v>44049</v>
      </c>
      <c r="E1022" s="28" t="n">
        <v>21686.85</v>
      </c>
      <c r="F1022" s="28" t="n">
        <v>21057.75</v>
      </c>
      <c r="G1022" s="28" t="n">
        <v>21448.4</v>
      </c>
      <c r="H1022" s="26" t="s">
        <v>112</v>
      </c>
      <c r="I1022" s="26" t="n">
        <v>1</v>
      </c>
      <c r="J1022" s="29" t="n">
        <v>239.7</v>
      </c>
      <c r="K1022" s="29" t="n">
        <v>316.5</v>
      </c>
      <c r="L1022" s="30" t="n">
        <f aca="false">IF(B1022="Long",G1022-E1022,E1022-G1022)</f>
        <v>-238.449999999997</v>
      </c>
      <c r="M1022" s="31" t="n">
        <f aca="false">L1022/E1022</f>
        <v>-0.0109951422175188</v>
      </c>
      <c r="N1022" s="32" t="n">
        <f aca="false">E1022+G1022</f>
        <v>43135.25</v>
      </c>
      <c r="O1022" s="29" t="n">
        <f aca="false">N1022*Assumptions!$B$24</f>
        <v>64.702875</v>
      </c>
      <c r="P1022" s="30" t="n">
        <f aca="false">L1022-O1022</f>
        <v>-303.152874999997</v>
      </c>
      <c r="Q1022" s="32" t="n">
        <f aca="false">Q1021+L1022</f>
        <v>50751.45</v>
      </c>
      <c r="R1022" s="32" t="n">
        <f aca="false">R1021+P1022</f>
        <v>3014.85727500001</v>
      </c>
      <c r="S1022" s="33" t="n">
        <f aca="false">IF(L1022&gt;0,1,0)</f>
        <v>0</v>
      </c>
      <c r="T1022" s="33" t="n">
        <f aca="false">IF(S1022=1,T1021+1,0)</f>
        <v>0</v>
      </c>
      <c r="U1022" s="33" t="n">
        <f aca="false">IF(S1022=0,U1021+1,0)</f>
        <v>1</v>
      </c>
      <c r="V1022" s="34" t="str">
        <f aca="false">IF(C1022=D1021,"Yes","")</f>
        <v/>
      </c>
    </row>
    <row r="1023" customFormat="false" ht="15" hidden="false" customHeight="false" outlineLevel="0" collapsed="false">
      <c r="A1023" s="35" t="n">
        <v>1022</v>
      </c>
      <c r="B1023" s="35" t="s">
        <v>111</v>
      </c>
      <c r="C1023" s="36" t="n">
        <v>44053</v>
      </c>
      <c r="D1023" s="36" t="n">
        <v>44055</v>
      </c>
      <c r="E1023" s="37" t="n">
        <v>21926.55</v>
      </c>
      <c r="F1023" s="37" t="n">
        <v>21451.3</v>
      </c>
      <c r="G1023" s="37" t="n">
        <v>22039.85</v>
      </c>
      <c r="H1023" s="35" t="s">
        <v>112</v>
      </c>
      <c r="I1023" s="35" t="n">
        <v>2</v>
      </c>
      <c r="J1023" s="38" t="n">
        <v>400</v>
      </c>
      <c r="K1023" s="38" t="n">
        <v>0</v>
      </c>
      <c r="L1023" s="39" t="n">
        <f aca="false">IF(B1023="Long",G1023-E1023,E1023-G1023)</f>
        <v>113.299999999999</v>
      </c>
      <c r="M1023" s="40" t="n">
        <f aca="false">L1023/E1023</f>
        <v>0.005167251574005</v>
      </c>
      <c r="N1023" s="41" t="n">
        <f aca="false">E1023+G1023</f>
        <v>43966.4</v>
      </c>
      <c r="O1023" s="38" t="n">
        <f aca="false">N1023*Assumptions!$B$24</f>
        <v>65.9496</v>
      </c>
      <c r="P1023" s="39" t="n">
        <f aca="false">L1023-O1023</f>
        <v>47.3503999999993</v>
      </c>
      <c r="Q1023" s="41" t="n">
        <f aca="false">Q1022+L1023</f>
        <v>50864.75</v>
      </c>
      <c r="R1023" s="41" t="n">
        <f aca="false">R1022+P1023</f>
        <v>3062.20767500001</v>
      </c>
      <c r="S1023" s="33" t="n">
        <f aca="false">IF(L1023&gt;0,1,0)</f>
        <v>1</v>
      </c>
      <c r="T1023" s="33" t="n">
        <f aca="false">IF(S1023=1,T1022+1,0)</f>
        <v>1</v>
      </c>
      <c r="U1023" s="33" t="n">
        <f aca="false">IF(S1023=0,U1022+1,0)</f>
        <v>0</v>
      </c>
      <c r="V1023" s="34" t="str">
        <f aca="false">IF(C1023=D1022,"Yes","")</f>
        <v/>
      </c>
    </row>
    <row r="1024" customFormat="false" ht="15" hidden="false" customHeight="false" outlineLevel="0" collapsed="false">
      <c r="A1024" s="26" t="n">
        <v>1023</v>
      </c>
      <c r="B1024" s="26" t="s">
        <v>111</v>
      </c>
      <c r="C1024" s="27" t="n">
        <v>44056</v>
      </c>
      <c r="D1024" s="27" t="n">
        <v>44057</v>
      </c>
      <c r="E1024" s="28" t="n">
        <v>22395.2</v>
      </c>
      <c r="F1024" s="28" t="n">
        <v>21990.2</v>
      </c>
      <c r="G1024" s="28" t="n">
        <v>22139.6</v>
      </c>
      <c r="H1024" s="26" t="s">
        <v>112</v>
      </c>
      <c r="I1024" s="26" t="n">
        <v>1</v>
      </c>
      <c r="J1024" s="29" t="n">
        <v>0</v>
      </c>
      <c r="K1024" s="29" t="n">
        <v>936.1</v>
      </c>
      <c r="L1024" s="30" t="n">
        <f aca="false">IF(B1024="Long",G1024-E1024,E1024-G1024)</f>
        <v>-255.600000000002</v>
      </c>
      <c r="M1024" s="31" t="n">
        <f aca="false">L1024/E1024</f>
        <v>-0.0114131599628493</v>
      </c>
      <c r="N1024" s="32" t="n">
        <f aca="false">E1024+G1024</f>
        <v>44534.8</v>
      </c>
      <c r="O1024" s="29" t="n">
        <f aca="false">N1024*Assumptions!$B$24</f>
        <v>66.8022</v>
      </c>
      <c r="P1024" s="30" t="n">
        <f aca="false">L1024-O1024</f>
        <v>-322.402200000002</v>
      </c>
      <c r="Q1024" s="32" t="n">
        <f aca="false">Q1023+L1024</f>
        <v>50609.15</v>
      </c>
      <c r="R1024" s="32" t="n">
        <f aca="false">R1023+P1024</f>
        <v>2739.80547500001</v>
      </c>
      <c r="S1024" s="33" t="n">
        <f aca="false">IF(L1024&gt;0,1,0)</f>
        <v>0</v>
      </c>
      <c r="T1024" s="33" t="n">
        <f aca="false">IF(S1024=1,T1023+1,0)</f>
        <v>0</v>
      </c>
      <c r="U1024" s="33" t="n">
        <f aca="false">IF(S1024=0,U1023+1,0)</f>
        <v>1</v>
      </c>
      <c r="V1024" s="34" t="str">
        <f aca="false">IF(C1024=D1023,"Yes","")</f>
        <v/>
      </c>
    </row>
    <row r="1025" customFormat="false" ht="15" hidden="false" customHeight="false" outlineLevel="0" collapsed="false">
      <c r="A1025" s="35" t="n">
        <v>1024</v>
      </c>
      <c r="B1025" s="35" t="s">
        <v>113</v>
      </c>
      <c r="C1025" s="36" t="n">
        <v>44057</v>
      </c>
      <c r="D1025" s="36" t="n">
        <v>44061</v>
      </c>
      <c r="E1025" s="37" t="n">
        <v>21990.2</v>
      </c>
      <c r="F1025" s="37" t="n">
        <v>22439.95</v>
      </c>
      <c r="G1025" s="37" t="n">
        <v>21909.4</v>
      </c>
      <c r="H1025" s="35" t="s">
        <v>112</v>
      </c>
      <c r="I1025" s="35" t="n">
        <v>2</v>
      </c>
      <c r="J1025" s="38" t="n">
        <v>587</v>
      </c>
      <c r="K1025" s="38" t="n">
        <v>237.5</v>
      </c>
      <c r="L1025" s="39" t="n">
        <f aca="false">IF(B1025="Long",G1025-E1025,E1025-G1025)</f>
        <v>80.7999999999993</v>
      </c>
      <c r="M1025" s="40" t="n">
        <f aca="false">L1025/E1025</f>
        <v>0.00367436403488824</v>
      </c>
      <c r="N1025" s="41" t="n">
        <f aca="false">E1025+G1025</f>
        <v>43899.6</v>
      </c>
      <c r="O1025" s="38" t="n">
        <f aca="false">N1025*Assumptions!$B$24</f>
        <v>65.8494</v>
      </c>
      <c r="P1025" s="39" t="n">
        <f aca="false">L1025-O1025</f>
        <v>14.9505999999993</v>
      </c>
      <c r="Q1025" s="41" t="n">
        <f aca="false">Q1024+L1025</f>
        <v>50689.95</v>
      </c>
      <c r="R1025" s="41" t="n">
        <f aca="false">R1024+P1025</f>
        <v>2754.75607500001</v>
      </c>
      <c r="S1025" s="33" t="n">
        <f aca="false">IF(L1025&gt;0,1,0)</f>
        <v>1</v>
      </c>
      <c r="T1025" s="33" t="n">
        <f aca="false">IF(S1025=1,T1024+1,0)</f>
        <v>1</v>
      </c>
      <c r="U1025" s="33" t="n">
        <f aca="false">IF(S1025=0,U1024+1,0)</f>
        <v>0</v>
      </c>
      <c r="V1025" s="34" t="str">
        <f aca="false">IF(C1025=D1024,"Yes","")</f>
        <v>Yes</v>
      </c>
    </row>
    <row r="1026" customFormat="false" ht="15" hidden="false" customHeight="false" outlineLevel="0" collapsed="false">
      <c r="A1026" s="26" t="n">
        <v>1025</v>
      </c>
      <c r="B1026" s="26" t="s">
        <v>111</v>
      </c>
      <c r="C1026" s="27" t="n">
        <v>44062</v>
      </c>
      <c r="D1026" s="27" t="n">
        <v>44063</v>
      </c>
      <c r="E1026" s="28" t="n">
        <v>22315.4</v>
      </c>
      <c r="F1026" s="28" t="n">
        <v>21629.4</v>
      </c>
      <c r="G1026" s="28" t="n">
        <v>21989.9</v>
      </c>
      <c r="H1026" s="26" t="s">
        <v>112</v>
      </c>
      <c r="I1026" s="26" t="n">
        <v>1</v>
      </c>
      <c r="J1026" s="29" t="n">
        <v>0</v>
      </c>
      <c r="K1026" s="29" t="n">
        <v>428.7</v>
      </c>
      <c r="L1026" s="30" t="n">
        <f aca="false">IF(B1026="Long",G1026-E1026,E1026-G1026)</f>
        <v>-325.5</v>
      </c>
      <c r="M1026" s="31" t="n">
        <f aca="false">L1026/E1026</f>
        <v>-0.0145863394785664</v>
      </c>
      <c r="N1026" s="32" t="n">
        <f aca="false">E1026+G1026</f>
        <v>44305.3</v>
      </c>
      <c r="O1026" s="29" t="n">
        <f aca="false">N1026*Assumptions!$B$24</f>
        <v>66.45795</v>
      </c>
      <c r="P1026" s="30" t="n">
        <f aca="false">L1026-O1026</f>
        <v>-391.95795</v>
      </c>
      <c r="Q1026" s="32" t="n">
        <f aca="false">Q1025+L1026</f>
        <v>50364.45</v>
      </c>
      <c r="R1026" s="32" t="n">
        <f aca="false">R1025+P1026</f>
        <v>2362.79812500001</v>
      </c>
      <c r="S1026" s="33" t="n">
        <f aca="false">IF(L1026&gt;0,1,0)</f>
        <v>0</v>
      </c>
      <c r="T1026" s="33" t="n">
        <f aca="false">IF(S1026=1,T1025+1,0)</f>
        <v>0</v>
      </c>
      <c r="U1026" s="33" t="n">
        <f aca="false">IF(S1026=0,U1025+1,0)</f>
        <v>1</v>
      </c>
      <c r="V1026" s="34" t="str">
        <f aca="false">IF(C1026=D1025,"Yes","")</f>
        <v/>
      </c>
    </row>
    <row r="1027" customFormat="false" ht="15" hidden="false" customHeight="false" outlineLevel="0" collapsed="false">
      <c r="A1027" s="35" t="n">
        <v>1026</v>
      </c>
      <c r="B1027" s="35" t="s">
        <v>111</v>
      </c>
      <c r="C1027" s="36" t="n">
        <v>44067</v>
      </c>
      <c r="D1027" s="36" t="n">
        <v>44074</v>
      </c>
      <c r="E1027" s="37" t="n">
        <v>22436.85</v>
      </c>
      <c r="F1027" s="37" t="n">
        <v>22165.05</v>
      </c>
      <c r="G1027" s="37" t="n">
        <v>23599.2</v>
      </c>
      <c r="H1027" s="35" t="s">
        <v>112</v>
      </c>
      <c r="I1027" s="35" t="n">
        <v>5</v>
      </c>
      <c r="J1027" s="38" t="n">
        <v>2795.8</v>
      </c>
      <c r="K1027" s="38" t="n">
        <v>0</v>
      </c>
      <c r="L1027" s="39" t="n">
        <f aca="false">IF(B1027="Long",G1027-E1027,E1027-G1027)</f>
        <v>1162.35</v>
      </c>
      <c r="M1027" s="40" t="n">
        <f aca="false">L1027/E1027</f>
        <v>0.0518054004907107</v>
      </c>
      <c r="N1027" s="41" t="n">
        <f aca="false">E1027+G1027</f>
        <v>46036.05</v>
      </c>
      <c r="O1027" s="38" t="n">
        <f aca="false">N1027*Assumptions!$B$24</f>
        <v>69.054075</v>
      </c>
      <c r="P1027" s="39" t="n">
        <f aca="false">L1027-O1027</f>
        <v>1093.295925</v>
      </c>
      <c r="Q1027" s="41" t="n">
        <f aca="false">Q1026+L1027</f>
        <v>51526.8</v>
      </c>
      <c r="R1027" s="41" t="n">
        <f aca="false">R1026+P1027</f>
        <v>3456.09405000001</v>
      </c>
      <c r="S1027" s="33" t="n">
        <f aca="false">IF(L1027&gt;0,1,0)</f>
        <v>1</v>
      </c>
      <c r="T1027" s="33" t="n">
        <f aca="false">IF(S1027=1,T1026+1,0)</f>
        <v>1</v>
      </c>
      <c r="U1027" s="33" t="n">
        <f aca="false">IF(S1027=0,U1026+1,0)</f>
        <v>0</v>
      </c>
      <c r="V1027" s="34" t="str">
        <f aca="false">IF(C1027=D1026,"Yes","")</f>
        <v/>
      </c>
    </row>
    <row r="1028" customFormat="false" ht="15" hidden="false" customHeight="false" outlineLevel="0" collapsed="false">
      <c r="A1028" s="26" t="n">
        <v>1027</v>
      </c>
      <c r="B1028" s="26" t="s">
        <v>113</v>
      </c>
      <c r="C1028" s="27" t="n">
        <v>44074</v>
      </c>
      <c r="D1028" s="27" t="n">
        <v>44077</v>
      </c>
      <c r="E1028" s="28" t="n">
        <v>23464.15</v>
      </c>
      <c r="F1028" s="28" t="n">
        <v>24611.8</v>
      </c>
      <c r="G1028" s="28" t="n">
        <v>23986.15</v>
      </c>
      <c r="H1028" s="26" t="s">
        <v>112</v>
      </c>
      <c r="I1028" s="26" t="n">
        <v>3</v>
      </c>
      <c r="J1028" s="29" t="n">
        <v>12.5</v>
      </c>
      <c r="K1028" s="29" t="n">
        <v>735.5</v>
      </c>
      <c r="L1028" s="30" t="n">
        <f aca="false">IF(B1028="Long",G1028-E1028,E1028-G1028)</f>
        <v>-522</v>
      </c>
      <c r="M1028" s="31" t="n">
        <f aca="false">L1028/E1028</f>
        <v>-0.022246704014422</v>
      </c>
      <c r="N1028" s="32" t="n">
        <f aca="false">E1028+G1028</f>
        <v>47450.3</v>
      </c>
      <c r="O1028" s="29" t="n">
        <f aca="false">N1028*Assumptions!$B$24</f>
        <v>71.17545</v>
      </c>
      <c r="P1028" s="30" t="n">
        <f aca="false">L1028-O1028</f>
        <v>-593.17545</v>
      </c>
      <c r="Q1028" s="32" t="n">
        <f aca="false">Q1027+L1028</f>
        <v>51004.8</v>
      </c>
      <c r="R1028" s="32" t="n">
        <f aca="false">R1027+P1028</f>
        <v>2862.91860000001</v>
      </c>
      <c r="S1028" s="33" t="n">
        <f aca="false">IF(L1028&gt;0,1,0)</f>
        <v>0</v>
      </c>
      <c r="T1028" s="33" t="n">
        <f aca="false">IF(S1028=1,T1027+1,0)</f>
        <v>0</v>
      </c>
      <c r="U1028" s="33" t="n">
        <f aca="false">IF(S1028=0,U1027+1,0)</f>
        <v>1</v>
      </c>
      <c r="V1028" s="34" t="str">
        <f aca="false">IF(C1028=D1027,"Yes","")</f>
        <v>Yes</v>
      </c>
    </row>
    <row r="1029" customFormat="false" ht="15" hidden="false" customHeight="false" outlineLevel="0" collapsed="false">
      <c r="A1029" s="35" t="n">
        <v>1028</v>
      </c>
      <c r="B1029" s="35" t="s">
        <v>113</v>
      </c>
      <c r="C1029" s="36" t="n">
        <v>44078</v>
      </c>
      <c r="D1029" s="36" t="n">
        <v>44084</v>
      </c>
      <c r="E1029" s="37" t="n">
        <v>23119.15</v>
      </c>
      <c r="F1029" s="37" t="n">
        <v>24051.6</v>
      </c>
      <c r="G1029" s="37" t="n">
        <v>22554.6</v>
      </c>
      <c r="H1029" s="35" t="s">
        <v>112</v>
      </c>
      <c r="I1029" s="35" t="n">
        <v>4</v>
      </c>
      <c r="J1029" s="38" t="n">
        <v>1038.8</v>
      </c>
      <c r="K1029" s="38" t="n">
        <v>0</v>
      </c>
      <c r="L1029" s="39" t="n">
        <f aca="false">IF(B1029="Long",G1029-E1029,E1029-G1029)</f>
        <v>564.550000000003</v>
      </c>
      <c r="M1029" s="40" t="n">
        <f aca="false">L1029/E1029</f>
        <v>0.0244191503580366</v>
      </c>
      <c r="N1029" s="41" t="n">
        <f aca="false">E1029+G1029</f>
        <v>45673.75</v>
      </c>
      <c r="O1029" s="38" t="n">
        <f aca="false">N1029*Assumptions!$B$24</f>
        <v>68.510625</v>
      </c>
      <c r="P1029" s="39" t="n">
        <f aca="false">L1029-O1029</f>
        <v>496.039375000003</v>
      </c>
      <c r="Q1029" s="41" t="n">
        <f aca="false">Q1028+L1029</f>
        <v>51569.35</v>
      </c>
      <c r="R1029" s="41" t="n">
        <f aca="false">R1028+P1029</f>
        <v>3358.95797500002</v>
      </c>
      <c r="S1029" s="33" t="n">
        <f aca="false">IF(L1029&gt;0,1,0)</f>
        <v>1</v>
      </c>
      <c r="T1029" s="33" t="n">
        <f aca="false">IF(S1029=1,T1028+1,0)</f>
        <v>1</v>
      </c>
      <c r="U1029" s="33" t="n">
        <f aca="false">IF(S1029=0,U1028+1,0)</f>
        <v>0</v>
      </c>
      <c r="V1029" s="34" t="str">
        <f aca="false">IF(C1029=D1028,"Yes","")</f>
        <v/>
      </c>
    </row>
    <row r="1030" customFormat="false" ht="15" hidden="false" customHeight="false" outlineLevel="0" collapsed="false">
      <c r="A1030" s="26" t="n">
        <v>1029</v>
      </c>
      <c r="B1030" s="26" t="s">
        <v>113</v>
      </c>
      <c r="C1030" s="27" t="n">
        <v>44088</v>
      </c>
      <c r="D1030" s="27" t="n">
        <v>44090</v>
      </c>
      <c r="E1030" s="28" t="n">
        <v>22205.95</v>
      </c>
      <c r="F1030" s="28" t="n">
        <v>22668.75</v>
      </c>
      <c r="G1030" s="28" t="n">
        <v>22514.15</v>
      </c>
      <c r="H1030" s="26" t="s">
        <v>112</v>
      </c>
      <c r="I1030" s="26" t="n">
        <v>2</v>
      </c>
      <c r="J1030" s="29" t="n">
        <v>143.6</v>
      </c>
      <c r="K1030" s="29" t="n">
        <v>453.5</v>
      </c>
      <c r="L1030" s="30" t="n">
        <f aca="false">IF(B1030="Long",G1030-E1030,E1030-G1030)</f>
        <v>-308.200000000001</v>
      </c>
      <c r="M1030" s="31" t="n">
        <f aca="false">L1030/E1030</f>
        <v>-0.0138791630171193</v>
      </c>
      <c r="N1030" s="32" t="n">
        <f aca="false">E1030+G1030</f>
        <v>44720.1</v>
      </c>
      <c r="O1030" s="29" t="n">
        <f aca="false">N1030*Assumptions!$B$24</f>
        <v>67.08015</v>
      </c>
      <c r="P1030" s="30" t="n">
        <f aca="false">L1030-O1030</f>
        <v>-375.280150000001</v>
      </c>
      <c r="Q1030" s="32" t="n">
        <f aca="false">Q1029+L1030</f>
        <v>51261.15</v>
      </c>
      <c r="R1030" s="32" t="n">
        <f aca="false">R1029+P1030</f>
        <v>2983.67782500001</v>
      </c>
      <c r="S1030" s="33" t="n">
        <f aca="false">IF(L1030&gt;0,1,0)</f>
        <v>0</v>
      </c>
      <c r="T1030" s="33" t="n">
        <f aca="false">IF(S1030=1,T1029+1,0)</f>
        <v>0</v>
      </c>
      <c r="U1030" s="33" t="n">
        <f aca="false">IF(S1030=0,U1029+1,0)</f>
        <v>1</v>
      </c>
      <c r="V1030" s="34" t="str">
        <f aca="false">IF(C1030=D1029,"Yes","")</f>
        <v/>
      </c>
    </row>
    <row r="1031" customFormat="false" ht="15" hidden="false" customHeight="false" outlineLevel="0" collapsed="false">
      <c r="A1031" s="35" t="n">
        <v>1030</v>
      </c>
      <c r="B1031" s="35" t="s">
        <v>113</v>
      </c>
      <c r="C1031" s="36" t="n">
        <v>44092</v>
      </c>
      <c r="D1031" s="36" t="n">
        <v>44099</v>
      </c>
      <c r="E1031" s="37" t="n">
        <v>22216.5</v>
      </c>
      <c r="F1031" s="37" t="n">
        <v>22504.45</v>
      </c>
      <c r="G1031" s="37" t="n">
        <v>20955.6</v>
      </c>
      <c r="H1031" s="35" t="s">
        <v>112</v>
      </c>
      <c r="I1031" s="35" t="n">
        <v>5</v>
      </c>
      <c r="J1031" s="38" t="n">
        <v>1811.6</v>
      </c>
      <c r="K1031" s="38" t="n">
        <v>0</v>
      </c>
      <c r="L1031" s="39" t="n">
        <f aca="false">IF(B1031="Long",G1031-E1031,E1031-G1031)</f>
        <v>1260.9</v>
      </c>
      <c r="M1031" s="40" t="n">
        <f aca="false">L1031/E1031</f>
        <v>0.0567551144419689</v>
      </c>
      <c r="N1031" s="41" t="n">
        <f aca="false">E1031+G1031</f>
        <v>43172.1</v>
      </c>
      <c r="O1031" s="38" t="n">
        <f aca="false">N1031*Assumptions!$B$24</f>
        <v>64.75815</v>
      </c>
      <c r="P1031" s="39" t="n">
        <f aca="false">L1031-O1031</f>
        <v>1196.14185</v>
      </c>
      <c r="Q1031" s="41" t="n">
        <f aca="false">Q1030+L1031</f>
        <v>52522.05</v>
      </c>
      <c r="R1031" s="41" t="n">
        <f aca="false">R1030+P1031</f>
        <v>4179.81967500002</v>
      </c>
      <c r="S1031" s="33" t="n">
        <f aca="false">IF(L1031&gt;0,1,0)</f>
        <v>1</v>
      </c>
      <c r="T1031" s="33" t="n">
        <f aca="false">IF(S1031=1,T1030+1,0)</f>
        <v>1</v>
      </c>
      <c r="U1031" s="33" t="n">
        <f aca="false">IF(S1031=0,U1030+1,0)</f>
        <v>0</v>
      </c>
      <c r="V1031" s="34" t="str">
        <f aca="false">IF(C1031=D1030,"Yes","")</f>
        <v/>
      </c>
    </row>
    <row r="1032" customFormat="false" ht="15" hidden="false" customHeight="false" outlineLevel="0" collapsed="false">
      <c r="A1032" s="26" t="n">
        <v>1031</v>
      </c>
      <c r="B1032" s="26" t="s">
        <v>111</v>
      </c>
      <c r="C1032" s="27" t="n">
        <v>44102</v>
      </c>
      <c r="D1032" s="27" t="n">
        <v>44104</v>
      </c>
      <c r="E1032" s="28" t="n">
        <v>21152.05</v>
      </c>
      <c r="F1032" s="28" t="n">
        <v>20430.7</v>
      </c>
      <c r="G1032" s="28" t="n">
        <v>21280.6</v>
      </c>
      <c r="H1032" s="26" t="s">
        <v>112</v>
      </c>
      <c r="I1032" s="26" t="n">
        <v>2</v>
      </c>
      <c r="J1032" s="29" t="n">
        <v>659.5</v>
      </c>
      <c r="K1032" s="29" t="n">
        <v>23.5</v>
      </c>
      <c r="L1032" s="30" t="n">
        <f aca="false">IF(B1032="Long",G1032-E1032,E1032-G1032)</f>
        <v>128.549999999999</v>
      </c>
      <c r="M1032" s="31" t="n">
        <f aca="false">L1032/E1032</f>
        <v>0.00607742511955103</v>
      </c>
      <c r="N1032" s="32" t="n">
        <f aca="false">E1032+G1032</f>
        <v>42432.65</v>
      </c>
      <c r="O1032" s="29" t="n">
        <f aca="false">N1032*Assumptions!$B$24</f>
        <v>63.648975</v>
      </c>
      <c r="P1032" s="30" t="n">
        <f aca="false">L1032-O1032</f>
        <v>64.9010249999993</v>
      </c>
      <c r="Q1032" s="32" t="n">
        <f aca="false">Q1031+L1032</f>
        <v>52650.6</v>
      </c>
      <c r="R1032" s="32" t="n">
        <f aca="false">R1031+P1032</f>
        <v>4244.72070000001</v>
      </c>
      <c r="S1032" s="33" t="n">
        <f aca="false">IF(L1032&gt;0,1,0)</f>
        <v>1</v>
      </c>
      <c r="T1032" s="33" t="n">
        <f aca="false">IF(S1032=1,T1031+1,0)</f>
        <v>2</v>
      </c>
      <c r="U1032" s="33" t="n">
        <f aca="false">IF(S1032=0,U1031+1,0)</f>
        <v>0</v>
      </c>
      <c r="V1032" s="34" t="str">
        <f aca="false">IF(C1032=D1031,"Yes","")</f>
        <v/>
      </c>
    </row>
    <row r="1033" customFormat="false" ht="15" hidden="false" customHeight="false" outlineLevel="0" collapsed="false">
      <c r="A1033" s="35" t="n">
        <v>1032</v>
      </c>
      <c r="B1033" s="35" t="s">
        <v>111</v>
      </c>
      <c r="C1033" s="36" t="n">
        <v>44105</v>
      </c>
      <c r="D1033" s="36" t="n">
        <v>44117</v>
      </c>
      <c r="E1033" s="37" t="n">
        <v>21811.5</v>
      </c>
      <c r="F1033" s="37" t="n">
        <v>21128.5</v>
      </c>
      <c r="G1033" s="37" t="n">
        <v>23552.6</v>
      </c>
      <c r="H1033" s="35" t="s">
        <v>112</v>
      </c>
      <c r="I1033" s="35" t="n">
        <v>7</v>
      </c>
      <c r="J1033" s="38" t="n">
        <v>2378.8</v>
      </c>
      <c r="K1033" s="38" t="n">
        <v>0</v>
      </c>
      <c r="L1033" s="39" t="n">
        <f aca="false">IF(B1033="Long",G1033-E1033,E1033-G1033)</f>
        <v>1741.1</v>
      </c>
      <c r="M1033" s="40" t="n">
        <f aca="false">L1033/E1033</f>
        <v>0.0798248630309698</v>
      </c>
      <c r="N1033" s="41" t="n">
        <f aca="false">E1033+G1033</f>
        <v>45364.1</v>
      </c>
      <c r="O1033" s="38" t="n">
        <f aca="false">N1033*Assumptions!$B$24</f>
        <v>68.04615</v>
      </c>
      <c r="P1033" s="39" t="n">
        <f aca="false">L1033-O1033</f>
        <v>1673.05385</v>
      </c>
      <c r="Q1033" s="41" t="n">
        <f aca="false">Q1032+L1033</f>
        <v>54391.7</v>
      </c>
      <c r="R1033" s="41" t="n">
        <f aca="false">R1032+P1033</f>
        <v>5917.77455000001</v>
      </c>
      <c r="S1033" s="33" t="n">
        <f aca="false">IF(L1033&gt;0,1,0)</f>
        <v>1</v>
      </c>
      <c r="T1033" s="33" t="n">
        <f aca="false">IF(S1033=1,T1032+1,0)</f>
        <v>3</v>
      </c>
      <c r="U1033" s="33" t="n">
        <f aca="false">IF(S1033=0,U1032+1,0)</f>
        <v>0</v>
      </c>
      <c r="V1033" s="34" t="str">
        <f aca="false">IF(C1033=D1032,"Yes","")</f>
        <v/>
      </c>
    </row>
    <row r="1034" customFormat="false" ht="15" hidden="false" customHeight="false" outlineLevel="0" collapsed="false">
      <c r="A1034" s="26" t="n">
        <v>1033</v>
      </c>
      <c r="B1034" s="26" t="s">
        <v>113</v>
      </c>
      <c r="C1034" s="27" t="n">
        <v>44118</v>
      </c>
      <c r="D1034" s="27" t="n">
        <v>44119</v>
      </c>
      <c r="E1034" s="28" t="n">
        <v>23353.15</v>
      </c>
      <c r="F1034" s="28" t="n">
        <v>23775.15</v>
      </c>
      <c r="G1034" s="28" t="n">
        <v>23920.35</v>
      </c>
      <c r="H1034" s="26" t="s">
        <v>114</v>
      </c>
      <c r="I1034" s="26" t="n">
        <v>1</v>
      </c>
      <c r="J1034" s="29" t="n">
        <v>382.2</v>
      </c>
      <c r="K1034" s="29" t="n">
        <v>734.7</v>
      </c>
      <c r="L1034" s="30" t="n">
        <f aca="false">IF(B1034="Long",G1034-E1034,E1034-G1034)</f>
        <v>-567.199999999997</v>
      </c>
      <c r="M1034" s="31" t="n">
        <f aca="false">L1034/E1034</f>
        <v>-0.0242879440246818</v>
      </c>
      <c r="N1034" s="32" t="n">
        <f aca="false">E1034+G1034</f>
        <v>47273.5</v>
      </c>
      <c r="O1034" s="29" t="n">
        <f aca="false">N1034*Assumptions!$B$24</f>
        <v>70.91025</v>
      </c>
      <c r="P1034" s="30" t="n">
        <f aca="false">L1034-O1034</f>
        <v>-638.110249999997</v>
      </c>
      <c r="Q1034" s="32" t="n">
        <f aca="false">Q1033+L1034</f>
        <v>53824.5</v>
      </c>
      <c r="R1034" s="32" t="n">
        <f aca="false">R1033+P1034</f>
        <v>5279.66430000002</v>
      </c>
      <c r="S1034" s="33" t="n">
        <f aca="false">IF(L1034&gt;0,1,0)</f>
        <v>0</v>
      </c>
      <c r="T1034" s="33" t="n">
        <f aca="false">IF(S1034=1,T1033+1,0)</f>
        <v>0</v>
      </c>
      <c r="U1034" s="33" t="n">
        <f aca="false">IF(S1034=0,U1033+1,0)</f>
        <v>1</v>
      </c>
      <c r="V1034" s="34" t="str">
        <f aca="false">IF(C1034=D1033,"Yes","")</f>
        <v/>
      </c>
    </row>
    <row r="1035" customFormat="false" ht="15" hidden="false" customHeight="false" outlineLevel="0" collapsed="false">
      <c r="A1035" s="35" t="n">
        <v>1034</v>
      </c>
      <c r="B1035" s="35" t="s">
        <v>111</v>
      </c>
      <c r="C1035" s="36" t="n">
        <v>44119</v>
      </c>
      <c r="D1035" s="36" t="n">
        <v>44120</v>
      </c>
      <c r="E1035" s="37" t="n">
        <v>23962.7</v>
      </c>
      <c r="F1035" s="37" t="n">
        <v>23149.45</v>
      </c>
      <c r="G1035" s="37" t="n">
        <v>23149.45</v>
      </c>
      <c r="H1035" s="35" t="s">
        <v>114</v>
      </c>
      <c r="I1035" s="35" t="n">
        <v>1</v>
      </c>
      <c r="J1035" s="38" t="n">
        <v>0</v>
      </c>
      <c r="K1035" s="38" t="n">
        <v>813.8</v>
      </c>
      <c r="L1035" s="39" t="n">
        <f aca="false">IF(B1035="Long",G1035-E1035,E1035-G1035)</f>
        <v>-813.25</v>
      </c>
      <c r="M1035" s="40" t="n">
        <f aca="false">L1035/E1035</f>
        <v>-0.033938162227128</v>
      </c>
      <c r="N1035" s="41" t="n">
        <f aca="false">E1035+G1035</f>
        <v>47112.15</v>
      </c>
      <c r="O1035" s="38" t="n">
        <f aca="false">N1035*Assumptions!$B$24</f>
        <v>70.668225</v>
      </c>
      <c r="P1035" s="39" t="n">
        <f aca="false">L1035-O1035</f>
        <v>-883.918225</v>
      </c>
      <c r="Q1035" s="41" t="n">
        <f aca="false">Q1034+L1035</f>
        <v>53011.25</v>
      </c>
      <c r="R1035" s="41" t="n">
        <f aca="false">R1034+P1035</f>
        <v>4395.74607500002</v>
      </c>
      <c r="S1035" s="33" t="n">
        <f aca="false">IF(L1035&gt;0,1,0)</f>
        <v>0</v>
      </c>
      <c r="T1035" s="33" t="n">
        <f aca="false">IF(S1035=1,T1034+1,0)</f>
        <v>0</v>
      </c>
      <c r="U1035" s="33" t="n">
        <f aca="false">IF(S1035=0,U1034+1,0)</f>
        <v>2</v>
      </c>
      <c r="V1035" s="34" t="str">
        <f aca="false">IF(C1035=D1034,"Yes","")</f>
        <v>Yes</v>
      </c>
    </row>
    <row r="1036" customFormat="false" ht="15" hidden="false" customHeight="false" outlineLevel="0" collapsed="false">
      <c r="A1036" s="26" t="n">
        <v>1035</v>
      </c>
      <c r="B1036" s="26" t="s">
        <v>111</v>
      </c>
      <c r="C1036" s="27" t="n">
        <v>44123</v>
      </c>
      <c r="D1036" s="27" t="n">
        <v>44130</v>
      </c>
      <c r="E1036" s="28" t="n">
        <v>24087.85</v>
      </c>
      <c r="F1036" s="28" t="n">
        <v>23148.95</v>
      </c>
      <c r="G1036" s="28" t="n">
        <v>24360.85</v>
      </c>
      <c r="H1036" s="26" t="s">
        <v>112</v>
      </c>
      <c r="I1036" s="26" t="n">
        <v>5</v>
      </c>
      <c r="J1036" s="29" t="n">
        <v>735.8</v>
      </c>
      <c r="K1036" s="29" t="n">
        <v>220.1</v>
      </c>
      <c r="L1036" s="30" t="n">
        <f aca="false">IF(B1036="Long",G1036-E1036,E1036-G1036)</f>
        <v>273</v>
      </c>
      <c r="M1036" s="31" t="n">
        <f aca="false">L1036/E1036</f>
        <v>0.0113335146142142</v>
      </c>
      <c r="N1036" s="32" t="n">
        <f aca="false">E1036+G1036</f>
        <v>48448.7</v>
      </c>
      <c r="O1036" s="29" t="n">
        <f aca="false">N1036*Assumptions!$B$24</f>
        <v>72.67305</v>
      </c>
      <c r="P1036" s="30" t="n">
        <f aca="false">L1036-O1036</f>
        <v>200.32695</v>
      </c>
      <c r="Q1036" s="32" t="n">
        <f aca="false">Q1035+L1036</f>
        <v>53284.25</v>
      </c>
      <c r="R1036" s="32" t="n">
        <f aca="false">R1035+P1036</f>
        <v>4596.07302500002</v>
      </c>
      <c r="S1036" s="33" t="n">
        <f aca="false">IF(L1036&gt;0,1,0)</f>
        <v>1</v>
      </c>
      <c r="T1036" s="33" t="n">
        <f aca="false">IF(S1036=1,T1035+1,0)</f>
        <v>1</v>
      </c>
      <c r="U1036" s="33" t="n">
        <f aca="false">IF(S1036=0,U1035+1,0)</f>
        <v>0</v>
      </c>
      <c r="V1036" s="34" t="str">
        <f aca="false">IF(C1036=D1035,"Yes","")</f>
        <v/>
      </c>
    </row>
    <row r="1037" customFormat="false" ht="15" hidden="false" customHeight="false" outlineLevel="0" collapsed="false">
      <c r="A1037" s="35" t="n">
        <v>1036</v>
      </c>
      <c r="B1037" s="35" t="s">
        <v>113</v>
      </c>
      <c r="C1037" s="36" t="n">
        <v>44130</v>
      </c>
      <c r="D1037" s="36" t="n">
        <v>44131</v>
      </c>
      <c r="E1037" s="37" t="n">
        <v>24250.2</v>
      </c>
      <c r="F1037" s="37" t="n">
        <v>24764.15</v>
      </c>
      <c r="G1037" s="37" t="n">
        <v>24577.3</v>
      </c>
      <c r="H1037" s="35" t="s">
        <v>112</v>
      </c>
      <c r="I1037" s="35" t="n">
        <v>1</v>
      </c>
      <c r="J1037" s="38" t="n">
        <v>326</v>
      </c>
      <c r="K1037" s="38" t="n">
        <v>559.5</v>
      </c>
      <c r="L1037" s="39" t="n">
        <f aca="false">IF(B1037="Long",G1037-E1037,E1037-G1037)</f>
        <v>-327.099999999999</v>
      </c>
      <c r="M1037" s="40" t="n">
        <f aca="false">L1037/E1037</f>
        <v>-0.0134885485480532</v>
      </c>
      <c r="N1037" s="41" t="n">
        <f aca="false">E1037+G1037</f>
        <v>48827.5</v>
      </c>
      <c r="O1037" s="38" t="n">
        <f aca="false">N1037*Assumptions!$B$24</f>
        <v>73.24125</v>
      </c>
      <c r="P1037" s="39" t="n">
        <f aca="false">L1037-O1037</f>
        <v>-400.341249999999</v>
      </c>
      <c r="Q1037" s="41" t="n">
        <f aca="false">Q1036+L1037</f>
        <v>52957.15</v>
      </c>
      <c r="R1037" s="41" t="n">
        <f aca="false">R1036+P1037</f>
        <v>4195.73177500002</v>
      </c>
      <c r="S1037" s="33" t="n">
        <f aca="false">IF(L1037&gt;0,1,0)</f>
        <v>0</v>
      </c>
      <c r="T1037" s="33" t="n">
        <f aca="false">IF(S1037=1,T1036+1,0)</f>
        <v>0</v>
      </c>
      <c r="U1037" s="33" t="n">
        <f aca="false">IF(S1037=0,U1036+1,0)</f>
        <v>1</v>
      </c>
      <c r="V1037" s="34" t="str">
        <f aca="false">IF(C1037=D1036,"Yes","")</f>
        <v>Yes</v>
      </c>
    </row>
    <row r="1038" customFormat="false" ht="15" hidden="false" customHeight="false" outlineLevel="0" collapsed="false">
      <c r="A1038" s="26" t="n">
        <v>1037</v>
      </c>
      <c r="B1038" s="26" t="s">
        <v>111</v>
      </c>
      <c r="C1038" s="27" t="n">
        <v>44131</v>
      </c>
      <c r="D1038" s="27" t="n">
        <v>44133</v>
      </c>
      <c r="E1038" s="28" t="n">
        <v>24764.15</v>
      </c>
      <c r="F1038" s="28" t="n">
        <v>23867.75</v>
      </c>
      <c r="G1038" s="28" t="n">
        <v>24057.95</v>
      </c>
      <c r="H1038" s="26" t="s">
        <v>112</v>
      </c>
      <c r="I1038" s="26" t="n">
        <v>2</v>
      </c>
      <c r="J1038" s="29" t="n">
        <v>16.5</v>
      </c>
      <c r="K1038" s="29" t="n">
        <v>942.1</v>
      </c>
      <c r="L1038" s="30" t="n">
        <f aca="false">IF(B1038="Long",G1038-E1038,E1038-G1038)</f>
        <v>-706.200000000001</v>
      </c>
      <c r="M1038" s="31" t="n">
        <f aca="false">L1038/E1038</f>
        <v>-0.0285170296577916</v>
      </c>
      <c r="N1038" s="32" t="n">
        <f aca="false">E1038+G1038</f>
        <v>48822.1</v>
      </c>
      <c r="O1038" s="29" t="n">
        <f aca="false">N1038*Assumptions!$B$24</f>
        <v>73.23315</v>
      </c>
      <c r="P1038" s="30" t="n">
        <f aca="false">L1038-O1038</f>
        <v>-779.433150000001</v>
      </c>
      <c r="Q1038" s="32" t="n">
        <f aca="false">Q1037+L1038</f>
        <v>52250.95</v>
      </c>
      <c r="R1038" s="32" t="n">
        <f aca="false">R1037+P1038</f>
        <v>3416.29862500002</v>
      </c>
      <c r="S1038" s="33" t="n">
        <f aca="false">IF(L1038&gt;0,1,0)</f>
        <v>0</v>
      </c>
      <c r="T1038" s="33" t="n">
        <f aca="false">IF(S1038=1,T1037+1,0)</f>
        <v>0</v>
      </c>
      <c r="U1038" s="33" t="n">
        <f aca="false">IF(S1038=0,U1037+1,0)</f>
        <v>2</v>
      </c>
      <c r="V1038" s="34" t="str">
        <f aca="false">IF(C1038=D1037,"Yes","")</f>
        <v>Yes</v>
      </c>
    </row>
    <row r="1039" customFormat="false" ht="15" hidden="false" customHeight="false" outlineLevel="0" collapsed="false">
      <c r="A1039" s="35" t="n">
        <v>1038</v>
      </c>
      <c r="B1039" s="35" t="s">
        <v>113</v>
      </c>
      <c r="C1039" s="36" t="n">
        <v>44133</v>
      </c>
      <c r="D1039" s="36" t="n">
        <v>44137</v>
      </c>
      <c r="E1039" s="37" t="n">
        <v>23924.2</v>
      </c>
      <c r="F1039" s="37" t="n">
        <v>24780.7</v>
      </c>
      <c r="G1039" s="37" t="n">
        <v>24367.6</v>
      </c>
      <c r="H1039" s="35" t="s">
        <v>112</v>
      </c>
      <c r="I1039" s="35" t="n">
        <v>2</v>
      </c>
      <c r="J1039" s="38" t="n">
        <v>311.5</v>
      </c>
      <c r="K1039" s="38" t="n">
        <v>1214.8</v>
      </c>
      <c r="L1039" s="39" t="n">
        <f aca="false">IF(B1039="Long",G1039-E1039,E1039-G1039)</f>
        <v>-443.399999999998</v>
      </c>
      <c r="M1039" s="40" t="n">
        <f aca="false">L1039/E1039</f>
        <v>-0.0185335350816327</v>
      </c>
      <c r="N1039" s="41" t="n">
        <f aca="false">E1039+G1039</f>
        <v>48291.8</v>
      </c>
      <c r="O1039" s="38" t="n">
        <f aca="false">N1039*Assumptions!$B$24</f>
        <v>72.4377</v>
      </c>
      <c r="P1039" s="39" t="n">
        <f aca="false">L1039-O1039</f>
        <v>-515.837699999998</v>
      </c>
      <c r="Q1039" s="41" t="n">
        <f aca="false">Q1038+L1039</f>
        <v>51807.55</v>
      </c>
      <c r="R1039" s="41" t="n">
        <f aca="false">R1038+P1039</f>
        <v>2900.46092500002</v>
      </c>
      <c r="S1039" s="33" t="n">
        <f aca="false">IF(L1039&gt;0,1,0)</f>
        <v>0</v>
      </c>
      <c r="T1039" s="33" t="n">
        <f aca="false">IF(S1039=1,T1038+1,0)</f>
        <v>0</v>
      </c>
      <c r="U1039" s="33" t="n">
        <f aca="false">IF(S1039=0,U1038+1,0)</f>
        <v>3</v>
      </c>
      <c r="V1039" s="34" t="str">
        <f aca="false">IF(C1039=D1038,"Yes","")</f>
        <v>Yes</v>
      </c>
    </row>
    <row r="1040" customFormat="false" ht="15" hidden="false" customHeight="false" outlineLevel="0" collapsed="false">
      <c r="A1040" s="26" t="n">
        <v>1039</v>
      </c>
      <c r="B1040" s="26" t="s">
        <v>111</v>
      </c>
      <c r="C1040" s="27" t="n">
        <v>44137</v>
      </c>
      <c r="D1040" s="27" t="n">
        <v>44147</v>
      </c>
      <c r="E1040" s="28" t="n">
        <v>24367.6</v>
      </c>
      <c r="F1040" s="28" t="n">
        <v>23612.7</v>
      </c>
      <c r="G1040" s="28" t="n">
        <v>28211.1</v>
      </c>
      <c r="H1040" s="26" t="s">
        <v>112</v>
      </c>
      <c r="I1040" s="26" t="n">
        <v>8</v>
      </c>
      <c r="J1040" s="29" t="n">
        <v>4663.3</v>
      </c>
      <c r="K1040" s="29" t="n">
        <v>0</v>
      </c>
      <c r="L1040" s="30" t="n">
        <f aca="false">IF(B1040="Long",G1040-E1040,E1040-G1040)</f>
        <v>3843.5</v>
      </c>
      <c r="M1040" s="31" t="n">
        <f aca="false">L1040/E1040</f>
        <v>0.157729936473022</v>
      </c>
      <c r="N1040" s="32" t="n">
        <f aca="false">E1040+G1040</f>
        <v>52578.7</v>
      </c>
      <c r="O1040" s="29" t="n">
        <f aca="false">N1040*Assumptions!$B$24</f>
        <v>78.86805</v>
      </c>
      <c r="P1040" s="30" t="n">
        <f aca="false">L1040-O1040</f>
        <v>3764.63195</v>
      </c>
      <c r="Q1040" s="32" t="n">
        <f aca="false">Q1039+L1040</f>
        <v>55651.05</v>
      </c>
      <c r="R1040" s="32" t="n">
        <f aca="false">R1039+P1040</f>
        <v>6665.09287500002</v>
      </c>
      <c r="S1040" s="33" t="n">
        <f aca="false">IF(L1040&gt;0,1,0)</f>
        <v>1</v>
      </c>
      <c r="T1040" s="33" t="n">
        <f aca="false">IF(S1040=1,T1039+1,0)</f>
        <v>1</v>
      </c>
      <c r="U1040" s="33" t="n">
        <f aca="false">IF(S1040=0,U1039+1,0)</f>
        <v>0</v>
      </c>
      <c r="V1040" s="34" t="str">
        <f aca="false">IF(C1040=D1039,"Yes","")</f>
        <v>Yes</v>
      </c>
    </row>
    <row r="1041" customFormat="false" ht="15" hidden="false" customHeight="false" outlineLevel="0" collapsed="false">
      <c r="A1041" s="35" t="n">
        <v>1040</v>
      </c>
      <c r="B1041" s="35" t="s">
        <v>113</v>
      </c>
      <c r="C1041" s="36" t="n">
        <v>44148</v>
      </c>
      <c r="D1041" s="36" t="n">
        <v>44152</v>
      </c>
      <c r="E1041" s="37" t="n">
        <v>28066.05</v>
      </c>
      <c r="F1041" s="37" t="n">
        <v>28672.9</v>
      </c>
      <c r="G1041" s="37" t="n">
        <v>28792.25</v>
      </c>
      <c r="H1041" s="35" t="s">
        <v>112</v>
      </c>
      <c r="I1041" s="35" t="n">
        <v>1</v>
      </c>
      <c r="J1041" s="38" t="n">
        <v>0</v>
      </c>
      <c r="K1041" s="38" t="n">
        <v>1173.2</v>
      </c>
      <c r="L1041" s="39" t="n">
        <f aca="false">IF(B1041="Long",G1041-E1041,E1041-G1041)</f>
        <v>-726.200000000001</v>
      </c>
      <c r="M1041" s="40" t="n">
        <f aca="false">L1041/E1041</f>
        <v>-0.0258746777690484</v>
      </c>
      <c r="N1041" s="41" t="n">
        <f aca="false">E1041+G1041</f>
        <v>56858.3</v>
      </c>
      <c r="O1041" s="38" t="n">
        <f aca="false">N1041*Assumptions!$B$24</f>
        <v>85.28745</v>
      </c>
      <c r="P1041" s="39" t="n">
        <f aca="false">L1041-O1041</f>
        <v>-811.487450000001</v>
      </c>
      <c r="Q1041" s="41" t="n">
        <f aca="false">Q1040+L1041</f>
        <v>54924.85</v>
      </c>
      <c r="R1041" s="41" t="n">
        <f aca="false">R1040+P1041</f>
        <v>5853.60542500002</v>
      </c>
      <c r="S1041" s="33" t="n">
        <f aca="false">IF(L1041&gt;0,1,0)</f>
        <v>0</v>
      </c>
      <c r="T1041" s="33" t="n">
        <f aca="false">IF(S1041=1,T1040+1,0)</f>
        <v>0</v>
      </c>
      <c r="U1041" s="33" t="n">
        <f aca="false">IF(S1041=0,U1040+1,0)</f>
        <v>1</v>
      </c>
      <c r="V1041" s="34" t="str">
        <f aca="false">IF(C1041=D1040,"Yes","")</f>
        <v/>
      </c>
    </row>
    <row r="1042" customFormat="false" ht="15" hidden="false" customHeight="false" outlineLevel="0" collapsed="false">
      <c r="A1042" s="26" t="n">
        <v>1041</v>
      </c>
      <c r="B1042" s="26" t="s">
        <v>111</v>
      </c>
      <c r="C1042" s="27" t="n">
        <v>44152</v>
      </c>
      <c r="D1042" s="27" t="n">
        <v>44154</v>
      </c>
      <c r="E1042" s="28" t="n">
        <v>28792.25</v>
      </c>
      <c r="F1042" s="28" t="n">
        <v>27703.3</v>
      </c>
      <c r="G1042" s="28" t="n">
        <v>29056.75</v>
      </c>
      <c r="H1042" s="26" t="s">
        <v>112</v>
      </c>
      <c r="I1042" s="26" t="n">
        <v>2</v>
      </c>
      <c r="J1042" s="29" t="n">
        <v>992.5</v>
      </c>
      <c r="K1042" s="29" t="n">
        <v>0</v>
      </c>
      <c r="L1042" s="30" t="n">
        <f aca="false">IF(B1042="Long",G1042-E1042,E1042-G1042)</f>
        <v>264.5</v>
      </c>
      <c r="M1042" s="31" t="n">
        <f aca="false">L1042/E1042</f>
        <v>0.0091864998393665</v>
      </c>
      <c r="N1042" s="32" t="n">
        <f aca="false">E1042+G1042</f>
        <v>57849</v>
      </c>
      <c r="O1042" s="29" t="n">
        <f aca="false">N1042*Assumptions!$B$24</f>
        <v>86.7735</v>
      </c>
      <c r="P1042" s="30" t="n">
        <f aca="false">L1042-O1042</f>
        <v>177.7265</v>
      </c>
      <c r="Q1042" s="32" t="n">
        <f aca="false">Q1041+L1042</f>
        <v>55189.35</v>
      </c>
      <c r="R1042" s="32" t="n">
        <f aca="false">R1041+P1042</f>
        <v>6031.33192500002</v>
      </c>
      <c r="S1042" s="33" t="n">
        <f aca="false">IF(L1042&gt;0,1,0)</f>
        <v>1</v>
      </c>
      <c r="T1042" s="33" t="n">
        <f aca="false">IF(S1042=1,T1041+1,0)</f>
        <v>1</v>
      </c>
      <c r="U1042" s="33" t="n">
        <f aca="false">IF(S1042=0,U1041+1,0)</f>
        <v>0</v>
      </c>
      <c r="V1042" s="34" t="str">
        <f aca="false">IF(C1042=D1041,"Yes","")</f>
        <v>Yes</v>
      </c>
    </row>
    <row r="1043" customFormat="false" ht="15" hidden="false" customHeight="false" outlineLevel="0" collapsed="false">
      <c r="A1043" s="35" t="n">
        <v>1042</v>
      </c>
      <c r="B1043" s="35" t="s">
        <v>113</v>
      </c>
      <c r="C1043" s="36" t="n">
        <v>44155</v>
      </c>
      <c r="D1043" s="36" t="n">
        <v>44158</v>
      </c>
      <c r="E1043" s="37" t="n">
        <v>28819.55</v>
      </c>
      <c r="F1043" s="37" t="n">
        <v>29627.2</v>
      </c>
      <c r="G1043" s="37" t="n">
        <v>29432.8</v>
      </c>
      <c r="H1043" s="35" t="s">
        <v>112</v>
      </c>
      <c r="I1043" s="35" t="n">
        <v>1</v>
      </c>
      <c r="J1043" s="38" t="n">
        <v>0</v>
      </c>
      <c r="K1043" s="38" t="n">
        <v>672.8</v>
      </c>
      <c r="L1043" s="39" t="n">
        <f aca="false">IF(B1043="Long",G1043-E1043,E1043-G1043)</f>
        <v>-613.25</v>
      </c>
      <c r="M1043" s="40" t="n">
        <f aca="false">L1043/E1043</f>
        <v>-0.0212789582071892</v>
      </c>
      <c r="N1043" s="41" t="n">
        <f aca="false">E1043+G1043</f>
        <v>58252.35</v>
      </c>
      <c r="O1043" s="38" t="n">
        <f aca="false">N1043*Assumptions!$B$24</f>
        <v>87.378525</v>
      </c>
      <c r="P1043" s="39" t="n">
        <f aca="false">L1043-O1043</f>
        <v>-700.628525</v>
      </c>
      <c r="Q1043" s="41" t="n">
        <f aca="false">Q1042+L1043</f>
        <v>54576.1</v>
      </c>
      <c r="R1043" s="41" t="n">
        <f aca="false">R1042+P1043</f>
        <v>5330.70340000002</v>
      </c>
      <c r="S1043" s="33" t="n">
        <f aca="false">IF(L1043&gt;0,1,0)</f>
        <v>0</v>
      </c>
      <c r="T1043" s="33" t="n">
        <f aca="false">IF(S1043=1,T1042+1,0)</f>
        <v>0</v>
      </c>
      <c r="U1043" s="33" t="n">
        <f aca="false">IF(S1043=0,U1042+1,0)</f>
        <v>1</v>
      </c>
      <c r="V1043" s="34" t="str">
        <f aca="false">IF(C1043=D1042,"Yes","")</f>
        <v/>
      </c>
    </row>
    <row r="1044" customFormat="false" ht="15" hidden="false" customHeight="false" outlineLevel="0" collapsed="false">
      <c r="A1044" s="26" t="n">
        <v>1043</v>
      </c>
      <c r="B1044" s="26" t="s">
        <v>111</v>
      </c>
      <c r="C1044" s="27" t="n">
        <v>44159</v>
      </c>
      <c r="D1044" s="27" t="n">
        <v>44160</v>
      </c>
      <c r="E1044" s="28" t="n">
        <v>29492.3</v>
      </c>
      <c r="F1044" s="28" t="n">
        <v>28852.9</v>
      </c>
      <c r="G1044" s="28" t="n">
        <v>29206.75</v>
      </c>
      <c r="H1044" s="26" t="s">
        <v>112</v>
      </c>
      <c r="I1044" s="26" t="n">
        <v>1</v>
      </c>
      <c r="J1044" s="29" t="n">
        <v>705.5</v>
      </c>
      <c r="K1044" s="29" t="n">
        <v>360</v>
      </c>
      <c r="L1044" s="30" t="n">
        <f aca="false">IF(B1044="Long",G1044-E1044,E1044-G1044)</f>
        <v>-285.549999999999</v>
      </c>
      <c r="M1044" s="31" t="n">
        <f aca="false">L1044/E1044</f>
        <v>-0.00968218823218261</v>
      </c>
      <c r="N1044" s="32" t="n">
        <f aca="false">E1044+G1044</f>
        <v>58699.05</v>
      </c>
      <c r="O1044" s="29" t="n">
        <f aca="false">N1044*Assumptions!$B$24</f>
        <v>88.048575</v>
      </c>
      <c r="P1044" s="30" t="n">
        <f aca="false">L1044-O1044</f>
        <v>-373.598574999999</v>
      </c>
      <c r="Q1044" s="32" t="n">
        <f aca="false">Q1043+L1044</f>
        <v>54290.55</v>
      </c>
      <c r="R1044" s="32" t="n">
        <f aca="false">R1043+P1044</f>
        <v>4957.10482500002</v>
      </c>
      <c r="S1044" s="33" t="n">
        <f aca="false">IF(L1044&gt;0,1,0)</f>
        <v>0</v>
      </c>
      <c r="T1044" s="33" t="n">
        <f aca="false">IF(S1044=1,T1043+1,0)</f>
        <v>0</v>
      </c>
      <c r="U1044" s="33" t="n">
        <f aca="false">IF(S1044=0,U1043+1,0)</f>
        <v>2</v>
      </c>
      <c r="V1044" s="34" t="str">
        <f aca="false">IF(C1044=D1043,"Yes","")</f>
        <v/>
      </c>
    </row>
    <row r="1045" customFormat="false" ht="15" hidden="false" customHeight="false" outlineLevel="0" collapsed="false">
      <c r="A1045" s="35" t="n">
        <v>1044</v>
      </c>
      <c r="B1045" s="35" t="s">
        <v>113</v>
      </c>
      <c r="C1045" s="36" t="n">
        <v>44161</v>
      </c>
      <c r="D1045" s="36" t="n">
        <v>44162</v>
      </c>
      <c r="E1045" s="37" t="n">
        <v>29132.3</v>
      </c>
      <c r="F1045" s="37" t="n">
        <v>30197.85</v>
      </c>
      <c r="G1045" s="37" t="n">
        <v>29623</v>
      </c>
      <c r="H1045" s="35" t="s">
        <v>112</v>
      </c>
      <c r="I1045" s="35" t="n">
        <v>1</v>
      </c>
      <c r="J1045" s="38" t="n">
        <v>0</v>
      </c>
      <c r="K1045" s="38" t="n">
        <v>584.5</v>
      </c>
      <c r="L1045" s="39" t="n">
        <f aca="false">IF(B1045="Long",G1045-E1045,E1045-G1045)</f>
        <v>-490.700000000001</v>
      </c>
      <c r="M1045" s="40" t="n">
        <f aca="false">L1045/E1045</f>
        <v>-0.0168438468641337</v>
      </c>
      <c r="N1045" s="41" t="n">
        <f aca="false">E1045+G1045</f>
        <v>58755.3</v>
      </c>
      <c r="O1045" s="38" t="n">
        <f aca="false">N1045*Assumptions!$B$24</f>
        <v>88.13295</v>
      </c>
      <c r="P1045" s="39" t="n">
        <f aca="false">L1045-O1045</f>
        <v>-578.832950000001</v>
      </c>
      <c r="Q1045" s="41" t="n">
        <f aca="false">Q1044+L1045</f>
        <v>53799.85</v>
      </c>
      <c r="R1045" s="41" t="n">
        <f aca="false">R1044+P1045</f>
        <v>4378.27187500002</v>
      </c>
      <c r="S1045" s="33" t="n">
        <f aca="false">IF(L1045&gt;0,1,0)</f>
        <v>0</v>
      </c>
      <c r="T1045" s="33" t="n">
        <f aca="false">IF(S1045=1,T1044+1,0)</f>
        <v>0</v>
      </c>
      <c r="U1045" s="33" t="n">
        <f aca="false">IF(S1045=0,U1044+1,0)</f>
        <v>3</v>
      </c>
      <c r="V1045" s="34" t="str">
        <f aca="false">IF(C1045=D1044,"Yes","")</f>
        <v/>
      </c>
    </row>
    <row r="1046" customFormat="false" ht="15" hidden="false" customHeight="false" outlineLevel="0" collapsed="false">
      <c r="A1046" s="26" t="n">
        <v>1045</v>
      </c>
      <c r="B1046" s="26" t="s">
        <v>111</v>
      </c>
      <c r="C1046" s="27" t="n">
        <v>44166</v>
      </c>
      <c r="D1046" s="27" t="n">
        <v>44167</v>
      </c>
      <c r="E1046" s="28" t="n">
        <v>29844.8</v>
      </c>
      <c r="F1046" s="28" t="n">
        <v>29368.7</v>
      </c>
      <c r="G1046" s="28" t="n">
        <v>29511</v>
      </c>
      <c r="H1046" s="26" t="s">
        <v>112</v>
      </c>
      <c r="I1046" s="26" t="n">
        <v>1</v>
      </c>
      <c r="J1046" s="29" t="n">
        <v>41.5</v>
      </c>
      <c r="K1046" s="29" t="n">
        <v>694.9</v>
      </c>
      <c r="L1046" s="30" t="n">
        <f aca="false">IF(B1046="Long",G1046-E1046,E1046-G1046)</f>
        <v>-333.799999999999</v>
      </c>
      <c r="M1046" s="31" t="n">
        <f aca="false">L1046/E1046</f>
        <v>-0.0111845279579692</v>
      </c>
      <c r="N1046" s="32" t="n">
        <f aca="false">E1046+G1046</f>
        <v>59355.8</v>
      </c>
      <c r="O1046" s="29" t="n">
        <f aca="false">N1046*Assumptions!$B$24</f>
        <v>89.0337</v>
      </c>
      <c r="P1046" s="30" t="n">
        <f aca="false">L1046-O1046</f>
        <v>-422.833699999999</v>
      </c>
      <c r="Q1046" s="32" t="n">
        <f aca="false">Q1045+L1046</f>
        <v>53466.05</v>
      </c>
      <c r="R1046" s="32" t="n">
        <f aca="false">R1045+P1046</f>
        <v>3955.43817500002</v>
      </c>
      <c r="S1046" s="33" t="n">
        <f aca="false">IF(L1046&gt;0,1,0)</f>
        <v>0</v>
      </c>
      <c r="T1046" s="33" t="n">
        <f aca="false">IF(S1046=1,T1045+1,0)</f>
        <v>0</v>
      </c>
      <c r="U1046" s="33" t="n">
        <f aca="false">IF(S1046=0,U1045+1,0)</f>
        <v>4</v>
      </c>
      <c r="V1046" s="34" t="str">
        <f aca="false">IF(C1046=D1045,"Yes","")</f>
        <v/>
      </c>
    </row>
    <row r="1047" customFormat="false" ht="15" hidden="false" customHeight="false" outlineLevel="0" collapsed="false">
      <c r="A1047" s="35" t="n">
        <v>1046</v>
      </c>
      <c r="B1047" s="35" t="s">
        <v>113</v>
      </c>
      <c r="C1047" s="36" t="n">
        <v>44167</v>
      </c>
      <c r="D1047" s="36" t="n">
        <v>44169</v>
      </c>
      <c r="E1047" s="37" t="n">
        <v>29368.7</v>
      </c>
      <c r="F1047" s="37" t="n">
        <v>29919.75</v>
      </c>
      <c r="G1047" s="37" t="n">
        <v>29813</v>
      </c>
      <c r="H1047" s="35" t="s">
        <v>112</v>
      </c>
      <c r="I1047" s="35" t="n">
        <v>2</v>
      </c>
      <c r="J1047" s="38" t="n">
        <v>0</v>
      </c>
      <c r="K1047" s="38" t="n">
        <v>793.6</v>
      </c>
      <c r="L1047" s="39" t="n">
        <f aca="false">IF(B1047="Long",G1047-E1047,E1047-G1047)</f>
        <v>-444.299999999999</v>
      </c>
      <c r="M1047" s="40" t="n">
        <f aca="false">L1047/E1047</f>
        <v>-0.0151283509314338</v>
      </c>
      <c r="N1047" s="41" t="n">
        <f aca="false">E1047+G1047</f>
        <v>59181.7</v>
      </c>
      <c r="O1047" s="38" t="n">
        <f aca="false">N1047*Assumptions!$B$24</f>
        <v>88.77255</v>
      </c>
      <c r="P1047" s="39" t="n">
        <f aca="false">L1047-O1047</f>
        <v>-533.072549999999</v>
      </c>
      <c r="Q1047" s="41" t="n">
        <f aca="false">Q1046+L1047</f>
        <v>53021.75</v>
      </c>
      <c r="R1047" s="41" t="n">
        <f aca="false">R1046+P1047</f>
        <v>3422.36562500002</v>
      </c>
      <c r="S1047" s="33" t="n">
        <f aca="false">IF(L1047&gt;0,1,0)</f>
        <v>0</v>
      </c>
      <c r="T1047" s="33" t="n">
        <f aca="false">IF(S1047=1,T1046+1,0)</f>
        <v>0</v>
      </c>
      <c r="U1047" s="33" t="n">
        <f aca="false">IF(S1047=0,U1046+1,0)</f>
        <v>5</v>
      </c>
      <c r="V1047" s="34" t="str">
        <f aca="false">IF(C1047=D1046,"Yes","")</f>
        <v>Yes</v>
      </c>
    </row>
    <row r="1048" customFormat="false" ht="15" hidden="false" customHeight="false" outlineLevel="0" collapsed="false">
      <c r="A1048" s="26" t="n">
        <v>1047</v>
      </c>
      <c r="B1048" s="26" t="s">
        <v>111</v>
      </c>
      <c r="C1048" s="27" t="n">
        <v>44169</v>
      </c>
      <c r="D1048" s="27" t="n">
        <v>44175</v>
      </c>
      <c r="E1048" s="28" t="n">
        <v>29886.25</v>
      </c>
      <c r="F1048" s="28" t="n">
        <v>29379.4</v>
      </c>
      <c r="G1048" s="28" t="n">
        <v>30326.7</v>
      </c>
      <c r="H1048" s="26" t="s">
        <v>112</v>
      </c>
      <c r="I1048" s="26" t="n">
        <v>4</v>
      </c>
      <c r="J1048" s="29" t="n">
        <v>921</v>
      </c>
      <c r="K1048" s="29" t="n">
        <v>0</v>
      </c>
      <c r="L1048" s="30" t="n">
        <f aca="false">IF(B1048="Long",G1048-E1048,E1048-G1048)</f>
        <v>440.450000000001</v>
      </c>
      <c r="M1048" s="31" t="n">
        <f aca="false">L1048/E1048</f>
        <v>0.0147375465305952</v>
      </c>
      <c r="N1048" s="32" t="n">
        <f aca="false">E1048+G1048</f>
        <v>60212.95</v>
      </c>
      <c r="O1048" s="29" t="n">
        <f aca="false">N1048*Assumptions!$B$24</f>
        <v>90.319425</v>
      </c>
      <c r="P1048" s="30" t="n">
        <f aca="false">L1048-O1048</f>
        <v>350.130575000001</v>
      </c>
      <c r="Q1048" s="32" t="n">
        <f aca="false">Q1047+L1048</f>
        <v>53462.2</v>
      </c>
      <c r="R1048" s="32" t="n">
        <f aca="false">R1047+P1048</f>
        <v>3772.49620000002</v>
      </c>
      <c r="S1048" s="33" t="n">
        <f aca="false">IF(L1048&gt;0,1,0)</f>
        <v>1</v>
      </c>
      <c r="T1048" s="33" t="n">
        <f aca="false">IF(S1048=1,T1047+1,0)</f>
        <v>1</v>
      </c>
      <c r="U1048" s="33" t="n">
        <f aca="false">IF(S1048=0,U1047+1,0)</f>
        <v>0</v>
      </c>
      <c r="V1048" s="34" t="str">
        <f aca="false">IF(C1048=D1047,"Yes","")</f>
        <v>Yes</v>
      </c>
    </row>
    <row r="1049" customFormat="false" ht="15" hidden="false" customHeight="false" outlineLevel="0" collapsed="false">
      <c r="A1049" s="35" t="n">
        <v>1048</v>
      </c>
      <c r="B1049" s="35" t="s">
        <v>111</v>
      </c>
      <c r="C1049" s="36" t="n">
        <v>44176</v>
      </c>
      <c r="D1049" s="36" t="n">
        <v>44180</v>
      </c>
      <c r="E1049" s="37" t="n">
        <v>30807.25</v>
      </c>
      <c r="F1049" s="37" t="n">
        <v>30202.1</v>
      </c>
      <c r="G1049" s="37" t="n">
        <v>30624.25</v>
      </c>
      <c r="H1049" s="35" t="s">
        <v>112</v>
      </c>
      <c r="I1049" s="35" t="n">
        <v>2</v>
      </c>
      <c r="J1049" s="38" t="n">
        <v>38.5</v>
      </c>
      <c r="K1049" s="38" t="n">
        <v>461.5</v>
      </c>
      <c r="L1049" s="39" t="n">
        <f aca="false">IF(B1049="Long",G1049-E1049,E1049-G1049)</f>
        <v>-183</v>
      </c>
      <c r="M1049" s="40" t="n">
        <f aca="false">L1049/E1049</f>
        <v>-0.00594016018956577</v>
      </c>
      <c r="N1049" s="41" t="n">
        <f aca="false">E1049+G1049</f>
        <v>61431.5</v>
      </c>
      <c r="O1049" s="38" t="n">
        <f aca="false">N1049*Assumptions!$B$24</f>
        <v>92.14725</v>
      </c>
      <c r="P1049" s="39" t="n">
        <f aca="false">L1049-O1049</f>
        <v>-275.14725</v>
      </c>
      <c r="Q1049" s="41" t="n">
        <f aca="false">Q1048+L1049</f>
        <v>53279.2</v>
      </c>
      <c r="R1049" s="41" t="n">
        <f aca="false">R1048+P1049</f>
        <v>3497.34895000002</v>
      </c>
      <c r="S1049" s="33" t="n">
        <f aca="false">IF(L1049&gt;0,1,0)</f>
        <v>0</v>
      </c>
      <c r="T1049" s="33" t="n">
        <f aca="false">IF(S1049=1,T1048+1,0)</f>
        <v>0</v>
      </c>
      <c r="U1049" s="33" t="n">
        <f aca="false">IF(S1049=0,U1048+1,0)</f>
        <v>1</v>
      </c>
      <c r="V1049" s="34" t="str">
        <f aca="false">IF(C1049=D1048,"Yes","")</f>
        <v/>
      </c>
    </row>
    <row r="1050" customFormat="false" ht="15" hidden="false" customHeight="false" outlineLevel="0" collapsed="false">
      <c r="A1050" s="26" t="n">
        <v>1049</v>
      </c>
      <c r="B1050" s="26" t="s">
        <v>111</v>
      </c>
      <c r="C1050" s="27" t="n">
        <v>44181</v>
      </c>
      <c r="D1050" s="27" t="n">
        <v>44183</v>
      </c>
      <c r="E1050" s="28" t="n">
        <v>30920.35</v>
      </c>
      <c r="F1050" s="28" t="n">
        <v>30345.75</v>
      </c>
      <c r="G1050" s="28" t="n">
        <v>30643.9</v>
      </c>
      <c r="H1050" s="26" t="s">
        <v>112</v>
      </c>
      <c r="I1050" s="26" t="n">
        <v>2</v>
      </c>
      <c r="J1050" s="29" t="n">
        <v>24.9</v>
      </c>
      <c r="K1050" s="29" t="n">
        <v>545.8</v>
      </c>
      <c r="L1050" s="30" t="n">
        <f aca="false">IF(B1050="Long",G1050-E1050,E1050-G1050)</f>
        <v>-276.449999999997</v>
      </c>
      <c r="M1050" s="31" t="n">
        <f aca="false">L1050/E1050</f>
        <v>-0.00894071380175183</v>
      </c>
      <c r="N1050" s="32" t="n">
        <f aca="false">E1050+G1050</f>
        <v>61564.25</v>
      </c>
      <c r="O1050" s="29" t="n">
        <f aca="false">N1050*Assumptions!$B$24</f>
        <v>92.346375</v>
      </c>
      <c r="P1050" s="30" t="n">
        <f aca="false">L1050-O1050</f>
        <v>-368.796374999997</v>
      </c>
      <c r="Q1050" s="32" t="n">
        <f aca="false">Q1049+L1050</f>
        <v>53002.75</v>
      </c>
      <c r="R1050" s="32" t="n">
        <f aca="false">R1049+P1050</f>
        <v>3128.55257500002</v>
      </c>
      <c r="S1050" s="33" t="n">
        <f aca="false">IF(L1050&gt;0,1,0)</f>
        <v>0</v>
      </c>
      <c r="T1050" s="33" t="n">
        <f aca="false">IF(S1050=1,T1049+1,0)</f>
        <v>0</v>
      </c>
      <c r="U1050" s="33" t="n">
        <f aca="false">IF(S1050=0,U1049+1,0)</f>
        <v>2</v>
      </c>
      <c r="V1050" s="34" t="str">
        <f aca="false">IF(C1050=D1049,"Yes","")</f>
        <v/>
      </c>
    </row>
    <row r="1051" customFormat="false" ht="15" hidden="false" customHeight="false" outlineLevel="0" collapsed="false">
      <c r="A1051" s="35" t="n">
        <v>1050</v>
      </c>
      <c r="B1051" s="35" t="s">
        <v>113</v>
      </c>
      <c r="C1051" s="36" t="n">
        <v>44183</v>
      </c>
      <c r="D1051" s="36" t="n">
        <v>44188</v>
      </c>
      <c r="E1051" s="37" t="n">
        <v>30587.1</v>
      </c>
      <c r="F1051" s="37" t="n">
        <v>30945.2</v>
      </c>
      <c r="G1051" s="37" t="n">
        <v>29711.15</v>
      </c>
      <c r="H1051" s="35" t="s">
        <v>112</v>
      </c>
      <c r="I1051" s="35" t="n">
        <v>3</v>
      </c>
      <c r="J1051" s="38" t="n">
        <v>1610.3</v>
      </c>
      <c r="K1051" s="38" t="n">
        <v>20.4</v>
      </c>
      <c r="L1051" s="39" t="n">
        <f aca="false">IF(B1051="Long",G1051-E1051,E1051-G1051)</f>
        <v>875.949999999997</v>
      </c>
      <c r="M1051" s="40" t="n">
        <f aca="false">L1051/E1051</f>
        <v>0.0286378898293724</v>
      </c>
      <c r="N1051" s="41" t="n">
        <f aca="false">E1051+G1051</f>
        <v>60298.25</v>
      </c>
      <c r="O1051" s="38" t="n">
        <f aca="false">N1051*Assumptions!$B$24</f>
        <v>90.447375</v>
      </c>
      <c r="P1051" s="39" t="n">
        <f aca="false">L1051-O1051</f>
        <v>785.502624999997</v>
      </c>
      <c r="Q1051" s="41" t="n">
        <f aca="false">Q1050+L1051</f>
        <v>53878.7</v>
      </c>
      <c r="R1051" s="41" t="n">
        <f aca="false">R1050+P1051</f>
        <v>3914.05520000002</v>
      </c>
      <c r="S1051" s="33" t="n">
        <f aca="false">IF(L1051&gt;0,1,0)</f>
        <v>1</v>
      </c>
      <c r="T1051" s="33" t="n">
        <f aca="false">IF(S1051=1,T1050+1,0)</f>
        <v>1</v>
      </c>
      <c r="U1051" s="33" t="n">
        <f aca="false">IF(S1051=0,U1050+1,0)</f>
        <v>0</v>
      </c>
      <c r="V1051" s="34" t="str">
        <f aca="false">IF(C1051=D1050,"Yes","")</f>
        <v>Yes</v>
      </c>
    </row>
    <row r="1052" customFormat="false" ht="15" hidden="false" customHeight="false" outlineLevel="0" collapsed="false">
      <c r="A1052" s="26" t="n">
        <v>1051</v>
      </c>
      <c r="B1052" s="26" t="s">
        <v>111</v>
      </c>
      <c r="C1052" s="27" t="n">
        <v>44189</v>
      </c>
      <c r="D1052" s="27" t="n">
        <v>44200</v>
      </c>
      <c r="E1052" s="28" t="n">
        <v>30071.65</v>
      </c>
      <c r="F1052" s="28" t="n">
        <v>29446</v>
      </c>
      <c r="G1052" s="28" t="n">
        <v>31188.25</v>
      </c>
      <c r="H1052" s="26" t="s">
        <v>112</v>
      </c>
      <c r="I1052" s="26" t="n">
        <v>6</v>
      </c>
      <c r="J1052" s="29" t="n">
        <v>1438.6</v>
      </c>
      <c r="K1052" s="29" t="n">
        <v>0</v>
      </c>
      <c r="L1052" s="30" t="n">
        <f aca="false">IF(B1052="Long",G1052-E1052,E1052-G1052)</f>
        <v>1116.6</v>
      </c>
      <c r="M1052" s="31" t="n">
        <f aca="false">L1052/E1052</f>
        <v>0.0371313180354253</v>
      </c>
      <c r="N1052" s="32" t="n">
        <f aca="false">E1052+G1052</f>
        <v>61259.9</v>
      </c>
      <c r="O1052" s="29" t="n">
        <f aca="false">N1052*Assumptions!$B$24</f>
        <v>91.88985</v>
      </c>
      <c r="P1052" s="30" t="n">
        <f aca="false">L1052-O1052</f>
        <v>1024.71015</v>
      </c>
      <c r="Q1052" s="32" t="n">
        <f aca="false">Q1051+L1052</f>
        <v>54995.3</v>
      </c>
      <c r="R1052" s="32" t="n">
        <f aca="false">R1051+P1052</f>
        <v>4938.76535000002</v>
      </c>
      <c r="S1052" s="33" t="n">
        <f aca="false">IF(L1052&gt;0,1,0)</f>
        <v>1</v>
      </c>
      <c r="T1052" s="33" t="n">
        <f aca="false">IF(S1052=1,T1051+1,0)</f>
        <v>2</v>
      </c>
      <c r="U1052" s="33" t="n">
        <f aca="false">IF(S1052=0,U1051+1,0)</f>
        <v>0</v>
      </c>
      <c r="V1052" s="34" t="str">
        <f aca="false">IF(C1052=D1051,"Yes","")</f>
        <v/>
      </c>
    </row>
    <row r="1053" customFormat="false" ht="15" hidden="false" customHeight="false" outlineLevel="0" collapsed="false">
      <c r="A1053" s="35" t="n">
        <v>1052</v>
      </c>
      <c r="B1053" s="35" t="s">
        <v>113</v>
      </c>
      <c r="C1053" s="36" t="n">
        <v>44200</v>
      </c>
      <c r="D1053" s="36" t="n">
        <v>44201</v>
      </c>
      <c r="E1053" s="37" t="n">
        <v>31088.1</v>
      </c>
      <c r="F1053" s="37" t="n">
        <v>31384.35</v>
      </c>
      <c r="G1053" s="37" t="n">
        <v>31384.35</v>
      </c>
      <c r="H1053" s="35" t="s">
        <v>114</v>
      </c>
      <c r="I1053" s="35" t="n">
        <v>1</v>
      </c>
      <c r="J1053" s="38" t="n">
        <v>152.5</v>
      </c>
      <c r="K1053" s="38" t="n">
        <v>679.6</v>
      </c>
      <c r="L1053" s="39" t="n">
        <f aca="false">IF(B1053="Long",G1053-E1053,E1053-G1053)</f>
        <v>-296.25</v>
      </c>
      <c r="M1053" s="40" t="n">
        <f aca="false">L1053/E1053</f>
        <v>-0.00952936975884663</v>
      </c>
      <c r="N1053" s="41" t="n">
        <f aca="false">E1053+G1053</f>
        <v>62472.45</v>
      </c>
      <c r="O1053" s="38" t="n">
        <f aca="false">N1053*Assumptions!$B$24</f>
        <v>93.708675</v>
      </c>
      <c r="P1053" s="39" t="n">
        <f aca="false">L1053-O1053</f>
        <v>-389.958675</v>
      </c>
      <c r="Q1053" s="41" t="n">
        <f aca="false">Q1052+L1053</f>
        <v>54699.05</v>
      </c>
      <c r="R1053" s="41" t="n">
        <f aca="false">R1052+P1053</f>
        <v>4548.80667500002</v>
      </c>
      <c r="S1053" s="33" t="n">
        <f aca="false">IF(L1053&gt;0,1,0)</f>
        <v>0</v>
      </c>
      <c r="T1053" s="33" t="n">
        <f aca="false">IF(S1053=1,T1052+1,0)</f>
        <v>0</v>
      </c>
      <c r="U1053" s="33" t="n">
        <f aca="false">IF(S1053=0,U1052+1,0)</f>
        <v>1</v>
      </c>
      <c r="V1053" s="34" t="str">
        <f aca="false">IF(C1053=D1052,"Yes","")</f>
        <v>Yes</v>
      </c>
    </row>
    <row r="1054" customFormat="false" ht="15" hidden="false" customHeight="false" outlineLevel="0" collapsed="false">
      <c r="A1054" s="26" t="n">
        <v>1053</v>
      </c>
      <c r="B1054" s="26" t="s">
        <v>111</v>
      </c>
      <c r="C1054" s="27" t="n">
        <v>44201</v>
      </c>
      <c r="D1054" s="27" t="n">
        <v>44207</v>
      </c>
      <c r="E1054" s="28" t="n">
        <v>31489.6</v>
      </c>
      <c r="F1054" s="28" t="n">
        <v>30893.65</v>
      </c>
      <c r="G1054" s="28" t="n">
        <v>32002.95</v>
      </c>
      <c r="H1054" s="26" t="s">
        <v>112</v>
      </c>
      <c r="I1054" s="26" t="n">
        <v>4</v>
      </c>
      <c r="J1054" s="29" t="n">
        <v>808.5</v>
      </c>
      <c r="K1054" s="29" t="n">
        <v>0</v>
      </c>
      <c r="L1054" s="30" t="n">
        <f aca="false">IF(B1054="Long",G1054-E1054,E1054-G1054)</f>
        <v>513.350000000002</v>
      </c>
      <c r="M1054" s="31" t="n">
        <f aca="false">L1054/E1054</f>
        <v>0.0163022077130228</v>
      </c>
      <c r="N1054" s="32" t="n">
        <f aca="false">E1054+G1054</f>
        <v>63492.55</v>
      </c>
      <c r="O1054" s="29" t="n">
        <f aca="false">N1054*Assumptions!$B$24</f>
        <v>95.238825</v>
      </c>
      <c r="P1054" s="30" t="n">
        <f aca="false">L1054-O1054</f>
        <v>418.111175000002</v>
      </c>
      <c r="Q1054" s="32" t="n">
        <f aca="false">Q1053+L1054</f>
        <v>55212.4</v>
      </c>
      <c r="R1054" s="32" t="n">
        <f aca="false">R1053+P1054</f>
        <v>4966.91785000002</v>
      </c>
      <c r="S1054" s="33" t="n">
        <f aca="false">IF(L1054&gt;0,1,0)</f>
        <v>1</v>
      </c>
      <c r="T1054" s="33" t="n">
        <f aca="false">IF(S1054=1,T1053+1,0)</f>
        <v>1</v>
      </c>
      <c r="U1054" s="33" t="n">
        <f aca="false">IF(S1054=0,U1053+1,0)</f>
        <v>0</v>
      </c>
      <c r="V1054" s="34" t="str">
        <f aca="false">IF(C1054=D1053,"Yes","")</f>
        <v>Yes</v>
      </c>
    </row>
    <row r="1055" customFormat="false" ht="15" hidden="false" customHeight="false" outlineLevel="0" collapsed="false">
      <c r="A1055" s="35" t="n">
        <v>1054</v>
      </c>
      <c r="B1055" s="35" t="s">
        <v>113</v>
      </c>
      <c r="C1055" s="36" t="n">
        <v>44207</v>
      </c>
      <c r="D1055" s="36" t="n">
        <v>44208</v>
      </c>
      <c r="E1055" s="37" t="n">
        <v>31911.5</v>
      </c>
      <c r="F1055" s="37" t="n">
        <v>32298.05</v>
      </c>
      <c r="G1055" s="37" t="n">
        <v>32288.45</v>
      </c>
      <c r="H1055" s="35" t="s">
        <v>112</v>
      </c>
      <c r="I1055" s="35" t="n">
        <v>1</v>
      </c>
      <c r="J1055" s="38" t="n">
        <v>185.7</v>
      </c>
      <c r="K1055" s="38" t="n">
        <v>486.5</v>
      </c>
      <c r="L1055" s="39" t="n">
        <f aca="false">IF(B1055="Long",G1055-E1055,E1055-G1055)</f>
        <v>-376.950000000001</v>
      </c>
      <c r="M1055" s="40" t="n">
        <f aca="false">L1055/E1055</f>
        <v>-0.011812356047193</v>
      </c>
      <c r="N1055" s="41" t="n">
        <f aca="false">E1055+G1055</f>
        <v>64199.95</v>
      </c>
      <c r="O1055" s="38" t="n">
        <f aca="false">N1055*Assumptions!$B$24</f>
        <v>96.299925</v>
      </c>
      <c r="P1055" s="39" t="n">
        <f aca="false">L1055-O1055</f>
        <v>-473.249925000001</v>
      </c>
      <c r="Q1055" s="41" t="n">
        <f aca="false">Q1054+L1055</f>
        <v>54835.45</v>
      </c>
      <c r="R1055" s="41" t="n">
        <f aca="false">R1054+P1055</f>
        <v>4493.66792500002</v>
      </c>
      <c r="S1055" s="33" t="n">
        <f aca="false">IF(L1055&gt;0,1,0)</f>
        <v>0</v>
      </c>
      <c r="T1055" s="33" t="n">
        <f aca="false">IF(S1055=1,T1054+1,0)</f>
        <v>0</v>
      </c>
      <c r="U1055" s="33" t="n">
        <f aca="false">IF(S1055=0,U1054+1,0)</f>
        <v>1</v>
      </c>
      <c r="V1055" s="34" t="str">
        <f aca="false">IF(C1055=D1054,"Yes","")</f>
        <v>Yes</v>
      </c>
    </row>
    <row r="1056" customFormat="false" ht="15" hidden="false" customHeight="false" outlineLevel="0" collapsed="false">
      <c r="A1056" s="26" t="n">
        <v>1055</v>
      </c>
      <c r="B1056" s="26" t="s">
        <v>111</v>
      </c>
      <c r="C1056" s="27" t="n">
        <v>44208</v>
      </c>
      <c r="D1056" s="27" t="n">
        <v>44211</v>
      </c>
      <c r="E1056" s="28" t="n">
        <v>32298.05</v>
      </c>
      <c r="F1056" s="28" t="n">
        <v>31836.95</v>
      </c>
      <c r="G1056" s="28" t="n">
        <v>32442.35</v>
      </c>
      <c r="H1056" s="26" t="s">
        <v>112</v>
      </c>
      <c r="I1056" s="26" t="n">
        <v>3</v>
      </c>
      <c r="J1056" s="29" t="n">
        <v>420.9</v>
      </c>
      <c r="K1056" s="29" t="n">
        <v>253.7</v>
      </c>
      <c r="L1056" s="30" t="n">
        <f aca="false">IF(B1056="Long",G1056-E1056,E1056-G1056)</f>
        <v>144.299999999999</v>
      </c>
      <c r="M1056" s="31" t="n">
        <f aca="false">L1056/E1056</f>
        <v>0.00446776198563069</v>
      </c>
      <c r="N1056" s="32" t="n">
        <f aca="false">E1056+G1056</f>
        <v>64740.4</v>
      </c>
      <c r="O1056" s="29" t="n">
        <f aca="false">N1056*Assumptions!$B$24</f>
        <v>97.1106</v>
      </c>
      <c r="P1056" s="30" t="n">
        <f aca="false">L1056-O1056</f>
        <v>47.1893999999993</v>
      </c>
      <c r="Q1056" s="32" t="n">
        <f aca="false">Q1055+L1056</f>
        <v>54979.75</v>
      </c>
      <c r="R1056" s="32" t="n">
        <f aca="false">R1055+P1056</f>
        <v>4540.85732500002</v>
      </c>
      <c r="S1056" s="33" t="n">
        <f aca="false">IF(L1056&gt;0,1,0)</f>
        <v>1</v>
      </c>
      <c r="T1056" s="33" t="n">
        <f aca="false">IF(S1056=1,T1055+1,0)</f>
        <v>1</v>
      </c>
      <c r="U1056" s="33" t="n">
        <f aca="false">IF(S1056=0,U1055+1,0)</f>
        <v>0</v>
      </c>
      <c r="V1056" s="34" t="str">
        <f aca="false">IF(C1056=D1055,"Yes","")</f>
        <v>Yes</v>
      </c>
    </row>
    <row r="1057" customFormat="false" ht="15" hidden="false" customHeight="false" outlineLevel="0" collapsed="false">
      <c r="A1057" s="35" t="n">
        <v>1056</v>
      </c>
      <c r="B1057" s="35" t="s">
        <v>113</v>
      </c>
      <c r="C1057" s="36" t="n">
        <v>44211</v>
      </c>
      <c r="D1057" s="36" t="n">
        <v>44215</v>
      </c>
      <c r="E1057" s="37" t="n">
        <v>32148.25</v>
      </c>
      <c r="F1057" s="37" t="n">
        <v>32718.95</v>
      </c>
      <c r="G1057" s="37" t="n">
        <v>32441.5</v>
      </c>
      <c r="H1057" s="35" t="s">
        <v>112</v>
      </c>
      <c r="I1057" s="35" t="n">
        <v>2</v>
      </c>
      <c r="J1057" s="38" t="n">
        <v>497.3</v>
      </c>
      <c r="K1057" s="38" t="n">
        <v>316.7</v>
      </c>
      <c r="L1057" s="39" t="n">
        <f aca="false">IF(B1057="Long",G1057-E1057,E1057-G1057)</f>
        <v>-293.25</v>
      </c>
      <c r="M1057" s="40" t="n">
        <f aca="false">L1057/E1057</f>
        <v>-0.00912180289751386</v>
      </c>
      <c r="N1057" s="41" t="n">
        <f aca="false">E1057+G1057</f>
        <v>64589.75</v>
      </c>
      <c r="O1057" s="38" t="n">
        <f aca="false">N1057*Assumptions!$B$24</f>
        <v>96.884625</v>
      </c>
      <c r="P1057" s="39" t="n">
        <f aca="false">L1057-O1057</f>
        <v>-390.134625</v>
      </c>
      <c r="Q1057" s="41" t="n">
        <f aca="false">Q1056+L1057</f>
        <v>54686.5</v>
      </c>
      <c r="R1057" s="41" t="n">
        <f aca="false">R1056+P1057</f>
        <v>4150.72270000002</v>
      </c>
      <c r="S1057" s="33" t="n">
        <f aca="false">IF(L1057&gt;0,1,0)</f>
        <v>0</v>
      </c>
      <c r="T1057" s="33" t="n">
        <f aca="false">IF(S1057=1,T1056+1,0)</f>
        <v>0</v>
      </c>
      <c r="U1057" s="33" t="n">
        <f aca="false">IF(S1057=0,U1056+1,0)</f>
        <v>1</v>
      </c>
      <c r="V1057" s="34" t="str">
        <f aca="false">IF(C1057=D1056,"Yes","")</f>
        <v>Yes</v>
      </c>
    </row>
    <row r="1058" customFormat="false" ht="15" hidden="false" customHeight="false" outlineLevel="0" collapsed="false">
      <c r="A1058" s="26" t="n">
        <v>1057</v>
      </c>
      <c r="B1058" s="26" t="s">
        <v>111</v>
      </c>
      <c r="C1058" s="27" t="n">
        <v>44216</v>
      </c>
      <c r="D1058" s="27" t="n">
        <v>44217</v>
      </c>
      <c r="E1058" s="28" t="n">
        <v>32464.95</v>
      </c>
      <c r="F1058" s="28" t="n">
        <v>31863.95</v>
      </c>
      <c r="G1058" s="28" t="n">
        <v>32322.9</v>
      </c>
      <c r="H1058" s="26" t="s">
        <v>112</v>
      </c>
      <c r="I1058" s="26" t="n">
        <v>1</v>
      </c>
      <c r="J1058" s="29" t="n">
        <v>377.4</v>
      </c>
      <c r="K1058" s="29" t="n">
        <v>479.4</v>
      </c>
      <c r="L1058" s="30" t="n">
        <f aca="false">IF(B1058="Long",G1058-E1058,E1058-G1058)</f>
        <v>-142.049999999999</v>
      </c>
      <c r="M1058" s="31" t="n">
        <f aca="false">L1058/E1058</f>
        <v>-0.00437548802631759</v>
      </c>
      <c r="N1058" s="32" t="n">
        <f aca="false">E1058+G1058</f>
        <v>64787.85</v>
      </c>
      <c r="O1058" s="29" t="n">
        <f aca="false">N1058*Assumptions!$B$24</f>
        <v>97.181775</v>
      </c>
      <c r="P1058" s="30" t="n">
        <f aca="false">L1058-O1058</f>
        <v>-239.231774999999</v>
      </c>
      <c r="Q1058" s="32" t="n">
        <f aca="false">Q1057+L1058</f>
        <v>54544.45</v>
      </c>
      <c r="R1058" s="32" t="n">
        <f aca="false">R1057+P1058</f>
        <v>3911.49092500002</v>
      </c>
      <c r="S1058" s="33" t="n">
        <f aca="false">IF(L1058&gt;0,1,0)</f>
        <v>0</v>
      </c>
      <c r="T1058" s="33" t="n">
        <f aca="false">IF(S1058=1,T1057+1,0)</f>
        <v>0</v>
      </c>
      <c r="U1058" s="33" t="n">
        <f aca="false">IF(S1058=0,U1057+1,0)</f>
        <v>2</v>
      </c>
      <c r="V1058" s="34" t="str">
        <f aca="false">IF(C1058=D1057,"Yes","")</f>
        <v/>
      </c>
    </row>
    <row r="1059" customFormat="false" ht="15" hidden="false" customHeight="false" outlineLevel="0" collapsed="false">
      <c r="A1059" s="35" t="n">
        <v>1058</v>
      </c>
      <c r="B1059" s="35" t="s">
        <v>113</v>
      </c>
      <c r="C1059" s="36" t="n">
        <v>44218</v>
      </c>
      <c r="D1059" s="36" t="n">
        <v>44225</v>
      </c>
      <c r="E1059" s="37" t="n">
        <v>31985.55</v>
      </c>
      <c r="F1059" s="37" t="n">
        <v>32842.3</v>
      </c>
      <c r="G1059" s="37" t="n">
        <v>30700.65</v>
      </c>
      <c r="H1059" s="35" t="s">
        <v>112</v>
      </c>
      <c r="I1059" s="35" t="n">
        <v>4</v>
      </c>
      <c r="J1059" s="38" t="n">
        <v>2297.8</v>
      </c>
      <c r="K1059" s="38" t="n">
        <v>0</v>
      </c>
      <c r="L1059" s="39" t="n">
        <f aca="false">IF(B1059="Long",G1059-E1059,E1059-G1059)</f>
        <v>1284.9</v>
      </c>
      <c r="M1059" s="40" t="n">
        <f aca="false">L1059/E1059</f>
        <v>0.0401712648367778</v>
      </c>
      <c r="N1059" s="41" t="n">
        <f aca="false">E1059+G1059</f>
        <v>62686.2</v>
      </c>
      <c r="O1059" s="38" t="n">
        <f aca="false">N1059*Assumptions!$B$24</f>
        <v>94.0293</v>
      </c>
      <c r="P1059" s="39" t="n">
        <f aca="false">L1059-O1059</f>
        <v>1190.8707</v>
      </c>
      <c r="Q1059" s="41" t="n">
        <f aca="false">Q1058+L1059</f>
        <v>55829.35</v>
      </c>
      <c r="R1059" s="41" t="n">
        <f aca="false">R1058+P1059</f>
        <v>5102.36162500002</v>
      </c>
      <c r="S1059" s="33" t="n">
        <f aca="false">IF(L1059&gt;0,1,0)</f>
        <v>1</v>
      </c>
      <c r="T1059" s="33" t="n">
        <f aca="false">IF(S1059=1,T1058+1,0)</f>
        <v>1</v>
      </c>
      <c r="U1059" s="33" t="n">
        <f aca="false">IF(S1059=0,U1058+1,0)</f>
        <v>0</v>
      </c>
      <c r="V1059" s="34" t="str">
        <f aca="false">IF(C1059=D1058,"Yes","")</f>
        <v/>
      </c>
    </row>
    <row r="1060" customFormat="false" ht="15" hidden="false" customHeight="false" outlineLevel="0" collapsed="false">
      <c r="A1060" s="26" t="n">
        <v>1059</v>
      </c>
      <c r="B1060" s="26" t="s">
        <v>111</v>
      </c>
      <c r="C1060" s="27" t="n">
        <v>44228</v>
      </c>
      <c r="D1060" s="27" t="n">
        <v>44236</v>
      </c>
      <c r="E1060" s="28" t="n">
        <v>31111.95</v>
      </c>
      <c r="F1060" s="28" t="n">
        <v>30254.55</v>
      </c>
      <c r="G1060" s="28" t="n">
        <v>35872.25</v>
      </c>
      <c r="H1060" s="26" t="s">
        <v>112</v>
      </c>
      <c r="I1060" s="26" t="n">
        <v>6</v>
      </c>
      <c r="J1060" s="29" t="n">
        <v>5503.2</v>
      </c>
      <c r="K1060" s="29" t="n">
        <v>0</v>
      </c>
      <c r="L1060" s="30" t="n">
        <f aca="false">IF(B1060="Long",G1060-E1060,E1060-G1060)</f>
        <v>4760.3</v>
      </c>
      <c r="M1060" s="31" t="n">
        <f aca="false">L1060/E1060</f>
        <v>0.153005517172662</v>
      </c>
      <c r="N1060" s="32" t="n">
        <f aca="false">E1060+G1060</f>
        <v>66984.2</v>
      </c>
      <c r="O1060" s="29" t="n">
        <f aca="false">N1060*Assumptions!$B$24</f>
        <v>100.4763</v>
      </c>
      <c r="P1060" s="30" t="n">
        <f aca="false">L1060-O1060</f>
        <v>4659.8237</v>
      </c>
      <c r="Q1060" s="32" t="n">
        <f aca="false">Q1059+L1060</f>
        <v>60589.65</v>
      </c>
      <c r="R1060" s="32" t="n">
        <f aca="false">R1059+P1060</f>
        <v>9762.18532500002</v>
      </c>
      <c r="S1060" s="33" t="n">
        <f aca="false">IF(L1060&gt;0,1,0)</f>
        <v>1</v>
      </c>
      <c r="T1060" s="33" t="n">
        <f aca="false">IF(S1060=1,T1059+1,0)</f>
        <v>2</v>
      </c>
      <c r="U1060" s="33" t="n">
        <f aca="false">IF(S1060=0,U1059+1,0)</f>
        <v>0</v>
      </c>
      <c r="V1060" s="34" t="str">
        <f aca="false">IF(C1060=D1059,"Yes","")</f>
        <v/>
      </c>
    </row>
    <row r="1061" customFormat="false" ht="15" hidden="false" customHeight="false" outlineLevel="0" collapsed="false">
      <c r="A1061" s="35" t="n">
        <v>1060</v>
      </c>
      <c r="B1061" s="35" t="s">
        <v>113</v>
      </c>
      <c r="C1061" s="36" t="n">
        <v>44237</v>
      </c>
      <c r="D1061" s="36" t="n">
        <v>44239</v>
      </c>
      <c r="E1061" s="37" t="n">
        <v>35636.85</v>
      </c>
      <c r="F1061" s="37" t="n">
        <v>36477.15</v>
      </c>
      <c r="G1061" s="37" t="n">
        <v>36009.45</v>
      </c>
      <c r="H1061" s="35" t="s">
        <v>112</v>
      </c>
      <c r="I1061" s="35" t="n">
        <v>2</v>
      </c>
      <c r="J1061" s="38" t="n">
        <v>63.5</v>
      </c>
      <c r="K1061" s="38" t="n">
        <v>686</v>
      </c>
      <c r="L1061" s="39" t="n">
        <f aca="false">IF(B1061="Long",G1061-E1061,E1061-G1061)</f>
        <v>-372.599999999999</v>
      </c>
      <c r="M1061" s="40" t="n">
        <f aca="false">L1061/E1061</f>
        <v>-0.0104554695490763</v>
      </c>
      <c r="N1061" s="41" t="n">
        <f aca="false">E1061+G1061</f>
        <v>71646.3</v>
      </c>
      <c r="O1061" s="38" t="n">
        <f aca="false">N1061*Assumptions!$B$24</f>
        <v>107.46945</v>
      </c>
      <c r="P1061" s="39" t="n">
        <f aca="false">L1061-O1061</f>
        <v>-480.069449999999</v>
      </c>
      <c r="Q1061" s="41" t="n">
        <f aca="false">Q1060+L1061</f>
        <v>60217.05</v>
      </c>
      <c r="R1061" s="41" t="n">
        <f aca="false">R1060+P1061</f>
        <v>9282.11587500002</v>
      </c>
      <c r="S1061" s="33" t="n">
        <f aca="false">IF(L1061&gt;0,1,0)</f>
        <v>0</v>
      </c>
      <c r="T1061" s="33" t="n">
        <f aca="false">IF(S1061=1,T1060+1,0)</f>
        <v>0</v>
      </c>
      <c r="U1061" s="33" t="n">
        <f aca="false">IF(S1061=0,U1060+1,0)</f>
        <v>1</v>
      </c>
      <c r="V1061" s="34" t="str">
        <f aca="false">IF(C1061=D1060,"Yes","")</f>
        <v/>
      </c>
    </row>
    <row r="1062" customFormat="false" ht="15" hidden="false" customHeight="false" outlineLevel="0" collapsed="false">
      <c r="A1062" s="26" t="n">
        <v>1061</v>
      </c>
      <c r="B1062" s="26" t="s">
        <v>111</v>
      </c>
      <c r="C1062" s="27" t="n">
        <v>44239</v>
      </c>
      <c r="D1062" s="27" t="n">
        <v>44245</v>
      </c>
      <c r="E1062" s="28" t="n">
        <v>36227.2</v>
      </c>
      <c r="F1062" s="28" t="n">
        <v>35573.3</v>
      </c>
      <c r="G1062" s="28" t="n">
        <v>36764.25</v>
      </c>
      <c r="H1062" s="26" t="s">
        <v>112</v>
      </c>
      <c r="I1062" s="26" t="n">
        <v>4</v>
      </c>
      <c r="J1062" s="29" t="n">
        <v>1481.6</v>
      </c>
      <c r="K1062" s="29" t="n">
        <v>0</v>
      </c>
      <c r="L1062" s="30" t="n">
        <f aca="false">IF(B1062="Long",G1062-E1062,E1062-G1062)</f>
        <v>537.050000000003</v>
      </c>
      <c r="M1062" s="31" t="n">
        <f aca="false">L1062/E1062</f>
        <v>0.014824496510909</v>
      </c>
      <c r="N1062" s="32" t="n">
        <f aca="false">E1062+G1062</f>
        <v>72991.45</v>
      </c>
      <c r="O1062" s="29" t="n">
        <f aca="false">N1062*Assumptions!$B$24</f>
        <v>109.487175</v>
      </c>
      <c r="P1062" s="30" t="n">
        <f aca="false">L1062-O1062</f>
        <v>427.562825000003</v>
      </c>
      <c r="Q1062" s="32" t="n">
        <f aca="false">Q1061+L1062</f>
        <v>60754.1</v>
      </c>
      <c r="R1062" s="32" t="n">
        <f aca="false">R1061+P1062</f>
        <v>9709.67870000002</v>
      </c>
      <c r="S1062" s="33" t="n">
        <f aca="false">IF(L1062&gt;0,1,0)</f>
        <v>1</v>
      </c>
      <c r="T1062" s="33" t="n">
        <f aca="false">IF(S1062=1,T1061+1,0)</f>
        <v>1</v>
      </c>
      <c r="U1062" s="33" t="n">
        <f aca="false">IF(S1062=0,U1061+1,0)</f>
        <v>0</v>
      </c>
      <c r="V1062" s="34" t="str">
        <f aca="false">IF(C1062=D1061,"Yes","")</f>
        <v>Yes</v>
      </c>
    </row>
    <row r="1063" customFormat="false" ht="15" hidden="false" customHeight="false" outlineLevel="0" collapsed="false">
      <c r="A1063" s="35" t="n">
        <v>1062</v>
      </c>
      <c r="B1063" s="35" t="s">
        <v>113</v>
      </c>
      <c r="C1063" s="36" t="n">
        <v>44245</v>
      </c>
      <c r="D1063" s="36" t="n">
        <v>44251</v>
      </c>
      <c r="E1063" s="37" t="n">
        <v>36762.75</v>
      </c>
      <c r="F1063" s="37" t="n">
        <v>37331.45</v>
      </c>
      <c r="G1063" s="37" t="n">
        <v>35680.85</v>
      </c>
      <c r="H1063" s="35" t="s">
        <v>112</v>
      </c>
      <c r="I1063" s="35" t="n">
        <v>4</v>
      </c>
      <c r="J1063" s="38" t="n">
        <v>1786.8</v>
      </c>
      <c r="K1063" s="38" t="n">
        <v>0</v>
      </c>
      <c r="L1063" s="39" t="n">
        <f aca="false">IF(B1063="Long",G1063-E1063,E1063-G1063)</f>
        <v>1081.9</v>
      </c>
      <c r="M1063" s="40" t="n">
        <f aca="false">L1063/E1063</f>
        <v>0.0294292456358679</v>
      </c>
      <c r="N1063" s="41" t="n">
        <f aca="false">E1063+G1063</f>
        <v>72443.6</v>
      </c>
      <c r="O1063" s="38" t="n">
        <f aca="false">N1063*Assumptions!$B$24</f>
        <v>108.6654</v>
      </c>
      <c r="P1063" s="39" t="n">
        <f aca="false">L1063-O1063</f>
        <v>973.234600000002</v>
      </c>
      <c r="Q1063" s="41" t="n">
        <f aca="false">Q1062+L1063</f>
        <v>61836</v>
      </c>
      <c r="R1063" s="41" t="n">
        <f aca="false">R1062+P1063</f>
        <v>10682.9133</v>
      </c>
      <c r="S1063" s="33" t="n">
        <f aca="false">IF(L1063&gt;0,1,0)</f>
        <v>1</v>
      </c>
      <c r="T1063" s="33" t="n">
        <f aca="false">IF(S1063=1,T1062+1,0)</f>
        <v>2</v>
      </c>
      <c r="U1063" s="33" t="n">
        <f aca="false">IF(S1063=0,U1062+1,0)</f>
        <v>0</v>
      </c>
      <c r="V1063" s="34" t="str">
        <f aca="false">IF(C1063=D1062,"Yes","")</f>
        <v>Yes</v>
      </c>
    </row>
    <row r="1064" customFormat="false" ht="15" hidden="false" customHeight="false" outlineLevel="0" collapsed="false">
      <c r="A1064" s="26" t="n">
        <v>1063</v>
      </c>
      <c r="B1064" s="26" t="s">
        <v>111</v>
      </c>
      <c r="C1064" s="27" t="n">
        <v>44251</v>
      </c>
      <c r="D1064" s="27" t="n">
        <v>44253</v>
      </c>
      <c r="E1064" s="28" t="n">
        <v>36128.9</v>
      </c>
      <c r="F1064" s="28" t="n">
        <v>34976</v>
      </c>
      <c r="G1064" s="28" t="n">
        <v>35806.65</v>
      </c>
      <c r="H1064" s="26" t="s">
        <v>112</v>
      </c>
      <c r="I1064" s="26" t="n">
        <v>2</v>
      </c>
      <c r="J1064" s="29" t="n">
        <v>1103.3</v>
      </c>
      <c r="K1064" s="29" t="n">
        <v>1470.2</v>
      </c>
      <c r="L1064" s="30" t="n">
        <f aca="false">IF(B1064="Long",G1064-E1064,E1064-G1064)</f>
        <v>-322.25</v>
      </c>
      <c r="M1064" s="31" t="n">
        <f aca="false">L1064/E1064</f>
        <v>-0.00891945229442358</v>
      </c>
      <c r="N1064" s="32" t="n">
        <f aca="false">E1064+G1064</f>
        <v>71935.55</v>
      </c>
      <c r="O1064" s="29" t="n">
        <f aca="false">N1064*Assumptions!$B$24</f>
        <v>107.903325</v>
      </c>
      <c r="P1064" s="30" t="n">
        <f aca="false">L1064-O1064</f>
        <v>-430.153325</v>
      </c>
      <c r="Q1064" s="32" t="n">
        <f aca="false">Q1063+L1064</f>
        <v>61513.75</v>
      </c>
      <c r="R1064" s="32" t="n">
        <f aca="false">R1063+P1064</f>
        <v>10252.759975</v>
      </c>
      <c r="S1064" s="33" t="n">
        <f aca="false">IF(L1064&gt;0,1,0)</f>
        <v>0</v>
      </c>
      <c r="T1064" s="33" t="n">
        <f aca="false">IF(S1064=1,T1063+1,0)</f>
        <v>0</v>
      </c>
      <c r="U1064" s="33" t="n">
        <f aca="false">IF(S1064=0,U1063+1,0)</f>
        <v>1</v>
      </c>
      <c r="V1064" s="34" t="str">
        <f aca="false">IF(C1064=D1063,"Yes","")</f>
        <v>Yes</v>
      </c>
    </row>
    <row r="1065" customFormat="false" ht="15" hidden="false" customHeight="false" outlineLevel="0" collapsed="false">
      <c r="A1065" s="35" t="n">
        <v>1064</v>
      </c>
      <c r="B1065" s="35" t="s">
        <v>113</v>
      </c>
      <c r="C1065" s="36" t="n">
        <v>44253</v>
      </c>
      <c r="D1065" s="36" t="n">
        <v>44257</v>
      </c>
      <c r="E1065" s="37" t="n">
        <v>35060.65</v>
      </c>
      <c r="F1065" s="37" t="n">
        <v>37232.2</v>
      </c>
      <c r="G1065" s="37" t="n">
        <v>35581.1</v>
      </c>
      <c r="H1065" s="35" t="s">
        <v>112</v>
      </c>
      <c r="I1065" s="35" t="n">
        <v>2</v>
      </c>
      <c r="J1065" s="38" t="n">
        <v>76.9</v>
      </c>
      <c r="K1065" s="38" t="n">
        <v>686.4</v>
      </c>
      <c r="L1065" s="39" t="n">
        <f aca="false">IF(B1065="Long",G1065-E1065,E1065-G1065)</f>
        <v>-520.449999999997</v>
      </c>
      <c r="M1065" s="40" t="n">
        <f aca="false">L1065/E1065</f>
        <v>-0.0148442769885897</v>
      </c>
      <c r="N1065" s="41" t="n">
        <f aca="false">E1065+G1065</f>
        <v>70641.75</v>
      </c>
      <c r="O1065" s="38" t="n">
        <f aca="false">N1065*Assumptions!$B$24</f>
        <v>105.962625</v>
      </c>
      <c r="P1065" s="39" t="n">
        <f aca="false">L1065-O1065</f>
        <v>-626.412624999997</v>
      </c>
      <c r="Q1065" s="41" t="n">
        <f aca="false">Q1064+L1065</f>
        <v>60993.3</v>
      </c>
      <c r="R1065" s="41" t="n">
        <f aca="false">R1064+P1065</f>
        <v>9626.34735000003</v>
      </c>
      <c r="S1065" s="33" t="n">
        <f aca="false">IF(L1065&gt;0,1,0)</f>
        <v>0</v>
      </c>
      <c r="T1065" s="33" t="n">
        <f aca="false">IF(S1065=1,T1064+1,0)</f>
        <v>0</v>
      </c>
      <c r="U1065" s="33" t="n">
        <f aca="false">IF(S1065=0,U1064+1,0)</f>
        <v>2</v>
      </c>
      <c r="V1065" s="34" t="str">
        <f aca="false">IF(C1065=D1064,"Yes","")</f>
        <v>Yes</v>
      </c>
    </row>
    <row r="1066" customFormat="false" ht="15" hidden="false" customHeight="false" outlineLevel="0" collapsed="false">
      <c r="A1066" s="26" t="n">
        <v>1065</v>
      </c>
      <c r="B1066" s="26" t="s">
        <v>111</v>
      </c>
      <c r="C1066" s="27" t="n">
        <v>44258</v>
      </c>
      <c r="D1066" s="27" t="n">
        <v>44259</v>
      </c>
      <c r="E1066" s="28" t="n">
        <v>35754.45</v>
      </c>
      <c r="F1066" s="28" t="n">
        <v>35002.45</v>
      </c>
      <c r="G1066" s="28" t="n">
        <v>35570.55</v>
      </c>
      <c r="H1066" s="26" t="s">
        <v>112</v>
      </c>
      <c r="I1066" s="26" t="n">
        <v>1</v>
      </c>
      <c r="J1066" s="29" t="n">
        <v>562</v>
      </c>
      <c r="K1066" s="29" t="n">
        <v>235.2</v>
      </c>
      <c r="L1066" s="30" t="n">
        <f aca="false">IF(B1066="Long",G1066-E1066,E1066-G1066)</f>
        <v>-183.899999999994</v>
      </c>
      <c r="M1066" s="31" t="n">
        <f aca="false">L1066/E1066</f>
        <v>-0.0051434157146871</v>
      </c>
      <c r="N1066" s="32" t="n">
        <f aca="false">E1066+G1066</f>
        <v>71325</v>
      </c>
      <c r="O1066" s="29" t="n">
        <f aca="false">N1066*Assumptions!$B$24</f>
        <v>106.9875</v>
      </c>
      <c r="P1066" s="30" t="n">
        <f aca="false">L1066-O1066</f>
        <v>-290.887499999994</v>
      </c>
      <c r="Q1066" s="32" t="n">
        <f aca="false">Q1065+L1066</f>
        <v>60809.4</v>
      </c>
      <c r="R1066" s="32" t="n">
        <f aca="false">R1065+P1066</f>
        <v>9335.45985000003</v>
      </c>
      <c r="S1066" s="33" t="n">
        <f aca="false">IF(L1066&gt;0,1,0)</f>
        <v>0</v>
      </c>
      <c r="T1066" s="33" t="n">
        <f aca="false">IF(S1066=1,T1065+1,0)</f>
        <v>0</v>
      </c>
      <c r="U1066" s="33" t="n">
        <f aca="false">IF(S1066=0,U1065+1,0)</f>
        <v>3</v>
      </c>
      <c r="V1066" s="34" t="str">
        <f aca="false">IF(C1066=D1065,"Yes","")</f>
        <v/>
      </c>
    </row>
    <row r="1067" customFormat="false" ht="15" hidden="false" customHeight="false" outlineLevel="0" collapsed="false">
      <c r="A1067" s="35" t="n">
        <v>1066</v>
      </c>
      <c r="B1067" s="35" t="s">
        <v>113</v>
      </c>
      <c r="C1067" s="36" t="n">
        <v>44260</v>
      </c>
      <c r="D1067" s="36" t="n">
        <v>44263</v>
      </c>
      <c r="E1067" s="37" t="n">
        <v>35458.5</v>
      </c>
      <c r="F1067" s="37" t="n">
        <v>36316.4</v>
      </c>
      <c r="G1067" s="37" t="n">
        <v>35616.05</v>
      </c>
      <c r="H1067" s="35" t="s">
        <v>112</v>
      </c>
      <c r="I1067" s="35" t="n">
        <v>1</v>
      </c>
      <c r="J1067" s="38" t="n">
        <v>367.8</v>
      </c>
      <c r="K1067" s="38" t="n">
        <v>368.8</v>
      </c>
      <c r="L1067" s="39" t="n">
        <f aca="false">IF(B1067="Long",G1067-E1067,E1067-G1067)</f>
        <v>-157.550000000003</v>
      </c>
      <c r="M1067" s="40" t="n">
        <f aca="false">L1067/E1067</f>
        <v>-0.00444322235853189</v>
      </c>
      <c r="N1067" s="41" t="n">
        <f aca="false">E1067+G1067</f>
        <v>71074.55</v>
      </c>
      <c r="O1067" s="38" t="n">
        <f aca="false">N1067*Assumptions!$B$24</f>
        <v>106.611825</v>
      </c>
      <c r="P1067" s="39" t="n">
        <f aca="false">L1067-O1067</f>
        <v>-264.161825000003</v>
      </c>
      <c r="Q1067" s="41" t="n">
        <f aca="false">Q1066+L1067</f>
        <v>60651.85</v>
      </c>
      <c r="R1067" s="41" t="n">
        <f aca="false">R1066+P1067</f>
        <v>9071.29802500003</v>
      </c>
      <c r="S1067" s="33" t="n">
        <f aca="false">IF(L1067&gt;0,1,0)</f>
        <v>0</v>
      </c>
      <c r="T1067" s="33" t="n">
        <f aca="false">IF(S1067=1,T1066+1,0)</f>
        <v>0</v>
      </c>
      <c r="U1067" s="33" t="n">
        <f aca="false">IF(S1067=0,U1066+1,0)</f>
        <v>4</v>
      </c>
      <c r="V1067" s="34" t="str">
        <f aca="false">IF(C1067=D1066,"Yes","")</f>
        <v/>
      </c>
    </row>
    <row r="1068" customFormat="false" ht="15" hidden="false" customHeight="false" outlineLevel="0" collapsed="false">
      <c r="A1068" s="26" t="n">
        <v>1067</v>
      </c>
      <c r="B1068" s="26" t="s">
        <v>111</v>
      </c>
      <c r="C1068" s="27" t="n">
        <v>44264</v>
      </c>
      <c r="D1068" s="27" t="n">
        <v>44267</v>
      </c>
      <c r="E1068" s="28" t="n">
        <v>35827.3</v>
      </c>
      <c r="F1068" s="28" t="n">
        <v>35090.75</v>
      </c>
      <c r="G1068" s="28" t="n">
        <v>35764.35</v>
      </c>
      <c r="H1068" s="26" t="s">
        <v>112</v>
      </c>
      <c r="I1068" s="26" t="n">
        <v>2</v>
      </c>
      <c r="J1068" s="29" t="n">
        <v>670</v>
      </c>
      <c r="K1068" s="29" t="n">
        <v>639.2</v>
      </c>
      <c r="L1068" s="30" t="n">
        <f aca="false">IF(B1068="Long",G1068-E1068,E1068-G1068)</f>
        <v>-62.9500000000044</v>
      </c>
      <c r="M1068" s="31" t="n">
        <f aca="false">L1068/E1068</f>
        <v>-0.00175704002255276</v>
      </c>
      <c r="N1068" s="32" t="n">
        <f aca="false">E1068+G1068</f>
        <v>71591.65</v>
      </c>
      <c r="O1068" s="29" t="n">
        <f aca="false">N1068*Assumptions!$B$24</f>
        <v>107.387475</v>
      </c>
      <c r="P1068" s="30" t="n">
        <f aca="false">L1068-O1068</f>
        <v>-170.337475000004</v>
      </c>
      <c r="Q1068" s="32" t="n">
        <f aca="false">Q1067+L1068</f>
        <v>60588.9</v>
      </c>
      <c r="R1068" s="32" t="n">
        <f aca="false">R1067+P1068</f>
        <v>8900.96055000003</v>
      </c>
      <c r="S1068" s="33" t="n">
        <f aca="false">IF(L1068&gt;0,1,0)</f>
        <v>0</v>
      </c>
      <c r="T1068" s="33" t="n">
        <f aca="false">IF(S1068=1,T1067+1,0)</f>
        <v>0</v>
      </c>
      <c r="U1068" s="33" t="n">
        <f aca="false">IF(S1068=0,U1067+1,0)</f>
        <v>5</v>
      </c>
      <c r="V1068" s="34" t="str">
        <f aca="false">IF(C1068=D1067,"Yes","")</f>
        <v/>
      </c>
    </row>
    <row r="1069" customFormat="false" ht="15" hidden="false" customHeight="false" outlineLevel="0" collapsed="false">
      <c r="A1069" s="35" t="n">
        <v>1068</v>
      </c>
      <c r="B1069" s="35" t="s">
        <v>113</v>
      </c>
      <c r="C1069" s="36" t="n">
        <v>44267</v>
      </c>
      <c r="D1069" s="36" t="n">
        <v>44278</v>
      </c>
      <c r="E1069" s="37" t="n">
        <v>35544.95</v>
      </c>
      <c r="F1069" s="37" t="n">
        <v>36176.9</v>
      </c>
      <c r="G1069" s="37" t="n">
        <v>34148.9</v>
      </c>
      <c r="H1069" s="35" t="s">
        <v>112</v>
      </c>
      <c r="I1069" s="35" t="n">
        <v>7</v>
      </c>
      <c r="J1069" s="38" t="n">
        <v>2183.9</v>
      </c>
      <c r="K1069" s="38" t="n">
        <v>0</v>
      </c>
      <c r="L1069" s="39" t="n">
        <f aca="false">IF(B1069="Long",G1069-E1069,E1069-G1069)</f>
        <v>1396.05</v>
      </c>
      <c r="M1069" s="40" t="n">
        <f aca="false">L1069/E1069</f>
        <v>0.039275621431455</v>
      </c>
      <c r="N1069" s="41" t="n">
        <f aca="false">E1069+G1069</f>
        <v>69693.85</v>
      </c>
      <c r="O1069" s="38" t="n">
        <f aca="false">N1069*Assumptions!$B$24</f>
        <v>104.540775</v>
      </c>
      <c r="P1069" s="39" t="n">
        <f aca="false">L1069-O1069</f>
        <v>1291.509225</v>
      </c>
      <c r="Q1069" s="41" t="n">
        <f aca="false">Q1068+L1069</f>
        <v>61984.95</v>
      </c>
      <c r="R1069" s="41" t="n">
        <f aca="false">R1068+P1069</f>
        <v>10192.469775</v>
      </c>
      <c r="S1069" s="33" t="n">
        <f aca="false">IF(L1069&gt;0,1,0)</f>
        <v>1</v>
      </c>
      <c r="T1069" s="33" t="n">
        <f aca="false">IF(S1069=1,T1068+1,0)</f>
        <v>1</v>
      </c>
      <c r="U1069" s="33" t="n">
        <f aca="false">IF(S1069=0,U1068+1,0)</f>
        <v>0</v>
      </c>
      <c r="V1069" s="34" t="str">
        <f aca="false">IF(C1069=D1068,"Yes","")</f>
        <v>Yes</v>
      </c>
    </row>
    <row r="1070" customFormat="false" ht="15" hidden="false" customHeight="false" outlineLevel="0" collapsed="false">
      <c r="A1070" s="26" t="n">
        <v>1069</v>
      </c>
      <c r="B1070" s="26" t="s">
        <v>111</v>
      </c>
      <c r="C1070" s="27" t="n">
        <v>44278</v>
      </c>
      <c r="D1070" s="27" t="n">
        <v>44279</v>
      </c>
      <c r="E1070" s="28" t="n">
        <v>34355.4</v>
      </c>
      <c r="F1070" s="28" t="n">
        <v>33389.15</v>
      </c>
      <c r="G1070" s="28" t="n">
        <v>33622</v>
      </c>
      <c r="H1070" s="26" t="s">
        <v>112</v>
      </c>
      <c r="I1070" s="26" t="n">
        <v>1</v>
      </c>
      <c r="J1070" s="29" t="n">
        <v>0</v>
      </c>
      <c r="K1070" s="29" t="n">
        <v>1152</v>
      </c>
      <c r="L1070" s="30" t="n">
        <f aca="false">IF(B1070="Long",G1070-E1070,E1070-G1070)</f>
        <v>-733.400000000002</v>
      </c>
      <c r="M1070" s="31" t="n">
        <f aca="false">L1070/E1070</f>
        <v>-0.021347444652078</v>
      </c>
      <c r="N1070" s="32" t="n">
        <f aca="false">E1070+G1070</f>
        <v>67977.4</v>
      </c>
      <c r="O1070" s="29" t="n">
        <f aca="false">N1070*Assumptions!$B$24</f>
        <v>101.9661</v>
      </c>
      <c r="P1070" s="30" t="n">
        <f aca="false">L1070-O1070</f>
        <v>-835.366100000001</v>
      </c>
      <c r="Q1070" s="32" t="n">
        <f aca="false">Q1069+L1070</f>
        <v>61251.55</v>
      </c>
      <c r="R1070" s="32" t="n">
        <f aca="false">R1069+P1070</f>
        <v>9357.10367500002</v>
      </c>
      <c r="S1070" s="33" t="n">
        <f aca="false">IF(L1070&gt;0,1,0)</f>
        <v>0</v>
      </c>
      <c r="T1070" s="33" t="n">
        <f aca="false">IF(S1070=1,T1069+1,0)</f>
        <v>0</v>
      </c>
      <c r="U1070" s="33" t="n">
        <f aca="false">IF(S1070=0,U1069+1,0)</f>
        <v>1</v>
      </c>
      <c r="V1070" s="34" t="str">
        <f aca="false">IF(C1070=D1069,"Yes","")</f>
        <v>Yes</v>
      </c>
    </row>
    <row r="1071" customFormat="false" ht="15" hidden="false" customHeight="false" outlineLevel="0" collapsed="false">
      <c r="A1071" s="35" t="n">
        <v>1070</v>
      </c>
      <c r="B1071" s="35" t="s">
        <v>113</v>
      </c>
      <c r="C1071" s="36" t="n">
        <v>44279</v>
      </c>
      <c r="D1071" s="36" t="n">
        <v>44281</v>
      </c>
      <c r="E1071" s="37" t="n">
        <v>33389.15</v>
      </c>
      <c r="F1071" s="37" t="n">
        <v>34360.05</v>
      </c>
      <c r="G1071" s="37" t="n">
        <v>33605.05</v>
      </c>
      <c r="H1071" s="35" t="s">
        <v>112</v>
      </c>
      <c r="I1071" s="35" t="n">
        <v>2</v>
      </c>
      <c r="J1071" s="38" t="n">
        <v>973.9</v>
      </c>
      <c r="K1071" s="38" t="n">
        <v>221.5</v>
      </c>
      <c r="L1071" s="39" t="n">
        <f aca="false">IF(B1071="Long",G1071-E1071,E1071-G1071)</f>
        <v>-215.900000000001</v>
      </c>
      <c r="M1071" s="40" t="n">
        <f aca="false">L1071/E1071</f>
        <v>-0.00646617239432575</v>
      </c>
      <c r="N1071" s="41" t="n">
        <f aca="false">E1071+G1071</f>
        <v>66994.2</v>
      </c>
      <c r="O1071" s="38" t="n">
        <f aca="false">N1071*Assumptions!$B$24</f>
        <v>100.4913</v>
      </c>
      <c r="P1071" s="39" t="n">
        <f aca="false">L1071-O1071</f>
        <v>-316.391300000002</v>
      </c>
      <c r="Q1071" s="41" t="n">
        <f aca="false">Q1070+L1071</f>
        <v>61035.65</v>
      </c>
      <c r="R1071" s="41" t="n">
        <f aca="false">R1070+P1071</f>
        <v>9040.71237500002</v>
      </c>
      <c r="S1071" s="33" t="n">
        <f aca="false">IF(L1071&gt;0,1,0)</f>
        <v>0</v>
      </c>
      <c r="T1071" s="33" t="n">
        <f aca="false">IF(S1071=1,T1070+1,0)</f>
        <v>0</v>
      </c>
      <c r="U1071" s="33" t="n">
        <f aca="false">IF(S1071=0,U1070+1,0)</f>
        <v>2</v>
      </c>
      <c r="V1071" s="34" t="str">
        <f aca="false">IF(C1071=D1070,"Yes","")</f>
        <v>Yes</v>
      </c>
    </row>
    <row r="1072" customFormat="false" ht="15" hidden="false" customHeight="false" outlineLevel="0" collapsed="false">
      <c r="A1072" s="26" t="n">
        <v>1071</v>
      </c>
      <c r="B1072" s="26" t="s">
        <v>111</v>
      </c>
      <c r="C1072" s="27" t="n">
        <v>44285</v>
      </c>
      <c r="D1072" s="27" t="n">
        <v>44286</v>
      </c>
      <c r="E1072" s="28" t="n">
        <v>33615.9</v>
      </c>
      <c r="F1072" s="28" t="n">
        <v>33166.1</v>
      </c>
      <c r="G1072" s="28" t="n">
        <v>33564.55</v>
      </c>
      <c r="H1072" s="26" t="s">
        <v>112</v>
      </c>
      <c r="I1072" s="26" t="n">
        <v>1</v>
      </c>
      <c r="J1072" s="29" t="n">
        <v>157.2</v>
      </c>
      <c r="K1072" s="29" t="n">
        <v>464.1</v>
      </c>
      <c r="L1072" s="30" t="n">
        <f aca="false">IF(B1072="Long",G1072-E1072,E1072-G1072)</f>
        <v>-51.3499999999985</v>
      </c>
      <c r="M1072" s="31" t="n">
        <f aca="false">L1072/E1072</f>
        <v>-0.00152755095059179</v>
      </c>
      <c r="N1072" s="32" t="n">
        <f aca="false">E1072+G1072</f>
        <v>67180.45</v>
      </c>
      <c r="O1072" s="29" t="n">
        <f aca="false">N1072*Assumptions!$B$24</f>
        <v>100.770675</v>
      </c>
      <c r="P1072" s="30" t="n">
        <f aca="false">L1072-O1072</f>
        <v>-152.120674999999</v>
      </c>
      <c r="Q1072" s="32" t="n">
        <f aca="false">Q1071+L1072</f>
        <v>60984.3</v>
      </c>
      <c r="R1072" s="32" t="n">
        <f aca="false">R1071+P1072</f>
        <v>8888.59170000002</v>
      </c>
      <c r="S1072" s="33" t="n">
        <f aca="false">IF(L1072&gt;0,1,0)</f>
        <v>0</v>
      </c>
      <c r="T1072" s="33" t="n">
        <f aca="false">IF(S1072=1,T1071+1,0)</f>
        <v>0</v>
      </c>
      <c r="U1072" s="33" t="n">
        <f aca="false">IF(S1072=0,U1071+1,0)</f>
        <v>3</v>
      </c>
      <c r="V1072" s="34" t="str">
        <f aca="false">IF(C1072=D1071,"Yes","")</f>
        <v/>
      </c>
    </row>
    <row r="1073" customFormat="false" ht="15" hidden="false" customHeight="false" outlineLevel="0" collapsed="false">
      <c r="A1073" s="35" t="n">
        <v>1072</v>
      </c>
      <c r="B1073" s="35" t="s">
        <v>113</v>
      </c>
      <c r="C1073" s="36" t="n">
        <v>44286</v>
      </c>
      <c r="D1073" s="36" t="n">
        <v>44287</v>
      </c>
      <c r="E1073" s="37" t="n">
        <v>33166.1</v>
      </c>
      <c r="F1073" s="37" t="n">
        <v>33990.8</v>
      </c>
      <c r="G1073" s="37" t="n">
        <v>33773.1</v>
      </c>
      <c r="H1073" s="35" t="s">
        <v>112</v>
      </c>
      <c r="I1073" s="35" t="n">
        <v>1</v>
      </c>
      <c r="J1073" s="38" t="n">
        <v>0</v>
      </c>
      <c r="K1073" s="38" t="n">
        <v>783.1</v>
      </c>
      <c r="L1073" s="39" t="n">
        <f aca="false">IF(B1073="Long",G1073-E1073,E1073-G1073)</f>
        <v>-607</v>
      </c>
      <c r="M1073" s="40" t="n">
        <f aca="false">L1073/E1073</f>
        <v>-0.0183018202321045</v>
      </c>
      <c r="N1073" s="41" t="n">
        <f aca="false">E1073+G1073</f>
        <v>66939.2</v>
      </c>
      <c r="O1073" s="38" t="n">
        <f aca="false">N1073*Assumptions!$B$24</f>
        <v>100.4088</v>
      </c>
      <c r="P1073" s="39" t="n">
        <f aca="false">L1073-O1073</f>
        <v>-707.4088</v>
      </c>
      <c r="Q1073" s="41" t="n">
        <f aca="false">Q1072+L1073</f>
        <v>60377.3</v>
      </c>
      <c r="R1073" s="41" t="n">
        <f aca="false">R1072+P1073</f>
        <v>8181.18290000002</v>
      </c>
      <c r="S1073" s="33" t="n">
        <f aca="false">IF(L1073&gt;0,1,0)</f>
        <v>0</v>
      </c>
      <c r="T1073" s="33" t="n">
        <f aca="false">IF(S1073=1,T1072+1,0)</f>
        <v>0</v>
      </c>
      <c r="U1073" s="33" t="n">
        <f aca="false">IF(S1073=0,U1072+1,0)</f>
        <v>4</v>
      </c>
      <c r="V1073" s="34" t="str">
        <f aca="false">IF(C1073=D1072,"Yes","")</f>
        <v>Yes</v>
      </c>
    </row>
    <row r="1074" customFormat="false" ht="15" hidden="false" customHeight="false" outlineLevel="0" collapsed="false">
      <c r="A1074" s="26" t="n">
        <v>1073</v>
      </c>
      <c r="B1074" s="26" t="s">
        <v>113</v>
      </c>
      <c r="C1074" s="27" t="n">
        <v>44291</v>
      </c>
      <c r="D1074" s="27" t="n">
        <v>44293</v>
      </c>
      <c r="E1074" s="28" t="n">
        <v>33151.8</v>
      </c>
      <c r="F1074" s="28" t="n">
        <v>33949.15</v>
      </c>
      <c r="G1074" s="28" t="n">
        <v>33007.65</v>
      </c>
      <c r="H1074" s="26" t="s">
        <v>112</v>
      </c>
      <c r="I1074" s="26" t="n">
        <v>2</v>
      </c>
      <c r="J1074" s="29" t="n">
        <v>1010.3</v>
      </c>
      <c r="K1074" s="29" t="n">
        <v>39.9</v>
      </c>
      <c r="L1074" s="30" t="n">
        <f aca="false">IF(B1074="Long",G1074-E1074,E1074-G1074)</f>
        <v>144.150000000001</v>
      </c>
      <c r="M1074" s="31" t="n">
        <f aca="false">L1074/E1074</f>
        <v>0.00434818018931103</v>
      </c>
      <c r="N1074" s="32" t="n">
        <f aca="false">E1074+G1074</f>
        <v>66159.45</v>
      </c>
      <c r="O1074" s="29" t="n">
        <f aca="false">N1074*Assumptions!$B$24</f>
        <v>99.239175</v>
      </c>
      <c r="P1074" s="30" t="n">
        <f aca="false">L1074-O1074</f>
        <v>44.9108250000014</v>
      </c>
      <c r="Q1074" s="32" t="n">
        <f aca="false">Q1073+L1074</f>
        <v>60521.45</v>
      </c>
      <c r="R1074" s="32" t="n">
        <f aca="false">R1073+P1074</f>
        <v>8226.09372500002</v>
      </c>
      <c r="S1074" s="33" t="n">
        <f aca="false">IF(L1074&gt;0,1,0)</f>
        <v>1</v>
      </c>
      <c r="T1074" s="33" t="n">
        <f aca="false">IF(S1074=1,T1073+1,0)</f>
        <v>1</v>
      </c>
      <c r="U1074" s="33" t="n">
        <f aca="false">IF(S1074=0,U1073+1,0)</f>
        <v>0</v>
      </c>
      <c r="V1074" s="34" t="str">
        <f aca="false">IF(C1074=D1073,"Yes","")</f>
        <v/>
      </c>
    </row>
    <row r="1075" customFormat="false" ht="15" hidden="false" customHeight="false" outlineLevel="0" collapsed="false">
      <c r="A1075" s="35" t="n">
        <v>1074</v>
      </c>
      <c r="B1075" s="35" t="s">
        <v>111</v>
      </c>
      <c r="C1075" s="36" t="n">
        <v>44294</v>
      </c>
      <c r="D1075" s="36" t="n">
        <v>44295</v>
      </c>
      <c r="E1075" s="37" t="n">
        <v>33191.7</v>
      </c>
      <c r="F1075" s="37" t="n">
        <v>32141.55</v>
      </c>
      <c r="G1075" s="37" t="n">
        <v>32636.9</v>
      </c>
      <c r="H1075" s="35" t="s">
        <v>112</v>
      </c>
      <c r="I1075" s="35" t="n">
        <v>1</v>
      </c>
      <c r="J1075" s="38" t="n">
        <v>0</v>
      </c>
      <c r="K1075" s="38" t="n">
        <v>861.7</v>
      </c>
      <c r="L1075" s="39" t="n">
        <f aca="false">IF(B1075="Long",G1075-E1075,E1075-G1075)</f>
        <v>-554.799999999996</v>
      </c>
      <c r="M1075" s="40" t="n">
        <f aca="false">L1075/E1075</f>
        <v>-0.0167150221290261</v>
      </c>
      <c r="N1075" s="41" t="n">
        <f aca="false">E1075+G1075</f>
        <v>65828.6</v>
      </c>
      <c r="O1075" s="38" t="n">
        <f aca="false">N1075*Assumptions!$B$24</f>
        <v>98.7429</v>
      </c>
      <c r="P1075" s="39" t="n">
        <f aca="false">L1075-O1075</f>
        <v>-653.542899999996</v>
      </c>
      <c r="Q1075" s="41" t="n">
        <f aca="false">Q1074+L1075</f>
        <v>59966.65</v>
      </c>
      <c r="R1075" s="41" t="n">
        <f aca="false">R1074+P1075</f>
        <v>7572.55082500003</v>
      </c>
      <c r="S1075" s="33" t="n">
        <f aca="false">IF(L1075&gt;0,1,0)</f>
        <v>0</v>
      </c>
      <c r="T1075" s="33" t="n">
        <f aca="false">IF(S1075=1,T1074+1,0)</f>
        <v>0</v>
      </c>
      <c r="U1075" s="33" t="n">
        <f aca="false">IF(S1075=0,U1074+1,0)</f>
        <v>1</v>
      </c>
      <c r="V1075" s="34" t="str">
        <f aca="false">IF(C1075=D1074,"Yes","")</f>
        <v/>
      </c>
    </row>
    <row r="1076" customFormat="false" ht="15" hidden="false" customHeight="false" outlineLevel="0" collapsed="false">
      <c r="A1076" s="26" t="n">
        <v>1075</v>
      </c>
      <c r="B1076" s="26" t="s">
        <v>113</v>
      </c>
      <c r="C1076" s="27" t="n">
        <v>44298</v>
      </c>
      <c r="D1076" s="27" t="n">
        <v>44299</v>
      </c>
      <c r="E1076" s="28" t="n">
        <v>31637.9</v>
      </c>
      <c r="F1076" s="28" t="n">
        <v>32972.15</v>
      </c>
      <c r="G1076" s="28" t="n">
        <v>31698.05</v>
      </c>
      <c r="H1076" s="26" t="s">
        <v>112</v>
      </c>
      <c r="I1076" s="26" t="n">
        <v>1</v>
      </c>
      <c r="J1076" s="29" t="n">
        <v>915.1</v>
      </c>
      <c r="K1076" s="29" t="n">
        <v>247.5</v>
      </c>
      <c r="L1076" s="30" t="n">
        <f aca="false">IF(B1076="Long",G1076-E1076,E1076-G1076)</f>
        <v>-60.1499999999978</v>
      </c>
      <c r="M1076" s="31" t="n">
        <f aca="false">L1076/E1076</f>
        <v>-0.00190120077501976</v>
      </c>
      <c r="N1076" s="32" t="n">
        <f aca="false">E1076+G1076</f>
        <v>63335.95</v>
      </c>
      <c r="O1076" s="29" t="n">
        <f aca="false">N1076*Assumptions!$B$24</f>
        <v>95.003925</v>
      </c>
      <c r="P1076" s="30" t="n">
        <f aca="false">L1076-O1076</f>
        <v>-155.153924999998</v>
      </c>
      <c r="Q1076" s="32" t="n">
        <f aca="false">Q1075+L1076</f>
        <v>59906.5</v>
      </c>
      <c r="R1076" s="32" t="n">
        <f aca="false">R1075+P1076</f>
        <v>7417.39690000003</v>
      </c>
      <c r="S1076" s="33" t="n">
        <f aca="false">IF(L1076&gt;0,1,0)</f>
        <v>0</v>
      </c>
      <c r="T1076" s="33" t="n">
        <f aca="false">IF(S1076=1,T1075+1,0)</f>
        <v>0</v>
      </c>
      <c r="U1076" s="33" t="n">
        <f aca="false">IF(S1076=0,U1075+1,0)</f>
        <v>2</v>
      </c>
      <c r="V1076" s="34" t="str">
        <f aca="false">IF(C1076=D1075,"Yes","")</f>
        <v/>
      </c>
    </row>
    <row r="1077" customFormat="false" ht="15" hidden="false" customHeight="false" outlineLevel="0" collapsed="false">
      <c r="A1077" s="35" t="n">
        <v>1076</v>
      </c>
      <c r="B1077" s="35" t="s">
        <v>111</v>
      </c>
      <c r="C1077" s="36" t="n">
        <v>44301</v>
      </c>
      <c r="D1077" s="36" t="n">
        <v>44305</v>
      </c>
      <c r="E1077" s="37" t="n">
        <v>31929.1</v>
      </c>
      <c r="F1077" s="37" t="n">
        <v>30722.85</v>
      </c>
      <c r="G1077" s="37" t="n">
        <v>30993.45</v>
      </c>
      <c r="H1077" s="35" t="s">
        <v>112</v>
      </c>
      <c r="I1077" s="35" t="n">
        <v>2</v>
      </c>
      <c r="J1077" s="38" t="n">
        <v>396.1</v>
      </c>
      <c r="K1077" s="38" t="n">
        <v>1523.4</v>
      </c>
      <c r="L1077" s="39" t="n">
        <f aca="false">IF(B1077="Long",G1077-E1077,E1077-G1077)</f>
        <v>-935.649999999998</v>
      </c>
      <c r="M1077" s="40" t="n">
        <f aca="false">L1077/E1077</f>
        <v>-0.0293039891509625</v>
      </c>
      <c r="N1077" s="41" t="n">
        <f aca="false">E1077+G1077</f>
        <v>62922.55</v>
      </c>
      <c r="O1077" s="38" t="n">
        <f aca="false">N1077*Assumptions!$B$24</f>
        <v>94.383825</v>
      </c>
      <c r="P1077" s="39" t="n">
        <f aca="false">L1077-O1077</f>
        <v>-1030.033825</v>
      </c>
      <c r="Q1077" s="41" t="n">
        <f aca="false">Q1076+L1077</f>
        <v>58970.85</v>
      </c>
      <c r="R1077" s="41" t="n">
        <f aca="false">R1076+P1077</f>
        <v>6387.36307500003</v>
      </c>
      <c r="S1077" s="33" t="n">
        <f aca="false">IF(L1077&gt;0,1,0)</f>
        <v>0</v>
      </c>
      <c r="T1077" s="33" t="n">
        <f aca="false">IF(S1077=1,T1076+1,0)</f>
        <v>0</v>
      </c>
      <c r="U1077" s="33" t="n">
        <f aca="false">IF(S1077=0,U1076+1,0)</f>
        <v>3</v>
      </c>
      <c r="V1077" s="34" t="str">
        <f aca="false">IF(C1077=D1076,"Yes","")</f>
        <v/>
      </c>
    </row>
    <row r="1078" customFormat="false" ht="15" hidden="false" customHeight="false" outlineLevel="0" collapsed="false">
      <c r="A1078" s="26" t="n">
        <v>1077</v>
      </c>
      <c r="B1078" s="26" t="s">
        <v>113</v>
      </c>
      <c r="C1078" s="27" t="n">
        <v>44305</v>
      </c>
      <c r="D1078" s="27" t="n">
        <v>44306</v>
      </c>
      <c r="E1078" s="28" t="n">
        <v>30993.45</v>
      </c>
      <c r="F1078" s="28" t="n">
        <v>32325.15</v>
      </c>
      <c r="G1078" s="28" t="n">
        <v>31568.95</v>
      </c>
      <c r="H1078" s="26" t="s">
        <v>112</v>
      </c>
      <c r="I1078" s="26" t="n">
        <v>1</v>
      </c>
      <c r="J1078" s="29" t="n">
        <v>102.5</v>
      </c>
      <c r="K1078" s="29" t="n">
        <v>738.2</v>
      </c>
      <c r="L1078" s="30" t="n">
        <f aca="false">IF(B1078="Long",G1078-E1078,E1078-G1078)</f>
        <v>-575.5</v>
      </c>
      <c r="M1078" s="31" t="n">
        <f aca="false">L1078/E1078</f>
        <v>-0.0185684394605957</v>
      </c>
      <c r="N1078" s="32" t="n">
        <f aca="false">E1078+G1078</f>
        <v>62562.4</v>
      </c>
      <c r="O1078" s="29" t="n">
        <f aca="false">N1078*Assumptions!$B$24</f>
        <v>93.8436</v>
      </c>
      <c r="P1078" s="30" t="n">
        <f aca="false">L1078-O1078</f>
        <v>-669.3436</v>
      </c>
      <c r="Q1078" s="32" t="n">
        <f aca="false">Q1077+L1078</f>
        <v>58395.35</v>
      </c>
      <c r="R1078" s="32" t="n">
        <f aca="false">R1077+P1078</f>
        <v>5718.01947500003</v>
      </c>
      <c r="S1078" s="33" t="n">
        <f aca="false">IF(L1078&gt;0,1,0)</f>
        <v>0</v>
      </c>
      <c r="T1078" s="33" t="n">
        <f aca="false">IF(S1078=1,T1077+1,0)</f>
        <v>0</v>
      </c>
      <c r="U1078" s="33" t="n">
        <f aca="false">IF(S1078=0,U1077+1,0)</f>
        <v>4</v>
      </c>
      <c r="V1078" s="34" t="str">
        <f aca="false">IF(C1078=D1077,"Yes","")</f>
        <v>Yes</v>
      </c>
    </row>
    <row r="1079" customFormat="false" ht="15" hidden="false" customHeight="false" outlineLevel="0" collapsed="false">
      <c r="A1079" s="35" t="n">
        <v>1078</v>
      </c>
      <c r="B1079" s="35" t="s">
        <v>111</v>
      </c>
      <c r="C1079" s="36" t="n">
        <v>44308</v>
      </c>
      <c r="D1079" s="36" t="n">
        <v>44316</v>
      </c>
      <c r="E1079" s="37" t="n">
        <v>31731.65</v>
      </c>
      <c r="F1079" s="37" t="n">
        <v>30891</v>
      </c>
      <c r="G1079" s="37" t="n">
        <v>33112.4</v>
      </c>
      <c r="H1079" s="35" t="s">
        <v>112</v>
      </c>
      <c r="I1079" s="35" t="n">
        <v>6</v>
      </c>
      <c r="J1079" s="38" t="n">
        <v>2555.3</v>
      </c>
      <c r="K1079" s="38" t="n">
        <v>354.5</v>
      </c>
      <c r="L1079" s="39" t="n">
        <f aca="false">IF(B1079="Long",G1079-E1079,E1079-G1079)</f>
        <v>1380.75</v>
      </c>
      <c r="M1079" s="40" t="n">
        <f aca="false">L1079/E1079</f>
        <v>0.0435133376297797</v>
      </c>
      <c r="N1079" s="41" t="n">
        <f aca="false">E1079+G1079</f>
        <v>64844.05</v>
      </c>
      <c r="O1079" s="38" t="n">
        <f aca="false">N1079*Assumptions!$B$24</f>
        <v>97.266075</v>
      </c>
      <c r="P1079" s="39" t="n">
        <f aca="false">L1079-O1079</f>
        <v>1283.483925</v>
      </c>
      <c r="Q1079" s="41" t="n">
        <f aca="false">Q1078+L1079</f>
        <v>59776.1</v>
      </c>
      <c r="R1079" s="41" t="n">
        <f aca="false">R1078+P1079</f>
        <v>7001.50340000003</v>
      </c>
      <c r="S1079" s="33" t="n">
        <f aca="false">IF(L1079&gt;0,1,0)</f>
        <v>1</v>
      </c>
      <c r="T1079" s="33" t="n">
        <f aca="false">IF(S1079=1,T1078+1,0)</f>
        <v>1</v>
      </c>
      <c r="U1079" s="33" t="n">
        <f aca="false">IF(S1079=0,U1078+1,0)</f>
        <v>0</v>
      </c>
      <c r="V1079" s="34" t="str">
        <f aca="false">IF(C1079=D1078,"Yes","")</f>
        <v/>
      </c>
    </row>
    <row r="1080" customFormat="false" ht="15" hidden="false" customHeight="false" outlineLevel="0" collapsed="false">
      <c r="A1080" s="26" t="n">
        <v>1079</v>
      </c>
      <c r="B1080" s="26" t="s">
        <v>113</v>
      </c>
      <c r="C1080" s="27" t="n">
        <v>44316</v>
      </c>
      <c r="D1080" s="27" t="n">
        <v>44320</v>
      </c>
      <c r="E1080" s="28" t="n">
        <v>32840.3</v>
      </c>
      <c r="F1080" s="28" t="n">
        <v>34287</v>
      </c>
      <c r="G1080" s="28" t="n">
        <v>32610.4</v>
      </c>
      <c r="H1080" s="26" t="s">
        <v>112</v>
      </c>
      <c r="I1080" s="26" t="n">
        <v>2</v>
      </c>
      <c r="J1080" s="29" t="n">
        <v>933.8</v>
      </c>
      <c r="K1080" s="29" t="n">
        <v>171.2</v>
      </c>
      <c r="L1080" s="30" t="n">
        <f aca="false">IF(B1080="Long",G1080-E1080,E1080-G1080)</f>
        <v>229.900000000001</v>
      </c>
      <c r="M1080" s="31" t="n">
        <f aca="false">L1080/E1080</f>
        <v>0.00700054506201227</v>
      </c>
      <c r="N1080" s="32" t="n">
        <f aca="false">E1080+G1080</f>
        <v>65450.7</v>
      </c>
      <c r="O1080" s="29" t="n">
        <f aca="false">N1080*Assumptions!$B$24</f>
        <v>98.17605</v>
      </c>
      <c r="P1080" s="30" t="n">
        <f aca="false">L1080-O1080</f>
        <v>131.723950000001</v>
      </c>
      <c r="Q1080" s="32" t="n">
        <f aca="false">Q1079+L1080</f>
        <v>60006</v>
      </c>
      <c r="R1080" s="32" t="n">
        <f aca="false">R1079+P1080</f>
        <v>7133.22735000003</v>
      </c>
      <c r="S1080" s="33" t="n">
        <f aca="false">IF(L1080&gt;0,1,0)</f>
        <v>1</v>
      </c>
      <c r="T1080" s="33" t="n">
        <f aca="false">IF(S1080=1,T1079+1,0)</f>
        <v>2</v>
      </c>
      <c r="U1080" s="33" t="n">
        <f aca="false">IF(S1080=0,U1079+1,0)</f>
        <v>0</v>
      </c>
      <c r="V1080" s="34" t="str">
        <f aca="false">IF(C1080=D1079,"Yes","")</f>
        <v>Yes</v>
      </c>
    </row>
    <row r="1081" customFormat="false" ht="15" hidden="false" customHeight="false" outlineLevel="0" collapsed="false">
      <c r="A1081" s="35" t="n">
        <v>1080</v>
      </c>
      <c r="B1081" s="35" t="s">
        <v>111</v>
      </c>
      <c r="C1081" s="36" t="n">
        <v>44323</v>
      </c>
      <c r="D1081" s="36" t="n">
        <v>44327</v>
      </c>
      <c r="E1081" s="37" t="n">
        <v>33041.65</v>
      </c>
      <c r="F1081" s="37" t="n">
        <v>32564</v>
      </c>
      <c r="G1081" s="37" t="n">
        <v>32640.95</v>
      </c>
      <c r="H1081" s="35" t="s">
        <v>112</v>
      </c>
      <c r="I1081" s="35" t="n">
        <v>2</v>
      </c>
      <c r="J1081" s="38" t="n">
        <v>255.9</v>
      </c>
      <c r="K1081" s="38" t="n">
        <v>430</v>
      </c>
      <c r="L1081" s="39" t="n">
        <f aca="false">IF(B1081="Long",G1081-E1081,E1081-G1081)</f>
        <v>-400.700000000001</v>
      </c>
      <c r="M1081" s="40" t="n">
        <f aca="false">L1081/E1081</f>
        <v>-0.0121271183491139</v>
      </c>
      <c r="N1081" s="41" t="n">
        <f aca="false">E1081+G1081</f>
        <v>65682.6</v>
      </c>
      <c r="O1081" s="38" t="n">
        <f aca="false">N1081*Assumptions!$B$24</f>
        <v>98.5239</v>
      </c>
      <c r="P1081" s="39" t="n">
        <f aca="false">L1081-O1081</f>
        <v>-499.223900000001</v>
      </c>
      <c r="Q1081" s="41" t="n">
        <f aca="false">Q1080+L1081</f>
        <v>59605.3</v>
      </c>
      <c r="R1081" s="41" t="n">
        <f aca="false">R1080+P1081</f>
        <v>6634.00345000003</v>
      </c>
      <c r="S1081" s="33" t="n">
        <f aca="false">IF(L1081&gt;0,1,0)</f>
        <v>0</v>
      </c>
      <c r="T1081" s="33" t="n">
        <f aca="false">IF(S1081=1,T1080+1,0)</f>
        <v>0</v>
      </c>
      <c r="U1081" s="33" t="n">
        <f aca="false">IF(S1081=0,U1080+1,0)</f>
        <v>1</v>
      </c>
      <c r="V1081" s="34" t="str">
        <f aca="false">IF(C1081=D1080,"Yes","")</f>
        <v/>
      </c>
    </row>
    <row r="1082" customFormat="false" ht="15" hidden="false" customHeight="false" outlineLevel="0" collapsed="false">
      <c r="A1082" s="26" t="n">
        <v>1081</v>
      </c>
      <c r="B1082" s="26" t="s">
        <v>113</v>
      </c>
      <c r="C1082" s="27" t="n">
        <v>44327</v>
      </c>
      <c r="D1082" s="27" t="n">
        <v>44333</v>
      </c>
      <c r="E1082" s="28" t="n">
        <v>32640.95</v>
      </c>
      <c r="F1082" s="28" t="n">
        <v>33297.6</v>
      </c>
      <c r="G1082" s="28" t="n">
        <v>32622.65</v>
      </c>
      <c r="H1082" s="26" t="s">
        <v>112</v>
      </c>
      <c r="I1082" s="26" t="n">
        <v>3</v>
      </c>
      <c r="J1082" s="29" t="n">
        <v>525.5</v>
      </c>
      <c r="K1082" s="29" t="n">
        <v>866</v>
      </c>
      <c r="L1082" s="30" t="n">
        <f aca="false">IF(B1082="Long",G1082-E1082,E1082-G1082)</f>
        <v>18.2999999999993</v>
      </c>
      <c r="M1082" s="31" t="n">
        <f aca="false">L1082/E1082</f>
        <v>0.000560645446900267</v>
      </c>
      <c r="N1082" s="32" t="n">
        <f aca="false">E1082+G1082</f>
        <v>65263.6</v>
      </c>
      <c r="O1082" s="29" t="n">
        <f aca="false">N1082*Assumptions!$B$24</f>
        <v>97.8954</v>
      </c>
      <c r="P1082" s="30" t="n">
        <f aca="false">L1082-O1082</f>
        <v>-79.5954000000007</v>
      </c>
      <c r="Q1082" s="32" t="n">
        <f aca="false">Q1081+L1082</f>
        <v>59623.6</v>
      </c>
      <c r="R1082" s="32" t="n">
        <f aca="false">R1081+P1082</f>
        <v>6554.40805000003</v>
      </c>
      <c r="S1082" s="33" t="n">
        <f aca="false">IF(L1082&gt;0,1,0)</f>
        <v>1</v>
      </c>
      <c r="T1082" s="33" t="n">
        <f aca="false">IF(S1082=1,T1081+1,0)</f>
        <v>1</v>
      </c>
      <c r="U1082" s="33" t="n">
        <f aca="false">IF(S1082=0,U1081+1,0)</f>
        <v>0</v>
      </c>
      <c r="V1082" s="34" t="str">
        <f aca="false">IF(C1082=D1081,"Yes","")</f>
        <v>Yes</v>
      </c>
    </row>
    <row r="1083" customFormat="false" ht="15" hidden="false" customHeight="false" outlineLevel="0" collapsed="false">
      <c r="A1083" s="35" t="n">
        <v>1082</v>
      </c>
      <c r="B1083" s="35" t="s">
        <v>111</v>
      </c>
      <c r="C1083" s="36" t="n">
        <v>44333</v>
      </c>
      <c r="D1083" s="36" t="n">
        <v>44335</v>
      </c>
      <c r="E1083" s="37" t="n">
        <v>32747.7</v>
      </c>
      <c r="F1083" s="37" t="n">
        <v>32115.5</v>
      </c>
      <c r="G1083" s="37" t="n">
        <v>33717.1</v>
      </c>
      <c r="H1083" s="35" t="s">
        <v>112</v>
      </c>
      <c r="I1083" s="35" t="n">
        <v>2</v>
      </c>
      <c r="J1083" s="38" t="n">
        <v>1395.1</v>
      </c>
      <c r="K1083" s="38" t="n">
        <v>0</v>
      </c>
      <c r="L1083" s="39" t="n">
        <f aca="false">IF(B1083="Long",G1083-E1083,E1083-G1083)</f>
        <v>969.399999999998</v>
      </c>
      <c r="M1083" s="40" t="n">
        <f aca="false">L1083/E1083</f>
        <v>0.0296020789246267</v>
      </c>
      <c r="N1083" s="41" t="n">
        <f aca="false">E1083+G1083</f>
        <v>66464.8</v>
      </c>
      <c r="O1083" s="38" t="n">
        <f aca="false">N1083*Assumptions!$B$24</f>
        <v>99.6972</v>
      </c>
      <c r="P1083" s="39" t="n">
        <f aca="false">L1083-O1083</f>
        <v>869.702799999998</v>
      </c>
      <c r="Q1083" s="41" t="n">
        <f aca="false">Q1082+L1083</f>
        <v>60593</v>
      </c>
      <c r="R1083" s="41" t="n">
        <f aca="false">R1082+P1083</f>
        <v>7424.11085000003</v>
      </c>
      <c r="S1083" s="33" t="n">
        <f aca="false">IF(L1083&gt;0,1,0)</f>
        <v>1</v>
      </c>
      <c r="T1083" s="33" t="n">
        <f aca="false">IF(S1083=1,T1082+1,0)</f>
        <v>2</v>
      </c>
      <c r="U1083" s="33" t="n">
        <f aca="false">IF(S1083=0,U1082+1,0)</f>
        <v>0</v>
      </c>
      <c r="V1083" s="34" t="str">
        <f aca="false">IF(C1083=D1082,"Yes","")</f>
        <v>Yes</v>
      </c>
    </row>
    <row r="1084" customFormat="false" ht="15" hidden="false" customHeight="false" outlineLevel="0" collapsed="false">
      <c r="A1084" s="26" t="n">
        <v>1083</v>
      </c>
      <c r="B1084" s="26" t="s">
        <v>113</v>
      </c>
      <c r="C1084" s="27" t="n">
        <v>44336</v>
      </c>
      <c r="D1084" s="27" t="n">
        <v>44337</v>
      </c>
      <c r="E1084" s="28" t="n">
        <v>33608.25</v>
      </c>
      <c r="F1084" s="28" t="n">
        <v>33959.3</v>
      </c>
      <c r="G1084" s="28" t="n">
        <v>33833.7</v>
      </c>
      <c r="H1084" s="26" t="s">
        <v>112</v>
      </c>
      <c r="I1084" s="26" t="n">
        <v>1</v>
      </c>
      <c r="J1084" s="29" t="n">
        <v>48.5</v>
      </c>
      <c r="K1084" s="29" t="n">
        <v>1086.2</v>
      </c>
      <c r="L1084" s="30" t="n">
        <f aca="false">IF(B1084="Long",G1084-E1084,E1084-G1084)</f>
        <v>-225.449999999997</v>
      </c>
      <c r="M1084" s="31" t="n">
        <f aca="false">L1084/E1084</f>
        <v>-0.00670817433219513</v>
      </c>
      <c r="N1084" s="32" t="n">
        <f aca="false">E1084+G1084</f>
        <v>67441.95</v>
      </c>
      <c r="O1084" s="29" t="n">
        <f aca="false">N1084*Assumptions!$B$24</f>
        <v>101.162925</v>
      </c>
      <c r="P1084" s="30" t="n">
        <f aca="false">L1084-O1084</f>
        <v>-326.612924999997</v>
      </c>
      <c r="Q1084" s="32" t="n">
        <f aca="false">Q1083+L1084</f>
        <v>60367.55</v>
      </c>
      <c r="R1084" s="32" t="n">
        <f aca="false">R1083+P1084</f>
        <v>7097.49792500003</v>
      </c>
      <c r="S1084" s="33" t="n">
        <f aca="false">IF(L1084&gt;0,1,0)</f>
        <v>0</v>
      </c>
      <c r="T1084" s="33" t="n">
        <f aca="false">IF(S1084=1,T1083+1,0)</f>
        <v>0</v>
      </c>
      <c r="U1084" s="33" t="n">
        <f aca="false">IF(S1084=0,U1083+1,0)</f>
        <v>1</v>
      </c>
      <c r="V1084" s="34" t="str">
        <f aca="false">IF(C1084=D1083,"Yes","")</f>
        <v/>
      </c>
    </row>
    <row r="1085" customFormat="false" ht="15" hidden="false" customHeight="false" outlineLevel="0" collapsed="false">
      <c r="A1085" s="35" t="n">
        <v>1084</v>
      </c>
      <c r="B1085" s="35" t="s">
        <v>111</v>
      </c>
      <c r="C1085" s="36" t="n">
        <v>44337</v>
      </c>
      <c r="D1085" s="36" t="n">
        <v>44341</v>
      </c>
      <c r="E1085" s="37" t="n">
        <v>33959.3</v>
      </c>
      <c r="F1085" s="37" t="n">
        <v>33273.95</v>
      </c>
      <c r="G1085" s="37" t="n">
        <v>34528.3</v>
      </c>
      <c r="H1085" s="35" t="s">
        <v>112</v>
      </c>
      <c r="I1085" s="35" t="n">
        <v>2</v>
      </c>
      <c r="J1085" s="38" t="n">
        <v>1256.8</v>
      </c>
      <c r="K1085" s="38" t="n">
        <v>0</v>
      </c>
      <c r="L1085" s="39" t="n">
        <f aca="false">IF(B1085="Long",G1085-E1085,E1085-G1085)</f>
        <v>569</v>
      </c>
      <c r="M1085" s="40" t="n">
        <f aca="false">L1085/E1085</f>
        <v>0.0167553512587126</v>
      </c>
      <c r="N1085" s="41" t="n">
        <f aca="false">E1085+G1085</f>
        <v>68487.6</v>
      </c>
      <c r="O1085" s="38" t="n">
        <f aca="false">N1085*Assumptions!$B$24</f>
        <v>102.7314</v>
      </c>
      <c r="P1085" s="39" t="n">
        <f aca="false">L1085-O1085</f>
        <v>466.2686</v>
      </c>
      <c r="Q1085" s="41" t="n">
        <f aca="false">Q1084+L1085</f>
        <v>60936.55</v>
      </c>
      <c r="R1085" s="41" t="n">
        <f aca="false">R1084+P1085</f>
        <v>7563.76652500003</v>
      </c>
      <c r="S1085" s="33" t="n">
        <f aca="false">IF(L1085&gt;0,1,0)</f>
        <v>1</v>
      </c>
      <c r="T1085" s="33" t="n">
        <f aca="false">IF(S1085=1,T1084+1,0)</f>
        <v>1</v>
      </c>
      <c r="U1085" s="33" t="n">
        <f aca="false">IF(S1085=0,U1084+1,0)</f>
        <v>0</v>
      </c>
      <c r="V1085" s="34" t="str">
        <f aca="false">IF(C1085=D1084,"Yes","")</f>
        <v>Yes</v>
      </c>
    </row>
    <row r="1086" customFormat="false" ht="15" hidden="false" customHeight="false" outlineLevel="0" collapsed="false">
      <c r="A1086" s="26" t="n">
        <v>1085</v>
      </c>
      <c r="B1086" s="26" t="s">
        <v>111</v>
      </c>
      <c r="C1086" s="27" t="n">
        <v>44343</v>
      </c>
      <c r="D1086" s="27" t="n">
        <v>44347</v>
      </c>
      <c r="E1086" s="28" t="n">
        <v>35125.85</v>
      </c>
      <c r="F1086" s="28" t="n">
        <v>34462.5</v>
      </c>
      <c r="G1086" s="28" t="n">
        <v>34977.2</v>
      </c>
      <c r="H1086" s="26" t="s">
        <v>112</v>
      </c>
      <c r="I1086" s="26" t="n">
        <v>2</v>
      </c>
      <c r="J1086" s="29" t="n">
        <v>458.5</v>
      </c>
      <c r="K1086" s="29" t="n">
        <v>195.8</v>
      </c>
      <c r="L1086" s="30" t="n">
        <f aca="false">IF(B1086="Long",G1086-E1086,E1086-G1086)</f>
        <v>-148.650000000001</v>
      </c>
      <c r="M1086" s="31" t="n">
        <f aca="false">L1086/E1086</f>
        <v>-0.00423192606015232</v>
      </c>
      <c r="N1086" s="32" t="n">
        <f aca="false">E1086+G1086</f>
        <v>70103.05</v>
      </c>
      <c r="O1086" s="29" t="n">
        <f aca="false">N1086*Assumptions!$B$24</f>
        <v>105.154575</v>
      </c>
      <c r="P1086" s="30" t="n">
        <f aca="false">L1086-O1086</f>
        <v>-253.804575000001</v>
      </c>
      <c r="Q1086" s="32" t="n">
        <f aca="false">Q1085+L1086</f>
        <v>60787.9</v>
      </c>
      <c r="R1086" s="32" t="n">
        <f aca="false">R1085+P1086</f>
        <v>7309.96195000003</v>
      </c>
      <c r="S1086" s="33" t="n">
        <f aca="false">IF(L1086&gt;0,1,0)</f>
        <v>0</v>
      </c>
      <c r="T1086" s="33" t="n">
        <f aca="false">IF(S1086=1,T1085+1,0)</f>
        <v>0</v>
      </c>
      <c r="U1086" s="33" t="n">
        <f aca="false">IF(S1086=0,U1085+1,0)</f>
        <v>1</v>
      </c>
      <c r="V1086" s="34" t="str">
        <f aca="false">IF(C1086=D1085,"Yes","")</f>
        <v/>
      </c>
    </row>
    <row r="1087" customFormat="false" ht="15" hidden="false" customHeight="false" outlineLevel="0" collapsed="false">
      <c r="A1087" s="35" t="n">
        <v>1086</v>
      </c>
      <c r="B1087" s="35" t="s">
        <v>111</v>
      </c>
      <c r="C1087" s="36" t="n">
        <v>44348</v>
      </c>
      <c r="D1087" s="36" t="n">
        <v>44349</v>
      </c>
      <c r="E1087" s="37" t="n">
        <v>35639.75</v>
      </c>
      <c r="F1087" s="37" t="n">
        <v>34930.1</v>
      </c>
      <c r="G1087" s="37" t="n">
        <v>35241.2</v>
      </c>
      <c r="H1087" s="35" t="s">
        <v>112</v>
      </c>
      <c r="I1087" s="35" t="n">
        <v>1</v>
      </c>
      <c r="J1087" s="38" t="n">
        <v>0</v>
      </c>
      <c r="K1087" s="38" t="n">
        <v>569.4</v>
      </c>
      <c r="L1087" s="39" t="n">
        <f aca="false">IF(B1087="Long",G1087-E1087,E1087-G1087)</f>
        <v>-398.550000000003</v>
      </c>
      <c r="M1087" s="40" t="n">
        <f aca="false">L1087/E1087</f>
        <v>-0.0111827383749887</v>
      </c>
      <c r="N1087" s="41" t="n">
        <f aca="false">E1087+G1087</f>
        <v>70880.95</v>
      </c>
      <c r="O1087" s="38" t="n">
        <f aca="false">N1087*Assumptions!$B$24</f>
        <v>106.321425</v>
      </c>
      <c r="P1087" s="39" t="n">
        <f aca="false">L1087-O1087</f>
        <v>-504.871425000003</v>
      </c>
      <c r="Q1087" s="41" t="n">
        <f aca="false">Q1086+L1087</f>
        <v>60389.35</v>
      </c>
      <c r="R1087" s="41" t="n">
        <f aca="false">R1086+P1087</f>
        <v>6805.09052500003</v>
      </c>
      <c r="S1087" s="33" t="n">
        <f aca="false">IF(L1087&gt;0,1,0)</f>
        <v>0</v>
      </c>
      <c r="T1087" s="33" t="n">
        <f aca="false">IF(S1087=1,T1086+1,0)</f>
        <v>0</v>
      </c>
      <c r="U1087" s="33" t="n">
        <f aca="false">IF(S1087=0,U1086+1,0)</f>
        <v>2</v>
      </c>
      <c r="V1087" s="34" t="str">
        <f aca="false">IF(C1087=D1086,"Yes","")</f>
        <v/>
      </c>
    </row>
    <row r="1088" customFormat="false" ht="15" hidden="false" customHeight="false" outlineLevel="0" collapsed="false">
      <c r="A1088" s="26" t="n">
        <v>1087</v>
      </c>
      <c r="B1088" s="26" t="s">
        <v>111</v>
      </c>
      <c r="C1088" s="27" t="n">
        <v>44350</v>
      </c>
      <c r="D1088" s="27" t="n">
        <v>44351</v>
      </c>
      <c r="E1088" s="28" t="n">
        <v>35713.9</v>
      </c>
      <c r="F1088" s="28" t="n">
        <v>35070.3</v>
      </c>
      <c r="G1088" s="28" t="n">
        <v>35413</v>
      </c>
      <c r="H1088" s="26" t="s">
        <v>112</v>
      </c>
      <c r="I1088" s="26" t="n">
        <v>1</v>
      </c>
      <c r="J1088" s="29" t="n">
        <v>97</v>
      </c>
      <c r="K1088" s="29" t="n">
        <v>537.8</v>
      </c>
      <c r="L1088" s="30" t="n">
        <f aca="false">IF(B1088="Long",G1088-E1088,E1088-G1088)</f>
        <v>-300.900000000001</v>
      </c>
      <c r="M1088" s="31" t="n">
        <f aca="false">L1088/E1088</f>
        <v>-0.00842529099314277</v>
      </c>
      <c r="N1088" s="32" t="n">
        <f aca="false">E1088+G1088</f>
        <v>71126.9</v>
      </c>
      <c r="O1088" s="29" t="n">
        <f aca="false">N1088*Assumptions!$B$24</f>
        <v>106.69035</v>
      </c>
      <c r="P1088" s="30" t="n">
        <f aca="false">L1088-O1088</f>
        <v>-407.590350000001</v>
      </c>
      <c r="Q1088" s="32" t="n">
        <f aca="false">Q1087+L1088</f>
        <v>60088.45</v>
      </c>
      <c r="R1088" s="32" t="n">
        <f aca="false">R1087+P1088</f>
        <v>6397.50017500003</v>
      </c>
      <c r="S1088" s="33" t="n">
        <f aca="false">IF(L1088&gt;0,1,0)</f>
        <v>0</v>
      </c>
      <c r="T1088" s="33" t="n">
        <f aca="false">IF(S1088=1,T1087+1,0)</f>
        <v>0</v>
      </c>
      <c r="U1088" s="33" t="n">
        <f aca="false">IF(S1088=0,U1087+1,0)</f>
        <v>3</v>
      </c>
      <c r="V1088" s="34" t="str">
        <f aca="false">IF(C1088=D1087,"Yes","")</f>
        <v/>
      </c>
    </row>
    <row r="1089" customFormat="false" ht="15" hidden="false" customHeight="false" outlineLevel="0" collapsed="false">
      <c r="A1089" s="35" t="n">
        <v>1088</v>
      </c>
      <c r="B1089" s="35" t="s">
        <v>113</v>
      </c>
      <c r="C1089" s="36" t="n">
        <v>44355</v>
      </c>
      <c r="D1089" s="36" t="n">
        <v>44358</v>
      </c>
      <c r="E1089" s="37" t="n">
        <v>35176.15</v>
      </c>
      <c r="F1089" s="37" t="n">
        <v>35545.85</v>
      </c>
      <c r="G1089" s="37" t="n">
        <v>35324.65</v>
      </c>
      <c r="H1089" s="35" t="s">
        <v>112</v>
      </c>
      <c r="I1089" s="35" t="n">
        <v>3</v>
      </c>
      <c r="J1089" s="38" t="n">
        <v>535</v>
      </c>
      <c r="K1089" s="38" t="n">
        <v>226.3</v>
      </c>
      <c r="L1089" s="39" t="n">
        <f aca="false">IF(B1089="Long",G1089-E1089,E1089-G1089)</f>
        <v>-148.5</v>
      </c>
      <c r="M1089" s="40" t="n">
        <f aca="false">L1089/E1089</f>
        <v>-0.00422161038089728</v>
      </c>
      <c r="N1089" s="41" t="n">
        <f aca="false">E1089+G1089</f>
        <v>70500.8</v>
      </c>
      <c r="O1089" s="38" t="n">
        <f aca="false">N1089*Assumptions!$B$24</f>
        <v>105.7512</v>
      </c>
      <c r="P1089" s="39" t="n">
        <f aca="false">L1089-O1089</f>
        <v>-254.2512</v>
      </c>
      <c r="Q1089" s="41" t="n">
        <f aca="false">Q1088+L1089</f>
        <v>59939.95</v>
      </c>
      <c r="R1089" s="41" t="n">
        <f aca="false">R1088+P1089</f>
        <v>6143.24897500003</v>
      </c>
      <c r="S1089" s="33" t="n">
        <f aca="false">IF(L1089&gt;0,1,0)</f>
        <v>0</v>
      </c>
      <c r="T1089" s="33" t="n">
        <f aca="false">IF(S1089=1,T1088+1,0)</f>
        <v>0</v>
      </c>
      <c r="U1089" s="33" t="n">
        <f aca="false">IF(S1089=0,U1088+1,0)</f>
        <v>4</v>
      </c>
      <c r="V1089" s="34" t="str">
        <f aca="false">IF(C1089=D1088,"Yes","")</f>
        <v/>
      </c>
    </row>
    <row r="1090" customFormat="false" ht="15" hidden="false" customHeight="false" outlineLevel="0" collapsed="false">
      <c r="A1090" s="26" t="n">
        <v>1089</v>
      </c>
      <c r="B1090" s="26" t="s">
        <v>113</v>
      </c>
      <c r="C1090" s="27" t="n">
        <v>44361</v>
      </c>
      <c r="D1090" s="27" t="n">
        <v>44362</v>
      </c>
      <c r="E1090" s="28" t="n">
        <v>34734.4</v>
      </c>
      <c r="F1090" s="28" t="n">
        <v>35344</v>
      </c>
      <c r="G1090" s="28" t="n">
        <v>35038.05</v>
      </c>
      <c r="H1090" s="26" t="s">
        <v>112</v>
      </c>
      <c r="I1090" s="26" t="n">
        <v>1</v>
      </c>
      <c r="J1090" s="29" t="n">
        <v>0</v>
      </c>
      <c r="K1090" s="29" t="n">
        <v>583</v>
      </c>
      <c r="L1090" s="30" t="n">
        <f aca="false">IF(B1090="Long",G1090-E1090,E1090-G1090)</f>
        <v>-303.650000000001</v>
      </c>
      <c r="M1090" s="31" t="n">
        <f aca="false">L1090/E1090</f>
        <v>-0.00874205398682578</v>
      </c>
      <c r="N1090" s="32" t="n">
        <f aca="false">E1090+G1090</f>
        <v>69772.45</v>
      </c>
      <c r="O1090" s="29" t="n">
        <f aca="false">N1090*Assumptions!$B$24</f>
        <v>104.658675</v>
      </c>
      <c r="P1090" s="30" t="n">
        <f aca="false">L1090-O1090</f>
        <v>-408.308675000002</v>
      </c>
      <c r="Q1090" s="32" t="n">
        <f aca="false">Q1089+L1090</f>
        <v>59636.3</v>
      </c>
      <c r="R1090" s="32" t="n">
        <f aca="false">R1089+P1090</f>
        <v>5734.94030000003</v>
      </c>
      <c r="S1090" s="33" t="n">
        <f aca="false">IF(L1090&gt;0,1,0)</f>
        <v>0</v>
      </c>
      <c r="T1090" s="33" t="n">
        <f aca="false">IF(S1090=1,T1089+1,0)</f>
        <v>0</v>
      </c>
      <c r="U1090" s="33" t="n">
        <f aca="false">IF(S1090=0,U1089+1,0)</f>
        <v>5</v>
      </c>
      <c r="V1090" s="34" t="str">
        <f aca="false">IF(C1090=D1089,"Yes","")</f>
        <v/>
      </c>
    </row>
    <row r="1091" customFormat="false" ht="15" hidden="false" customHeight="false" outlineLevel="0" collapsed="false">
      <c r="A1091" s="35" t="n">
        <v>1090</v>
      </c>
      <c r="B1091" s="35" t="s">
        <v>111</v>
      </c>
      <c r="C1091" s="36" t="n">
        <v>44363</v>
      </c>
      <c r="D1091" s="36" t="n">
        <v>44364</v>
      </c>
      <c r="E1091" s="37" t="n">
        <v>35317.4</v>
      </c>
      <c r="F1091" s="37" t="n">
        <v>34917.9</v>
      </c>
      <c r="G1091" s="37" t="n">
        <v>34619.8</v>
      </c>
      <c r="H1091" s="35" t="s">
        <v>114</v>
      </c>
      <c r="I1091" s="35" t="n">
        <v>1</v>
      </c>
      <c r="J1091" s="38" t="n">
        <v>0</v>
      </c>
      <c r="K1091" s="38" t="n">
        <v>859.3</v>
      </c>
      <c r="L1091" s="39" t="n">
        <f aca="false">IF(B1091="Long",G1091-E1091,E1091-G1091)</f>
        <v>-697.599999999999</v>
      </c>
      <c r="M1091" s="40" t="n">
        <f aca="false">L1091/E1091</f>
        <v>-0.0197523033971923</v>
      </c>
      <c r="N1091" s="41" t="n">
        <f aca="false">E1091+G1091</f>
        <v>69937.2</v>
      </c>
      <c r="O1091" s="38" t="n">
        <f aca="false">N1091*Assumptions!$B$24</f>
        <v>104.9058</v>
      </c>
      <c r="P1091" s="39" t="n">
        <f aca="false">L1091-O1091</f>
        <v>-802.505799999999</v>
      </c>
      <c r="Q1091" s="41" t="n">
        <f aca="false">Q1090+L1091</f>
        <v>58938.7</v>
      </c>
      <c r="R1091" s="41" t="n">
        <f aca="false">R1090+P1091</f>
        <v>4932.43450000003</v>
      </c>
      <c r="S1091" s="33" t="n">
        <f aca="false">IF(L1091&gt;0,1,0)</f>
        <v>0</v>
      </c>
      <c r="T1091" s="33" t="n">
        <f aca="false">IF(S1091=1,T1090+1,0)</f>
        <v>0</v>
      </c>
      <c r="U1091" s="33" t="n">
        <f aca="false">IF(S1091=0,U1090+1,0)</f>
        <v>6</v>
      </c>
      <c r="V1091" s="34" t="str">
        <f aca="false">IF(C1091=D1090,"Yes","")</f>
        <v/>
      </c>
    </row>
    <row r="1092" customFormat="false" ht="15" hidden="false" customHeight="false" outlineLevel="0" collapsed="false">
      <c r="A1092" s="26" t="n">
        <v>1091</v>
      </c>
      <c r="B1092" s="26" t="s">
        <v>113</v>
      </c>
      <c r="C1092" s="27" t="n">
        <v>44364</v>
      </c>
      <c r="D1092" s="27" t="n">
        <v>44368</v>
      </c>
      <c r="E1092" s="28" t="n">
        <v>34619.8</v>
      </c>
      <c r="F1092" s="28" t="n">
        <v>35380</v>
      </c>
      <c r="G1092" s="28" t="n">
        <v>34787.4</v>
      </c>
      <c r="H1092" s="26" t="s">
        <v>112</v>
      </c>
      <c r="I1092" s="26" t="n">
        <v>2</v>
      </c>
      <c r="J1092" s="29" t="n">
        <v>710.9</v>
      </c>
      <c r="K1092" s="29" t="n">
        <v>307.8</v>
      </c>
      <c r="L1092" s="30" t="n">
        <f aca="false">IF(B1092="Long",G1092-E1092,E1092-G1092)</f>
        <v>-167.599999999999</v>
      </c>
      <c r="M1092" s="31" t="n">
        <f aca="false">L1092/E1092</f>
        <v>-0.00484116026089112</v>
      </c>
      <c r="N1092" s="32" t="n">
        <f aca="false">E1092+G1092</f>
        <v>69407.2</v>
      </c>
      <c r="O1092" s="29" t="n">
        <f aca="false">N1092*Assumptions!$B$24</f>
        <v>104.1108</v>
      </c>
      <c r="P1092" s="30" t="n">
        <f aca="false">L1092-O1092</f>
        <v>-271.710799999999</v>
      </c>
      <c r="Q1092" s="32" t="n">
        <f aca="false">Q1091+L1092</f>
        <v>58771.1</v>
      </c>
      <c r="R1092" s="32" t="n">
        <f aca="false">R1091+P1092</f>
        <v>4660.72370000003</v>
      </c>
      <c r="S1092" s="33" t="n">
        <f aca="false">IF(L1092&gt;0,1,0)</f>
        <v>0</v>
      </c>
      <c r="T1092" s="33" t="n">
        <f aca="false">IF(S1092=1,T1091+1,0)</f>
        <v>0</v>
      </c>
      <c r="U1092" s="33" t="n">
        <f aca="false">IF(S1092=0,U1091+1,0)</f>
        <v>7</v>
      </c>
      <c r="V1092" s="34" t="str">
        <f aca="false">IF(C1092=D1091,"Yes","")</f>
        <v>Yes</v>
      </c>
    </row>
    <row r="1093" customFormat="false" ht="15" hidden="false" customHeight="false" outlineLevel="0" collapsed="false">
      <c r="A1093" s="35" t="n">
        <v>1092</v>
      </c>
      <c r="B1093" s="35" t="s">
        <v>111</v>
      </c>
      <c r="C1093" s="36" t="n">
        <v>44368</v>
      </c>
      <c r="D1093" s="36" t="n">
        <v>44370</v>
      </c>
      <c r="E1093" s="37" t="n">
        <v>34882.4</v>
      </c>
      <c r="F1093" s="37" t="n">
        <v>33908.95</v>
      </c>
      <c r="G1093" s="37" t="n">
        <v>34664.35</v>
      </c>
      <c r="H1093" s="35" t="s">
        <v>112</v>
      </c>
      <c r="I1093" s="35" t="n">
        <v>2</v>
      </c>
      <c r="J1093" s="38" t="n">
        <v>399.5</v>
      </c>
      <c r="K1093" s="38" t="n">
        <v>357</v>
      </c>
      <c r="L1093" s="39" t="n">
        <f aca="false">IF(B1093="Long",G1093-E1093,E1093-G1093)</f>
        <v>-218.050000000003</v>
      </c>
      <c r="M1093" s="40" t="n">
        <f aca="false">L1093/E1093</f>
        <v>-0.00625100337132774</v>
      </c>
      <c r="N1093" s="41" t="n">
        <f aca="false">E1093+G1093</f>
        <v>69546.75</v>
      </c>
      <c r="O1093" s="38" t="n">
        <f aca="false">N1093*Assumptions!$B$24</f>
        <v>104.320125</v>
      </c>
      <c r="P1093" s="39" t="n">
        <f aca="false">L1093-O1093</f>
        <v>-322.370125000003</v>
      </c>
      <c r="Q1093" s="41" t="n">
        <f aca="false">Q1092+L1093</f>
        <v>58553.05</v>
      </c>
      <c r="R1093" s="41" t="n">
        <f aca="false">R1092+P1093</f>
        <v>4338.35357500003</v>
      </c>
      <c r="S1093" s="33" t="n">
        <f aca="false">IF(L1093&gt;0,1,0)</f>
        <v>0</v>
      </c>
      <c r="T1093" s="33" t="n">
        <f aca="false">IF(S1093=1,T1092+1,0)</f>
        <v>0</v>
      </c>
      <c r="U1093" s="33" t="n">
        <f aca="false">IF(S1093=0,U1092+1,0)</f>
        <v>8</v>
      </c>
      <c r="V1093" s="34" t="str">
        <f aca="false">IF(C1093=D1092,"Yes","")</f>
        <v>Yes</v>
      </c>
    </row>
    <row r="1094" customFormat="false" ht="15" hidden="false" customHeight="false" outlineLevel="0" collapsed="false">
      <c r="A1094" s="26" t="n">
        <v>1093</v>
      </c>
      <c r="B1094" s="26" t="s">
        <v>111</v>
      </c>
      <c r="C1094" s="27" t="n">
        <v>44372</v>
      </c>
      <c r="D1094" s="27" t="n">
        <v>44376</v>
      </c>
      <c r="E1094" s="28" t="n">
        <v>34937.65</v>
      </c>
      <c r="F1094" s="28" t="n">
        <v>34592.35</v>
      </c>
      <c r="G1094" s="28" t="n">
        <v>35236.45</v>
      </c>
      <c r="H1094" s="26" t="s">
        <v>112</v>
      </c>
      <c r="I1094" s="26" t="n">
        <v>2</v>
      </c>
      <c r="J1094" s="29" t="n">
        <v>639.3</v>
      </c>
      <c r="K1094" s="29" t="n">
        <v>24</v>
      </c>
      <c r="L1094" s="30" t="n">
        <f aca="false">IF(B1094="Long",G1094-E1094,E1094-G1094)</f>
        <v>298.799999999996</v>
      </c>
      <c r="M1094" s="31" t="n">
        <f aca="false">L1094/E1094</f>
        <v>0.00855237830821465</v>
      </c>
      <c r="N1094" s="32" t="n">
        <f aca="false">E1094+G1094</f>
        <v>70174.1</v>
      </c>
      <c r="O1094" s="29" t="n">
        <f aca="false">N1094*Assumptions!$B$24</f>
        <v>105.26115</v>
      </c>
      <c r="P1094" s="30" t="n">
        <f aca="false">L1094-O1094</f>
        <v>193.538849999996</v>
      </c>
      <c r="Q1094" s="32" t="n">
        <f aca="false">Q1093+L1094</f>
        <v>58851.85</v>
      </c>
      <c r="R1094" s="32" t="n">
        <f aca="false">R1093+P1094</f>
        <v>4531.89242500002</v>
      </c>
      <c r="S1094" s="33" t="n">
        <f aca="false">IF(L1094&gt;0,1,0)</f>
        <v>1</v>
      </c>
      <c r="T1094" s="33" t="n">
        <f aca="false">IF(S1094=1,T1093+1,0)</f>
        <v>1</v>
      </c>
      <c r="U1094" s="33" t="n">
        <f aca="false">IF(S1094=0,U1093+1,0)</f>
        <v>0</v>
      </c>
      <c r="V1094" s="34" t="str">
        <f aca="false">IF(C1094=D1093,"Yes","")</f>
        <v/>
      </c>
    </row>
    <row r="1095" customFormat="false" ht="15" hidden="false" customHeight="false" outlineLevel="0" collapsed="false">
      <c r="A1095" s="35" t="n">
        <v>1094</v>
      </c>
      <c r="B1095" s="35" t="s">
        <v>113</v>
      </c>
      <c r="C1095" s="36" t="n">
        <v>44376</v>
      </c>
      <c r="D1095" s="36" t="n">
        <v>44382</v>
      </c>
      <c r="E1095" s="37" t="n">
        <v>34915.85</v>
      </c>
      <c r="F1095" s="37" t="n">
        <v>35576.95</v>
      </c>
      <c r="G1095" s="37" t="n">
        <v>35010.95</v>
      </c>
      <c r="H1095" s="35" t="s">
        <v>112</v>
      </c>
      <c r="I1095" s="35" t="n">
        <v>4</v>
      </c>
      <c r="J1095" s="38" t="n">
        <v>283.2</v>
      </c>
      <c r="K1095" s="38" t="n">
        <v>318.5</v>
      </c>
      <c r="L1095" s="39" t="n">
        <f aca="false">IF(B1095="Long",G1095-E1095,E1095-G1095)</f>
        <v>-95.0999999999985</v>
      </c>
      <c r="M1095" s="40" t="n">
        <f aca="false">L1095/E1095</f>
        <v>-0.00272369138944057</v>
      </c>
      <c r="N1095" s="41" t="n">
        <f aca="false">E1095+G1095</f>
        <v>69926.8</v>
      </c>
      <c r="O1095" s="38" t="n">
        <f aca="false">N1095*Assumptions!$B$24</f>
        <v>104.8902</v>
      </c>
      <c r="P1095" s="39" t="n">
        <f aca="false">L1095-O1095</f>
        <v>-199.990199999999</v>
      </c>
      <c r="Q1095" s="41" t="n">
        <f aca="false">Q1094+L1095</f>
        <v>58756.75</v>
      </c>
      <c r="R1095" s="41" t="n">
        <f aca="false">R1094+P1095</f>
        <v>4331.90222500002</v>
      </c>
      <c r="S1095" s="33" t="n">
        <f aca="false">IF(L1095&gt;0,1,0)</f>
        <v>0</v>
      </c>
      <c r="T1095" s="33" t="n">
        <f aca="false">IF(S1095=1,T1094+1,0)</f>
        <v>0</v>
      </c>
      <c r="U1095" s="33" t="n">
        <f aca="false">IF(S1095=0,U1094+1,0)</f>
        <v>1</v>
      </c>
      <c r="V1095" s="34" t="str">
        <f aca="false">IF(C1095=D1094,"Yes","")</f>
        <v>Yes</v>
      </c>
    </row>
    <row r="1096" customFormat="false" ht="15" hidden="false" customHeight="false" outlineLevel="0" collapsed="false">
      <c r="A1096" s="26" t="n">
        <v>1095</v>
      </c>
      <c r="B1096" s="26" t="s">
        <v>111</v>
      </c>
      <c r="C1096" s="27" t="n">
        <v>44382</v>
      </c>
      <c r="D1096" s="27" t="n">
        <v>44385</v>
      </c>
      <c r="E1096" s="28" t="n">
        <v>35010.95</v>
      </c>
      <c r="F1096" s="28" t="n">
        <v>34632.6</v>
      </c>
      <c r="G1096" s="28" t="n">
        <v>35427.65</v>
      </c>
      <c r="H1096" s="26" t="s">
        <v>112</v>
      </c>
      <c r="I1096" s="26" t="n">
        <v>3</v>
      </c>
      <c r="J1096" s="29" t="n">
        <v>800.1</v>
      </c>
      <c r="K1096" s="29" t="n">
        <v>0</v>
      </c>
      <c r="L1096" s="30" t="n">
        <f aca="false">IF(B1096="Long",G1096-E1096,E1096-G1096)</f>
        <v>416.700000000004</v>
      </c>
      <c r="M1096" s="31" t="n">
        <f aca="false">L1096/E1096</f>
        <v>0.0119019906629213</v>
      </c>
      <c r="N1096" s="32" t="n">
        <f aca="false">E1096+G1096</f>
        <v>70438.6</v>
      </c>
      <c r="O1096" s="29" t="n">
        <f aca="false">N1096*Assumptions!$B$24</f>
        <v>105.6579</v>
      </c>
      <c r="P1096" s="30" t="n">
        <f aca="false">L1096-O1096</f>
        <v>311.042100000004</v>
      </c>
      <c r="Q1096" s="32" t="n">
        <f aca="false">Q1095+L1096</f>
        <v>59173.45</v>
      </c>
      <c r="R1096" s="32" t="n">
        <f aca="false">R1095+P1096</f>
        <v>4642.94432500003</v>
      </c>
      <c r="S1096" s="33" t="n">
        <f aca="false">IF(L1096&gt;0,1,0)</f>
        <v>1</v>
      </c>
      <c r="T1096" s="33" t="n">
        <f aca="false">IF(S1096=1,T1095+1,0)</f>
        <v>1</v>
      </c>
      <c r="U1096" s="33" t="n">
        <f aca="false">IF(S1096=0,U1095+1,0)</f>
        <v>0</v>
      </c>
      <c r="V1096" s="34" t="str">
        <f aca="false">IF(C1096=D1095,"Yes","")</f>
        <v>Yes</v>
      </c>
    </row>
    <row r="1097" customFormat="false" ht="15" hidden="false" customHeight="false" outlineLevel="0" collapsed="false">
      <c r="A1097" s="35" t="n">
        <v>1096</v>
      </c>
      <c r="B1097" s="35" t="s">
        <v>113</v>
      </c>
      <c r="C1097" s="36" t="n">
        <v>44385</v>
      </c>
      <c r="D1097" s="36" t="n">
        <v>44389</v>
      </c>
      <c r="E1097" s="37" t="n">
        <v>35165.55</v>
      </c>
      <c r="F1097" s="37" t="n">
        <v>35795.75</v>
      </c>
      <c r="G1097" s="37" t="n">
        <v>35285.05</v>
      </c>
      <c r="H1097" s="35" t="s">
        <v>112</v>
      </c>
      <c r="I1097" s="35" t="n">
        <v>2</v>
      </c>
      <c r="J1097" s="38" t="n">
        <v>305.7</v>
      </c>
      <c r="K1097" s="38" t="n">
        <v>228.8</v>
      </c>
      <c r="L1097" s="39" t="n">
        <f aca="false">IF(B1097="Long",G1097-E1097,E1097-G1097)</f>
        <v>-119.5</v>
      </c>
      <c r="M1097" s="40" t="n">
        <f aca="false">L1097/E1097</f>
        <v>-0.00339821217071822</v>
      </c>
      <c r="N1097" s="41" t="n">
        <f aca="false">E1097+G1097</f>
        <v>70450.6</v>
      </c>
      <c r="O1097" s="38" t="n">
        <f aca="false">N1097*Assumptions!$B$24</f>
        <v>105.6759</v>
      </c>
      <c r="P1097" s="39" t="n">
        <f aca="false">L1097-O1097</f>
        <v>-225.1759</v>
      </c>
      <c r="Q1097" s="41" t="n">
        <f aca="false">Q1096+L1097</f>
        <v>59053.95</v>
      </c>
      <c r="R1097" s="41" t="n">
        <f aca="false">R1096+P1097</f>
        <v>4417.76842500003</v>
      </c>
      <c r="S1097" s="33" t="n">
        <f aca="false">IF(L1097&gt;0,1,0)</f>
        <v>0</v>
      </c>
      <c r="T1097" s="33" t="n">
        <f aca="false">IF(S1097=1,T1096+1,0)</f>
        <v>0</v>
      </c>
      <c r="U1097" s="33" t="n">
        <f aca="false">IF(S1097=0,U1096+1,0)</f>
        <v>1</v>
      </c>
      <c r="V1097" s="34" t="str">
        <f aca="false">IF(C1097=D1096,"Yes","")</f>
        <v>Yes</v>
      </c>
    </row>
    <row r="1098" customFormat="false" ht="15" hidden="false" customHeight="false" outlineLevel="0" collapsed="false">
      <c r="A1098" s="26" t="n">
        <v>1097</v>
      </c>
      <c r="B1098" s="26" t="s">
        <v>111</v>
      </c>
      <c r="C1098" s="27" t="n">
        <v>44390</v>
      </c>
      <c r="D1098" s="27" t="n">
        <v>44396</v>
      </c>
      <c r="E1098" s="28" t="n">
        <v>35480.05</v>
      </c>
      <c r="F1098" s="28" t="n">
        <v>35060.35</v>
      </c>
      <c r="G1098" s="28" t="n">
        <v>35070.5</v>
      </c>
      <c r="H1098" s="26" t="s">
        <v>112</v>
      </c>
      <c r="I1098" s="26" t="n">
        <v>4</v>
      </c>
      <c r="J1098" s="29" t="n">
        <v>505.2</v>
      </c>
      <c r="K1098" s="29" t="n">
        <v>580.9</v>
      </c>
      <c r="L1098" s="30" t="n">
        <f aca="false">IF(B1098="Long",G1098-E1098,E1098-G1098)</f>
        <v>-409.550000000003</v>
      </c>
      <c r="M1098" s="31" t="n">
        <f aca="false">L1098/E1098</f>
        <v>-0.0115431066190719</v>
      </c>
      <c r="N1098" s="32" t="n">
        <f aca="false">E1098+G1098</f>
        <v>70550.55</v>
      </c>
      <c r="O1098" s="29" t="n">
        <f aca="false">N1098*Assumptions!$B$24</f>
        <v>105.825825</v>
      </c>
      <c r="P1098" s="30" t="n">
        <f aca="false">L1098-O1098</f>
        <v>-515.375825000003</v>
      </c>
      <c r="Q1098" s="32" t="n">
        <f aca="false">Q1097+L1098</f>
        <v>58644.4</v>
      </c>
      <c r="R1098" s="32" t="n">
        <f aca="false">R1097+P1098</f>
        <v>3902.39260000002</v>
      </c>
      <c r="S1098" s="33" t="n">
        <f aca="false">IF(L1098&gt;0,1,0)</f>
        <v>0</v>
      </c>
      <c r="T1098" s="33" t="n">
        <f aca="false">IF(S1098=1,T1097+1,0)</f>
        <v>0</v>
      </c>
      <c r="U1098" s="33" t="n">
        <f aca="false">IF(S1098=0,U1097+1,0)</f>
        <v>2</v>
      </c>
      <c r="V1098" s="34" t="str">
        <f aca="false">IF(C1098=D1097,"Yes","")</f>
        <v/>
      </c>
    </row>
    <row r="1099" customFormat="false" ht="15" hidden="false" customHeight="false" outlineLevel="0" collapsed="false">
      <c r="A1099" s="35" t="n">
        <v>1098</v>
      </c>
      <c r="B1099" s="35" t="s">
        <v>113</v>
      </c>
      <c r="C1099" s="36" t="n">
        <v>44396</v>
      </c>
      <c r="D1099" s="36" t="n">
        <v>44399</v>
      </c>
      <c r="E1099" s="37" t="n">
        <v>35070.5</v>
      </c>
      <c r="F1099" s="37" t="n">
        <v>35977.95</v>
      </c>
      <c r="G1099" s="37" t="n">
        <v>34894.15</v>
      </c>
      <c r="H1099" s="35" t="s">
        <v>112</v>
      </c>
      <c r="I1099" s="35" t="n">
        <v>2</v>
      </c>
      <c r="J1099" s="38" t="n">
        <v>713.2</v>
      </c>
      <c r="K1099" s="38" t="n">
        <v>0</v>
      </c>
      <c r="L1099" s="39" t="n">
        <f aca="false">IF(B1099="Long",G1099-E1099,E1099-G1099)</f>
        <v>176.349999999999</v>
      </c>
      <c r="M1099" s="40" t="n">
        <f aca="false">L1099/E1099</f>
        <v>0.00502844270825904</v>
      </c>
      <c r="N1099" s="41" t="n">
        <f aca="false">E1099+G1099</f>
        <v>69964.65</v>
      </c>
      <c r="O1099" s="38" t="n">
        <f aca="false">N1099*Assumptions!$B$24</f>
        <v>104.946975</v>
      </c>
      <c r="P1099" s="39" t="n">
        <f aca="false">L1099-O1099</f>
        <v>71.4030249999986</v>
      </c>
      <c r="Q1099" s="41" t="n">
        <f aca="false">Q1098+L1099</f>
        <v>58820.75</v>
      </c>
      <c r="R1099" s="41" t="n">
        <f aca="false">R1098+P1099</f>
        <v>3973.79562500002</v>
      </c>
      <c r="S1099" s="33" t="n">
        <f aca="false">IF(L1099&gt;0,1,0)</f>
        <v>1</v>
      </c>
      <c r="T1099" s="33" t="n">
        <f aca="false">IF(S1099=1,T1098+1,0)</f>
        <v>1</v>
      </c>
      <c r="U1099" s="33" t="n">
        <f aca="false">IF(S1099=0,U1098+1,0)</f>
        <v>0</v>
      </c>
      <c r="V1099" s="34" t="str">
        <f aca="false">IF(C1099=D1098,"Yes","")</f>
        <v>Yes</v>
      </c>
    </row>
    <row r="1100" customFormat="false" ht="15" hidden="false" customHeight="false" outlineLevel="0" collapsed="false">
      <c r="A1100" s="26" t="n">
        <v>1099</v>
      </c>
      <c r="B1100" s="26" t="s">
        <v>111</v>
      </c>
      <c r="C1100" s="27" t="n">
        <v>44400</v>
      </c>
      <c r="D1100" s="27" t="n">
        <v>44405</v>
      </c>
      <c r="E1100" s="28" t="n">
        <v>34989.1</v>
      </c>
      <c r="F1100" s="28" t="n">
        <v>34557.85</v>
      </c>
      <c r="G1100" s="28" t="n">
        <v>34713.55</v>
      </c>
      <c r="H1100" s="26" t="s">
        <v>112</v>
      </c>
      <c r="I1100" s="26" t="n">
        <v>3</v>
      </c>
      <c r="J1100" s="29" t="n">
        <v>197</v>
      </c>
      <c r="K1100" s="29" t="n">
        <v>873.9</v>
      </c>
      <c r="L1100" s="30" t="n">
        <f aca="false">IF(B1100="Long",G1100-E1100,E1100-G1100)</f>
        <v>-275.549999999996</v>
      </c>
      <c r="M1100" s="31" t="n">
        <f aca="false">L1100/E1100</f>
        <v>-0.00787530973931869</v>
      </c>
      <c r="N1100" s="32" t="n">
        <f aca="false">E1100+G1100</f>
        <v>69702.65</v>
      </c>
      <c r="O1100" s="29" t="n">
        <f aca="false">N1100*Assumptions!$B$24</f>
        <v>104.553975</v>
      </c>
      <c r="P1100" s="30" t="n">
        <f aca="false">L1100-O1100</f>
        <v>-380.103974999996</v>
      </c>
      <c r="Q1100" s="32" t="n">
        <f aca="false">Q1099+L1100</f>
        <v>58545.2</v>
      </c>
      <c r="R1100" s="32" t="n">
        <f aca="false">R1099+P1100</f>
        <v>3593.69165000003</v>
      </c>
      <c r="S1100" s="33" t="n">
        <f aca="false">IF(L1100&gt;0,1,0)</f>
        <v>0</v>
      </c>
      <c r="T1100" s="33" t="n">
        <f aca="false">IF(S1100=1,T1099+1,0)</f>
        <v>0</v>
      </c>
      <c r="U1100" s="33" t="n">
        <f aca="false">IF(S1100=0,U1099+1,0)</f>
        <v>1</v>
      </c>
      <c r="V1100" s="34" t="str">
        <f aca="false">IF(C1100=D1099,"Yes","")</f>
        <v/>
      </c>
    </row>
    <row r="1101" customFormat="false" ht="15" hidden="false" customHeight="false" outlineLevel="0" collapsed="false">
      <c r="A1101" s="35" t="n">
        <v>1100</v>
      </c>
      <c r="B1101" s="35" t="s">
        <v>113</v>
      </c>
      <c r="C1101" s="36" t="n">
        <v>44405</v>
      </c>
      <c r="D1101" s="36" t="n">
        <v>44410</v>
      </c>
      <c r="E1101" s="37" t="n">
        <v>34669.55</v>
      </c>
      <c r="F1101" s="37" t="n">
        <v>35186.1</v>
      </c>
      <c r="G1101" s="37" t="n">
        <v>34760.9</v>
      </c>
      <c r="H1101" s="35" t="s">
        <v>112</v>
      </c>
      <c r="I1101" s="35" t="n">
        <v>3</v>
      </c>
      <c r="J1101" s="38" t="n">
        <v>224.2</v>
      </c>
      <c r="K1101" s="38" t="n">
        <v>192.2</v>
      </c>
      <c r="L1101" s="39" t="n">
        <f aca="false">IF(B1101="Long",G1101-E1101,E1101-G1101)</f>
        <v>-91.3499999999985</v>
      </c>
      <c r="M1101" s="40" t="n">
        <f aca="false">L1101/E1101</f>
        <v>-0.00263487700301846</v>
      </c>
      <c r="N1101" s="41" t="n">
        <f aca="false">E1101+G1101</f>
        <v>69430.45</v>
      </c>
      <c r="O1101" s="38" t="n">
        <f aca="false">N1101*Assumptions!$B$24</f>
        <v>104.145675</v>
      </c>
      <c r="P1101" s="39" t="n">
        <f aca="false">L1101-O1101</f>
        <v>-195.495674999999</v>
      </c>
      <c r="Q1101" s="41" t="n">
        <f aca="false">Q1100+L1101</f>
        <v>58453.85</v>
      </c>
      <c r="R1101" s="41" t="n">
        <f aca="false">R1100+P1101</f>
        <v>3398.19597500003</v>
      </c>
      <c r="S1101" s="33" t="n">
        <f aca="false">IF(L1101&gt;0,1,0)</f>
        <v>0</v>
      </c>
      <c r="T1101" s="33" t="n">
        <f aca="false">IF(S1101=1,T1100+1,0)</f>
        <v>0</v>
      </c>
      <c r="U1101" s="33" t="n">
        <f aca="false">IF(S1101=0,U1100+1,0)</f>
        <v>2</v>
      </c>
      <c r="V1101" s="34" t="str">
        <f aca="false">IF(C1101=D1100,"Yes","")</f>
        <v>Yes</v>
      </c>
    </row>
    <row r="1102" customFormat="false" ht="15" hidden="false" customHeight="false" outlineLevel="0" collapsed="false">
      <c r="A1102" s="26" t="n">
        <v>1101</v>
      </c>
      <c r="B1102" s="26" t="s">
        <v>111</v>
      </c>
      <c r="C1102" s="27" t="n">
        <v>44410</v>
      </c>
      <c r="D1102" s="27" t="n">
        <v>44417</v>
      </c>
      <c r="E1102" s="28" t="n">
        <v>34778.15</v>
      </c>
      <c r="F1102" s="28" t="n">
        <v>34445.4</v>
      </c>
      <c r="G1102" s="28" t="n">
        <v>35700.45</v>
      </c>
      <c r="H1102" s="26" t="s">
        <v>112</v>
      </c>
      <c r="I1102" s="26" t="n">
        <v>5</v>
      </c>
      <c r="J1102" s="29" t="n">
        <v>1441.7</v>
      </c>
      <c r="K1102" s="29" t="n">
        <v>129</v>
      </c>
      <c r="L1102" s="30" t="n">
        <f aca="false">IF(B1102="Long",G1102-E1102,E1102-G1102)</f>
        <v>922.299999999996</v>
      </c>
      <c r="M1102" s="31" t="n">
        <f aca="false">L1102/E1102</f>
        <v>0.0265195244715431</v>
      </c>
      <c r="N1102" s="32" t="n">
        <f aca="false">E1102+G1102</f>
        <v>70478.6</v>
      </c>
      <c r="O1102" s="29" t="n">
        <f aca="false">N1102*Assumptions!$B$24</f>
        <v>105.7179</v>
      </c>
      <c r="P1102" s="30" t="n">
        <f aca="false">L1102-O1102</f>
        <v>816.582099999996</v>
      </c>
      <c r="Q1102" s="32" t="n">
        <f aca="false">Q1101+L1102</f>
        <v>59376.15</v>
      </c>
      <c r="R1102" s="32" t="n">
        <f aca="false">R1101+P1102</f>
        <v>4214.77807500002</v>
      </c>
      <c r="S1102" s="33" t="n">
        <f aca="false">IF(L1102&gt;0,1,0)</f>
        <v>1</v>
      </c>
      <c r="T1102" s="33" t="n">
        <f aca="false">IF(S1102=1,T1101+1,0)</f>
        <v>1</v>
      </c>
      <c r="U1102" s="33" t="n">
        <f aca="false">IF(S1102=0,U1101+1,0)</f>
        <v>0</v>
      </c>
      <c r="V1102" s="34" t="str">
        <f aca="false">IF(C1102=D1101,"Yes","")</f>
        <v>Yes</v>
      </c>
    </row>
    <row r="1103" customFormat="false" ht="15" hidden="false" customHeight="false" outlineLevel="0" collapsed="false">
      <c r="A1103" s="35" t="n">
        <v>1102</v>
      </c>
      <c r="B1103" s="35" t="s">
        <v>113</v>
      </c>
      <c r="C1103" s="36" t="n">
        <v>44417</v>
      </c>
      <c r="D1103" s="36" t="n">
        <v>44418</v>
      </c>
      <c r="E1103" s="37" t="n">
        <v>35661.3</v>
      </c>
      <c r="F1103" s="37" t="n">
        <v>36080.1</v>
      </c>
      <c r="G1103" s="37" t="n">
        <v>36080.1</v>
      </c>
      <c r="H1103" s="35" t="s">
        <v>114</v>
      </c>
      <c r="I1103" s="35" t="n">
        <v>1</v>
      </c>
      <c r="J1103" s="38" t="n">
        <v>0</v>
      </c>
      <c r="K1103" s="38" t="n">
        <v>655.7</v>
      </c>
      <c r="L1103" s="39" t="n">
        <f aca="false">IF(B1103="Long",G1103-E1103,E1103-G1103)</f>
        <v>-418.799999999996</v>
      </c>
      <c r="M1103" s="40" t="n">
        <f aca="false">L1103/E1103</f>
        <v>-0.0117438231360045</v>
      </c>
      <c r="N1103" s="41" t="n">
        <f aca="false">E1103+G1103</f>
        <v>71741.4</v>
      </c>
      <c r="O1103" s="38" t="n">
        <f aca="false">N1103*Assumptions!$B$24</f>
        <v>107.6121</v>
      </c>
      <c r="P1103" s="39" t="n">
        <f aca="false">L1103-O1103</f>
        <v>-526.412099999996</v>
      </c>
      <c r="Q1103" s="41" t="n">
        <f aca="false">Q1102+L1103</f>
        <v>58957.35</v>
      </c>
      <c r="R1103" s="41" t="n">
        <f aca="false">R1102+P1103</f>
        <v>3688.36597500003</v>
      </c>
      <c r="S1103" s="33" t="n">
        <f aca="false">IF(L1103&gt;0,1,0)</f>
        <v>0</v>
      </c>
      <c r="T1103" s="33" t="n">
        <f aca="false">IF(S1103=1,T1102+1,0)</f>
        <v>0</v>
      </c>
      <c r="U1103" s="33" t="n">
        <f aca="false">IF(S1103=0,U1102+1,0)</f>
        <v>1</v>
      </c>
      <c r="V1103" s="34" t="str">
        <f aca="false">IF(C1103=D1102,"Yes","")</f>
        <v>Yes</v>
      </c>
    </row>
    <row r="1104" customFormat="false" ht="15" hidden="false" customHeight="false" outlineLevel="0" collapsed="false">
      <c r="A1104" s="26" t="n">
        <v>1103</v>
      </c>
      <c r="B1104" s="26" t="s">
        <v>111</v>
      </c>
      <c r="C1104" s="27" t="n">
        <v>44418</v>
      </c>
      <c r="D1104" s="27" t="n">
        <v>44419</v>
      </c>
      <c r="E1104" s="28" t="n">
        <v>36159.85</v>
      </c>
      <c r="F1104" s="28" t="n">
        <v>35612.3</v>
      </c>
      <c r="G1104" s="28" t="n">
        <v>35890.5</v>
      </c>
      <c r="H1104" s="26" t="s">
        <v>112</v>
      </c>
      <c r="I1104" s="26" t="n">
        <v>1</v>
      </c>
      <c r="J1104" s="29" t="n">
        <v>67.7</v>
      </c>
      <c r="K1104" s="29" t="n">
        <v>628.5</v>
      </c>
      <c r="L1104" s="30" t="n">
        <f aca="false">IF(B1104="Long",G1104-E1104,E1104-G1104)</f>
        <v>-269.349999999999</v>
      </c>
      <c r="M1104" s="31" t="n">
        <f aca="false">L1104/E1104</f>
        <v>-0.00744886939519933</v>
      </c>
      <c r="N1104" s="32" t="n">
        <f aca="false">E1104+G1104</f>
        <v>72050.35</v>
      </c>
      <c r="O1104" s="29" t="n">
        <f aca="false">N1104*Assumptions!$B$24</f>
        <v>108.075525</v>
      </c>
      <c r="P1104" s="30" t="n">
        <f aca="false">L1104-O1104</f>
        <v>-377.425524999999</v>
      </c>
      <c r="Q1104" s="32" t="n">
        <f aca="false">Q1103+L1104</f>
        <v>58688</v>
      </c>
      <c r="R1104" s="32" t="n">
        <f aca="false">R1103+P1104</f>
        <v>3310.94045000003</v>
      </c>
      <c r="S1104" s="33" t="n">
        <f aca="false">IF(L1104&gt;0,1,0)</f>
        <v>0</v>
      </c>
      <c r="T1104" s="33" t="n">
        <f aca="false">IF(S1104=1,T1103+1,0)</f>
        <v>0</v>
      </c>
      <c r="U1104" s="33" t="n">
        <f aca="false">IF(S1104=0,U1103+1,0)</f>
        <v>2</v>
      </c>
      <c r="V1104" s="34" t="str">
        <f aca="false">IF(C1104=D1103,"Yes","")</f>
        <v>Yes</v>
      </c>
    </row>
    <row r="1105" customFormat="false" ht="15" hidden="false" customHeight="false" outlineLevel="0" collapsed="false">
      <c r="A1105" s="35" t="n">
        <v>1104</v>
      </c>
      <c r="B1105" s="35" t="s">
        <v>113</v>
      </c>
      <c r="C1105" s="36" t="n">
        <v>44419</v>
      </c>
      <c r="D1105" s="36" t="n">
        <v>44421</v>
      </c>
      <c r="E1105" s="37" t="n">
        <v>35612.3</v>
      </c>
      <c r="F1105" s="37" t="n">
        <v>36317</v>
      </c>
      <c r="G1105" s="37" t="n">
        <v>36000.75</v>
      </c>
      <c r="H1105" s="35" t="s">
        <v>112</v>
      </c>
      <c r="I1105" s="35" t="n">
        <v>2</v>
      </c>
      <c r="J1105" s="38" t="n">
        <v>0</v>
      </c>
      <c r="K1105" s="38" t="n">
        <v>621</v>
      </c>
      <c r="L1105" s="39" t="n">
        <f aca="false">IF(B1105="Long",G1105-E1105,E1105-G1105)</f>
        <v>-388.449999999997</v>
      </c>
      <c r="M1105" s="40" t="n">
        <f aca="false">L1105/E1105</f>
        <v>-0.0109077481656618</v>
      </c>
      <c r="N1105" s="41" t="n">
        <f aca="false">E1105+G1105</f>
        <v>71613.05</v>
      </c>
      <c r="O1105" s="38" t="n">
        <f aca="false">N1105*Assumptions!$B$24</f>
        <v>107.419575</v>
      </c>
      <c r="P1105" s="39" t="n">
        <f aca="false">L1105-O1105</f>
        <v>-495.869574999997</v>
      </c>
      <c r="Q1105" s="41" t="n">
        <f aca="false">Q1104+L1105</f>
        <v>58299.55</v>
      </c>
      <c r="R1105" s="41" t="n">
        <f aca="false">R1104+P1105</f>
        <v>2815.07087500003</v>
      </c>
      <c r="S1105" s="33" t="n">
        <f aca="false">IF(L1105&gt;0,1,0)</f>
        <v>0</v>
      </c>
      <c r="T1105" s="33" t="n">
        <f aca="false">IF(S1105=1,T1104+1,0)</f>
        <v>0</v>
      </c>
      <c r="U1105" s="33" t="n">
        <f aca="false">IF(S1105=0,U1104+1,0)</f>
        <v>3</v>
      </c>
      <c r="V1105" s="34" t="str">
        <f aca="false">IF(C1105=D1104,"Yes","")</f>
        <v>Yes</v>
      </c>
    </row>
    <row r="1106" customFormat="false" ht="15" hidden="false" customHeight="false" outlineLevel="0" collapsed="false">
      <c r="A1106" s="26" t="n">
        <v>1105</v>
      </c>
      <c r="B1106" s="26" t="s">
        <v>111</v>
      </c>
      <c r="C1106" s="27" t="n">
        <v>44421</v>
      </c>
      <c r="D1106" s="27" t="n">
        <v>44425</v>
      </c>
      <c r="E1106" s="28" t="n">
        <v>36227.55</v>
      </c>
      <c r="F1106" s="28" t="n">
        <v>35702.9</v>
      </c>
      <c r="G1106" s="28" t="n">
        <v>35935.05</v>
      </c>
      <c r="H1106" s="26" t="s">
        <v>112</v>
      </c>
      <c r="I1106" s="26" t="n">
        <v>2</v>
      </c>
      <c r="J1106" s="29" t="n">
        <v>34</v>
      </c>
      <c r="K1106" s="29" t="n">
        <v>615.7</v>
      </c>
      <c r="L1106" s="30" t="n">
        <f aca="false">IF(B1106="Long",G1106-E1106,E1106-G1106)</f>
        <v>-292.5</v>
      </c>
      <c r="M1106" s="31" t="n">
        <f aca="false">L1106/E1106</f>
        <v>-0.00807396580778993</v>
      </c>
      <c r="N1106" s="32" t="n">
        <f aca="false">E1106+G1106</f>
        <v>72162.6</v>
      </c>
      <c r="O1106" s="29" t="n">
        <f aca="false">N1106*Assumptions!$B$24</f>
        <v>108.2439</v>
      </c>
      <c r="P1106" s="30" t="n">
        <f aca="false">L1106-O1106</f>
        <v>-400.7439</v>
      </c>
      <c r="Q1106" s="32" t="n">
        <f aca="false">Q1105+L1106</f>
        <v>58007.05</v>
      </c>
      <c r="R1106" s="32" t="n">
        <f aca="false">R1105+P1106</f>
        <v>2414.32697500003</v>
      </c>
      <c r="S1106" s="33" t="n">
        <f aca="false">IF(L1106&gt;0,1,0)</f>
        <v>0</v>
      </c>
      <c r="T1106" s="33" t="n">
        <f aca="false">IF(S1106=1,T1105+1,0)</f>
        <v>0</v>
      </c>
      <c r="U1106" s="33" t="n">
        <f aca="false">IF(S1106=0,U1105+1,0)</f>
        <v>4</v>
      </c>
      <c r="V1106" s="34" t="str">
        <f aca="false">IF(C1106=D1105,"Yes","")</f>
        <v>Yes</v>
      </c>
    </row>
    <row r="1107" customFormat="false" ht="15" hidden="false" customHeight="false" outlineLevel="0" collapsed="false">
      <c r="A1107" s="35" t="n">
        <v>1106</v>
      </c>
      <c r="B1107" s="35" t="s">
        <v>113</v>
      </c>
      <c r="C1107" s="36" t="n">
        <v>44425</v>
      </c>
      <c r="D1107" s="36" t="n">
        <v>44426</v>
      </c>
      <c r="E1107" s="37" t="n">
        <v>35935.05</v>
      </c>
      <c r="F1107" s="37" t="n">
        <v>36261.55</v>
      </c>
      <c r="G1107" s="37" t="n">
        <v>36222.5</v>
      </c>
      <c r="H1107" s="35" t="s">
        <v>112</v>
      </c>
      <c r="I1107" s="35" t="n">
        <v>1</v>
      </c>
      <c r="J1107" s="38" t="n">
        <v>503.1</v>
      </c>
      <c r="K1107" s="38" t="n">
        <v>313.8</v>
      </c>
      <c r="L1107" s="39" t="n">
        <f aca="false">IF(B1107="Long",G1107-E1107,E1107-G1107)</f>
        <v>-287.449999999997</v>
      </c>
      <c r="M1107" s="40" t="n">
        <f aca="false">L1107/E1107</f>
        <v>-0.00799915402928331</v>
      </c>
      <c r="N1107" s="41" t="n">
        <f aca="false">E1107+G1107</f>
        <v>72157.55</v>
      </c>
      <c r="O1107" s="38" t="n">
        <f aca="false">N1107*Assumptions!$B$24</f>
        <v>108.236325</v>
      </c>
      <c r="P1107" s="39" t="n">
        <f aca="false">L1107-O1107</f>
        <v>-395.686324999997</v>
      </c>
      <c r="Q1107" s="41" t="n">
        <f aca="false">Q1106+L1107</f>
        <v>57719.6</v>
      </c>
      <c r="R1107" s="41" t="n">
        <f aca="false">R1106+P1107</f>
        <v>2018.64065000003</v>
      </c>
      <c r="S1107" s="33" t="n">
        <f aca="false">IF(L1107&gt;0,1,0)</f>
        <v>0</v>
      </c>
      <c r="T1107" s="33" t="n">
        <f aca="false">IF(S1107=1,T1106+1,0)</f>
        <v>0</v>
      </c>
      <c r="U1107" s="33" t="n">
        <f aca="false">IF(S1107=0,U1106+1,0)</f>
        <v>5</v>
      </c>
      <c r="V1107" s="34" t="str">
        <f aca="false">IF(C1107=D1106,"Yes","")</f>
        <v>Yes</v>
      </c>
    </row>
    <row r="1108" customFormat="false" ht="15" hidden="false" customHeight="false" outlineLevel="0" collapsed="false">
      <c r="A1108" s="26" t="n">
        <v>1107</v>
      </c>
      <c r="B1108" s="26" t="s">
        <v>113</v>
      </c>
      <c r="C1108" s="27" t="n">
        <v>44428</v>
      </c>
      <c r="D1108" s="27" t="n">
        <v>44431</v>
      </c>
      <c r="E1108" s="28" t="n">
        <v>35146.5</v>
      </c>
      <c r="F1108" s="28" t="n">
        <v>36248.9</v>
      </c>
      <c r="G1108" s="28" t="n">
        <v>35424.2</v>
      </c>
      <c r="H1108" s="26" t="s">
        <v>112</v>
      </c>
      <c r="I1108" s="26" t="n">
        <v>1</v>
      </c>
      <c r="J1108" s="29" t="n">
        <v>329</v>
      </c>
      <c r="K1108" s="29" t="n">
        <v>280.9</v>
      </c>
      <c r="L1108" s="30" t="n">
        <f aca="false">IF(B1108="Long",G1108-E1108,E1108-G1108)</f>
        <v>-277.699999999997</v>
      </c>
      <c r="M1108" s="31" t="n">
        <f aca="false">L1108/E1108</f>
        <v>-0.00790121349209728</v>
      </c>
      <c r="N1108" s="32" t="n">
        <f aca="false">E1108+G1108</f>
        <v>70570.7</v>
      </c>
      <c r="O1108" s="29" t="n">
        <f aca="false">N1108*Assumptions!$B$24</f>
        <v>105.85605</v>
      </c>
      <c r="P1108" s="30" t="n">
        <f aca="false">L1108-O1108</f>
        <v>-383.556049999997</v>
      </c>
      <c r="Q1108" s="32" t="n">
        <f aca="false">Q1107+L1108</f>
        <v>57441.9</v>
      </c>
      <c r="R1108" s="32" t="n">
        <f aca="false">R1107+P1108</f>
        <v>1635.08460000004</v>
      </c>
      <c r="S1108" s="33" t="n">
        <f aca="false">IF(L1108&gt;0,1,0)</f>
        <v>0</v>
      </c>
      <c r="T1108" s="33" t="n">
        <f aca="false">IF(S1108=1,T1107+1,0)</f>
        <v>0</v>
      </c>
      <c r="U1108" s="33" t="n">
        <f aca="false">IF(S1108=0,U1107+1,0)</f>
        <v>6</v>
      </c>
      <c r="V1108" s="34" t="str">
        <f aca="false">IF(C1108=D1107,"Yes","")</f>
        <v/>
      </c>
    </row>
    <row r="1109" customFormat="false" ht="15" hidden="false" customHeight="false" outlineLevel="0" collapsed="false">
      <c r="A1109" s="35" t="n">
        <v>1108</v>
      </c>
      <c r="B1109" s="35" t="s">
        <v>111</v>
      </c>
      <c r="C1109" s="36" t="n">
        <v>44432</v>
      </c>
      <c r="D1109" s="36" t="n">
        <v>44434</v>
      </c>
      <c r="E1109" s="37" t="n">
        <v>35427.4</v>
      </c>
      <c r="F1109" s="37" t="n">
        <v>34817.5</v>
      </c>
      <c r="G1109" s="37" t="n">
        <v>35485.95</v>
      </c>
      <c r="H1109" s="35" t="s">
        <v>112</v>
      </c>
      <c r="I1109" s="35" t="n">
        <v>2</v>
      </c>
      <c r="J1109" s="38" t="n">
        <v>482.9</v>
      </c>
      <c r="K1109" s="38" t="n">
        <v>15.6</v>
      </c>
      <c r="L1109" s="39" t="n">
        <f aca="false">IF(B1109="Long",G1109-E1109,E1109-G1109)</f>
        <v>58.5499999999956</v>
      </c>
      <c r="M1109" s="40" t="n">
        <f aca="false">L1109/E1109</f>
        <v>0.00165267561266126</v>
      </c>
      <c r="N1109" s="41" t="n">
        <f aca="false">E1109+G1109</f>
        <v>70913.35</v>
      </c>
      <c r="O1109" s="38" t="n">
        <f aca="false">N1109*Assumptions!$B$24</f>
        <v>106.370025</v>
      </c>
      <c r="P1109" s="39" t="n">
        <f aca="false">L1109-O1109</f>
        <v>-47.8200250000044</v>
      </c>
      <c r="Q1109" s="41" t="n">
        <f aca="false">Q1108+L1109</f>
        <v>57500.45</v>
      </c>
      <c r="R1109" s="41" t="n">
        <f aca="false">R1108+P1109</f>
        <v>1587.26457500003</v>
      </c>
      <c r="S1109" s="33" t="n">
        <f aca="false">IF(L1109&gt;0,1,0)</f>
        <v>1</v>
      </c>
      <c r="T1109" s="33" t="n">
        <f aca="false">IF(S1109=1,T1108+1,0)</f>
        <v>1</v>
      </c>
      <c r="U1109" s="33" t="n">
        <f aca="false">IF(S1109=0,U1108+1,0)</f>
        <v>0</v>
      </c>
      <c r="V1109" s="34" t="str">
        <f aca="false">IF(C1109=D1108,"Yes","")</f>
        <v/>
      </c>
    </row>
    <row r="1110" customFormat="false" ht="15" hidden="false" customHeight="false" outlineLevel="0" collapsed="false">
      <c r="A1110" s="26" t="n">
        <v>1109</v>
      </c>
      <c r="B1110" s="26" t="s">
        <v>113</v>
      </c>
      <c r="C1110" s="27" t="n">
        <v>44435</v>
      </c>
      <c r="D1110" s="27" t="n">
        <v>44438</v>
      </c>
      <c r="E1110" s="28" t="n">
        <v>35411.8</v>
      </c>
      <c r="F1110" s="28" t="n">
        <v>35785.8</v>
      </c>
      <c r="G1110" s="28" t="n">
        <v>35781.05</v>
      </c>
      <c r="H1110" s="26" t="s">
        <v>112</v>
      </c>
      <c r="I1110" s="26" t="n">
        <v>1</v>
      </c>
      <c r="J1110" s="29" t="n">
        <v>0</v>
      </c>
      <c r="K1110" s="29" t="n">
        <v>986.6</v>
      </c>
      <c r="L1110" s="30" t="n">
        <f aca="false">IF(B1110="Long",G1110-E1110,E1110-G1110)</f>
        <v>-369.25</v>
      </c>
      <c r="M1110" s="31" t="n">
        <f aca="false">L1110/E1110</f>
        <v>-0.0104273151887224</v>
      </c>
      <c r="N1110" s="32" t="n">
        <f aca="false">E1110+G1110</f>
        <v>71192.85</v>
      </c>
      <c r="O1110" s="29" t="n">
        <f aca="false">N1110*Assumptions!$B$24</f>
        <v>106.789275</v>
      </c>
      <c r="P1110" s="30" t="n">
        <f aca="false">L1110-O1110</f>
        <v>-476.039275</v>
      </c>
      <c r="Q1110" s="32" t="n">
        <f aca="false">Q1109+L1110</f>
        <v>57131.2</v>
      </c>
      <c r="R1110" s="32" t="n">
        <f aca="false">R1109+P1110</f>
        <v>1111.22530000003</v>
      </c>
      <c r="S1110" s="33" t="n">
        <f aca="false">IF(L1110&gt;0,1,0)</f>
        <v>0</v>
      </c>
      <c r="T1110" s="33" t="n">
        <f aca="false">IF(S1110=1,T1109+1,0)</f>
        <v>0</v>
      </c>
      <c r="U1110" s="33" t="n">
        <f aca="false">IF(S1110=0,U1109+1,0)</f>
        <v>1</v>
      </c>
      <c r="V1110" s="34" t="str">
        <f aca="false">IF(C1110=D1109,"Yes","")</f>
        <v/>
      </c>
    </row>
    <row r="1111" customFormat="false" ht="15" hidden="false" customHeight="false" outlineLevel="0" collapsed="false">
      <c r="A1111" s="35" t="n">
        <v>1110</v>
      </c>
      <c r="B1111" s="35" t="s">
        <v>111</v>
      </c>
      <c r="C1111" s="36" t="n">
        <v>44438</v>
      </c>
      <c r="D1111" s="36" t="n">
        <v>44441</v>
      </c>
      <c r="E1111" s="37" t="n">
        <v>35785.8</v>
      </c>
      <c r="F1111" s="37" t="n">
        <v>35359.25</v>
      </c>
      <c r="G1111" s="37" t="n">
        <v>36487.15</v>
      </c>
      <c r="H1111" s="35" t="s">
        <v>112</v>
      </c>
      <c r="I1111" s="35" t="n">
        <v>3</v>
      </c>
      <c r="J1111" s="38" t="n">
        <v>1211.9</v>
      </c>
      <c r="K1111" s="38" t="n">
        <v>0</v>
      </c>
      <c r="L1111" s="39" t="n">
        <f aca="false">IF(B1111="Long",G1111-E1111,E1111-G1111)</f>
        <v>701.349999999999</v>
      </c>
      <c r="M1111" s="40" t="n">
        <f aca="false">L1111/E1111</f>
        <v>0.0195985558517624</v>
      </c>
      <c r="N1111" s="41" t="n">
        <f aca="false">E1111+G1111</f>
        <v>72272.95</v>
      </c>
      <c r="O1111" s="38" t="n">
        <f aca="false">N1111*Assumptions!$B$24</f>
        <v>108.409425</v>
      </c>
      <c r="P1111" s="39" t="n">
        <f aca="false">L1111-O1111</f>
        <v>592.940574999999</v>
      </c>
      <c r="Q1111" s="41" t="n">
        <f aca="false">Q1110+L1111</f>
        <v>57832.55</v>
      </c>
      <c r="R1111" s="41" t="n">
        <f aca="false">R1110+P1111</f>
        <v>1704.16587500003</v>
      </c>
      <c r="S1111" s="33" t="n">
        <f aca="false">IF(L1111&gt;0,1,0)</f>
        <v>1</v>
      </c>
      <c r="T1111" s="33" t="n">
        <f aca="false">IF(S1111=1,T1110+1,0)</f>
        <v>1</v>
      </c>
      <c r="U1111" s="33" t="n">
        <f aca="false">IF(S1111=0,U1110+1,0)</f>
        <v>0</v>
      </c>
      <c r="V1111" s="34" t="str">
        <f aca="false">IF(C1111=D1110,"Yes","")</f>
        <v>Yes</v>
      </c>
    </row>
    <row r="1112" customFormat="false" ht="15" hidden="false" customHeight="false" outlineLevel="0" collapsed="false">
      <c r="A1112" s="26" t="n">
        <v>1111</v>
      </c>
      <c r="B1112" s="26" t="s">
        <v>111</v>
      </c>
      <c r="C1112" s="27" t="n">
        <v>44442</v>
      </c>
      <c r="D1112" s="27" t="n">
        <v>44445</v>
      </c>
      <c r="E1112" s="28" t="n">
        <v>36997.7</v>
      </c>
      <c r="F1112" s="28" t="n">
        <v>36469</v>
      </c>
      <c r="G1112" s="28" t="n">
        <v>36563.2</v>
      </c>
      <c r="H1112" s="26" t="s">
        <v>112</v>
      </c>
      <c r="I1112" s="26" t="n">
        <v>1</v>
      </c>
      <c r="J1112" s="29" t="n">
        <v>0</v>
      </c>
      <c r="K1112" s="29" t="n">
        <v>443.2</v>
      </c>
      <c r="L1112" s="30" t="n">
        <f aca="false">IF(B1112="Long",G1112-E1112,E1112-G1112)</f>
        <v>-434.5</v>
      </c>
      <c r="M1112" s="31" t="n">
        <f aca="false">L1112/E1112</f>
        <v>-0.0117439732740143</v>
      </c>
      <c r="N1112" s="32" t="n">
        <f aca="false">E1112+G1112</f>
        <v>73560.9</v>
      </c>
      <c r="O1112" s="29" t="n">
        <f aca="false">N1112*Assumptions!$B$24</f>
        <v>110.34135</v>
      </c>
      <c r="P1112" s="30" t="n">
        <f aca="false">L1112-O1112</f>
        <v>-544.84135</v>
      </c>
      <c r="Q1112" s="32" t="n">
        <f aca="false">Q1111+L1112</f>
        <v>57398.05</v>
      </c>
      <c r="R1112" s="32" t="n">
        <f aca="false">R1111+P1112</f>
        <v>1159.32452500003</v>
      </c>
      <c r="S1112" s="33" t="n">
        <f aca="false">IF(L1112&gt;0,1,0)</f>
        <v>0</v>
      </c>
      <c r="T1112" s="33" t="n">
        <f aca="false">IF(S1112=1,T1111+1,0)</f>
        <v>0</v>
      </c>
      <c r="U1112" s="33" t="n">
        <f aca="false">IF(S1112=0,U1111+1,0)</f>
        <v>1</v>
      </c>
      <c r="V1112" s="34" t="str">
        <f aca="false">IF(C1112=D1111,"Yes","")</f>
        <v/>
      </c>
    </row>
    <row r="1113" customFormat="false" ht="15" hidden="false" customHeight="false" outlineLevel="0" collapsed="false">
      <c r="A1113" s="35" t="n">
        <v>1112</v>
      </c>
      <c r="B1113" s="35" t="s">
        <v>113</v>
      </c>
      <c r="C1113" s="36" t="n">
        <v>44446</v>
      </c>
      <c r="D1113" s="36" t="n">
        <v>44447</v>
      </c>
      <c r="E1113" s="37" t="n">
        <v>36554.45</v>
      </c>
      <c r="F1113" s="37" t="n">
        <v>36923.65</v>
      </c>
      <c r="G1113" s="37" t="n">
        <v>36685.85</v>
      </c>
      <c r="H1113" s="35" t="s">
        <v>112</v>
      </c>
      <c r="I1113" s="35" t="n">
        <v>1</v>
      </c>
      <c r="J1113" s="38" t="n">
        <v>160.8</v>
      </c>
      <c r="K1113" s="38" t="n">
        <v>301.5</v>
      </c>
      <c r="L1113" s="39" t="n">
        <f aca="false">IF(B1113="Long",G1113-E1113,E1113-G1113)</f>
        <v>-131.400000000001</v>
      </c>
      <c r="M1113" s="40" t="n">
        <f aca="false">L1113/E1113</f>
        <v>-0.00359463758858365</v>
      </c>
      <c r="N1113" s="41" t="n">
        <f aca="false">E1113+G1113</f>
        <v>73240.3</v>
      </c>
      <c r="O1113" s="38" t="n">
        <f aca="false">N1113*Assumptions!$B$24</f>
        <v>109.86045</v>
      </c>
      <c r="P1113" s="39" t="n">
        <f aca="false">L1113-O1113</f>
        <v>-241.260450000001</v>
      </c>
      <c r="Q1113" s="41" t="n">
        <f aca="false">Q1112+L1113</f>
        <v>57266.65</v>
      </c>
      <c r="R1113" s="41" t="n">
        <f aca="false">R1112+P1113</f>
        <v>918.064075000029</v>
      </c>
      <c r="S1113" s="33" t="n">
        <f aca="false">IF(L1113&gt;0,1,0)</f>
        <v>0</v>
      </c>
      <c r="T1113" s="33" t="n">
        <f aca="false">IF(S1113=1,T1112+1,0)</f>
        <v>0</v>
      </c>
      <c r="U1113" s="33" t="n">
        <f aca="false">IF(S1113=0,U1112+1,0)</f>
        <v>2</v>
      </c>
      <c r="V1113" s="34" t="str">
        <f aca="false">IF(C1113=D1112,"Yes","")</f>
        <v/>
      </c>
    </row>
    <row r="1114" customFormat="false" ht="15" hidden="false" customHeight="false" outlineLevel="0" collapsed="false">
      <c r="A1114" s="26" t="n">
        <v>1113</v>
      </c>
      <c r="B1114" s="26" t="s">
        <v>111</v>
      </c>
      <c r="C1114" s="27" t="n">
        <v>44448</v>
      </c>
      <c r="D1114" s="27" t="n">
        <v>44452</v>
      </c>
      <c r="E1114" s="28" t="n">
        <v>36855.9</v>
      </c>
      <c r="F1114" s="28" t="n">
        <v>36393.6</v>
      </c>
      <c r="G1114" s="28" t="n">
        <v>36566.7</v>
      </c>
      <c r="H1114" s="26" t="s">
        <v>112</v>
      </c>
      <c r="I1114" s="26" t="n">
        <v>1</v>
      </c>
      <c r="J1114" s="29" t="n">
        <v>0</v>
      </c>
      <c r="K1114" s="29" t="n">
        <v>528.8</v>
      </c>
      <c r="L1114" s="30" t="n">
        <f aca="false">IF(B1114="Long",G1114-E1114,E1114-G1114)</f>
        <v>-289.200000000004</v>
      </c>
      <c r="M1114" s="31" t="n">
        <f aca="false">L1114/E1114</f>
        <v>-0.00784677622850085</v>
      </c>
      <c r="N1114" s="32" t="n">
        <f aca="false">E1114+G1114</f>
        <v>73422.6</v>
      </c>
      <c r="O1114" s="29" t="n">
        <f aca="false">N1114*Assumptions!$B$24</f>
        <v>110.1339</v>
      </c>
      <c r="P1114" s="30" t="n">
        <f aca="false">L1114-O1114</f>
        <v>-399.333900000004</v>
      </c>
      <c r="Q1114" s="32" t="n">
        <f aca="false">Q1113+L1114</f>
        <v>56977.45</v>
      </c>
      <c r="R1114" s="32" t="n">
        <f aca="false">R1113+P1114</f>
        <v>518.730175000025</v>
      </c>
      <c r="S1114" s="33" t="n">
        <f aca="false">IF(L1114&gt;0,1,0)</f>
        <v>0</v>
      </c>
      <c r="T1114" s="33" t="n">
        <f aca="false">IF(S1114=1,T1113+1,0)</f>
        <v>0</v>
      </c>
      <c r="U1114" s="33" t="n">
        <f aca="false">IF(S1114=0,U1113+1,0)</f>
        <v>3</v>
      </c>
      <c r="V1114" s="34" t="str">
        <f aca="false">IF(C1114=D1113,"Yes","")</f>
        <v/>
      </c>
    </row>
    <row r="1115" customFormat="false" ht="15" hidden="false" customHeight="false" outlineLevel="0" collapsed="false">
      <c r="A1115" s="35" t="n">
        <v>1114</v>
      </c>
      <c r="B1115" s="35" t="s">
        <v>113</v>
      </c>
      <c r="C1115" s="36" t="n">
        <v>44452</v>
      </c>
      <c r="D1115" s="36" t="n">
        <v>44453</v>
      </c>
      <c r="E1115" s="37" t="n">
        <v>36393.6</v>
      </c>
      <c r="F1115" s="37" t="n">
        <v>36857.2</v>
      </c>
      <c r="G1115" s="37" t="n">
        <v>36724.85</v>
      </c>
      <c r="H1115" s="35" t="s">
        <v>112</v>
      </c>
      <c r="I1115" s="35" t="n">
        <v>1</v>
      </c>
      <c r="J1115" s="38" t="n">
        <v>0</v>
      </c>
      <c r="K1115" s="38" t="n">
        <v>362.4</v>
      </c>
      <c r="L1115" s="39" t="n">
        <f aca="false">IF(B1115="Long",G1115-E1115,E1115-G1115)</f>
        <v>-331.25</v>
      </c>
      <c r="M1115" s="40" t="n">
        <f aca="false">L1115/E1115</f>
        <v>-0.00910187505495472</v>
      </c>
      <c r="N1115" s="41" t="n">
        <f aca="false">E1115+G1115</f>
        <v>73118.45</v>
      </c>
      <c r="O1115" s="38" t="n">
        <f aca="false">N1115*Assumptions!$B$24</f>
        <v>109.677675</v>
      </c>
      <c r="P1115" s="39" t="n">
        <f aca="false">L1115-O1115</f>
        <v>-440.927675</v>
      </c>
      <c r="Q1115" s="41" t="n">
        <f aca="false">Q1114+L1115</f>
        <v>56646.2</v>
      </c>
      <c r="R1115" s="41" t="n">
        <f aca="false">R1114+P1115</f>
        <v>77.802500000025</v>
      </c>
      <c r="S1115" s="33" t="n">
        <f aca="false">IF(L1115&gt;0,1,0)</f>
        <v>0</v>
      </c>
      <c r="T1115" s="33" t="n">
        <f aca="false">IF(S1115=1,T1114+1,0)</f>
        <v>0</v>
      </c>
      <c r="U1115" s="33" t="n">
        <f aca="false">IF(S1115=0,U1114+1,0)</f>
        <v>4</v>
      </c>
      <c r="V1115" s="34" t="str">
        <f aca="false">IF(C1115=D1114,"Yes","")</f>
        <v>Yes</v>
      </c>
    </row>
    <row r="1116" customFormat="false" ht="15" hidden="false" customHeight="false" outlineLevel="0" collapsed="false">
      <c r="A1116" s="26" t="n">
        <v>1115</v>
      </c>
      <c r="B1116" s="26" t="s">
        <v>111</v>
      </c>
      <c r="C1116" s="27" t="n">
        <v>44454</v>
      </c>
      <c r="D1116" s="27" t="n">
        <v>44459</v>
      </c>
      <c r="E1116" s="28" t="n">
        <v>36756</v>
      </c>
      <c r="F1116" s="28" t="n">
        <v>36529.65</v>
      </c>
      <c r="G1116" s="28" t="n">
        <v>37388.2</v>
      </c>
      <c r="H1116" s="26" t="s">
        <v>112</v>
      </c>
      <c r="I1116" s="26" t="n">
        <v>3</v>
      </c>
      <c r="J1116" s="29" t="n">
        <v>1356.8</v>
      </c>
      <c r="K1116" s="29" t="n">
        <v>0</v>
      </c>
      <c r="L1116" s="30" t="n">
        <f aca="false">IF(B1116="Long",G1116-E1116,E1116-G1116)</f>
        <v>632.199999999997</v>
      </c>
      <c r="M1116" s="31" t="n">
        <f aca="false">L1116/E1116</f>
        <v>0.017199912939384</v>
      </c>
      <c r="N1116" s="32" t="n">
        <f aca="false">E1116+G1116</f>
        <v>74144.2</v>
      </c>
      <c r="O1116" s="29" t="n">
        <f aca="false">N1116*Assumptions!$B$24</f>
        <v>111.2163</v>
      </c>
      <c r="P1116" s="30" t="n">
        <f aca="false">L1116-O1116</f>
        <v>520.983699999997</v>
      </c>
      <c r="Q1116" s="32" t="n">
        <f aca="false">Q1115+L1116</f>
        <v>57278.4</v>
      </c>
      <c r="R1116" s="32" t="n">
        <f aca="false">R1115+P1116</f>
        <v>598.786200000022</v>
      </c>
      <c r="S1116" s="33" t="n">
        <f aca="false">IF(L1116&gt;0,1,0)</f>
        <v>1</v>
      </c>
      <c r="T1116" s="33" t="n">
        <f aca="false">IF(S1116=1,T1115+1,0)</f>
        <v>1</v>
      </c>
      <c r="U1116" s="33" t="n">
        <f aca="false">IF(S1116=0,U1115+1,0)</f>
        <v>0</v>
      </c>
      <c r="V1116" s="34" t="str">
        <f aca="false">IF(C1116=D1115,"Yes","")</f>
        <v/>
      </c>
    </row>
    <row r="1117" customFormat="false" ht="15" hidden="false" customHeight="false" outlineLevel="0" collapsed="false">
      <c r="A1117" s="35" t="n">
        <v>1116</v>
      </c>
      <c r="B1117" s="35" t="s">
        <v>113</v>
      </c>
      <c r="C1117" s="36" t="n">
        <v>44460</v>
      </c>
      <c r="D1117" s="36" t="n">
        <v>44462</v>
      </c>
      <c r="E1117" s="37" t="n">
        <v>37068.45</v>
      </c>
      <c r="F1117" s="37" t="n">
        <v>37802.75</v>
      </c>
      <c r="G1117" s="37" t="n">
        <v>37328.6</v>
      </c>
      <c r="H1117" s="35" t="s">
        <v>112</v>
      </c>
      <c r="I1117" s="35" t="n">
        <v>2</v>
      </c>
      <c r="J1117" s="38" t="n">
        <v>182.8</v>
      </c>
      <c r="K1117" s="38" t="n">
        <v>762.3</v>
      </c>
      <c r="L1117" s="39" t="n">
        <f aca="false">IF(B1117="Long",G1117-E1117,E1117-G1117)</f>
        <v>-260.150000000001</v>
      </c>
      <c r="M1117" s="40" t="n">
        <f aca="false">L1117/E1117</f>
        <v>-0.00701809760052016</v>
      </c>
      <c r="N1117" s="41" t="n">
        <f aca="false">E1117+G1117</f>
        <v>74397.05</v>
      </c>
      <c r="O1117" s="38" t="n">
        <f aca="false">N1117*Assumptions!$B$24</f>
        <v>111.595575</v>
      </c>
      <c r="P1117" s="39" t="n">
        <f aca="false">L1117-O1117</f>
        <v>-371.745575000001</v>
      </c>
      <c r="Q1117" s="41" t="n">
        <f aca="false">Q1116+L1117</f>
        <v>57018.25</v>
      </c>
      <c r="R1117" s="41" t="n">
        <f aca="false">R1116+P1117</f>
        <v>227.040625000021</v>
      </c>
      <c r="S1117" s="33" t="n">
        <f aca="false">IF(L1117&gt;0,1,0)</f>
        <v>0</v>
      </c>
      <c r="T1117" s="33" t="n">
        <f aca="false">IF(S1117=1,T1116+1,0)</f>
        <v>0</v>
      </c>
      <c r="U1117" s="33" t="n">
        <f aca="false">IF(S1117=0,U1116+1,0)</f>
        <v>1</v>
      </c>
      <c r="V1117" s="34" t="str">
        <f aca="false">IF(C1117=D1116,"Yes","")</f>
        <v/>
      </c>
    </row>
    <row r="1118" customFormat="false" ht="15" hidden="false" customHeight="false" outlineLevel="0" collapsed="false">
      <c r="A1118" s="26" t="n">
        <v>1117</v>
      </c>
      <c r="B1118" s="26" t="s">
        <v>111</v>
      </c>
      <c r="C1118" s="27" t="n">
        <v>44462</v>
      </c>
      <c r="D1118" s="27" t="n">
        <v>44467</v>
      </c>
      <c r="E1118" s="28" t="n">
        <v>37340.7</v>
      </c>
      <c r="F1118" s="28" t="n">
        <v>36885.6</v>
      </c>
      <c r="G1118" s="28" t="n">
        <v>37968.2</v>
      </c>
      <c r="H1118" s="26" t="s">
        <v>112</v>
      </c>
      <c r="I1118" s="26" t="n">
        <v>3</v>
      </c>
      <c r="J1118" s="29" t="n">
        <v>1036.6</v>
      </c>
      <c r="K1118" s="29" t="n">
        <v>25.5</v>
      </c>
      <c r="L1118" s="30" t="n">
        <f aca="false">IF(B1118="Long",G1118-E1118,E1118-G1118)</f>
        <v>627.5</v>
      </c>
      <c r="M1118" s="31" t="n">
        <f aca="false">L1118/E1118</f>
        <v>0.0168047197829714</v>
      </c>
      <c r="N1118" s="32" t="n">
        <f aca="false">E1118+G1118</f>
        <v>75308.9</v>
      </c>
      <c r="O1118" s="29" t="n">
        <f aca="false">N1118*Assumptions!$B$24</f>
        <v>112.96335</v>
      </c>
      <c r="P1118" s="30" t="n">
        <f aca="false">L1118-O1118</f>
        <v>514.53665</v>
      </c>
      <c r="Q1118" s="32" t="n">
        <f aca="false">Q1117+L1118</f>
        <v>57645.75</v>
      </c>
      <c r="R1118" s="32" t="n">
        <f aca="false">R1117+P1118</f>
        <v>741.577275000021</v>
      </c>
      <c r="S1118" s="33" t="n">
        <f aca="false">IF(L1118&gt;0,1,0)</f>
        <v>1</v>
      </c>
      <c r="T1118" s="33" t="n">
        <f aca="false">IF(S1118=1,T1117+1,0)</f>
        <v>1</v>
      </c>
      <c r="U1118" s="33" t="n">
        <f aca="false">IF(S1118=0,U1117+1,0)</f>
        <v>0</v>
      </c>
      <c r="V1118" s="34" t="str">
        <f aca="false">IF(C1118=D1117,"Yes","")</f>
        <v>Yes</v>
      </c>
    </row>
    <row r="1119" customFormat="false" ht="15" hidden="false" customHeight="false" outlineLevel="0" collapsed="false">
      <c r="A1119" s="35" t="n">
        <v>1118</v>
      </c>
      <c r="B1119" s="35" t="s">
        <v>113</v>
      </c>
      <c r="C1119" s="36" t="n">
        <v>44467</v>
      </c>
      <c r="D1119" s="36" t="n">
        <v>44473</v>
      </c>
      <c r="E1119" s="37" t="n">
        <v>37680</v>
      </c>
      <c r="F1119" s="37" t="n">
        <v>38355.2</v>
      </c>
      <c r="G1119" s="37" t="n">
        <v>37392.15</v>
      </c>
      <c r="H1119" s="35" t="s">
        <v>112</v>
      </c>
      <c r="I1119" s="35" t="n">
        <v>4</v>
      </c>
      <c r="J1119" s="38" t="n">
        <v>803.7</v>
      </c>
      <c r="K1119" s="38" t="n">
        <v>243.4</v>
      </c>
      <c r="L1119" s="39" t="n">
        <f aca="false">IF(B1119="Long",G1119-E1119,E1119-G1119)</f>
        <v>287.849999999999</v>
      </c>
      <c r="M1119" s="40" t="n">
        <f aca="false">L1119/E1119</f>
        <v>0.00763933121019104</v>
      </c>
      <c r="N1119" s="41" t="n">
        <f aca="false">E1119+G1119</f>
        <v>75072.15</v>
      </c>
      <c r="O1119" s="38" t="n">
        <f aca="false">N1119*Assumptions!$B$24</f>
        <v>112.608225</v>
      </c>
      <c r="P1119" s="39" t="n">
        <f aca="false">L1119-O1119</f>
        <v>175.241774999999</v>
      </c>
      <c r="Q1119" s="41" t="n">
        <f aca="false">Q1118+L1119</f>
        <v>57933.6</v>
      </c>
      <c r="R1119" s="41" t="n">
        <f aca="false">R1118+P1119</f>
        <v>916.819050000019</v>
      </c>
      <c r="S1119" s="33" t="n">
        <f aca="false">IF(L1119&gt;0,1,0)</f>
        <v>1</v>
      </c>
      <c r="T1119" s="33" t="n">
        <f aca="false">IF(S1119=1,T1118+1,0)</f>
        <v>2</v>
      </c>
      <c r="U1119" s="33" t="n">
        <f aca="false">IF(S1119=0,U1118+1,0)</f>
        <v>0</v>
      </c>
      <c r="V1119" s="34" t="str">
        <f aca="false">IF(C1119=D1118,"Yes","")</f>
        <v>Yes</v>
      </c>
    </row>
    <row r="1120" customFormat="false" ht="15" hidden="false" customHeight="false" outlineLevel="0" collapsed="false">
      <c r="A1120" s="26" t="n">
        <v>1119</v>
      </c>
      <c r="B1120" s="26" t="s">
        <v>111</v>
      </c>
      <c r="C1120" s="27" t="n">
        <v>44474</v>
      </c>
      <c r="D1120" s="27" t="n">
        <v>44488</v>
      </c>
      <c r="E1120" s="28" t="n">
        <v>37670.7</v>
      </c>
      <c r="F1120" s="28" t="n">
        <v>37355.6</v>
      </c>
      <c r="G1120" s="28" t="n">
        <v>39569.55</v>
      </c>
      <c r="H1120" s="26" t="s">
        <v>112</v>
      </c>
      <c r="I1120" s="26" t="n">
        <v>9</v>
      </c>
      <c r="J1120" s="29" t="n">
        <v>2340.5</v>
      </c>
      <c r="K1120" s="29" t="n">
        <v>218.7</v>
      </c>
      <c r="L1120" s="30" t="n">
        <f aca="false">IF(B1120="Long",G1120-E1120,E1120-G1120)</f>
        <v>1898.85000000001</v>
      </c>
      <c r="M1120" s="31" t="n">
        <f aca="false">L1120/E1120</f>
        <v>0.0504065493871897</v>
      </c>
      <c r="N1120" s="32" t="n">
        <f aca="false">E1120+G1120</f>
        <v>77240.25</v>
      </c>
      <c r="O1120" s="29" t="n">
        <f aca="false">N1120*Assumptions!$B$24</f>
        <v>115.860375</v>
      </c>
      <c r="P1120" s="30" t="n">
        <f aca="false">L1120-O1120</f>
        <v>1782.98962500001</v>
      </c>
      <c r="Q1120" s="32" t="n">
        <f aca="false">Q1119+L1120</f>
        <v>59832.45</v>
      </c>
      <c r="R1120" s="32" t="n">
        <f aca="false">R1119+P1120</f>
        <v>2699.80867500003</v>
      </c>
      <c r="S1120" s="33" t="n">
        <f aca="false">IF(L1120&gt;0,1,0)</f>
        <v>1</v>
      </c>
      <c r="T1120" s="33" t="n">
        <f aca="false">IF(S1120=1,T1119+1,0)</f>
        <v>3</v>
      </c>
      <c r="U1120" s="33" t="n">
        <f aca="false">IF(S1120=0,U1119+1,0)</f>
        <v>0</v>
      </c>
      <c r="V1120" s="34" t="str">
        <f aca="false">IF(C1120=D1119,"Yes","")</f>
        <v/>
      </c>
    </row>
    <row r="1121" customFormat="false" ht="15" hidden="false" customHeight="false" outlineLevel="0" collapsed="false">
      <c r="A1121" s="35" t="n">
        <v>1120</v>
      </c>
      <c r="B1121" s="35" t="s">
        <v>113</v>
      </c>
      <c r="C1121" s="36" t="n">
        <v>44489</v>
      </c>
      <c r="D1121" s="36" t="n">
        <v>44490</v>
      </c>
      <c r="E1121" s="37" t="n">
        <v>39394.25</v>
      </c>
      <c r="F1121" s="37" t="n">
        <v>40011.15</v>
      </c>
      <c r="G1121" s="37" t="n">
        <v>39774.55</v>
      </c>
      <c r="H1121" s="35" t="s">
        <v>112</v>
      </c>
      <c r="I1121" s="35" t="n">
        <v>1</v>
      </c>
      <c r="J1121" s="38" t="n">
        <v>0</v>
      </c>
      <c r="K1121" s="38" t="n">
        <v>806.2</v>
      </c>
      <c r="L1121" s="39" t="n">
        <f aca="false">IF(B1121="Long",G1121-E1121,E1121-G1121)</f>
        <v>-380.300000000003</v>
      </c>
      <c r="M1121" s="40" t="n">
        <f aca="false">L1121/E1121</f>
        <v>-0.00965369311511205</v>
      </c>
      <c r="N1121" s="41" t="n">
        <f aca="false">E1121+G1121</f>
        <v>79168.8</v>
      </c>
      <c r="O1121" s="38" t="n">
        <f aca="false">N1121*Assumptions!$B$24</f>
        <v>118.7532</v>
      </c>
      <c r="P1121" s="39" t="n">
        <f aca="false">L1121-O1121</f>
        <v>-499.053200000003</v>
      </c>
      <c r="Q1121" s="41" t="n">
        <f aca="false">Q1120+L1121</f>
        <v>59452.15</v>
      </c>
      <c r="R1121" s="41" t="n">
        <f aca="false">R1120+P1121</f>
        <v>2200.75547500002</v>
      </c>
      <c r="S1121" s="33" t="n">
        <f aca="false">IF(L1121&gt;0,1,0)</f>
        <v>0</v>
      </c>
      <c r="T1121" s="33" t="n">
        <f aca="false">IF(S1121=1,T1120+1,0)</f>
        <v>0</v>
      </c>
      <c r="U1121" s="33" t="n">
        <f aca="false">IF(S1121=0,U1120+1,0)</f>
        <v>1</v>
      </c>
      <c r="V1121" s="34" t="str">
        <f aca="false">IF(C1121=D1120,"Yes","")</f>
        <v/>
      </c>
    </row>
    <row r="1122" customFormat="false" ht="15" hidden="false" customHeight="false" outlineLevel="0" collapsed="false">
      <c r="A1122" s="26" t="n">
        <v>1121</v>
      </c>
      <c r="B1122" s="26" t="s">
        <v>111</v>
      </c>
      <c r="C1122" s="27" t="n">
        <v>44490</v>
      </c>
      <c r="D1122" s="27" t="n">
        <v>44496</v>
      </c>
      <c r="E1122" s="28" t="n">
        <v>40011.15</v>
      </c>
      <c r="F1122" s="28" t="n">
        <v>39292.8</v>
      </c>
      <c r="G1122" s="28" t="n">
        <v>40829.15</v>
      </c>
      <c r="H1122" s="26" t="s">
        <v>112</v>
      </c>
      <c r="I1122" s="26" t="n">
        <v>4</v>
      </c>
      <c r="J1122" s="29" t="n">
        <v>1818.4</v>
      </c>
      <c r="K1122" s="29" t="n">
        <v>0</v>
      </c>
      <c r="L1122" s="30" t="n">
        <f aca="false">IF(B1122="Long",G1122-E1122,E1122-G1122)</f>
        <v>818</v>
      </c>
      <c r="M1122" s="31" t="n">
        <f aca="false">L1122/E1122</f>
        <v>0.0204443011510541</v>
      </c>
      <c r="N1122" s="32" t="n">
        <f aca="false">E1122+G1122</f>
        <v>80840.3</v>
      </c>
      <c r="O1122" s="29" t="n">
        <f aca="false">N1122*Assumptions!$B$24</f>
        <v>121.26045</v>
      </c>
      <c r="P1122" s="30" t="n">
        <f aca="false">L1122-O1122</f>
        <v>696.73955</v>
      </c>
      <c r="Q1122" s="32" t="n">
        <f aca="false">Q1121+L1122</f>
        <v>60270.15</v>
      </c>
      <c r="R1122" s="32" t="n">
        <f aca="false">R1121+P1122</f>
        <v>2897.49502500002</v>
      </c>
      <c r="S1122" s="33" t="n">
        <f aca="false">IF(L1122&gt;0,1,0)</f>
        <v>1</v>
      </c>
      <c r="T1122" s="33" t="n">
        <f aca="false">IF(S1122=1,T1121+1,0)</f>
        <v>1</v>
      </c>
      <c r="U1122" s="33" t="n">
        <f aca="false">IF(S1122=0,U1121+1,0)</f>
        <v>0</v>
      </c>
      <c r="V1122" s="34" t="str">
        <f aca="false">IF(C1122=D1121,"Yes","")</f>
        <v>Yes</v>
      </c>
    </row>
    <row r="1123" customFormat="false" ht="15" hidden="false" customHeight="false" outlineLevel="0" collapsed="false">
      <c r="A1123" s="35" t="n">
        <v>1122</v>
      </c>
      <c r="B1123" s="35" t="s">
        <v>113</v>
      </c>
      <c r="C1123" s="36" t="n">
        <v>44497</v>
      </c>
      <c r="D1123" s="36" t="n">
        <v>44501</v>
      </c>
      <c r="E1123" s="37" t="n">
        <v>40750</v>
      </c>
      <c r="F1123" s="37" t="n">
        <v>41347</v>
      </c>
      <c r="G1123" s="37" t="n">
        <v>39775.25</v>
      </c>
      <c r="H1123" s="35" t="s">
        <v>112</v>
      </c>
      <c r="I1123" s="35" t="n">
        <v>2</v>
      </c>
      <c r="J1123" s="38" t="n">
        <v>2323.3</v>
      </c>
      <c r="K1123" s="38" t="n">
        <v>0</v>
      </c>
      <c r="L1123" s="39" t="n">
        <f aca="false">IF(B1123="Long",G1123-E1123,E1123-G1123)</f>
        <v>974.75</v>
      </c>
      <c r="M1123" s="40" t="n">
        <f aca="false">L1123/E1123</f>
        <v>0.023920245398773</v>
      </c>
      <c r="N1123" s="41" t="n">
        <f aca="false">E1123+G1123</f>
        <v>80525.25</v>
      </c>
      <c r="O1123" s="38" t="n">
        <f aca="false">N1123*Assumptions!$B$24</f>
        <v>120.787875</v>
      </c>
      <c r="P1123" s="39" t="n">
        <f aca="false">L1123-O1123</f>
        <v>853.962125</v>
      </c>
      <c r="Q1123" s="41" t="n">
        <f aca="false">Q1122+L1123</f>
        <v>61244.9</v>
      </c>
      <c r="R1123" s="41" t="n">
        <f aca="false">R1122+P1123</f>
        <v>3751.45715000002</v>
      </c>
      <c r="S1123" s="33" t="n">
        <f aca="false">IF(L1123&gt;0,1,0)</f>
        <v>1</v>
      </c>
      <c r="T1123" s="33" t="n">
        <f aca="false">IF(S1123=1,T1122+1,0)</f>
        <v>2</v>
      </c>
      <c r="U1123" s="33" t="n">
        <f aca="false">IF(S1123=0,U1122+1,0)</f>
        <v>0</v>
      </c>
      <c r="V1123" s="34" t="str">
        <f aca="false">IF(C1123=D1122,"Yes","")</f>
        <v/>
      </c>
    </row>
    <row r="1124" customFormat="false" ht="15" hidden="false" customHeight="false" outlineLevel="0" collapsed="false">
      <c r="A1124" s="26" t="n">
        <v>1123</v>
      </c>
      <c r="B1124" s="26" t="s">
        <v>111</v>
      </c>
      <c r="C1124" s="27" t="n">
        <v>44502</v>
      </c>
      <c r="D1124" s="27" t="n">
        <v>44503</v>
      </c>
      <c r="E1124" s="28" t="n">
        <v>39862.6</v>
      </c>
      <c r="F1124" s="28" t="n">
        <v>39120.65</v>
      </c>
      <c r="G1124" s="28" t="n">
        <v>39590.7</v>
      </c>
      <c r="H1124" s="26" t="s">
        <v>112</v>
      </c>
      <c r="I1124" s="26" t="n">
        <v>1</v>
      </c>
      <c r="J1124" s="29" t="n">
        <v>297.6</v>
      </c>
      <c r="K1124" s="29" t="n">
        <v>557.8</v>
      </c>
      <c r="L1124" s="30" t="n">
        <f aca="false">IF(B1124="Long",G1124-E1124,E1124-G1124)</f>
        <v>-271.900000000001</v>
      </c>
      <c r="M1124" s="31" t="n">
        <f aca="false">L1124/E1124</f>
        <v>-0.00682092989418657</v>
      </c>
      <c r="N1124" s="32" t="n">
        <f aca="false">E1124+G1124</f>
        <v>79453.3</v>
      </c>
      <c r="O1124" s="29" t="n">
        <f aca="false">N1124*Assumptions!$B$24</f>
        <v>119.17995</v>
      </c>
      <c r="P1124" s="30" t="n">
        <f aca="false">L1124-O1124</f>
        <v>-391.079950000001</v>
      </c>
      <c r="Q1124" s="32" t="n">
        <f aca="false">Q1123+L1124</f>
        <v>60973</v>
      </c>
      <c r="R1124" s="32" t="n">
        <f aca="false">R1123+P1124</f>
        <v>3360.37720000002</v>
      </c>
      <c r="S1124" s="33" t="n">
        <f aca="false">IF(L1124&gt;0,1,0)</f>
        <v>0</v>
      </c>
      <c r="T1124" s="33" t="n">
        <f aca="false">IF(S1124=1,T1123+1,0)</f>
        <v>0</v>
      </c>
      <c r="U1124" s="33" t="n">
        <f aca="false">IF(S1124=0,U1123+1,0)</f>
        <v>1</v>
      </c>
      <c r="V1124" s="34" t="str">
        <f aca="false">IF(C1124=D1123,"Yes","")</f>
        <v/>
      </c>
    </row>
    <row r="1125" customFormat="false" ht="15" hidden="false" customHeight="false" outlineLevel="0" collapsed="false">
      <c r="A1125" s="35" t="n">
        <v>1124</v>
      </c>
      <c r="B1125" s="35" t="s">
        <v>113</v>
      </c>
      <c r="C1125" s="36" t="n">
        <v>44508</v>
      </c>
      <c r="D1125" s="36" t="n">
        <v>44515</v>
      </c>
      <c r="E1125" s="37" t="n">
        <v>39304.85</v>
      </c>
      <c r="F1125" s="37" t="n">
        <v>39734.7</v>
      </c>
      <c r="G1125" s="37" t="n">
        <v>38849.45</v>
      </c>
      <c r="H1125" s="35" t="s">
        <v>112</v>
      </c>
      <c r="I1125" s="35" t="n">
        <v>5</v>
      </c>
      <c r="J1125" s="38" t="n">
        <v>958.8</v>
      </c>
      <c r="K1125" s="38" t="n">
        <v>255.8</v>
      </c>
      <c r="L1125" s="39" t="n">
        <f aca="false">IF(B1125="Long",G1125-E1125,E1125-G1125)</f>
        <v>455.400000000001</v>
      </c>
      <c r="M1125" s="40" t="n">
        <f aca="false">L1125/E1125</f>
        <v>0.0115863563911324</v>
      </c>
      <c r="N1125" s="41" t="n">
        <f aca="false">E1125+G1125</f>
        <v>78154.3</v>
      </c>
      <c r="O1125" s="38" t="n">
        <f aca="false">N1125*Assumptions!$B$24</f>
        <v>117.23145</v>
      </c>
      <c r="P1125" s="39" t="n">
        <f aca="false">L1125-O1125</f>
        <v>338.168550000001</v>
      </c>
      <c r="Q1125" s="41" t="n">
        <f aca="false">Q1124+L1125</f>
        <v>61428.4</v>
      </c>
      <c r="R1125" s="41" t="n">
        <f aca="false">R1124+P1125</f>
        <v>3698.54575000002</v>
      </c>
      <c r="S1125" s="33" t="n">
        <f aca="false">IF(L1125&gt;0,1,0)</f>
        <v>1</v>
      </c>
      <c r="T1125" s="33" t="n">
        <f aca="false">IF(S1125=1,T1124+1,0)</f>
        <v>1</v>
      </c>
      <c r="U1125" s="33" t="n">
        <f aca="false">IF(S1125=0,U1124+1,0)</f>
        <v>0</v>
      </c>
      <c r="V1125" s="34" t="str">
        <f aca="false">IF(C1125=D1124,"Yes","")</f>
        <v/>
      </c>
    </row>
    <row r="1126" customFormat="false" ht="15" hidden="false" customHeight="false" outlineLevel="0" collapsed="false">
      <c r="A1126" s="26" t="n">
        <v>1125</v>
      </c>
      <c r="B1126" s="26" t="s">
        <v>111</v>
      </c>
      <c r="C1126" s="27" t="n">
        <v>44515</v>
      </c>
      <c r="D1126" s="27" t="n">
        <v>44516</v>
      </c>
      <c r="E1126" s="28" t="n">
        <v>38929.95</v>
      </c>
      <c r="F1126" s="28" t="n">
        <v>38467.8</v>
      </c>
      <c r="G1126" s="28" t="n">
        <v>38606.6</v>
      </c>
      <c r="H1126" s="26" t="s">
        <v>112</v>
      </c>
      <c r="I1126" s="26" t="n">
        <v>1</v>
      </c>
      <c r="J1126" s="29" t="n">
        <v>0</v>
      </c>
      <c r="K1126" s="29" t="n">
        <v>718.8</v>
      </c>
      <c r="L1126" s="30" t="n">
        <f aca="false">IF(B1126="Long",G1126-E1126,E1126-G1126)</f>
        <v>-323.349999999999</v>
      </c>
      <c r="M1126" s="31" t="n">
        <f aca="false">L1126/E1126</f>
        <v>-0.00830594439499662</v>
      </c>
      <c r="N1126" s="32" t="n">
        <f aca="false">E1126+G1126</f>
        <v>77536.55</v>
      </c>
      <c r="O1126" s="29" t="n">
        <f aca="false">N1126*Assumptions!$B$24</f>
        <v>116.304825</v>
      </c>
      <c r="P1126" s="30" t="n">
        <f aca="false">L1126-O1126</f>
        <v>-439.654824999999</v>
      </c>
      <c r="Q1126" s="32" t="n">
        <f aca="false">Q1125+L1126</f>
        <v>61105.05</v>
      </c>
      <c r="R1126" s="32" t="n">
        <f aca="false">R1125+P1126</f>
        <v>3258.89092500002</v>
      </c>
      <c r="S1126" s="33" t="n">
        <f aca="false">IF(L1126&gt;0,1,0)</f>
        <v>0</v>
      </c>
      <c r="T1126" s="33" t="n">
        <f aca="false">IF(S1126=1,T1125+1,0)</f>
        <v>0</v>
      </c>
      <c r="U1126" s="33" t="n">
        <f aca="false">IF(S1126=0,U1125+1,0)</f>
        <v>1</v>
      </c>
      <c r="V1126" s="34" t="str">
        <f aca="false">IF(C1126=D1125,"Yes","")</f>
        <v>Yes</v>
      </c>
    </row>
    <row r="1127" customFormat="false" ht="15" hidden="false" customHeight="false" outlineLevel="0" collapsed="false">
      <c r="A1127" s="35" t="n">
        <v>1126</v>
      </c>
      <c r="B1127" s="35" t="s">
        <v>113</v>
      </c>
      <c r="C1127" s="36" t="n">
        <v>44516</v>
      </c>
      <c r="D1127" s="36" t="n">
        <v>44522</v>
      </c>
      <c r="E1127" s="37" t="n">
        <v>38467.8</v>
      </c>
      <c r="F1127" s="37" t="n">
        <v>39117.15</v>
      </c>
      <c r="G1127" s="37" t="n">
        <v>38233.95</v>
      </c>
      <c r="H1127" s="35" t="s">
        <v>112</v>
      </c>
      <c r="I1127" s="35" t="n">
        <v>3</v>
      </c>
      <c r="J1127" s="38" t="n">
        <v>1812.4</v>
      </c>
      <c r="K1127" s="38" t="n">
        <v>0</v>
      </c>
      <c r="L1127" s="39" t="n">
        <f aca="false">IF(B1127="Long",G1127-E1127,E1127-G1127)</f>
        <v>233.850000000006</v>
      </c>
      <c r="M1127" s="40" t="n">
        <f aca="false">L1127/E1127</f>
        <v>0.00607911032083992</v>
      </c>
      <c r="N1127" s="41" t="n">
        <f aca="false">E1127+G1127</f>
        <v>76701.75</v>
      </c>
      <c r="O1127" s="38" t="n">
        <f aca="false">N1127*Assumptions!$B$24</f>
        <v>115.052625</v>
      </c>
      <c r="P1127" s="39" t="n">
        <f aca="false">L1127-O1127</f>
        <v>118.797375000006</v>
      </c>
      <c r="Q1127" s="41" t="n">
        <f aca="false">Q1126+L1127</f>
        <v>61338.9</v>
      </c>
      <c r="R1127" s="41" t="n">
        <f aca="false">R1126+P1127</f>
        <v>3377.68830000003</v>
      </c>
      <c r="S1127" s="33" t="n">
        <f aca="false">IF(L1127&gt;0,1,0)</f>
        <v>1</v>
      </c>
      <c r="T1127" s="33" t="n">
        <f aca="false">IF(S1127=1,T1126+1,0)</f>
        <v>1</v>
      </c>
      <c r="U1127" s="33" t="n">
        <f aca="false">IF(S1127=0,U1126+1,0)</f>
        <v>0</v>
      </c>
      <c r="V1127" s="34" t="str">
        <f aca="false">IF(C1127=D1126,"Yes","")</f>
        <v>Yes</v>
      </c>
    </row>
    <row r="1128" customFormat="false" ht="15" hidden="false" customHeight="false" outlineLevel="0" collapsed="false">
      <c r="A1128" s="26" t="n">
        <v>1127</v>
      </c>
      <c r="B1128" s="26" t="s">
        <v>113</v>
      </c>
      <c r="C1128" s="27" t="n">
        <v>44523</v>
      </c>
      <c r="D1128" s="27" t="n">
        <v>44524</v>
      </c>
      <c r="E1128" s="28" t="n">
        <v>36655.4</v>
      </c>
      <c r="F1128" s="28" t="n">
        <v>38241</v>
      </c>
      <c r="G1128" s="28" t="n">
        <v>37448.75</v>
      </c>
      <c r="H1128" s="26" t="s">
        <v>112</v>
      </c>
      <c r="I1128" s="26" t="n">
        <v>1</v>
      </c>
      <c r="J1128" s="29" t="n">
        <v>0</v>
      </c>
      <c r="K1128" s="29" t="n">
        <v>1236.5</v>
      </c>
      <c r="L1128" s="30" t="n">
        <f aca="false">IF(B1128="Long",G1128-E1128,E1128-G1128)</f>
        <v>-793.349999999999</v>
      </c>
      <c r="M1128" s="31" t="n">
        <f aca="false">L1128/E1128</f>
        <v>-0.0216434686294516</v>
      </c>
      <c r="N1128" s="32" t="n">
        <f aca="false">E1128+G1128</f>
        <v>74104.15</v>
      </c>
      <c r="O1128" s="29" t="n">
        <f aca="false">N1128*Assumptions!$B$24</f>
        <v>111.156225</v>
      </c>
      <c r="P1128" s="30" t="n">
        <f aca="false">L1128-O1128</f>
        <v>-904.506224999999</v>
      </c>
      <c r="Q1128" s="32" t="n">
        <f aca="false">Q1127+L1128</f>
        <v>60545.55</v>
      </c>
      <c r="R1128" s="32" t="n">
        <f aca="false">R1127+P1128</f>
        <v>2473.18207500003</v>
      </c>
      <c r="S1128" s="33" t="n">
        <f aca="false">IF(L1128&gt;0,1,0)</f>
        <v>0</v>
      </c>
      <c r="T1128" s="33" t="n">
        <f aca="false">IF(S1128=1,T1127+1,0)</f>
        <v>0</v>
      </c>
      <c r="U1128" s="33" t="n">
        <f aca="false">IF(S1128=0,U1127+1,0)</f>
        <v>1</v>
      </c>
      <c r="V1128" s="34" t="str">
        <f aca="false">IF(C1128=D1127,"Yes","")</f>
        <v/>
      </c>
    </row>
    <row r="1129" customFormat="false" ht="15" hidden="false" customHeight="false" outlineLevel="0" collapsed="false">
      <c r="A1129" s="35" t="n">
        <v>1128</v>
      </c>
      <c r="B1129" s="35" t="s">
        <v>113</v>
      </c>
      <c r="C1129" s="36" t="n">
        <v>44526</v>
      </c>
      <c r="D1129" s="36" t="n">
        <v>44530</v>
      </c>
      <c r="E1129" s="37" t="n">
        <v>36830.9</v>
      </c>
      <c r="F1129" s="37" t="n">
        <v>37507.95</v>
      </c>
      <c r="G1129" s="37" t="n">
        <v>36347.85</v>
      </c>
      <c r="H1129" s="35" t="s">
        <v>112</v>
      </c>
      <c r="I1129" s="35" t="n">
        <v>2</v>
      </c>
      <c r="J1129" s="38" t="n">
        <v>1503</v>
      </c>
      <c r="K1129" s="38" t="n">
        <v>0</v>
      </c>
      <c r="L1129" s="39" t="n">
        <f aca="false">IF(B1129="Long",G1129-E1129,E1129-G1129)</f>
        <v>483.050000000003</v>
      </c>
      <c r="M1129" s="40" t="n">
        <f aca="false">L1129/E1129</f>
        <v>0.0131153460816869</v>
      </c>
      <c r="N1129" s="41" t="n">
        <f aca="false">E1129+G1129</f>
        <v>73178.75</v>
      </c>
      <c r="O1129" s="38" t="n">
        <f aca="false">N1129*Assumptions!$B$24</f>
        <v>109.768125</v>
      </c>
      <c r="P1129" s="39" t="n">
        <f aca="false">L1129-O1129</f>
        <v>373.281875000003</v>
      </c>
      <c r="Q1129" s="41" t="n">
        <f aca="false">Q1128+L1129</f>
        <v>61028.6</v>
      </c>
      <c r="R1129" s="41" t="n">
        <f aca="false">R1128+P1129</f>
        <v>2846.46395000003</v>
      </c>
      <c r="S1129" s="33" t="n">
        <f aca="false">IF(L1129&gt;0,1,0)</f>
        <v>1</v>
      </c>
      <c r="T1129" s="33" t="n">
        <f aca="false">IF(S1129=1,T1128+1,0)</f>
        <v>1</v>
      </c>
      <c r="U1129" s="33" t="n">
        <f aca="false">IF(S1129=0,U1128+1,0)</f>
        <v>0</v>
      </c>
      <c r="V1129" s="34" t="str">
        <f aca="false">IF(C1129=D1128,"Yes","")</f>
        <v/>
      </c>
    </row>
    <row r="1130" customFormat="false" ht="15" hidden="false" customHeight="false" outlineLevel="0" collapsed="false">
      <c r="A1130" s="26" t="n">
        <v>1129</v>
      </c>
      <c r="B1130" s="26" t="s">
        <v>111</v>
      </c>
      <c r="C1130" s="27" t="n">
        <v>44533</v>
      </c>
      <c r="D1130" s="27" t="n">
        <v>44536</v>
      </c>
      <c r="E1130" s="28" t="n">
        <v>36563.5</v>
      </c>
      <c r="F1130" s="28" t="n">
        <v>36166.7</v>
      </c>
      <c r="G1130" s="28" t="n">
        <v>36166.7</v>
      </c>
      <c r="H1130" s="26" t="s">
        <v>114</v>
      </c>
      <c r="I1130" s="26" t="n">
        <v>1</v>
      </c>
      <c r="J1130" s="29" t="n">
        <v>0</v>
      </c>
      <c r="K1130" s="29" t="n">
        <v>866.8</v>
      </c>
      <c r="L1130" s="30" t="n">
        <f aca="false">IF(B1130="Long",G1130-E1130,E1130-G1130)</f>
        <v>-396.800000000003</v>
      </c>
      <c r="M1130" s="31" t="n">
        <f aca="false">L1130/E1130</f>
        <v>-0.010852352756164</v>
      </c>
      <c r="N1130" s="32" t="n">
        <f aca="false">E1130+G1130</f>
        <v>72730.2</v>
      </c>
      <c r="O1130" s="29" t="n">
        <f aca="false">N1130*Assumptions!$B$24</f>
        <v>109.0953</v>
      </c>
      <c r="P1130" s="30" t="n">
        <f aca="false">L1130-O1130</f>
        <v>-505.895300000003</v>
      </c>
      <c r="Q1130" s="32" t="n">
        <f aca="false">Q1129+L1130</f>
        <v>60631.8</v>
      </c>
      <c r="R1130" s="32" t="n">
        <f aca="false">R1129+P1130</f>
        <v>2340.56865000003</v>
      </c>
      <c r="S1130" s="33" t="n">
        <f aca="false">IF(L1130&gt;0,1,0)</f>
        <v>0</v>
      </c>
      <c r="T1130" s="33" t="n">
        <f aca="false">IF(S1130=1,T1129+1,0)</f>
        <v>0</v>
      </c>
      <c r="U1130" s="33" t="n">
        <f aca="false">IF(S1130=0,U1129+1,0)</f>
        <v>1</v>
      </c>
      <c r="V1130" s="34" t="str">
        <f aca="false">IF(C1130=D1129,"Yes","")</f>
        <v/>
      </c>
    </row>
    <row r="1131" customFormat="false" ht="15" hidden="false" customHeight="false" outlineLevel="0" collapsed="false">
      <c r="A1131" s="35" t="n">
        <v>1130</v>
      </c>
      <c r="B1131" s="35" t="s">
        <v>113</v>
      </c>
      <c r="C1131" s="36" t="n">
        <v>44536</v>
      </c>
      <c r="D1131" s="36" t="n">
        <v>44537</v>
      </c>
      <c r="E1131" s="37" t="n">
        <v>36062.85</v>
      </c>
      <c r="F1131" s="37" t="n">
        <v>36844</v>
      </c>
      <c r="G1131" s="37" t="n">
        <v>36344.55</v>
      </c>
      <c r="H1131" s="35" t="s">
        <v>112</v>
      </c>
      <c r="I1131" s="35" t="n">
        <v>1</v>
      </c>
      <c r="J1131" s="38" t="n">
        <v>48.9</v>
      </c>
      <c r="K1131" s="38" t="n">
        <v>757.8</v>
      </c>
      <c r="L1131" s="39" t="n">
        <f aca="false">IF(B1131="Long",G1131-E1131,E1131-G1131)</f>
        <v>-281.700000000004</v>
      </c>
      <c r="M1131" s="40" t="n">
        <f aca="false">L1131/E1131</f>
        <v>-0.00781136266268485</v>
      </c>
      <c r="N1131" s="41" t="n">
        <f aca="false">E1131+G1131</f>
        <v>72407.4</v>
      </c>
      <c r="O1131" s="38" t="n">
        <f aca="false">N1131*Assumptions!$B$24</f>
        <v>108.6111</v>
      </c>
      <c r="P1131" s="39" t="n">
        <f aca="false">L1131-O1131</f>
        <v>-390.311100000004</v>
      </c>
      <c r="Q1131" s="41" t="n">
        <f aca="false">Q1130+L1131</f>
        <v>60350.1</v>
      </c>
      <c r="R1131" s="41" t="n">
        <f aca="false">R1130+P1131</f>
        <v>1950.25755000003</v>
      </c>
      <c r="S1131" s="33" t="n">
        <f aca="false">IF(L1131&gt;0,1,0)</f>
        <v>0</v>
      </c>
      <c r="T1131" s="33" t="n">
        <f aca="false">IF(S1131=1,T1130+1,0)</f>
        <v>0</v>
      </c>
      <c r="U1131" s="33" t="n">
        <f aca="false">IF(S1131=0,U1130+1,0)</f>
        <v>2</v>
      </c>
      <c r="V1131" s="34" t="str">
        <f aca="false">IF(C1131=D1130,"Yes","")</f>
        <v>Yes</v>
      </c>
    </row>
    <row r="1132" customFormat="false" ht="15" hidden="false" customHeight="false" outlineLevel="0" collapsed="false">
      <c r="A1132" s="26" t="n">
        <v>1131</v>
      </c>
      <c r="B1132" s="26" t="s">
        <v>111</v>
      </c>
      <c r="C1132" s="27" t="n">
        <v>44538</v>
      </c>
      <c r="D1132" s="27" t="n">
        <v>44539</v>
      </c>
      <c r="E1132" s="28" t="n">
        <v>37052.75</v>
      </c>
      <c r="F1132" s="28" t="n">
        <v>36013.95</v>
      </c>
      <c r="G1132" s="28" t="n">
        <v>36905.15</v>
      </c>
      <c r="H1132" s="26" t="s">
        <v>112</v>
      </c>
      <c r="I1132" s="26" t="n">
        <v>1</v>
      </c>
      <c r="J1132" s="29" t="n">
        <v>344.8</v>
      </c>
      <c r="K1132" s="29" t="n">
        <v>168.3</v>
      </c>
      <c r="L1132" s="30" t="n">
        <f aca="false">IF(B1132="Long",G1132-E1132,E1132-G1132)</f>
        <v>-147.599999999999</v>
      </c>
      <c r="M1132" s="31" t="n">
        <f aca="false">L1132/E1132</f>
        <v>-0.00398350999588421</v>
      </c>
      <c r="N1132" s="32" t="n">
        <f aca="false">E1132+G1132</f>
        <v>73957.9</v>
      </c>
      <c r="O1132" s="29" t="n">
        <f aca="false">N1132*Assumptions!$B$24</f>
        <v>110.93685</v>
      </c>
      <c r="P1132" s="30" t="n">
        <f aca="false">L1132-O1132</f>
        <v>-258.536849999999</v>
      </c>
      <c r="Q1132" s="32" t="n">
        <f aca="false">Q1131+L1132</f>
        <v>60202.5</v>
      </c>
      <c r="R1132" s="32" t="n">
        <f aca="false">R1131+P1132</f>
        <v>1691.72070000003</v>
      </c>
      <c r="S1132" s="33" t="n">
        <f aca="false">IF(L1132&gt;0,1,0)</f>
        <v>0</v>
      </c>
      <c r="T1132" s="33" t="n">
        <f aca="false">IF(S1132=1,T1131+1,0)</f>
        <v>0</v>
      </c>
      <c r="U1132" s="33" t="n">
        <f aca="false">IF(S1132=0,U1131+1,0)</f>
        <v>3</v>
      </c>
      <c r="V1132" s="34" t="str">
        <f aca="false">IF(C1132=D1131,"Yes","")</f>
        <v/>
      </c>
    </row>
    <row r="1133" customFormat="false" ht="15" hidden="false" customHeight="false" outlineLevel="0" collapsed="false">
      <c r="A1133" s="35" t="n">
        <v>1132</v>
      </c>
      <c r="B1133" s="35" t="s">
        <v>113</v>
      </c>
      <c r="C1133" s="36" t="n">
        <v>44540</v>
      </c>
      <c r="D1133" s="36" t="n">
        <v>44543</v>
      </c>
      <c r="E1133" s="37" t="n">
        <v>36884.45</v>
      </c>
      <c r="F1133" s="37" t="n">
        <v>37397.55</v>
      </c>
      <c r="G1133" s="37" t="n">
        <v>37358.2</v>
      </c>
      <c r="H1133" s="35" t="s">
        <v>112</v>
      </c>
      <c r="I1133" s="35" t="n">
        <v>1</v>
      </c>
      <c r="J1133" s="38" t="n">
        <v>22.5</v>
      </c>
      <c r="K1133" s="38" t="n">
        <v>696.6</v>
      </c>
      <c r="L1133" s="39" t="n">
        <f aca="false">IF(B1133="Long",G1133-E1133,E1133-G1133)</f>
        <v>-473.75</v>
      </c>
      <c r="M1133" s="40" t="n">
        <f aca="false">L1133/E1133</f>
        <v>-0.0128441660374494</v>
      </c>
      <c r="N1133" s="41" t="n">
        <f aca="false">E1133+G1133</f>
        <v>74242.65</v>
      </c>
      <c r="O1133" s="38" t="n">
        <f aca="false">N1133*Assumptions!$B$24</f>
        <v>111.363975</v>
      </c>
      <c r="P1133" s="39" t="n">
        <f aca="false">L1133-O1133</f>
        <v>-585.113975</v>
      </c>
      <c r="Q1133" s="41" t="n">
        <f aca="false">Q1132+L1133</f>
        <v>59728.75</v>
      </c>
      <c r="R1133" s="41" t="n">
        <f aca="false">R1132+P1133</f>
        <v>1106.60672500003</v>
      </c>
      <c r="S1133" s="33" t="n">
        <f aca="false">IF(L1133&gt;0,1,0)</f>
        <v>0</v>
      </c>
      <c r="T1133" s="33" t="n">
        <f aca="false">IF(S1133=1,T1132+1,0)</f>
        <v>0</v>
      </c>
      <c r="U1133" s="33" t="n">
        <f aca="false">IF(S1133=0,U1132+1,0)</f>
        <v>4</v>
      </c>
      <c r="V1133" s="34" t="str">
        <f aca="false">IF(C1133=D1132,"Yes","")</f>
        <v/>
      </c>
    </row>
    <row r="1134" customFormat="false" ht="15" hidden="false" customHeight="false" outlineLevel="0" collapsed="false">
      <c r="A1134" s="26" t="n">
        <v>1133</v>
      </c>
      <c r="B1134" s="26" t="s">
        <v>111</v>
      </c>
      <c r="C1134" s="27" t="n">
        <v>44543</v>
      </c>
      <c r="D1134" s="27" t="n">
        <v>44544</v>
      </c>
      <c r="E1134" s="28" t="n">
        <v>37397.55</v>
      </c>
      <c r="F1134" s="28" t="n">
        <v>36824.4</v>
      </c>
      <c r="G1134" s="28" t="n">
        <v>36778.95</v>
      </c>
      <c r="H1134" s="26" t="s">
        <v>112</v>
      </c>
      <c r="I1134" s="26" t="n">
        <v>1</v>
      </c>
      <c r="J1134" s="29" t="n">
        <v>0</v>
      </c>
      <c r="K1134" s="29" t="n">
        <v>852.2</v>
      </c>
      <c r="L1134" s="30" t="n">
        <f aca="false">IF(B1134="Long",G1134-E1134,E1134-G1134)</f>
        <v>-618.600000000006</v>
      </c>
      <c r="M1134" s="31" t="n">
        <f aca="false">L1134/E1134</f>
        <v>-0.016541190532535</v>
      </c>
      <c r="N1134" s="32" t="n">
        <f aca="false">E1134+G1134</f>
        <v>74176.5</v>
      </c>
      <c r="O1134" s="29" t="n">
        <f aca="false">N1134*Assumptions!$B$24</f>
        <v>111.26475</v>
      </c>
      <c r="P1134" s="30" t="n">
        <f aca="false">L1134-O1134</f>
        <v>-729.864750000006</v>
      </c>
      <c r="Q1134" s="32" t="n">
        <f aca="false">Q1133+L1134</f>
        <v>59110.15</v>
      </c>
      <c r="R1134" s="32" t="n">
        <f aca="false">R1133+P1134</f>
        <v>376.741975000022</v>
      </c>
      <c r="S1134" s="33" t="n">
        <f aca="false">IF(L1134&gt;0,1,0)</f>
        <v>0</v>
      </c>
      <c r="T1134" s="33" t="n">
        <f aca="false">IF(S1134=1,T1133+1,0)</f>
        <v>0</v>
      </c>
      <c r="U1134" s="33" t="n">
        <f aca="false">IF(S1134=0,U1133+1,0)</f>
        <v>5</v>
      </c>
      <c r="V1134" s="34" t="str">
        <f aca="false">IF(C1134=D1133,"Yes","")</f>
        <v>Yes</v>
      </c>
    </row>
    <row r="1135" customFormat="false" ht="15" hidden="false" customHeight="false" outlineLevel="0" collapsed="false">
      <c r="A1135" s="35" t="n">
        <v>1134</v>
      </c>
      <c r="B1135" s="35" t="s">
        <v>113</v>
      </c>
      <c r="C1135" s="36" t="n">
        <v>44544</v>
      </c>
      <c r="D1135" s="36" t="n">
        <v>44545</v>
      </c>
      <c r="E1135" s="37" t="n">
        <v>36778.95</v>
      </c>
      <c r="F1135" s="37" t="n">
        <v>37581.05</v>
      </c>
      <c r="G1135" s="37" t="n">
        <v>37039.05</v>
      </c>
      <c r="H1135" s="35" t="s">
        <v>112</v>
      </c>
      <c r="I1135" s="35" t="n">
        <v>1</v>
      </c>
      <c r="J1135" s="38" t="n">
        <v>35.8</v>
      </c>
      <c r="K1135" s="38" t="n">
        <v>304.6</v>
      </c>
      <c r="L1135" s="39" t="n">
        <f aca="false">IF(B1135="Long",G1135-E1135,E1135-G1135)</f>
        <v>-260.100000000006</v>
      </c>
      <c r="M1135" s="40" t="n">
        <f aca="false">L1135/E1135</f>
        <v>-0.00707198003205654</v>
      </c>
      <c r="N1135" s="41" t="n">
        <f aca="false">E1135+G1135</f>
        <v>73818</v>
      </c>
      <c r="O1135" s="38" t="n">
        <f aca="false">N1135*Assumptions!$B$24</f>
        <v>110.727</v>
      </c>
      <c r="P1135" s="39" t="n">
        <f aca="false">L1135-O1135</f>
        <v>-370.827000000006</v>
      </c>
      <c r="Q1135" s="41" t="n">
        <f aca="false">Q1134+L1135</f>
        <v>58850.05</v>
      </c>
      <c r="R1135" s="41" t="n">
        <f aca="false">R1134+P1135</f>
        <v>5.91497500001594</v>
      </c>
      <c r="S1135" s="33" t="n">
        <f aca="false">IF(L1135&gt;0,1,0)</f>
        <v>0</v>
      </c>
      <c r="T1135" s="33" t="n">
        <f aca="false">IF(S1135=1,T1134+1,0)</f>
        <v>0</v>
      </c>
      <c r="U1135" s="33" t="n">
        <f aca="false">IF(S1135=0,U1134+1,0)</f>
        <v>6</v>
      </c>
      <c r="V1135" s="34" t="str">
        <f aca="false">IF(C1135=D1134,"Yes","")</f>
        <v>Yes</v>
      </c>
    </row>
    <row r="1136" customFormat="false" ht="15" hidden="false" customHeight="false" outlineLevel="0" collapsed="false">
      <c r="A1136" s="26" t="n">
        <v>1135</v>
      </c>
      <c r="B1136" s="26" t="s">
        <v>113</v>
      </c>
      <c r="C1136" s="27" t="n">
        <v>44546</v>
      </c>
      <c r="D1136" s="27" t="n">
        <v>44552</v>
      </c>
      <c r="E1136" s="28" t="n">
        <v>36545.4</v>
      </c>
      <c r="F1136" s="28" t="n">
        <v>37083.5</v>
      </c>
      <c r="G1136" s="28" t="n">
        <v>35050</v>
      </c>
      <c r="H1136" s="26" t="s">
        <v>112</v>
      </c>
      <c r="I1136" s="26" t="n">
        <v>4</v>
      </c>
      <c r="J1136" s="29" t="n">
        <v>2527</v>
      </c>
      <c r="K1136" s="29" t="n">
        <v>5.3</v>
      </c>
      <c r="L1136" s="30" t="n">
        <f aca="false">IF(B1136="Long",G1136-E1136,E1136-G1136)</f>
        <v>1495.4</v>
      </c>
      <c r="M1136" s="31" t="n">
        <f aca="false">L1136/E1136</f>
        <v>0.0409189665457213</v>
      </c>
      <c r="N1136" s="32" t="n">
        <f aca="false">E1136+G1136</f>
        <v>71595.4</v>
      </c>
      <c r="O1136" s="29" t="n">
        <f aca="false">N1136*Assumptions!$B$24</f>
        <v>107.3931</v>
      </c>
      <c r="P1136" s="30" t="n">
        <f aca="false">L1136-O1136</f>
        <v>1388.0069</v>
      </c>
      <c r="Q1136" s="32" t="n">
        <f aca="false">Q1135+L1136</f>
        <v>60345.45</v>
      </c>
      <c r="R1136" s="32" t="n">
        <f aca="false">R1135+P1136</f>
        <v>1393.92187500002</v>
      </c>
      <c r="S1136" s="33" t="n">
        <f aca="false">IF(L1136&gt;0,1,0)</f>
        <v>1</v>
      </c>
      <c r="T1136" s="33" t="n">
        <f aca="false">IF(S1136=1,T1135+1,0)</f>
        <v>1</v>
      </c>
      <c r="U1136" s="33" t="n">
        <f aca="false">IF(S1136=0,U1135+1,0)</f>
        <v>0</v>
      </c>
      <c r="V1136" s="34" t="str">
        <f aca="false">IF(C1136=D1135,"Yes","")</f>
        <v/>
      </c>
    </row>
    <row r="1137" customFormat="false" ht="15" hidden="false" customHeight="false" outlineLevel="0" collapsed="false">
      <c r="A1137" s="35" t="n">
        <v>1136</v>
      </c>
      <c r="B1137" s="35" t="s">
        <v>111</v>
      </c>
      <c r="C1137" s="36" t="n">
        <v>44553</v>
      </c>
      <c r="D1137" s="36" t="n">
        <v>44554</v>
      </c>
      <c r="E1137" s="37" t="n">
        <v>35350.5</v>
      </c>
      <c r="F1137" s="37" t="n">
        <v>34687.6</v>
      </c>
      <c r="G1137" s="37" t="n">
        <v>35046.25</v>
      </c>
      <c r="H1137" s="35" t="s">
        <v>112</v>
      </c>
      <c r="I1137" s="35" t="n">
        <v>1</v>
      </c>
      <c r="J1137" s="38" t="n">
        <v>0</v>
      </c>
      <c r="K1137" s="38" t="n">
        <v>767.1</v>
      </c>
      <c r="L1137" s="39" t="n">
        <f aca="false">IF(B1137="Long",G1137-E1137,E1137-G1137)</f>
        <v>-304.25</v>
      </c>
      <c r="M1137" s="40" t="n">
        <f aca="false">L1137/E1137</f>
        <v>-0.00860666751531096</v>
      </c>
      <c r="N1137" s="41" t="n">
        <f aca="false">E1137+G1137</f>
        <v>70396.75</v>
      </c>
      <c r="O1137" s="38" t="n">
        <f aca="false">N1137*Assumptions!$B$24</f>
        <v>105.595125</v>
      </c>
      <c r="P1137" s="39" t="n">
        <f aca="false">L1137-O1137</f>
        <v>-409.845125</v>
      </c>
      <c r="Q1137" s="41" t="n">
        <f aca="false">Q1136+L1137</f>
        <v>60041.2</v>
      </c>
      <c r="R1137" s="41" t="n">
        <f aca="false">R1136+P1137</f>
        <v>984.076750000017</v>
      </c>
      <c r="S1137" s="33" t="n">
        <f aca="false">IF(L1137&gt;0,1,0)</f>
        <v>0</v>
      </c>
      <c r="T1137" s="33" t="n">
        <f aca="false">IF(S1137=1,T1136+1,0)</f>
        <v>0</v>
      </c>
      <c r="U1137" s="33" t="n">
        <f aca="false">IF(S1137=0,U1136+1,0)</f>
        <v>1</v>
      </c>
      <c r="V1137" s="34" t="str">
        <f aca="false">IF(C1137=D1136,"Yes","")</f>
        <v/>
      </c>
    </row>
    <row r="1138" customFormat="false" ht="15" hidden="false" customHeight="false" outlineLevel="0" collapsed="false">
      <c r="A1138" s="26" t="n">
        <v>1137</v>
      </c>
      <c r="B1138" s="26" t="s">
        <v>113</v>
      </c>
      <c r="C1138" s="27" t="n">
        <v>44554</v>
      </c>
      <c r="D1138" s="27" t="n">
        <v>44558</v>
      </c>
      <c r="E1138" s="28" t="n">
        <v>34687.6</v>
      </c>
      <c r="F1138" s="28" t="n">
        <v>35477.3</v>
      </c>
      <c r="G1138" s="28" t="n">
        <v>35308.3</v>
      </c>
      <c r="H1138" s="26" t="s">
        <v>112</v>
      </c>
      <c r="I1138" s="26" t="n">
        <v>2</v>
      </c>
      <c r="J1138" s="29" t="n">
        <v>454.6</v>
      </c>
      <c r="K1138" s="29" t="n">
        <v>664.8</v>
      </c>
      <c r="L1138" s="30" t="n">
        <f aca="false">IF(B1138="Long",G1138-E1138,E1138-G1138)</f>
        <v>-620.700000000004</v>
      </c>
      <c r="M1138" s="31" t="n">
        <f aca="false">L1138/E1138</f>
        <v>-0.0178940024677408</v>
      </c>
      <c r="N1138" s="32" t="n">
        <f aca="false">E1138+G1138</f>
        <v>69995.9</v>
      </c>
      <c r="O1138" s="29" t="n">
        <f aca="false">N1138*Assumptions!$B$24</f>
        <v>104.99385</v>
      </c>
      <c r="P1138" s="30" t="n">
        <f aca="false">L1138-O1138</f>
        <v>-725.693850000004</v>
      </c>
      <c r="Q1138" s="32" t="n">
        <f aca="false">Q1137+L1138</f>
        <v>59420.5</v>
      </c>
      <c r="R1138" s="32" t="n">
        <f aca="false">R1137+P1138</f>
        <v>258.382900000013</v>
      </c>
      <c r="S1138" s="33" t="n">
        <f aca="false">IF(L1138&gt;0,1,0)</f>
        <v>0</v>
      </c>
      <c r="T1138" s="33" t="n">
        <f aca="false">IF(S1138=1,T1137+1,0)</f>
        <v>0</v>
      </c>
      <c r="U1138" s="33" t="n">
        <f aca="false">IF(S1138=0,U1137+1,0)</f>
        <v>2</v>
      </c>
      <c r="V1138" s="34" t="str">
        <f aca="false">IF(C1138=D1137,"Yes","")</f>
        <v>Yes</v>
      </c>
    </row>
    <row r="1139" customFormat="false" ht="15" hidden="false" customHeight="false" outlineLevel="0" collapsed="false">
      <c r="A1139" s="35" t="n">
        <v>1138</v>
      </c>
      <c r="B1139" s="35" t="s">
        <v>111</v>
      </c>
      <c r="C1139" s="36" t="n">
        <v>44558</v>
      </c>
      <c r="D1139" s="36" t="n">
        <v>44559</v>
      </c>
      <c r="E1139" s="37" t="n">
        <v>35327.95</v>
      </c>
      <c r="F1139" s="37" t="n">
        <v>34233</v>
      </c>
      <c r="G1139" s="37" t="n">
        <v>35037.9</v>
      </c>
      <c r="H1139" s="35" t="s">
        <v>112</v>
      </c>
      <c r="I1139" s="35" t="n">
        <v>1</v>
      </c>
      <c r="J1139" s="38" t="n">
        <v>50.4</v>
      </c>
      <c r="K1139" s="38" t="n">
        <v>437.1</v>
      </c>
      <c r="L1139" s="39" t="n">
        <f aca="false">IF(B1139="Long",G1139-E1139,E1139-G1139)</f>
        <v>-290.049999999996</v>
      </c>
      <c r="M1139" s="40" t="n">
        <f aca="false">L1139/E1139</f>
        <v>-0.00821021315983508</v>
      </c>
      <c r="N1139" s="41" t="n">
        <f aca="false">E1139+G1139</f>
        <v>70365.85</v>
      </c>
      <c r="O1139" s="38" t="n">
        <f aca="false">N1139*Assumptions!$B$24</f>
        <v>105.548775</v>
      </c>
      <c r="P1139" s="39" t="n">
        <f aca="false">L1139-O1139</f>
        <v>-395.598774999996</v>
      </c>
      <c r="Q1139" s="41" t="n">
        <f aca="false">Q1138+L1139</f>
        <v>59130.45</v>
      </c>
      <c r="R1139" s="41" t="n">
        <f aca="false">R1138+P1139</f>
        <v>-137.215874999983</v>
      </c>
      <c r="S1139" s="33" t="n">
        <f aca="false">IF(L1139&gt;0,1,0)</f>
        <v>0</v>
      </c>
      <c r="T1139" s="33" t="n">
        <f aca="false">IF(S1139=1,T1138+1,0)</f>
        <v>0</v>
      </c>
      <c r="U1139" s="33" t="n">
        <f aca="false">IF(S1139=0,U1138+1,0)</f>
        <v>3</v>
      </c>
      <c r="V1139" s="34" t="str">
        <f aca="false">IF(C1139=D1138,"Yes","")</f>
        <v>Yes</v>
      </c>
    </row>
    <row r="1140" customFormat="false" ht="15" hidden="false" customHeight="false" outlineLevel="0" collapsed="false">
      <c r="A1140" s="26" t="n">
        <v>1139</v>
      </c>
      <c r="B1140" s="26" t="s">
        <v>113</v>
      </c>
      <c r="C1140" s="27" t="n">
        <v>44560</v>
      </c>
      <c r="D1140" s="27" t="n">
        <v>44561</v>
      </c>
      <c r="E1140" s="28" t="n">
        <v>34890.8</v>
      </c>
      <c r="F1140" s="28" t="n">
        <v>35378.3</v>
      </c>
      <c r="G1140" s="28" t="n">
        <v>35179.05</v>
      </c>
      <c r="H1140" s="26" t="s">
        <v>112</v>
      </c>
      <c r="I1140" s="26" t="n">
        <v>1</v>
      </c>
      <c r="J1140" s="29" t="n">
        <v>0</v>
      </c>
      <c r="K1140" s="29" t="n">
        <v>706.1</v>
      </c>
      <c r="L1140" s="30" t="n">
        <f aca="false">IF(B1140="Long",G1140-E1140,E1140-G1140)</f>
        <v>-288.25</v>
      </c>
      <c r="M1140" s="31" t="n">
        <f aca="false">L1140/E1140</f>
        <v>-0.00826149013493528</v>
      </c>
      <c r="N1140" s="32" t="n">
        <f aca="false">E1140+G1140</f>
        <v>70069.85</v>
      </c>
      <c r="O1140" s="29" t="n">
        <f aca="false">N1140*Assumptions!$B$24</f>
        <v>105.104775</v>
      </c>
      <c r="P1140" s="30" t="n">
        <f aca="false">L1140-O1140</f>
        <v>-393.354775</v>
      </c>
      <c r="Q1140" s="32" t="n">
        <f aca="false">Q1139+L1140</f>
        <v>58842.2</v>
      </c>
      <c r="R1140" s="32" t="n">
        <f aca="false">R1139+P1140</f>
        <v>-530.570649999983</v>
      </c>
      <c r="S1140" s="33" t="n">
        <f aca="false">IF(L1140&gt;0,1,0)</f>
        <v>0</v>
      </c>
      <c r="T1140" s="33" t="n">
        <f aca="false">IF(S1140=1,T1139+1,0)</f>
        <v>0</v>
      </c>
      <c r="U1140" s="33" t="n">
        <f aca="false">IF(S1140=0,U1139+1,0)</f>
        <v>4</v>
      </c>
      <c r="V1140" s="34" t="str">
        <f aca="false">IF(C1140=D1139,"Yes","")</f>
        <v/>
      </c>
    </row>
    <row r="1141" customFormat="false" ht="15" hidden="false" customHeight="false" outlineLevel="0" collapsed="false">
      <c r="A1141" s="35" t="n">
        <v>1140</v>
      </c>
      <c r="B1141" s="35" t="s">
        <v>111</v>
      </c>
      <c r="C1141" s="36" t="n">
        <v>44561</v>
      </c>
      <c r="D1141" s="36" t="n">
        <v>44574</v>
      </c>
      <c r="E1141" s="37" t="n">
        <v>35378.3</v>
      </c>
      <c r="F1141" s="37" t="n">
        <v>34751.25</v>
      </c>
      <c r="G1141" s="37" t="n">
        <v>38604.6</v>
      </c>
      <c r="H1141" s="35" t="s">
        <v>112</v>
      </c>
      <c r="I1141" s="35" t="n">
        <v>9</v>
      </c>
      <c r="J1141" s="38" t="n">
        <v>3473.1</v>
      </c>
      <c r="K1141" s="38" t="n">
        <v>0</v>
      </c>
      <c r="L1141" s="39" t="n">
        <f aca="false">IF(B1141="Long",G1141-E1141,E1141-G1141)</f>
        <v>3226.3</v>
      </c>
      <c r="M1141" s="40" t="n">
        <f aca="false">L1141/E1141</f>
        <v>0.0911943196818387</v>
      </c>
      <c r="N1141" s="41" t="n">
        <f aca="false">E1141+G1141</f>
        <v>73982.9</v>
      </c>
      <c r="O1141" s="38" t="n">
        <f aca="false">N1141*Assumptions!$B$24</f>
        <v>110.97435</v>
      </c>
      <c r="P1141" s="39" t="n">
        <f aca="false">L1141-O1141</f>
        <v>3115.32565</v>
      </c>
      <c r="Q1141" s="41" t="n">
        <f aca="false">Q1140+L1141</f>
        <v>62068.5</v>
      </c>
      <c r="R1141" s="41" t="n">
        <f aca="false">R1140+P1141</f>
        <v>2584.75500000001</v>
      </c>
      <c r="S1141" s="33" t="n">
        <f aca="false">IF(L1141&gt;0,1,0)</f>
        <v>1</v>
      </c>
      <c r="T1141" s="33" t="n">
        <f aca="false">IF(S1141=1,T1140+1,0)</f>
        <v>1</v>
      </c>
      <c r="U1141" s="33" t="n">
        <f aca="false">IF(S1141=0,U1140+1,0)</f>
        <v>0</v>
      </c>
      <c r="V1141" s="34" t="str">
        <f aca="false">IF(C1141=D1140,"Yes","")</f>
        <v>Yes</v>
      </c>
    </row>
    <row r="1142" customFormat="false" ht="15" hidden="false" customHeight="false" outlineLevel="0" collapsed="false">
      <c r="A1142" s="26" t="n">
        <v>1141</v>
      </c>
      <c r="B1142" s="26" t="s">
        <v>113</v>
      </c>
      <c r="C1142" s="27" t="n">
        <v>44575</v>
      </c>
      <c r="D1142" s="27" t="n">
        <v>44578</v>
      </c>
      <c r="E1142" s="28" t="n">
        <v>38302.35</v>
      </c>
      <c r="F1142" s="28" t="n">
        <v>38717.55</v>
      </c>
      <c r="G1142" s="28" t="n">
        <v>38448.05</v>
      </c>
      <c r="H1142" s="26" t="s">
        <v>112</v>
      </c>
      <c r="I1142" s="26" t="n">
        <v>1</v>
      </c>
      <c r="J1142" s="29" t="n">
        <v>164.1</v>
      </c>
      <c r="K1142" s="29" t="n">
        <v>315.2</v>
      </c>
      <c r="L1142" s="30" t="n">
        <f aca="false">IF(B1142="Long",G1142-E1142,E1142-G1142)</f>
        <v>-145.700000000004</v>
      </c>
      <c r="M1142" s="31" t="n">
        <f aca="false">L1142/E1142</f>
        <v>-0.00380394414441945</v>
      </c>
      <c r="N1142" s="32" t="n">
        <f aca="false">E1142+G1142</f>
        <v>76750.4</v>
      </c>
      <c r="O1142" s="29" t="n">
        <f aca="false">N1142*Assumptions!$B$24</f>
        <v>115.1256</v>
      </c>
      <c r="P1142" s="30" t="n">
        <f aca="false">L1142-O1142</f>
        <v>-260.825600000004</v>
      </c>
      <c r="Q1142" s="32" t="n">
        <f aca="false">Q1141+L1142</f>
        <v>61922.8</v>
      </c>
      <c r="R1142" s="32" t="n">
        <f aca="false">R1141+P1142</f>
        <v>2323.92940000001</v>
      </c>
      <c r="S1142" s="33" t="n">
        <f aca="false">IF(L1142&gt;0,1,0)</f>
        <v>0</v>
      </c>
      <c r="T1142" s="33" t="n">
        <f aca="false">IF(S1142=1,T1141+1,0)</f>
        <v>0</v>
      </c>
      <c r="U1142" s="33" t="n">
        <f aca="false">IF(S1142=0,U1141+1,0)</f>
        <v>1</v>
      </c>
      <c r="V1142" s="34" t="str">
        <f aca="false">IF(C1142=D1141,"Yes","")</f>
        <v/>
      </c>
    </row>
    <row r="1143" customFormat="false" ht="15" hidden="false" customHeight="false" outlineLevel="0" collapsed="false">
      <c r="A1143" s="35" t="n">
        <v>1142</v>
      </c>
      <c r="B1143" s="35" t="s">
        <v>111</v>
      </c>
      <c r="C1143" s="36" t="n">
        <v>44579</v>
      </c>
      <c r="D1143" s="36" t="n">
        <v>44580</v>
      </c>
      <c r="E1143" s="37" t="n">
        <v>38617.5</v>
      </c>
      <c r="F1143" s="37" t="n">
        <v>38138.25</v>
      </c>
      <c r="G1143" s="37" t="n">
        <v>38138.25</v>
      </c>
      <c r="H1143" s="35" t="s">
        <v>114</v>
      </c>
      <c r="I1143" s="35" t="n">
        <v>1</v>
      </c>
      <c r="J1143" s="38" t="n">
        <v>0</v>
      </c>
      <c r="K1143" s="38" t="n">
        <v>848.2</v>
      </c>
      <c r="L1143" s="39" t="n">
        <f aca="false">IF(B1143="Long",G1143-E1143,E1143-G1143)</f>
        <v>-479.25</v>
      </c>
      <c r="M1143" s="40" t="n">
        <f aca="false">L1143/E1143</f>
        <v>-0.0124101767333463</v>
      </c>
      <c r="N1143" s="41" t="n">
        <f aca="false">E1143+G1143</f>
        <v>76755.75</v>
      </c>
      <c r="O1143" s="38" t="n">
        <f aca="false">N1143*Assumptions!$B$24</f>
        <v>115.133625</v>
      </c>
      <c r="P1143" s="39" t="n">
        <f aca="false">L1143-O1143</f>
        <v>-594.383625</v>
      </c>
      <c r="Q1143" s="41" t="n">
        <f aca="false">Q1142+L1143</f>
        <v>61443.55</v>
      </c>
      <c r="R1143" s="41" t="n">
        <f aca="false">R1142+P1143</f>
        <v>1729.54577500001</v>
      </c>
      <c r="S1143" s="33" t="n">
        <f aca="false">IF(L1143&gt;0,1,0)</f>
        <v>0</v>
      </c>
      <c r="T1143" s="33" t="n">
        <f aca="false">IF(S1143=1,T1142+1,0)</f>
        <v>0</v>
      </c>
      <c r="U1143" s="33" t="n">
        <f aca="false">IF(S1143=0,U1142+1,0)</f>
        <v>2</v>
      </c>
      <c r="V1143" s="34" t="str">
        <f aca="false">IF(C1143=D1142,"Yes","")</f>
        <v/>
      </c>
    </row>
    <row r="1144" customFormat="false" ht="15" hidden="false" customHeight="false" outlineLevel="0" collapsed="false">
      <c r="A1144" s="26" t="n">
        <v>1143</v>
      </c>
      <c r="B1144" s="26" t="s">
        <v>113</v>
      </c>
      <c r="C1144" s="27" t="n">
        <v>44580</v>
      </c>
      <c r="D1144" s="27" t="n">
        <v>44586</v>
      </c>
      <c r="E1144" s="28" t="n">
        <v>38095.4</v>
      </c>
      <c r="F1144" s="28" t="n">
        <v>38855.55</v>
      </c>
      <c r="G1144" s="28" t="n">
        <v>37694.7</v>
      </c>
      <c r="H1144" s="26" t="s">
        <v>112</v>
      </c>
      <c r="I1144" s="26" t="n">
        <v>4</v>
      </c>
      <c r="J1144" s="29" t="n">
        <v>1720.1</v>
      </c>
      <c r="K1144" s="29" t="n">
        <v>72.5</v>
      </c>
      <c r="L1144" s="30" t="n">
        <f aca="false">IF(B1144="Long",G1144-E1144,E1144-G1144)</f>
        <v>400.700000000004</v>
      </c>
      <c r="M1144" s="31" t="n">
        <f aca="false">L1144/E1144</f>
        <v>0.0105183302970964</v>
      </c>
      <c r="N1144" s="32" t="n">
        <f aca="false">E1144+G1144</f>
        <v>75790.1</v>
      </c>
      <c r="O1144" s="29" t="n">
        <f aca="false">N1144*Assumptions!$B$24</f>
        <v>113.68515</v>
      </c>
      <c r="P1144" s="30" t="n">
        <f aca="false">L1144-O1144</f>
        <v>287.014850000004</v>
      </c>
      <c r="Q1144" s="32" t="n">
        <f aca="false">Q1143+L1144</f>
        <v>61844.25</v>
      </c>
      <c r="R1144" s="32" t="n">
        <f aca="false">R1143+P1144</f>
        <v>2016.56062500001</v>
      </c>
      <c r="S1144" s="33" t="n">
        <f aca="false">IF(L1144&gt;0,1,0)</f>
        <v>1</v>
      </c>
      <c r="T1144" s="33" t="n">
        <f aca="false">IF(S1144=1,T1143+1,0)</f>
        <v>1</v>
      </c>
      <c r="U1144" s="33" t="n">
        <f aca="false">IF(S1144=0,U1143+1,0)</f>
        <v>0</v>
      </c>
      <c r="V1144" s="34" t="str">
        <f aca="false">IF(C1144=D1143,"Yes","")</f>
        <v>Yes</v>
      </c>
    </row>
    <row r="1145" customFormat="false" ht="15" hidden="false" customHeight="false" outlineLevel="0" collapsed="false">
      <c r="A1145" s="35" t="n">
        <v>1144</v>
      </c>
      <c r="B1145" s="35" t="s">
        <v>111</v>
      </c>
      <c r="C1145" s="36" t="n">
        <v>44586</v>
      </c>
      <c r="D1145" s="36" t="n">
        <v>44596</v>
      </c>
      <c r="E1145" s="37" t="n">
        <v>37741</v>
      </c>
      <c r="F1145" s="37" t="n">
        <v>36375.35</v>
      </c>
      <c r="G1145" s="37" t="n">
        <v>38861.15</v>
      </c>
      <c r="H1145" s="35" t="s">
        <v>112</v>
      </c>
      <c r="I1145" s="35" t="n">
        <v>7</v>
      </c>
      <c r="J1145" s="38" t="n">
        <v>1683.8</v>
      </c>
      <c r="K1145" s="38" t="n">
        <v>728.8</v>
      </c>
      <c r="L1145" s="39" t="n">
        <f aca="false">IF(B1145="Long",G1145-E1145,E1145-G1145)</f>
        <v>1120.15</v>
      </c>
      <c r="M1145" s="40" t="n">
        <f aca="false">L1145/E1145</f>
        <v>0.0296799236904163</v>
      </c>
      <c r="N1145" s="41" t="n">
        <f aca="false">E1145+G1145</f>
        <v>76602.15</v>
      </c>
      <c r="O1145" s="38" t="n">
        <f aca="false">N1145*Assumptions!$B$24</f>
        <v>114.903225</v>
      </c>
      <c r="P1145" s="39" t="n">
        <f aca="false">L1145-O1145</f>
        <v>1005.246775</v>
      </c>
      <c r="Q1145" s="41" t="n">
        <f aca="false">Q1144+L1145</f>
        <v>62964.4</v>
      </c>
      <c r="R1145" s="41" t="n">
        <f aca="false">R1144+P1145</f>
        <v>3021.80740000001</v>
      </c>
      <c r="S1145" s="33" t="n">
        <f aca="false">IF(L1145&gt;0,1,0)</f>
        <v>1</v>
      </c>
      <c r="T1145" s="33" t="n">
        <f aca="false">IF(S1145=1,T1144+1,0)</f>
        <v>2</v>
      </c>
      <c r="U1145" s="33" t="n">
        <f aca="false">IF(S1145=0,U1144+1,0)</f>
        <v>0</v>
      </c>
      <c r="V1145" s="34" t="str">
        <f aca="false">IF(C1145=D1144,"Yes","")</f>
        <v>Yes</v>
      </c>
    </row>
    <row r="1146" customFormat="false" ht="15" hidden="false" customHeight="false" outlineLevel="0" collapsed="false">
      <c r="A1146" s="26" t="n">
        <v>1145</v>
      </c>
      <c r="B1146" s="26" t="s">
        <v>113</v>
      </c>
      <c r="C1146" s="27" t="n">
        <v>44596</v>
      </c>
      <c r="D1146" s="27" t="n">
        <v>44601</v>
      </c>
      <c r="E1146" s="28" t="n">
        <v>38752.65</v>
      </c>
      <c r="F1146" s="28" t="n">
        <v>39424.85</v>
      </c>
      <c r="G1146" s="28" t="n">
        <v>38283.6</v>
      </c>
      <c r="H1146" s="26" t="s">
        <v>112</v>
      </c>
      <c r="I1146" s="26" t="n">
        <v>3</v>
      </c>
      <c r="J1146" s="29" t="n">
        <v>1433.6</v>
      </c>
      <c r="K1146" s="29" t="n">
        <v>84.9</v>
      </c>
      <c r="L1146" s="30" t="n">
        <f aca="false">IF(B1146="Long",G1146-E1146,E1146-G1146)</f>
        <v>469.050000000003</v>
      </c>
      <c r="M1146" s="31" t="n">
        <f aca="false">L1146/E1146</f>
        <v>0.0121036883929229</v>
      </c>
      <c r="N1146" s="32" t="n">
        <f aca="false">E1146+G1146</f>
        <v>77036.25</v>
      </c>
      <c r="O1146" s="29" t="n">
        <f aca="false">N1146*Assumptions!$B$24</f>
        <v>115.554375</v>
      </c>
      <c r="P1146" s="30" t="n">
        <f aca="false">L1146-O1146</f>
        <v>353.495625000003</v>
      </c>
      <c r="Q1146" s="32" t="n">
        <f aca="false">Q1145+L1146</f>
        <v>63433.45</v>
      </c>
      <c r="R1146" s="32" t="n">
        <f aca="false">R1145+P1146</f>
        <v>3375.30302500002</v>
      </c>
      <c r="S1146" s="33" t="n">
        <f aca="false">IF(L1146&gt;0,1,0)</f>
        <v>1</v>
      </c>
      <c r="T1146" s="33" t="n">
        <f aca="false">IF(S1146=1,T1145+1,0)</f>
        <v>3</v>
      </c>
      <c r="U1146" s="33" t="n">
        <f aca="false">IF(S1146=0,U1145+1,0)</f>
        <v>0</v>
      </c>
      <c r="V1146" s="34" t="str">
        <f aca="false">IF(C1146=D1145,"Yes","")</f>
        <v>Yes</v>
      </c>
    </row>
    <row r="1147" customFormat="false" ht="15" hidden="false" customHeight="false" outlineLevel="0" collapsed="false">
      <c r="A1147" s="35" t="n">
        <v>1146</v>
      </c>
      <c r="B1147" s="35" t="s">
        <v>111</v>
      </c>
      <c r="C1147" s="36" t="n">
        <v>44602</v>
      </c>
      <c r="D1147" s="36" t="n">
        <v>44603</v>
      </c>
      <c r="E1147" s="37" t="n">
        <v>38801.45</v>
      </c>
      <c r="F1147" s="37" t="n">
        <v>38192</v>
      </c>
      <c r="G1147" s="37" t="n">
        <v>38520</v>
      </c>
      <c r="H1147" s="35" t="s">
        <v>112</v>
      </c>
      <c r="I1147" s="35" t="n">
        <v>1</v>
      </c>
      <c r="J1147" s="38" t="n">
        <v>0</v>
      </c>
      <c r="K1147" s="38" t="n">
        <v>405</v>
      </c>
      <c r="L1147" s="39" t="n">
        <f aca="false">IF(B1147="Long",G1147-E1147,E1147-G1147)</f>
        <v>-281.449999999997</v>
      </c>
      <c r="M1147" s="40" t="n">
        <f aca="false">L1147/E1147</f>
        <v>-0.00725359490431407</v>
      </c>
      <c r="N1147" s="41" t="n">
        <f aca="false">E1147+G1147</f>
        <v>77321.45</v>
      </c>
      <c r="O1147" s="38" t="n">
        <f aca="false">N1147*Assumptions!$B$24</f>
        <v>115.982175</v>
      </c>
      <c r="P1147" s="39" t="n">
        <f aca="false">L1147-O1147</f>
        <v>-397.432174999997</v>
      </c>
      <c r="Q1147" s="41" t="n">
        <f aca="false">Q1146+L1147</f>
        <v>63152</v>
      </c>
      <c r="R1147" s="41" t="n">
        <f aca="false">R1146+P1147</f>
        <v>2977.87085000002</v>
      </c>
      <c r="S1147" s="33" t="n">
        <f aca="false">IF(L1147&gt;0,1,0)</f>
        <v>0</v>
      </c>
      <c r="T1147" s="33" t="n">
        <f aca="false">IF(S1147=1,T1146+1,0)</f>
        <v>0</v>
      </c>
      <c r="U1147" s="33" t="n">
        <f aca="false">IF(S1147=0,U1146+1,0)</f>
        <v>1</v>
      </c>
      <c r="V1147" s="34" t="str">
        <f aca="false">IF(C1147=D1146,"Yes","")</f>
        <v/>
      </c>
    </row>
    <row r="1148" customFormat="false" ht="15" hidden="false" customHeight="false" outlineLevel="0" collapsed="false">
      <c r="A1148" s="26" t="n">
        <v>1147</v>
      </c>
      <c r="B1148" s="26" t="s">
        <v>113</v>
      </c>
      <c r="C1148" s="27" t="n">
        <v>44606</v>
      </c>
      <c r="D1148" s="27" t="n">
        <v>44607</v>
      </c>
      <c r="E1148" s="28" t="n">
        <v>37664</v>
      </c>
      <c r="F1148" s="28" t="n">
        <v>38790.25</v>
      </c>
      <c r="G1148" s="28" t="n">
        <v>37796.55</v>
      </c>
      <c r="H1148" s="26" t="s">
        <v>112</v>
      </c>
      <c r="I1148" s="26" t="n">
        <v>1</v>
      </c>
      <c r="J1148" s="29" t="n">
        <v>1012.2</v>
      </c>
      <c r="K1148" s="29" t="n">
        <v>567.6</v>
      </c>
      <c r="L1148" s="30" t="n">
        <f aca="false">IF(B1148="Long",G1148-E1148,E1148-G1148)</f>
        <v>-132.550000000003</v>
      </c>
      <c r="M1148" s="31" t="n">
        <f aca="false">L1148/E1148</f>
        <v>-0.00351927570093466</v>
      </c>
      <c r="N1148" s="32" t="n">
        <f aca="false">E1148+G1148</f>
        <v>75460.55</v>
      </c>
      <c r="O1148" s="29" t="n">
        <f aca="false">N1148*Assumptions!$B$24</f>
        <v>113.190825</v>
      </c>
      <c r="P1148" s="30" t="n">
        <f aca="false">L1148-O1148</f>
        <v>-245.740825000003</v>
      </c>
      <c r="Q1148" s="32" t="n">
        <f aca="false">Q1147+L1148</f>
        <v>63019.45</v>
      </c>
      <c r="R1148" s="32" t="n">
        <f aca="false">R1147+P1148</f>
        <v>2732.13002500002</v>
      </c>
      <c r="S1148" s="33" t="n">
        <f aca="false">IF(L1148&gt;0,1,0)</f>
        <v>0</v>
      </c>
      <c r="T1148" s="33" t="n">
        <f aca="false">IF(S1148=1,T1147+1,0)</f>
        <v>0</v>
      </c>
      <c r="U1148" s="33" t="n">
        <f aca="false">IF(S1148=0,U1147+1,0)</f>
        <v>2</v>
      </c>
      <c r="V1148" s="34" t="str">
        <f aca="false">IF(C1148=D1147,"Yes","")</f>
        <v/>
      </c>
    </row>
    <row r="1149" customFormat="false" ht="15" hidden="false" customHeight="false" outlineLevel="0" collapsed="false">
      <c r="A1149" s="35" t="n">
        <v>1148</v>
      </c>
      <c r="B1149" s="35" t="s">
        <v>111</v>
      </c>
      <c r="C1149" s="36" t="n">
        <v>44608</v>
      </c>
      <c r="D1149" s="36" t="n">
        <v>44609</v>
      </c>
      <c r="E1149" s="37" t="n">
        <v>38296.5</v>
      </c>
      <c r="F1149" s="37" t="n">
        <v>36651.85</v>
      </c>
      <c r="G1149" s="37" t="n">
        <v>37762.8</v>
      </c>
      <c r="H1149" s="35" t="s">
        <v>112</v>
      </c>
      <c r="I1149" s="35" t="n">
        <v>1</v>
      </c>
      <c r="J1149" s="38" t="n">
        <v>0</v>
      </c>
      <c r="K1149" s="38" t="n">
        <v>870.9</v>
      </c>
      <c r="L1149" s="39" t="n">
        <f aca="false">IF(B1149="Long",G1149-E1149,E1149-G1149)</f>
        <v>-533.699999999997</v>
      </c>
      <c r="M1149" s="40" t="n">
        <f aca="false">L1149/E1149</f>
        <v>-0.0139359993733108</v>
      </c>
      <c r="N1149" s="41" t="n">
        <f aca="false">E1149+G1149</f>
        <v>76059.3</v>
      </c>
      <c r="O1149" s="38" t="n">
        <f aca="false">N1149*Assumptions!$B$24</f>
        <v>114.08895</v>
      </c>
      <c r="P1149" s="39" t="n">
        <f aca="false">L1149-O1149</f>
        <v>-647.788949999997</v>
      </c>
      <c r="Q1149" s="41" t="n">
        <f aca="false">Q1148+L1149</f>
        <v>62485.75</v>
      </c>
      <c r="R1149" s="41" t="n">
        <f aca="false">R1148+P1149</f>
        <v>2084.34107500002</v>
      </c>
      <c r="S1149" s="33" t="n">
        <f aca="false">IF(L1149&gt;0,1,0)</f>
        <v>0</v>
      </c>
      <c r="T1149" s="33" t="n">
        <f aca="false">IF(S1149=1,T1148+1,0)</f>
        <v>0</v>
      </c>
      <c r="U1149" s="33" t="n">
        <f aca="false">IF(S1149=0,U1148+1,0)</f>
        <v>3</v>
      </c>
      <c r="V1149" s="34" t="str">
        <f aca="false">IF(C1149=D1148,"Yes","")</f>
        <v/>
      </c>
    </row>
    <row r="1150" customFormat="false" ht="15" hidden="false" customHeight="false" outlineLevel="0" collapsed="false">
      <c r="A1150" s="26" t="n">
        <v>1149</v>
      </c>
      <c r="B1150" s="26" t="s">
        <v>113</v>
      </c>
      <c r="C1150" s="27" t="n">
        <v>44610</v>
      </c>
      <c r="D1150" s="27" t="n">
        <v>44613</v>
      </c>
      <c r="E1150" s="28" t="n">
        <v>37344.45</v>
      </c>
      <c r="F1150" s="28" t="n">
        <v>38124.5</v>
      </c>
      <c r="G1150" s="28" t="n">
        <v>37817.55</v>
      </c>
      <c r="H1150" s="26" t="s">
        <v>112</v>
      </c>
      <c r="I1150" s="26" t="n">
        <v>1</v>
      </c>
      <c r="J1150" s="29" t="n">
        <v>187.6</v>
      </c>
      <c r="K1150" s="29" t="n">
        <v>710</v>
      </c>
      <c r="L1150" s="30" t="n">
        <f aca="false">IF(B1150="Long",G1150-E1150,E1150-G1150)</f>
        <v>-473.100000000006</v>
      </c>
      <c r="M1150" s="31" t="n">
        <f aca="false">L1150/E1150</f>
        <v>-0.0126685491418405</v>
      </c>
      <c r="N1150" s="32" t="n">
        <f aca="false">E1150+G1150</f>
        <v>75162</v>
      </c>
      <c r="O1150" s="29" t="n">
        <f aca="false">N1150*Assumptions!$B$24</f>
        <v>112.743</v>
      </c>
      <c r="P1150" s="30" t="n">
        <f aca="false">L1150-O1150</f>
        <v>-585.843000000006</v>
      </c>
      <c r="Q1150" s="32" t="n">
        <f aca="false">Q1149+L1150</f>
        <v>62012.65</v>
      </c>
      <c r="R1150" s="32" t="n">
        <f aca="false">R1149+P1150</f>
        <v>1498.49807500001</v>
      </c>
      <c r="S1150" s="33" t="n">
        <f aca="false">IF(L1150&gt;0,1,0)</f>
        <v>0</v>
      </c>
      <c r="T1150" s="33" t="n">
        <f aca="false">IF(S1150=1,T1149+1,0)</f>
        <v>0</v>
      </c>
      <c r="U1150" s="33" t="n">
        <f aca="false">IF(S1150=0,U1149+1,0)</f>
        <v>4</v>
      </c>
      <c r="V1150" s="34" t="str">
        <f aca="false">IF(C1150=D1149,"Yes","")</f>
        <v/>
      </c>
    </row>
    <row r="1151" customFormat="false" ht="15" hidden="false" customHeight="false" outlineLevel="0" collapsed="false">
      <c r="A1151" s="35" t="n">
        <v>1150</v>
      </c>
      <c r="B1151" s="35" t="s">
        <v>113</v>
      </c>
      <c r="C1151" s="36" t="n">
        <v>44614</v>
      </c>
      <c r="D1151" s="36" t="n">
        <v>44615</v>
      </c>
      <c r="E1151" s="37" t="n">
        <v>36833</v>
      </c>
      <c r="F1151" s="37" t="n">
        <v>38054.4</v>
      </c>
      <c r="G1151" s="37" t="n">
        <v>37659.4</v>
      </c>
      <c r="H1151" s="35" t="s">
        <v>112</v>
      </c>
      <c r="I1151" s="35" t="n">
        <v>1</v>
      </c>
      <c r="J1151" s="38" t="n">
        <v>0</v>
      </c>
      <c r="K1151" s="38" t="n">
        <v>941.6</v>
      </c>
      <c r="L1151" s="39" t="n">
        <f aca="false">IF(B1151="Long",G1151-E1151,E1151-G1151)</f>
        <v>-826.400000000002</v>
      </c>
      <c r="M1151" s="40" t="n">
        <f aca="false">L1151/E1151</f>
        <v>-0.0224364021393859</v>
      </c>
      <c r="N1151" s="41" t="n">
        <f aca="false">E1151+G1151</f>
        <v>74492.4</v>
      </c>
      <c r="O1151" s="38" t="n">
        <f aca="false">N1151*Assumptions!$B$24</f>
        <v>111.7386</v>
      </c>
      <c r="P1151" s="39" t="n">
        <f aca="false">L1151-O1151</f>
        <v>-938.138600000002</v>
      </c>
      <c r="Q1151" s="41" t="n">
        <f aca="false">Q1150+L1151</f>
        <v>61186.25</v>
      </c>
      <c r="R1151" s="41" t="n">
        <f aca="false">R1150+P1151</f>
        <v>560.359475000012</v>
      </c>
      <c r="S1151" s="33" t="n">
        <f aca="false">IF(L1151&gt;0,1,0)</f>
        <v>0</v>
      </c>
      <c r="T1151" s="33" t="n">
        <f aca="false">IF(S1151=1,T1150+1,0)</f>
        <v>0</v>
      </c>
      <c r="U1151" s="33" t="n">
        <f aca="false">IF(S1151=0,U1150+1,0)</f>
        <v>5</v>
      </c>
      <c r="V1151" s="34" t="str">
        <f aca="false">IF(C1151=D1150,"Yes","")</f>
        <v/>
      </c>
    </row>
    <row r="1152" customFormat="false" ht="15" hidden="false" customHeight="false" outlineLevel="0" collapsed="false">
      <c r="A1152" s="26" t="n">
        <v>1151</v>
      </c>
      <c r="B1152" s="26" t="s">
        <v>113</v>
      </c>
      <c r="C1152" s="27" t="n">
        <v>44616</v>
      </c>
      <c r="D1152" s="27" t="n">
        <v>44623</v>
      </c>
      <c r="E1152" s="28" t="n">
        <v>36085.2</v>
      </c>
      <c r="F1152" s="28" t="n">
        <v>37774.6</v>
      </c>
      <c r="G1152" s="28" t="n">
        <v>35621.15</v>
      </c>
      <c r="H1152" s="26" t="s">
        <v>112</v>
      </c>
      <c r="I1152" s="26" t="n">
        <v>4</v>
      </c>
      <c r="J1152" s="29" t="n">
        <v>1364</v>
      </c>
      <c r="K1152" s="29" t="n">
        <v>599.5</v>
      </c>
      <c r="L1152" s="30" t="n">
        <f aca="false">IF(B1152="Long",G1152-E1152,E1152-G1152)</f>
        <v>464.049999999996</v>
      </c>
      <c r="M1152" s="31" t="n">
        <f aca="false">L1152/E1152</f>
        <v>0.0128598428164454</v>
      </c>
      <c r="N1152" s="32" t="n">
        <f aca="false">E1152+G1152</f>
        <v>71706.35</v>
      </c>
      <c r="O1152" s="29" t="n">
        <f aca="false">N1152*Assumptions!$B$24</f>
        <v>107.559525</v>
      </c>
      <c r="P1152" s="30" t="n">
        <f aca="false">L1152-O1152</f>
        <v>356.490474999996</v>
      </c>
      <c r="Q1152" s="32" t="n">
        <f aca="false">Q1151+L1152</f>
        <v>61650.3</v>
      </c>
      <c r="R1152" s="32" t="n">
        <f aca="false">R1151+P1152</f>
        <v>916.849950000008</v>
      </c>
      <c r="S1152" s="33" t="n">
        <f aca="false">IF(L1152&gt;0,1,0)</f>
        <v>1</v>
      </c>
      <c r="T1152" s="33" t="n">
        <f aca="false">IF(S1152=1,T1151+1,0)</f>
        <v>1</v>
      </c>
      <c r="U1152" s="33" t="n">
        <f aca="false">IF(S1152=0,U1151+1,0)</f>
        <v>0</v>
      </c>
      <c r="V1152" s="34" t="str">
        <f aca="false">IF(C1152=D1151,"Yes","")</f>
        <v/>
      </c>
    </row>
    <row r="1153" customFormat="false" ht="15" hidden="false" customHeight="false" outlineLevel="0" collapsed="false">
      <c r="A1153" s="35" t="n">
        <v>1152</v>
      </c>
      <c r="B1153" s="35" t="s">
        <v>113</v>
      </c>
      <c r="C1153" s="36" t="n">
        <v>44624</v>
      </c>
      <c r="D1153" s="36" t="n">
        <v>44629</v>
      </c>
      <c r="E1153" s="37" t="n">
        <v>34526.1</v>
      </c>
      <c r="F1153" s="37" t="n">
        <v>35804.15</v>
      </c>
      <c r="G1153" s="37" t="n">
        <v>33278.9</v>
      </c>
      <c r="H1153" s="35" t="s">
        <v>112</v>
      </c>
      <c r="I1153" s="35" t="n">
        <v>3</v>
      </c>
      <c r="J1153" s="38" t="n">
        <v>2370.8</v>
      </c>
      <c r="K1153" s="38" t="n">
        <v>0</v>
      </c>
      <c r="L1153" s="39" t="n">
        <f aca="false">IF(B1153="Long",G1153-E1153,E1153-G1153)</f>
        <v>1247.2</v>
      </c>
      <c r="M1153" s="40" t="n">
        <f aca="false">L1153/E1153</f>
        <v>0.0361233965029354</v>
      </c>
      <c r="N1153" s="41" t="n">
        <f aca="false">E1153+G1153</f>
        <v>67805</v>
      </c>
      <c r="O1153" s="38" t="n">
        <f aca="false">N1153*Assumptions!$B$24</f>
        <v>101.7075</v>
      </c>
      <c r="P1153" s="39" t="n">
        <f aca="false">L1153-O1153</f>
        <v>1145.4925</v>
      </c>
      <c r="Q1153" s="41" t="n">
        <f aca="false">Q1152+L1153</f>
        <v>62897.5</v>
      </c>
      <c r="R1153" s="41" t="n">
        <f aca="false">R1152+P1153</f>
        <v>2062.34245</v>
      </c>
      <c r="S1153" s="33" t="n">
        <f aca="false">IF(L1153&gt;0,1,0)</f>
        <v>1</v>
      </c>
      <c r="T1153" s="33" t="n">
        <f aca="false">IF(S1153=1,T1152+1,0)</f>
        <v>2</v>
      </c>
      <c r="U1153" s="33" t="n">
        <f aca="false">IF(S1153=0,U1152+1,0)</f>
        <v>0</v>
      </c>
      <c r="V1153" s="34" t="str">
        <f aca="false">IF(C1153=D1152,"Yes","")</f>
        <v/>
      </c>
    </row>
    <row r="1154" customFormat="false" ht="15" hidden="false" customHeight="false" outlineLevel="0" collapsed="false">
      <c r="A1154" s="26" t="n">
        <v>1153</v>
      </c>
      <c r="B1154" s="26" t="s">
        <v>111</v>
      </c>
      <c r="C1154" s="27" t="n">
        <v>44629</v>
      </c>
      <c r="D1154" s="27" t="n">
        <v>44631</v>
      </c>
      <c r="E1154" s="28" t="n">
        <v>33543.3</v>
      </c>
      <c r="F1154" s="28" t="n">
        <v>32155.35</v>
      </c>
      <c r="G1154" s="28" t="n">
        <v>34218.05</v>
      </c>
      <c r="H1154" s="26" t="s">
        <v>112</v>
      </c>
      <c r="I1154" s="26" t="n">
        <v>2</v>
      </c>
      <c r="J1154" s="29" t="n">
        <v>1830.8</v>
      </c>
      <c r="K1154" s="29" t="n">
        <v>0</v>
      </c>
      <c r="L1154" s="30" t="n">
        <f aca="false">IF(B1154="Long",G1154-E1154,E1154-G1154)</f>
        <v>674.75</v>
      </c>
      <c r="M1154" s="31" t="n">
        <f aca="false">L1154/E1154</f>
        <v>0.0201157906347914</v>
      </c>
      <c r="N1154" s="32" t="n">
        <f aca="false">E1154+G1154</f>
        <v>67761.35</v>
      </c>
      <c r="O1154" s="29" t="n">
        <f aca="false">N1154*Assumptions!$B$24</f>
        <v>101.642025</v>
      </c>
      <c r="P1154" s="30" t="n">
        <f aca="false">L1154-O1154</f>
        <v>573.107975</v>
      </c>
      <c r="Q1154" s="32" t="n">
        <f aca="false">Q1153+L1154</f>
        <v>63572.25</v>
      </c>
      <c r="R1154" s="32" t="n">
        <f aca="false">R1153+P1154</f>
        <v>2635.450425</v>
      </c>
      <c r="S1154" s="33" t="n">
        <f aca="false">IF(L1154&gt;0,1,0)</f>
        <v>1</v>
      </c>
      <c r="T1154" s="33" t="n">
        <f aca="false">IF(S1154=1,T1153+1,0)</f>
        <v>3</v>
      </c>
      <c r="U1154" s="33" t="n">
        <f aca="false">IF(S1154=0,U1153+1,0)</f>
        <v>0</v>
      </c>
      <c r="V1154" s="34" t="str">
        <f aca="false">IF(C1154=D1153,"Yes","")</f>
        <v>Yes</v>
      </c>
    </row>
    <row r="1155" customFormat="false" ht="15" hidden="false" customHeight="false" outlineLevel="0" collapsed="false">
      <c r="A1155" s="35" t="n">
        <v>1154</v>
      </c>
      <c r="B1155" s="35" t="s">
        <v>111</v>
      </c>
      <c r="C1155" s="36" t="n">
        <v>44634</v>
      </c>
      <c r="D1155" s="36" t="n">
        <v>44641</v>
      </c>
      <c r="E1155" s="37" t="n">
        <v>35374.15</v>
      </c>
      <c r="F1155" s="37" t="n">
        <v>34094.3</v>
      </c>
      <c r="G1155" s="37" t="n">
        <v>36261.65</v>
      </c>
      <c r="H1155" s="35" t="s">
        <v>112</v>
      </c>
      <c r="I1155" s="35" t="n">
        <v>4</v>
      </c>
      <c r="J1155" s="38" t="n">
        <v>1237.8</v>
      </c>
      <c r="K1155" s="38" t="n">
        <v>668.1</v>
      </c>
      <c r="L1155" s="39" t="n">
        <f aca="false">IF(B1155="Long",G1155-E1155,E1155-G1155)</f>
        <v>887.5</v>
      </c>
      <c r="M1155" s="40" t="n">
        <f aca="false">L1155/E1155</f>
        <v>0.0250889420664525</v>
      </c>
      <c r="N1155" s="41" t="n">
        <f aca="false">E1155+G1155</f>
        <v>71635.8</v>
      </c>
      <c r="O1155" s="38" t="n">
        <f aca="false">N1155*Assumptions!$B$24</f>
        <v>107.4537</v>
      </c>
      <c r="P1155" s="39" t="n">
        <f aca="false">L1155-O1155</f>
        <v>780.0463</v>
      </c>
      <c r="Q1155" s="41" t="n">
        <f aca="false">Q1154+L1155</f>
        <v>64459.75</v>
      </c>
      <c r="R1155" s="41" t="n">
        <f aca="false">R1154+P1155</f>
        <v>3415.496725</v>
      </c>
      <c r="S1155" s="33" t="n">
        <f aca="false">IF(L1155&gt;0,1,0)</f>
        <v>1</v>
      </c>
      <c r="T1155" s="33" t="n">
        <f aca="false">IF(S1155=1,T1154+1,0)</f>
        <v>4</v>
      </c>
      <c r="U1155" s="33" t="n">
        <f aca="false">IF(S1155=0,U1154+1,0)</f>
        <v>0</v>
      </c>
      <c r="V1155" s="34" t="str">
        <f aca="false">IF(C1155=D1154,"Yes","")</f>
        <v/>
      </c>
    </row>
    <row r="1156" customFormat="false" ht="15" hidden="false" customHeight="false" outlineLevel="0" collapsed="false">
      <c r="A1156" s="26" t="n">
        <v>1155</v>
      </c>
      <c r="B1156" s="26" t="s">
        <v>113</v>
      </c>
      <c r="C1156" s="27" t="n">
        <v>44642</v>
      </c>
      <c r="D1156" s="27" t="n">
        <v>44643</v>
      </c>
      <c r="E1156" s="28" t="n">
        <v>35900.2</v>
      </c>
      <c r="F1156" s="28" t="n">
        <v>36600.2</v>
      </c>
      <c r="G1156" s="28" t="n">
        <v>36627.7</v>
      </c>
      <c r="H1156" s="26" t="s">
        <v>112</v>
      </c>
      <c r="I1156" s="26" t="n">
        <v>1</v>
      </c>
      <c r="J1156" s="29" t="n">
        <v>0</v>
      </c>
      <c r="K1156" s="29" t="n">
        <v>927.4</v>
      </c>
      <c r="L1156" s="30" t="n">
        <f aca="false">IF(B1156="Long",G1156-E1156,E1156-G1156)</f>
        <v>-727.5</v>
      </c>
      <c r="M1156" s="31" t="n">
        <f aca="false">L1156/E1156</f>
        <v>-0.0202645110612197</v>
      </c>
      <c r="N1156" s="32" t="n">
        <f aca="false">E1156+G1156</f>
        <v>72527.9</v>
      </c>
      <c r="O1156" s="29" t="n">
        <f aca="false">N1156*Assumptions!$B$24</f>
        <v>108.79185</v>
      </c>
      <c r="P1156" s="30" t="n">
        <f aca="false">L1156-O1156</f>
        <v>-836.29185</v>
      </c>
      <c r="Q1156" s="32" t="n">
        <f aca="false">Q1155+L1156</f>
        <v>63732.25</v>
      </c>
      <c r="R1156" s="32" t="n">
        <f aca="false">R1155+P1156</f>
        <v>2579.204875</v>
      </c>
      <c r="S1156" s="33" t="n">
        <f aca="false">IF(L1156&gt;0,1,0)</f>
        <v>0</v>
      </c>
      <c r="T1156" s="33" t="n">
        <f aca="false">IF(S1156=1,T1155+1,0)</f>
        <v>0</v>
      </c>
      <c r="U1156" s="33" t="n">
        <f aca="false">IF(S1156=0,U1155+1,0)</f>
        <v>1</v>
      </c>
      <c r="V1156" s="34" t="str">
        <f aca="false">IF(C1156=D1155,"Yes","")</f>
        <v/>
      </c>
    </row>
    <row r="1157" customFormat="false" ht="15" hidden="false" customHeight="false" outlineLevel="0" collapsed="false">
      <c r="A1157" s="35" t="n">
        <v>1156</v>
      </c>
      <c r="B1157" s="35" t="s">
        <v>111</v>
      </c>
      <c r="C1157" s="36" t="n">
        <v>44643</v>
      </c>
      <c r="D1157" s="36" t="n">
        <v>44644</v>
      </c>
      <c r="E1157" s="37" t="n">
        <v>36627.7</v>
      </c>
      <c r="F1157" s="37" t="n">
        <v>35384.75</v>
      </c>
      <c r="G1157" s="37" t="n">
        <v>35633.7</v>
      </c>
      <c r="H1157" s="35" t="s">
        <v>112</v>
      </c>
      <c r="I1157" s="35" t="n">
        <v>1</v>
      </c>
      <c r="J1157" s="38" t="n">
        <v>0</v>
      </c>
      <c r="K1157" s="38" t="n">
        <v>1206</v>
      </c>
      <c r="L1157" s="39" t="n">
        <f aca="false">IF(B1157="Long",G1157-E1157,E1157-G1157)</f>
        <v>-994</v>
      </c>
      <c r="M1157" s="40" t="n">
        <f aca="false">L1157/E1157</f>
        <v>-0.0271379311286267</v>
      </c>
      <c r="N1157" s="41" t="n">
        <f aca="false">E1157+G1157</f>
        <v>72261.4</v>
      </c>
      <c r="O1157" s="38" t="n">
        <f aca="false">N1157*Assumptions!$B$24</f>
        <v>108.3921</v>
      </c>
      <c r="P1157" s="39" t="n">
        <f aca="false">L1157-O1157</f>
        <v>-1102.3921</v>
      </c>
      <c r="Q1157" s="41" t="n">
        <f aca="false">Q1156+L1157</f>
        <v>62738.25</v>
      </c>
      <c r="R1157" s="41" t="n">
        <f aca="false">R1156+P1157</f>
        <v>1476.812775</v>
      </c>
      <c r="S1157" s="33" t="n">
        <f aca="false">IF(L1157&gt;0,1,0)</f>
        <v>0</v>
      </c>
      <c r="T1157" s="33" t="n">
        <f aca="false">IF(S1157=1,T1156+1,0)</f>
        <v>0</v>
      </c>
      <c r="U1157" s="33" t="n">
        <f aca="false">IF(S1157=0,U1156+1,0)</f>
        <v>2</v>
      </c>
      <c r="V1157" s="34" t="str">
        <f aca="false">IF(C1157=D1156,"Yes","")</f>
        <v>Yes</v>
      </c>
    </row>
    <row r="1158" customFormat="false" ht="15" hidden="false" customHeight="false" outlineLevel="0" collapsed="false">
      <c r="A1158" s="26" t="n">
        <v>1157</v>
      </c>
      <c r="B1158" s="26" t="s">
        <v>113</v>
      </c>
      <c r="C1158" s="27" t="n">
        <v>44645</v>
      </c>
      <c r="D1158" s="27" t="n">
        <v>44648</v>
      </c>
      <c r="E1158" s="28" t="n">
        <v>35421.7</v>
      </c>
      <c r="F1158" s="28" t="n">
        <v>35957.7</v>
      </c>
      <c r="G1158" s="28" t="n">
        <v>35717.4</v>
      </c>
      <c r="H1158" s="26" t="s">
        <v>112</v>
      </c>
      <c r="I1158" s="26" t="n">
        <v>1</v>
      </c>
      <c r="J1158" s="29" t="n">
        <v>405.4</v>
      </c>
      <c r="K1158" s="29" t="n">
        <v>349.1</v>
      </c>
      <c r="L1158" s="30" t="n">
        <f aca="false">IF(B1158="Long",G1158-E1158,E1158-G1158)</f>
        <v>-295.700000000004</v>
      </c>
      <c r="M1158" s="31" t="n">
        <f aca="false">L1158/E1158</f>
        <v>-0.00834799007388139</v>
      </c>
      <c r="N1158" s="32" t="n">
        <f aca="false">E1158+G1158</f>
        <v>71139.1</v>
      </c>
      <c r="O1158" s="29" t="n">
        <f aca="false">N1158*Assumptions!$B$24</f>
        <v>106.70865</v>
      </c>
      <c r="P1158" s="30" t="n">
        <f aca="false">L1158-O1158</f>
        <v>-402.408650000004</v>
      </c>
      <c r="Q1158" s="32" t="n">
        <f aca="false">Q1157+L1158</f>
        <v>62442.55</v>
      </c>
      <c r="R1158" s="32" t="n">
        <f aca="false">R1157+P1158</f>
        <v>1074.404125</v>
      </c>
      <c r="S1158" s="33" t="n">
        <f aca="false">IF(L1158&gt;0,1,0)</f>
        <v>0</v>
      </c>
      <c r="T1158" s="33" t="n">
        <f aca="false">IF(S1158=1,T1157+1,0)</f>
        <v>0</v>
      </c>
      <c r="U1158" s="33" t="n">
        <f aca="false">IF(S1158=0,U1157+1,0)</f>
        <v>3</v>
      </c>
      <c r="V1158" s="34" t="str">
        <f aca="false">IF(C1158=D1157,"Yes","")</f>
        <v/>
      </c>
    </row>
    <row r="1159" customFormat="false" ht="15" hidden="false" customHeight="false" outlineLevel="0" collapsed="false">
      <c r="A1159" s="35" t="n">
        <v>1158</v>
      </c>
      <c r="B1159" s="35" t="s">
        <v>111</v>
      </c>
      <c r="C1159" s="36" t="n">
        <v>44649</v>
      </c>
      <c r="D1159" s="36" t="n">
        <v>44652</v>
      </c>
      <c r="E1159" s="37" t="n">
        <v>35931.75</v>
      </c>
      <c r="F1159" s="37" t="n">
        <v>35016.3</v>
      </c>
      <c r="G1159" s="37" t="n">
        <v>36278.15</v>
      </c>
      <c r="H1159" s="35" t="s">
        <v>112</v>
      </c>
      <c r="I1159" s="35" t="n">
        <v>3</v>
      </c>
      <c r="J1159" s="38" t="n">
        <v>1278.1</v>
      </c>
      <c r="K1159" s="38" t="n">
        <v>0</v>
      </c>
      <c r="L1159" s="39" t="n">
        <f aca="false">IF(B1159="Long",G1159-E1159,E1159-G1159)</f>
        <v>346.400000000001</v>
      </c>
      <c r="M1159" s="40" t="n">
        <f aca="false">L1159/E1159</f>
        <v>0.00964049900157942</v>
      </c>
      <c r="N1159" s="41" t="n">
        <f aca="false">E1159+G1159</f>
        <v>72209.9</v>
      </c>
      <c r="O1159" s="38" t="n">
        <f aca="false">N1159*Assumptions!$B$24</f>
        <v>108.31485</v>
      </c>
      <c r="P1159" s="39" t="n">
        <f aca="false">L1159-O1159</f>
        <v>238.085150000001</v>
      </c>
      <c r="Q1159" s="41" t="n">
        <f aca="false">Q1158+L1159</f>
        <v>62788.95</v>
      </c>
      <c r="R1159" s="41" t="n">
        <f aca="false">R1158+P1159</f>
        <v>1312.489275</v>
      </c>
      <c r="S1159" s="33" t="n">
        <f aca="false">IF(L1159&gt;0,1,0)</f>
        <v>1</v>
      </c>
      <c r="T1159" s="33" t="n">
        <f aca="false">IF(S1159=1,T1158+1,0)</f>
        <v>1</v>
      </c>
      <c r="U1159" s="33" t="n">
        <f aca="false">IF(S1159=0,U1158+1,0)</f>
        <v>0</v>
      </c>
      <c r="V1159" s="34" t="str">
        <f aca="false">IF(C1159=D1158,"Yes","")</f>
        <v/>
      </c>
    </row>
    <row r="1160" customFormat="false" ht="15" hidden="false" customHeight="false" outlineLevel="0" collapsed="false">
      <c r="A1160" s="26" t="n">
        <v>1159</v>
      </c>
      <c r="B1160" s="26" t="s">
        <v>111</v>
      </c>
      <c r="C1160" s="27" t="n">
        <v>44655</v>
      </c>
      <c r="D1160" s="27" t="n">
        <v>44657</v>
      </c>
      <c r="E1160" s="28" t="n">
        <v>37824.95</v>
      </c>
      <c r="F1160" s="28" t="n">
        <v>36242.35</v>
      </c>
      <c r="G1160" s="28" t="n">
        <v>37711.3</v>
      </c>
      <c r="H1160" s="26" t="s">
        <v>112</v>
      </c>
      <c r="I1160" s="26" t="n">
        <v>2</v>
      </c>
      <c r="J1160" s="29" t="n">
        <v>934.3</v>
      </c>
      <c r="K1160" s="29" t="n">
        <v>311.1</v>
      </c>
      <c r="L1160" s="30" t="n">
        <f aca="false">IF(B1160="Long",G1160-E1160,E1160-G1160)</f>
        <v>-113.649999999994</v>
      </c>
      <c r="M1160" s="31" t="n">
        <f aca="false">L1160/E1160</f>
        <v>-0.00300463054148106</v>
      </c>
      <c r="N1160" s="32" t="n">
        <f aca="false">E1160+G1160</f>
        <v>75536.25</v>
      </c>
      <c r="O1160" s="29" t="n">
        <f aca="false">N1160*Assumptions!$B$24</f>
        <v>113.304375</v>
      </c>
      <c r="P1160" s="30" t="n">
        <f aca="false">L1160-O1160</f>
        <v>-226.954374999994</v>
      </c>
      <c r="Q1160" s="32" t="n">
        <f aca="false">Q1159+L1160</f>
        <v>62675.3</v>
      </c>
      <c r="R1160" s="32" t="n">
        <f aca="false">R1159+P1160</f>
        <v>1085.53490000001</v>
      </c>
      <c r="S1160" s="33" t="n">
        <f aca="false">IF(L1160&gt;0,1,0)</f>
        <v>0</v>
      </c>
      <c r="T1160" s="33" t="n">
        <f aca="false">IF(S1160=1,T1159+1,0)</f>
        <v>0</v>
      </c>
      <c r="U1160" s="33" t="n">
        <f aca="false">IF(S1160=0,U1159+1,0)</f>
        <v>1</v>
      </c>
      <c r="V1160" s="34" t="str">
        <f aca="false">IF(C1160=D1159,"Yes","")</f>
        <v/>
      </c>
    </row>
    <row r="1161" customFormat="false" ht="15" hidden="false" customHeight="false" outlineLevel="0" collapsed="false">
      <c r="A1161" s="35" t="n">
        <v>1160</v>
      </c>
      <c r="B1161" s="35" t="s">
        <v>113</v>
      </c>
      <c r="C1161" s="36" t="n">
        <v>44657</v>
      </c>
      <c r="D1161" s="36" t="n">
        <v>44658</v>
      </c>
      <c r="E1161" s="37" t="n">
        <v>37665.55</v>
      </c>
      <c r="F1161" s="37" t="n">
        <v>38759.25</v>
      </c>
      <c r="G1161" s="37" t="n">
        <v>37868.5</v>
      </c>
      <c r="H1161" s="35" t="s">
        <v>112</v>
      </c>
      <c r="I1161" s="35" t="n">
        <v>1</v>
      </c>
      <c r="J1161" s="38" t="n">
        <v>318.8</v>
      </c>
      <c r="K1161" s="38" t="n">
        <v>310.3</v>
      </c>
      <c r="L1161" s="39" t="n">
        <f aca="false">IF(B1161="Long",G1161-E1161,E1161-G1161)</f>
        <v>-202.949999999997</v>
      </c>
      <c r="M1161" s="40" t="n">
        <f aca="false">L1161/E1161</f>
        <v>-0.00538821283639817</v>
      </c>
      <c r="N1161" s="41" t="n">
        <f aca="false">E1161+G1161</f>
        <v>75534.05</v>
      </c>
      <c r="O1161" s="38" t="n">
        <f aca="false">N1161*Assumptions!$B$24</f>
        <v>113.301075</v>
      </c>
      <c r="P1161" s="39" t="n">
        <f aca="false">L1161-O1161</f>
        <v>-316.251074999997</v>
      </c>
      <c r="Q1161" s="41" t="n">
        <f aca="false">Q1160+L1161</f>
        <v>62472.35</v>
      </c>
      <c r="R1161" s="41" t="n">
        <f aca="false">R1160+P1161</f>
        <v>769.28382500001</v>
      </c>
      <c r="S1161" s="33" t="n">
        <f aca="false">IF(L1161&gt;0,1,0)</f>
        <v>0</v>
      </c>
      <c r="T1161" s="33" t="n">
        <f aca="false">IF(S1161=1,T1160+1,0)</f>
        <v>0</v>
      </c>
      <c r="U1161" s="33" t="n">
        <f aca="false">IF(S1161=0,U1160+1,0)</f>
        <v>2</v>
      </c>
      <c r="V1161" s="34" t="str">
        <f aca="false">IF(C1161=D1160,"Yes","")</f>
        <v>Yes</v>
      </c>
    </row>
    <row r="1162" customFormat="false" ht="15" hidden="false" customHeight="false" outlineLevel="0" collapsed="false">
      <c r="A1162" s="26" t="n">
        <v>1161</v>
      </c>
      <c r="B1162" s="26" t="s">
        <v>113</v>
      </c>
      <c r="C1162" s="27" t="n">
        <v>44663</v>
      </c>
      <c r="D1162" s="27" t="n">
        <v>44664</v>
      </c>
      <c r="E1162" s="28" t="n">
        <v>37405.2</v>
      </c>
      <c r="F1162" s="28" t="n">
        <v>37941.75</v>
      </c>
      <c r="G1162" s="28" t="n">
        <v>37920.6</v>
      </c>
      <c r="H1162" s="26" t="s">
        <v>112</v>
      </c>
      <c r="I1162" s="26" t="n">
        <v>1</v>
      </c>
      <c r="J1162" s="29" t="n">
        <v>0</v>
      </c>
      <c r="K1162" s="29" t="n">
        <v>583.4</v>
      </c>
      <c r="L1162" s="30" t="n">
        <f aca="false">IF(B1162="Long",G1162-E1162,E1162-G1162)</f>
        <v>-515.400000000002</v>
      </c>
      <c r="M1162" s="31" t="n">
        <f aca="false">L1162/E1162</f>
        <v>-0.0137788328895448</v>
      </c>
      <c r="N1162" s="32" t="n">
        <f aca="false">E1162+G1162</f>
        <v>75325.8</v>
      </c>
      <c r="O1162" s="29" t="n">
        <f aca="false">N1162*Assumptions!$B$24</f>
        <v>112.9887</v>
      </c>
      <c r="P1162" s="30" t="n">
        <f aca="false">L1162-O1162</f>
        <v>-628.388700000001</v>
      </c>
      <c r="Q1162" s="32" t="n">
        <f aca="false">Q1161+L1162</f>
        <v>61956.95</v>
      </c>
      <c r="R1162" s="32" t="n">
        <f aca="false">R1161+P1162</f>
        <v>140.895125000009</v>
      </c>
      <c r="S1162" s="33" t="n">
        <f aca="false">IF(L1162&gt;0,1,0)</f>
        <v>0</v>
      </c>
      <c r="T1162" s="33" t="n">
        <f aca="false">IF(S1162=1,T1161+1,0)</f>
        <v>0</v>
      </c>
      <c r="U1162" s="33" t="n">
        <f aca="false">IF(S1162=0,U1161+1,0)</f>
        <v>3</v>
      </c>
      <c r="V1162" s="34" t="str">
        <f aca="false">IF(C1162=D1161,"Yes","")</f>
        <v/>
      </c>
    </row>
    <row r="1163" customFormat="false" ht="15" hidden="false" customHeight="false" outlineLevel="0" collapsed="false">
      <c r="A1163" s="35" t="n">
        <v>1162</v>
      </c>
      <c r="B1163" s="35" t="s">
        <v>111</v>
      </c>
      <c r="C1163" s="36" t="n">
        <v>44664</v>
      </c>
      <c r="D1163" s="36" t="n">
        <v>44669</v>
      </c>
      <c r="E1163" s="37" t="n">
        <v>37941.75</v>
      </c>
      <c r="F1163" s="37" t="n">
        <v>37264.45</v>
      </c>
      <c r="G1163" s="37" t="n">
        <v>36833.15</v>
      </c>
      <c r="H1163" s="35" t="s">
        <v>112</v>
      </c>
      <c r="I1163" s="35" t="n">
        <v>1</v>
      </c>
      <c r="J1163" s="38" t="n">
        <v>0</v>
      </c>
      <c r="K1163" s="38" t="n">
        <v>1500.4</v>
      </c>
      <c r="L1163" s="39" t="n">
        <f aca="false">IF(B1163="Long",G1163-E1163,E1163-G1163)</f>
        <v>-1108.6</v>
      </c>
      <c r="M1163" s="40" t="n">
        <f aca="false">L1163/E1163</f>
        <v>-0.0292184730540895</v>
      </c>
      <c r="N1163" s="41" t="n">
        <f aca="false">E1163+G1163</f>
        <v>74774.9</v>
      </c>
      <c r="O1163" s="38" t="n">
        <f aca="false">N1163*Assumptions!$B$24</f>
        <v>112.16235</v>
      </c>
      <c r="P1163" s="39" t="n">
        <f aca="false">L1163-O1163</f>
        <v>-1220.76235</v>
      </c>
      <c r="Q1163" s="41" t="n">
        <f aca="false">Q1162+L1163</f>
        <v>60848.35</v>
      </c>
      <c r="R1163" s="41" t="n">
        <f aca="false">R1162+P1163</f>
        <v>-1079.86722499999</v>
      </c>
      <c r="S1163" s="33" t="n">
        <f aca="false">IF(L1163&gt;0,1,0)</f>
        <v>0</v>
      </c>
      <c r="T1163" s="33" t="n">
        <f aca="false">IF(S1163=1,T1162+1,0)</f>
        <v>0</v>
      </c>
      <c r="U1163" s="33" t="n">
        <f aca="false">IF(S1163=0,U1162+1,0)</f>
        <v>4</v>
      </c>
      <c r="V1163" s="34" t="str">
        <f aca="false">IF(C1163=D1162,"Yes","")</f>
        <v>Yes</v>
      </c>
    </row>
    <row r="1164" customFormat="false" ht="15" hidden="false" customHeight="false" outlineLevel="0" collapsed="false">
      <c r="A1164" s="26" t="n">
        <v>1163</v>
      </c>
      <c r="B1164" s="26" t="s">
        <v>113</v>
      </c>
      <c r="C1164" s="27" t="n">
        <v>44669</v>
      </c>
      <c r="D1164" s="27" t="n">
        <v>44670</v>
      </c>
      <c r="E1164" s="28" t="n">
        <v>36833.15</v>
      </c>
      <c r="F1164" s="28" t="n">
        <v>37988.6</v>
      </c>
      <c r="G1164" s="28" t="n">
        <v>36965.85</v>
      </c>
      <c r="H1164" s="26" t="s">
        <v>112</v>
      </c>
      <c r="I1164" s="26" t="n">
        <v>1</v>
      </c>
      <c r="J1164" s="29" t="n">
        <v>906.8</v>
      </c>
      <c r="K1164" s="29" t="n">
        <v>290.4</v>
      </c>
      <c r="L1164" s="30" t="n">
        <f aca="false">IF(B1164="Long",G1164-E1164,E1164-G1164)</f>
        <v>-132.699999999997</v>
      </c>
      <c r="M1164" s="31" t="n">
        <f aca="false">L1164/E1164</f>
        <v>-0.00360273286428115</v>
      </c>
      <c r="N1164" s="32" t="n">
        <f aca="false">E1164+G1164</f>
        <v>73799</v>
      </c>
      <c r="O1164" s="29" t="n">
        <f aca="false">N1164*Assumptions!$B$24</f>
        <v>110.6985</v>
      </c>
      <c r="P1164" s="30" t="n">
        <f aca="false">L1164-O1164</f>
        <v>-243.398499999997</v>
      </c>
      <c r="Q1164" s="32" t="n">
        <f aca="false">Q1163+L1164</f>
        <v>60715.65</v>
      </c>
      <c r="R1164" s="32" t="n">
        <f aca="false">R1163+P1164</f>
        <v>-1323.26572499999</v>
      </c>
      <c r="S1164" s="33" t="n">
        <f aca="false">IF(L1164&gt;0,1,0)</f>
        <v>0</v>
      </c>
      <c r="T1164" s="33" t="n">
        <f aca="false">IF(S1164=1,T1163+1,0)</f>
        <v>0</v>
      </c>
      <c r="U1164" s="33" t="n">
        <f aca="false">IF(S1164=0,U1163+1,0)</f>
        <v>5</v>
      </c>
      <c r="V1164" s="34" t="str">
        <f aca="false">IF(C1164=D1163,"Yes","")</f>
        <v>Yes</v>
      </c>
    </row>
    <row r="1165" customFormat="false" ht="15" hidden="false" customHeight="false" outlineLevel="0" collapsed="false">
      <c r="A1165" s="35" t="n">
        <v>1164</v>
      </c>
      <c r="B1165" s="35" t="s">
        <v>113</v>
      </c>
      <c r="C1165" s="36" t="n">
        <v>44673</v>
      </c>
      <c r="D1165" s="36" t="n">
        <v>44677</v>
      </c>
      <c r="E1165" s="37" t="n">
        <v>36114.05</v>
      </c>
      <c r="F1165" s="37" t="n">
        <v>36913.35</v>
      </c>
      <c r="G1165" s="37" t="n">
        <v>36515.35</v>
      </c>
      <c r="H1165" s="35" t="s">
        <v>112</v>
      </c>
      <c r="I1165" s="35" t="n">
        <v>2</v>
      </c>
      <c r="J1165" s="38" t="n">
        <v>602.7</v>
      </c>
      <c r="K1165" s="38" t="n">
        <v>490.5</v>
      </c>
      <c r="L1165" s="39" t="n">
        <f aca="false">IF(B1165="Long",G1165-E1165,E1165-G1165)</f>
        <v>-401.299999999996</v>
      </c>
      <c r="M1165" s="40" t="n">
        <f aca="false">L1165/E1165</f>
        <v>-0.0111120187295525</v>
      </c>
      <c r="N1165" s="41" t="n">
        <f aca="false">E1165+G1165</f>
        <v>72629.4</v>
      </c>
      <c r="O1165" s="38" t="n">
        <f aca="false">N1165*Assumptions!$B$24</f>
        <v>108.9441</v>
      </c>
      <c r="P1165" s="39" t="n">
        <f aca="false">L1165-O1165</f>
        <v>-510.244099999996</v>
      </c>
      <c r="Q1165" s="41" t="n">
        <f aca="false">Q1164+L1165</f>
        <v>60314.35</v>
      </c>
      <c r="R1165" s="41" t="n">
        <f aca="false">R1164+P1165</f>
        <v>-1833.50982499998</v>
      </c>
      <c r="S1165" s="33" t="n">
        <f aca="false">IF(L1165&gt;0,1,0)</f>
        <v>0</v>
      </c>
      <c r="T1165" s="33" t="n">
        <f aca="false">IF(S1165=1,T1164+1,0)</f>
        <v>0</v>
      </c>
      <c r="U1165" s="33" t="n">
        <f aca="false">IF(S1165=0,U1164+1,0)</f>
        <v>6</v>
      </c>
      <c r="V1165" s="34" t="str">
        <f aca="false">IF(C1165=D1164,"Yes","")</f>
        <v/>
      </c>
    </row>
    <row r="1166" customFormat="false" ht="15" hidden="false" customHeight="false" outlineLevel="0" collapsed="false">
      <c r="A1166" s="26" t="n">
        <v>1165</v>
      </c>
      <c r="B1166" s="26" t="s">
        <v>111</v>
      </c>
      <c r="C1166" s="27" t="n">
        <v>44677</v>
      </c>
      <c r="D1166" s="27" t="n">
        <v>44678</v>
      </c>
      <c r="E1166" s="28" t="n">
        <v>36578.95</v>
      </c>
      <c r="F1166" s="28" t="n">
        <v>35511.4</v>
      </c>
      <c r="G1166" s="28" t="n">
        <v>36067.55</v>
      </c>
      <c r="H1166" s="26" t="s">
        <v>112</v>
      </c>
      <c r="I1166" s="26" t="n">
        <v>1</v>
      </c>
      <c r="J1166" s="29" t="n">
        <v>0</v>
      </c>
      <c r="K1166" s="29" t="n">
        <v>831.8</v>
      </c>
      <c r="L1166" s="30" t="n">
        <f aca="false">IF(B1166="Long",G1166-E1166,E1166-G1166)</f>
        <v>-511.399999999994</v>
      </c>
      <c r="M1166" s="31" t="n">
        <f aca="false">L1166/E1166</f>
        <v>-0.0139807184186532</v>
      </c>
      <c r="N1166" s="32" t="n">
        <f aca="false">E1166+G1166</f>
        <v>72646.5</v>
      </c>
      <c r="O1166" s="29" t="n">
        <f aca="false">N1166*Assumptions!$B$24</f>
        <v>108.96975</v>
      </c>
      <c r="P1166" s="30" t="n">
        <f aca="false">L1166-O1166</f>
        <v>-620.369749999994</v>
      </c>
      <c r="Q1166" s="32" t="n">
        <f aca="false">Q1165+L1166</f>
        <v>59802.95</v>
      </c>
      <c r="R1166" s="32" t="n">
        <f aca="false">R1165+P1166</f>
        <v>-2453.87957499998</v>
      </c>
      <c r="S1166" s="33" t="n">
        <f aca="false">IF(L1166&gt;0,1,0)</f>
        <v>0</v>
      </c>
      <c r="T1166" s="33" t="n">
        <f aca="false">IF(S1166=1,T1165+1,0)</f>
        <v>0</v>
      </c>
      <c r="U1166" s="33" t="n">
        <f aca="false">IF(S1166=0,U1165+1,0)</f>
        <v>7</v>
      </c>
      <c r="V1166" s="34" t="str">
        <f aca="false">IF(C1166=D1165,"Yes","")</f>
        <v>Yes</v>
      </c>
    </row>
    <row r="1167" customFormat="false" ht="15" hidden="false" customHeight="false" outlineLevel="0" collapsed="false">
      <c r="A1167" s="35" t="n">
        <v>1166</v>
      </c>
      <c r="B1167" s="35" t="s">
        <v>111</v>
      </c>
      <c r="C1167" s="36" t="n">
        <v>44680</v>
      </c>
      <c r="D1167" s="36" t="n">
        <v>44683</v>
      </c>
      <c r="E1167" s="37" t="n">
        <v>36501.1</v>
      </c>
      <c r="F1167" s="37" t="n">
        <v>35951.1</v>
      </c>
      <c r="G1167" s="37" t="n">
        <v>35627.6</v>
      </c>
      <c r="H1167" s="35" t="s">
        <v>112</v>
      </c>
      <c r="I1167" s="35" t="n">
        <v>1</v>
      </c>
      <c r="J1167" s="38" t="n">
        <v>0</v>
      </c>
      <c r="K1167" s="38" t="n">
        <v>882.9</v>
      </c>
      <c r="L1167" s="39" t="n">
        <f aca="false">IF(B1167="Long",G1167-E1167,E1167-G1167)</f>
        <v>-873.5</v>
      </c>
      <c r="M1167" s="40" t="n">
        <f aca="false">L1167/E1167</f>
        <v>-0.0239307856475558</v>
      </c>
      <c r="N1167" s="41" t="n">
        <f aca="false">E1167+G1167</f>
        <v>72128.7</v>
      </c>
      <c r="O1167" s="38" t="n">
        <f aca="false">N1167*Assumptions!$B$24</f>
        <v>108.19305</v>
      </c>
      <c r="P1167" s="39" t="n">
        <f aca="false">L1167-O1167</f>
        <v>-981.69305</v>
      </c>
      <c r="Q1167" s="41" t="n">
        <f aca="false">Q1166+L1167</f>
        <v>58929.45</v>
      </c>
      <c r="R1167" s="41" t="n">
        <f aca="false">R1166+P1167</f>
        <v>-3435.57262499998</v>
      </c>
      <c r="S1167" s="33" t="n">
        <f aca="false">IF(L1167&gt;0,1,0)</f>
        <v>0</v>
      </c>
      <c r="T1167" s="33" t="n">
        <f aca="false">IF(S1167=1,T1166+1,0)</f>
        <v>0</v>
      </c>
      <c r="U1167" s="33" t="n">
        <f aca="false">IF(S1167=0,U1166+1,0)</f>
        <v>8</v>
      </c>
      <c r="V1167" s="34" t="str">
        <f aca="false">IF(C1167=D1166,"Yes","")</f>
        <v/>
      </c>
    </row>
    <row r="1168" customFormat="false" ht="15" hidden="false" customHeight="false" outlineLevel="0" collapsed="false">
      <c r="A1168" s="26" t="n">
        <v>1167</v>
      </c>
      <c r="B1168" s="26" t="s">
        <v>113</v>
      </c>
      <c r="C1168" s="27" t="n">
        <v>44683</v>
      </c>
      <c r="D1168" s="27" t="n">
        <v>44685</v>
      </c>
      <c r="E1168" s="28" t="n">
        <v>35627.6</v>
      </c>
      <c r="F1168" s="28" t="n">
        <v>36718.8</v>
      </c>
      <c r="G1168" s="28" t="n">
        <v>36266.15</v>
      </c>
      <c r="H1168" s="26" t="s">
        <v>112</v>
      </c>
      <c r="I1168" s="26" t="n">
        <v>1</v>
      </c>
      <c r="J1168" s="29" t="n">
        <v>499.8</v>
      </c>
      <c r="K1168" s="29" t="n">
        <v>681.7</v>
      </c>
      <c r="L1168" s="30" t="n">
        <f aca="false">IF(B1168="Long",G1168-E1168,E1168-G1168)</f>
        <v>-638.550000000003</v>
      </c>
      <c r="M1168" s="31" t="n">
        <f aca="false">L1168/E1168</f>
        <v>-0.0179229024688725</v>
      </c>
      <c r="N1168" s="32" t="n">
        <f aca="false">E1168+G1168</f>
        <v>71893.75</v>
      </c>
      <c r="O1168" s="29" t="n">
        <f aca="false">N1168*Assumptions!$B$24</f>
        <v>107.840625</v>
      </c>
      <c r="P1168" s="30" t="n">
        <f aca="false">L1168-O1168</f>
        <v>-746.390625000003</v>
      </c>
      <c r="Q1168" s="32" t="n">
        <f aca="false">Q1167+L1168</f>
        <v>58290.9</v>
      </c>
      <c r="R1168" s="32" t="n">
        <f aca="false">R1167+P1168</f>
        <v>-4181.96324999998</v>
      </c>
      <c r="S1168" s="33" t="n">
        <f aca="false">IF(L1168&gt;0,1,0)</f>
        <v>0</v>
      </c>
      <c r="T1168" s="33" t="n">
        <f aca="false">IF(S1168=1,T1167+1,0)</f>
        <v>0</v>
      </c>
      <c r="U1168" s="33" t="n">
        <f aca="false">IF(S1168=0,U1167+1,0)</f>
        <v>9</v>
      </c>
      <c r="V1168" s="34" t="str">
        <f aca="false">IF(C1168=D1167,"Yes","")</f>
        <v>Yes</v>
      </c>
    </row>
    <row r="1169" customFormat="false" ht="15" hidden="false" customHeight="false" outlineLevel="0" collapsed="false">
      <c r="A1169" s="35" t="n">
        <v>1168</v>
      </c>
      <c r="B1169" s="35" t="s">
        <v>113</v>
      </c>
      <c r="C1169" s="36" t="n">
        <v>44687</v>
      </c>
      <c r="D1169" s="36" t="n">
        <v>44691</v>
      </c>
      <c r="E1169" s="37" t="n">
        <v>34569.1</v>
      </c>
      <c r="F1169" s="37" t="n">
        <v>35934.85</v>
      </c>
      <c r="G1169" s="37" t="n">
        <v>34554.35</v>
      </c>
      <c r="H1169" s="35" t="s">
        <v>112</v>
      </c>
      <c r="I1169" s="35" t="n">
        <v>2</v>
      </c>
      <c r="J1169" s="38" t="n">
        <v>641.9</v>
      </c>
      <c r="K1169" s="38" t="n">
        <v>212.7</v>
      </c>
      <c r="L1169" s="39" t="n">
        <f aca="false">IF(B1169="Long",G1169-E1169,E1169-G1169)</f>
        <v>14.75</v>
      </c>
      <c r="M1169" s="40" t="n">
        <f aca="false">L1169/E1169</f>
        <v>0.000426681631861981</v>
      </c>
      <c r="N1169" s="41" t="n">
        <f aca="false">E1169+G1169</f>
        <v>69123.45</v>
      </c>
      <c r="O1169" s="38" t="n">
        <f aca="false">N1169*Assumptions!$B$24</f>
        <v>103.685175</v>
      </c>
      <c r="P1169" s="39" t="n">
        <f aca="false">L1169-O1169</f>
        <v>-88.935175</v>
      </c>
      <c r="Q1169" s="41" t="n">
        <f aca="false">Q1168+L1169</f>
        <v>58305.65</v>
      </c>
      <c r="R1169" s="41" t="n">
        <f aca="false">R1168+P1169</f>
        <v>-4270.89842499998</v>
      </c>
      <c r="S1169" s="33" t="n">
        <f aca="false">IF(L1169&gt;0,1,0)</f>
        <v>1</v>
      </c>
      <c r="T1169" s="33" t="n">
        <f aca="false">IF(S1169=1,T1168+1,0)</f>
        <v>1</v>
      </c>
      <c r="U1169" s="33" t="n">
        <f aca="false">IF(S1169=0,U1168+1,0)</f>
        <v>0</v>
      </c>
      <c r="V1169" s="34" t="str">
        <f aca="false">IF(C1169=D1168,"Yes","")</f>
        <v/>
      </c>
    </row>
    <row r="1170" customFormat="false" ht="15" hidden="false" customHeight="false" outlineLevel="0" collapsed="false">
      <c r="A1170" s="26" t="n">
        <v>1169</v>
      </c>
      <c r="B1170" s="26" t="s">
        <v>111</v>
      </c>
      <c r="C1170" s="27" t="n">
        <v>44692</v>
      </c>
      <c r="D1170" s="27" t="n">
        <v>44693</v>
      </c>
      <c r="E1170" s="28" t="n">
        <v>34781.8</v>
      </c>
      <c r="F1170" s="28" t="n">
        <v>34176.8</v>
      </c>
      <c r="G1170" s="28" t="n">
        <v>34176.8</v>
      </c>
      <c r="H1170" s="26" t="s">
        <v>114</v>
      </c>
      <c r="I1170" s="26" t="n">
        <v>1</v>
      </c>
      <c r="J1170" s="29" t="n">
        <v>0</v>
      </c>
      <c r="K1170" s="29" t="n">
        <v>1484.2</v>
      </c>
      <c r="L1170" s="30" t="n">
        <f aca="false">IF(B1170="Long",G1170-E1170,E1170-G1170)</f>
        <v>-605</v>
      </c>
      <c r="M1170" s="31" t="n">
        <f aca="false">L1170/E1170</f>
        <v>-0.0173941544140901</v>
      </c>
      <c r="N1170" s="32" t="n">
        <f aca="false">E1170+G1170</f>
        <v>68958.6</v>
      </c>
      <c r="O1170" s="29" t="n">
        <f aca="false">N1170*Assumptions!$B$24</f>
        <v>103.4379</v>
      </c>
      <c r="P1170" s="30" t="n">
        <f aca="false">L1170-O1170</f>
        <v>-708.4379</v>
      </c>
      <c r="Q1170" s="32" t="n">
        <f aca="false">Q1169+L1170</f>
        <v>57700.65</v>
      </c>
      <c r="R1170" s="32" t="n">
        <f aca="false">R1169+P1170</f>
        <v>-4979.33632499998</v>
      </c>
      <c r="S1170" s="33" t="n">
        <f aca="false">IF(L1170&gt;0,1,0)</f>
        <v>0</v>
      </c>
      <c r="T1170" s="33" t="n">
        <f aca="false">IF(S1170=1,T1169+1,0)</f>
        <v>0</v>
      </c>
      <c r="U1170" s="33" t="n">
        <f aca="false">IF(S1170=0,U1169+1,0)</f>
        <v>1</v>
      </c>
      <c r="V1170" s="34" t="str">
        <f aca="false">IF(C1170=D1169,"Yes","")</f>
        <v/>
      </c>
    </row>
    <row r="1171" customFormat="false" ht="15" hidden="false" customHeight="false" outlineLevel="0" collapsed="false">
      <c r="A1171" s="35" t="n">
        <v>1170</v>
      </c>
      <c r="B1171" s="35" t="s">
        <v>113</v>
      </c>
      <c r="C1171" s="36" t="n">
        <v>44693</v>
      </c>
      <c r="D1171" s="36" t="n">
        <v>44698</v>
      </c>
      <c r="E1171" s="37" t="n">
        <v>34143.2</v>
      </c>
      <c r="F1171" s="37" t="n">
        <v>34793.2</v>
      </c>
      <c r="G1171" s="37" t="n">
        <v>33821.65</v>
      </c>
      <c r="H1171" s="35" t="s">
        <v>112</v>
      </c>
      <c r="I1171" s="35" t="n">
        <v>3</v>
      </c>
      <c r="J1171" s="38" t="n">
        <v>1141.4</v>
      </c>
      <c r="K1171" s="38" t="n">
        <v>222.9</v>
      </c>
      <c r="L1171" s="39" t="n">
        <f aca="false">IF(B1171="Long",G1171-E1171,E1171-G1171)</f>
        <v>321.549999999996</v>
      </c>
      <c r="M1171" s="40" t="n">
        <f aca="false">L1171/E1171</f>
        <v>0.00941768785585404</v>
      </c>
      <c r="N1171" s="41" t="n">
        <f aca="false">E1171+G1171</f>
        <v>67964.85</v>
      </c>
      <c r="O1171" s="38" t="n">
        <f aca="false">N1171*Assumptions!$B$24</f>
        <v>101.947275</v>
      </c>
      <c r="P1171" s="39" t="n">
        <f aca="false">L1171-O1171</f>
        <v>219.602724999996</v>
      </c>
      <c r="Q1171" s="41" t="n">
        <f aca="false">Q1170+L1171</f>
        <v>58022.2</v>
      </c>
      <c r="R1171" s="41" t="n">
        <f aca="false">R1170+P1171</f>
        <v>-4759.73359999998</v>
      </c>
      <c r="S1171" s="33" t="n">
        <f aca="false">IF(L1171&gt;0,1,0)</f>
        <v>1</v>
      </c>
      <c r="T1171" s="33" t="n">
        <f aca="false">IF(S1171=1,T1170+1,0)</f>
        <v>1</v>
      </c>
      <c r="U1171" s="33" t="n">
        <f aca="false">IF(S1171=0,U1170+1,0)</f>
        <v>0</v>
      </c>
      <c r="V1171" s="34" t="str">
        <f aca="false">IF(C1171=D1170,"Yes","")</f>
        <v>Yes</v>
      </c>
    </row>
    <row r="1172" customFormat="false" ht="15" hidden="false" customHeight="false" outlineLevel="0" collapsed="false">
      <c r="A1172" s="26" t="n">
        <v>1171</v>
      </c>
      <c r="B1172" s="26" t="s">
        <v>111</v>
      </c>
      <c r="C1172" s="27" t="n">
        <v>44698</v>
      </c>
      <c r="D1172" s="27" t="n">
        <v>44700</v>
      </c>
      <c r="E1172" s="28" t="n">
        <v>34002.2</v>
      </c>
      <c r="F1172" s="28" t="n">
        <v>33001.75</v>
      </c>
      <c r="G1172" s="28" t="n">
        <v>33461</v>
      </c>
      <c r="H1172" s="26" t="s">
        <v>112</v>
      </c>
      <c r="I1172" s="26" t="n">
        <v>2</v>
      </c>
      <c r="J1172" s="29" t="n">
        <v>653.6</v>
      </c>
      <c r="K1172" s="29" t="n">
        <v>821.6</v>
      </c>
      <c r="L1172" s="30" t="n">
        <f aca="false">IF(B1172="Long",G1172-E1172,E1172-G1172)</f>
        <v>-541.199999999997</v>
      </c>
      <c r="M1172" s="31" t="n">
        <f aca="false">L1172/E1172</f>
        <v>-0.015916617160066</v>
      </c>
      <c r="N1172" s="32" t="n">
        <f aca="false">E1172+G1172</f>
        <v>67463.2</v>
      </c>
      <c r="O1172" s="29" t="n">
        <f aca="false">N1172*Assumptions!$B$24</f>
        <v>101.1948</v>
      </c>
      <c r="P1172" s="30" t="n">
        <f aca="false">L1172-O1172</f>
        <v>-642.394799999997</v>
      </c>
      <c r="Q1172" s="32" t="n">
        <f aca="false">Q1171+L1172</f>
        <v>57481</v>
      </c>
      <c r="R1172" s="32" t="n">
        <f aca="false">R1171+P1172</f>
        <v>-5402.12839999998</v>
      </c>
      <c r="S1172" s="33" t="n">
        <f aca="false">IF(L1172&gt;0,1,0)</f>
        <v>0</v>
      </c>
      <c r="T1172" s="33" t="n">
        <f aca="false">IF(S1172=1,T1171+1,0)</f>
        <v>0</v>
      </c>
      <c r="U1172" s="33" t="n">
        <f aca="false">IF(S1172=0,U1171+1,0)</f>
        <v>1</v>
      </c>
      <c r="V1172" s="34" t="str">
        <f aca="false">IF(C1172=D1171,"Yes","")</f>
        <v>Yes</v>
      </c>
    </row>
    <row r="1173" customFormat="false" ht="15" hidden="false" customHeight="false" outlineLevel="0" collapsed="false">
      <c r="A1173" s="35" t="n">
        <v>1172</v>
      </c>
      <c r="B1173" s="35" t="s">
        <v>113</v>
      </c>
      <c r="C1173" s="36" t="n">
        <v>44700</v>
      </c>
      <c r="D1173" s="36" t="n">
        <v>44701</v>
      </c>
      <c r="E1173" s="37" t="n">
        <v>33461</v>
      </c>
      <c r="F1173" s="37" t="n">
        <v>34655.8</v>
      </c>
      <c r="G1173" s="37" t="n">
        <v>33765.15</v>
      </c>
      <c r="H1173" s="35" t="s">
        <v>112</v>
      </c>
      <c r="I1173" s="35" t="n">
        <v>1</v>
      </c>
      <c r="J1173" s="38" t="n">
        <v>0</v>
      </c>
      <c r="K1173" s="38" t="n">
        <v>897.1</v>
      </c>
      <c r="L1173" s="39" t="n">
        <f aca="false">IF(B1173="Long",G1173-E1173,E1173-G1173)</f>
        <v>-304.150000000001</v>
      </c>
      <c r="M1173" s="40" t="n">
        <f aca="false">L1173/E1173</f>
        <v>-0.00908968650070235</v>
      </c>
      <c r="N1173" s="41" t="n">
        <f aca="false">E1173+G1173</f>
        <v>67226.15</v>
      </c>
      <c r="O1173" s="38" t="n">
        <f aca="false">N1173*Assumptions!$B$24</f>
        <v>100.839225</v>
      </c>
      <c r="P1173" s="39" t="n">
        <f aca="false">L1173-O1173</f>
        <v>-404.989225000001</v>
      </c>
      <c r="Q1173" s="41" t="n">
        <f aca="false">Q1172+L1173</f>
        <v>57176.85</v>
      </c>
      <c r="R1173" s="41" t="n">
        <f aca="false">R1172+P1173</f>
        <v>-5807.11762499998</v>
      </c>
      <c r="S1173" s="33" t="n">
        <f aca="false">IF(L1173&gt;0,1,0)</f>
        <v>0</v>
      </c>
      <c r="T1173" s="33" t="n">
        <f aca="false">IF(S1173=1,T1172+1,0)</f>
        <v>0</v>
      </c>
      <c r="U1173" s="33" t="n">
        <f aca="false">IF(S1173=0,U1172+1,0)</f>
        <v>2</v>
      </c>
      <c r="V1173" s="34" t="str">
        <f aca="false">IF(C1173=D1172,"Yes","")</f>
        <v>Yes</v>
      </c>
    </row>
    <row r="1174" customFormat="false" ht="15" hidden="false" customHeight="false" outlineLevel="0" collapsed="false">
      <c r="A1174" s="26" t="n">
        <v>1173</v>
      </c>
      <c r="B1174" s="26" t="s">
        <v>111</v>
      </c>
      <c r="C1174" s="27" t="n">
        <v>44704</v>
      </c>
      <c r="D1174" s="27" t="n">
        <v>44705</v>
      </c>
      <c r="E1174" s="28" t="n">
        <v>34358.05</v>
      </c>
      <c r="F1174" s="28" t="n">
        <v>33658.05</v>
      </c>
      <c r="G1174" s="28" t="n">
        <v>34117.35</v>
      </c>
      <c r="H1174" s="26" t="s">
        <v>112</v>
      </c>
      <c r="I1174" s="26" t="n">
        <v>1</v>
      </c>
      <c r="J1174" s="29" t="n">
        <v>228.4</v>
      </c>
      <c r="K1174" s="29" t="n">
        <v>242.2</v>
      </c>
      <c r="L1174" s="30" t="n">
        <f aca="false">IF(B1174="Long",G1174-E1174,E1174-G1174)</f>
        <v>-240.700000000004</v>
      </c>
      <c r="M1174" s="31" t="n">
        <f aca="false">L1174/E1174</f>
        <v>-0.00700563623372119</v>
      </c>
      <c r="N1174" s="32" t="n">
        <f aca="false">E1174+G1174</f>
        <v>68475.4</v>
      </c>
      <c r="O1174" s="29" t="n">
        <f aca="false">N1174*Assumptions!$B$24</f>
        <v>102.7131</v>
      </c>
      <c r="P1174" s="30" t="n">
        <f aca="false">L1174-O1174</f>
        <v>-343.413100000004</v>
      </c>
      <c r="Q1174" s="32" t="n">
        <f aca="false">Q1173+L1174</f>
        <v>56936.15</v>
      </c>
      <c r="R1174" s="32" t="n">
        <f aca="false">R1173+P1174</f>
        <v>-6150.53072499999</v>
      </c>
      <c r="S1174" s="33" t="n">
        <f aca="false">IF(L1174&gt;0,1,0)</f>
        <v>0</v>
      </c>
      <c r="T1174" s="33" t="n">
        <f aca="false">IF(S1174=1,T1173+1,0)</f>
        <v>0</v>
      </c>
      <c r="U1174" s="33" t="n">
        <f aca="false">IF(S1174=0,U1173+1,0)</f>
        <v>3</v>
      </c>
      <c r="V1174" s="34" t="str">
        <f aca="false">IF(C1174=D1173,"Yes","")</f>
        <v/>
      </c>
    </row>
    <row r="1175" customFormat="false" ht="15" hidden="false" customHeight="false" outlineLevel="0" collapsed="false">
      <c r="A1175" s="35" t="n">
        <v>1174</v>
      </c>
      <c r="B1175" s="35" t="s">
        <v>111</v>
      </c>
      <c r="C1175" s="36" t="n">
        <v>44707</v>
      </c>
      <c r="D1175" s="36" t="n">
        <v>44712</v>
      </c>
      <c r="E1175" s="37" t="n">
        <v>34722.6</v>
      </c>
      <c r="F1175" s="37" t="n">
        <v>34285.8</v>
      </c>
      <c r="G1175" s="37" t="n">
        <v>35615.3</v>
      </c>
      <c r="H1175" s="35" t="s">
        <v>112</v>
      </c>
      <c r="I1175" s="35" t="n">
        <v>3</v>
      </c>
      <c r="J1175" s="38" t="n">
        <v>1361.1</v>
      </c>
      <c r="K1175" s="38" t="n">
        <v>0</v>
      </c>
      <c r="L1175" s="39" t="n">
        <f aca="false">IF(B1175="Long",G1175-E1175,E1175-G1175)</f>
        <v>892.700000000004</v>
      </c>
      <c r="M1175" s="40" t="n">
        <f aca="false">L1175/E1175</f>
        <v>0.0257094802808547</v>
      </c>
      <c r="N1175" s="41" t="n">
        <f aca="false">E1175+G1175</f>
        <v>70337.9</v>
      </c>
      <c r="O1175" s="38" t="n">
        <f aca="false">N1175*Assumptions!$B$24</f>
        <v>105.50685</v>
      </c>
      <c r="P1175" s="39" t="n">
        <f aca="false">L1175-O1175</f>
        <v>787.193150000004</v>
      </c>
      <c r="Q1175" s="41" t="n">
        <f aca="false">Q1174+L1175</f>
        <v>57828.85</v>
      </c>
      <c r="R1175" s="41" t="n">
        <f aca="false">R1174+P1175</f>
        <v>-5363.33757499998</v>
      </c>
      <c r="S1175" s="33" t="n">
        <f aca="false">IF(L1175&gt;0,1,0)</f>
        <v>1</v>
      </c>
      <c r="T1175" s="33" t="n">
        <f aca="false">IF(S1175=1,T1174+1,0)</f>
        <v>1</v>
      </c>
      <c r="U1175" s="33" t="n">
        <f aca="false">IF(S1175=0,U1174+1,0)</f>
        <v>0</v>
      </c>
      <c r="V1175" s="34" t="str">
        <f aca="false">IF(C1175=D1174,"Yes","")</f>
        <v/>
      </c>
    </row>
    <row r="1176" customFormat="false" ht="15" hidden="false" customHeight="false" outlineLevel="0" collapsed="false">
      <c r="A1176" s="26" t="n">
        <v>1175</v>
      </c>
      <c r="B1176" s="26" t="s">
        <v>113</v>
      </c>
      <c r="C1176" s="27" t="n">
        <v>44712</v>
      </c>
      <c r="D1176" s="27" t="n">
        <v>44715</v>
      </c>
      <c r="E1176" s="28" t="n">
        <v>35291.95</v>
      </c>
      <c r="F1176" s="28" t="n">
        <v>36083.7</v>
      </c>
      <c r="G1176" s="28" t="n">
        <v>35929.55</v>
      </c>
      <c r="H1176" s="26" t="s">
        <v>112</v>
      </c>
      <c r="I1176" s="26" t="n">
        <v>3</v>
      </c>
      <c r="J1176" s="29" t="n">
        <v>116.8</v>
      </c>
      <c r="K1176" s="29" t="n">
        <v>666.5</v>
      </c>
      <c r="L1176" s="30" t="n">
        <f aca="false">IF(B1176="Long",G1176-E1176,E1176-G1176)</f>
        <v>-637.600000000006</v>
      </c>
      <c r="M1176" s="31" t="n">
        <f aca="false">L1176/E1176</f>
        <v>-0.0180664429140358</v>
      </c>
      <c r="N1176" s="32" t="n">
        <f aca="false">E1176+G1176</f>
        <v>71221.5</v>
      </c>
      <c r="O1176" s="29" t="n">
        <f aca="false">N1176*Assumptions!$B$24</f>
        <v>106.83225</v>
      </c>
      <c r="P1176" s="30" t="n">
        <f aca="false">L1176-O1176</f>
        <v>-744.432250000006</v>
      </c>
      <c r="Q1176" s="32" t="n">
        <f aca="false">Q1175+L1176</f>
        <v>57191.25</v>
      </c>
      <c r="R1176" s="32" t="n">
        <f aca="false">R1175+P1176</f>
        <v>-6107.76982499999</v>
      </c>
      <c r="S1176" s="33" t="n">
        <f aca="false">IF(L1176&gt;0,1,0)</f>
        <v>0</v>
      </c>
      <c r="T1176" s="33" t="n">
        <f aca="false">IF(S1176=1,T1175+1,0)</f>
        <v>0</v>
      </c>
      <c r="U1176" s="33" t="n">
        <f aca="false">IF(S1176=0,U1175+1,0)</f>
        <v>1</v>
      </c>
      <c r="V1176" s="34" t="str">
        <f aca="false">IF(C1176=D1175,"Yes","")</f>
        <v>Yes</v>
      </c>
    </row>
    <row r="1177" customFormat="false" ht="15" hidden="false" customHeight="false" outlineLevel="0" collapsed="false">
      <c r="A1177" s="35" t="n">
        <v>1176</v>
      </c>
      <c r="B1177" s="35" t="s">
        <v>111</v>
      </c>
      <c r="C1177" s="36" t="n">
        <v>44715</v>
      </c>
      <c r="D1177" s="36" t="n">
        <v>44718</v>
      </c>
      <c r="E1177" s="37" t="n">
        <v>35929.55</v>
      </c>
      <c r="F1177" s="37" t="n">
        <v>35385</v>
      </c>
      <c r="G1177" s="37" t="n">
        <v>35159.15</v>
      </c>
      <c r="H1177" s="35" t="s">
        <v>114</v>
      </c>
      <c r="I1177" s="35" t="n">
        <v>1</v>
      </c>
      <c r="J1177" s="38" t="n">
        <v>0</v>
      </c>
      <c r="K1177" s="38" t="n">
        <v>857.2</v>
      </c>
      <c r="L1177" s="39" t="n">
        <f aca="false">IF(B1177="Long",G1177-E1177,E1177-G1177)</f>
        <v>-770.400000000002</v>
      </c>
      <c r="M1177" s="40" t="n">
        <f aca="false">L1177/E1177</f>
        <v>-0.0214419607259206</v>
      </c>
      <c r="N1177" s="41" t="n">
        <f aca="false">E1177+G1177</f>
        <v>71088.7</v>
      </c>
      <c r="O1177" s="38" t="n">
        <f aca="false">N1177*Assumptions!$B$24</f>
        <v>106.63305</v>
      </c>
      <c r="P1177" s="39" t="n">
        <f aca="false">L1177-O1177</f>
        <v>-877.033050000002</v>
      </c>
      <c r="Q1177" s="41" t="n">
        <f aca="false">Q1176+L1177</f>
        <v>56420.85</v>
      </c>
      <c r="R1177" s="41" t="n">
        <f aca="false">R1176+P1177</f>
        <v>-6984.80287499999</v>
      </c>
      <c r="S1177" s="33" t="n">
        <f aca="false">IF(L1177&gt;0,1,0)</f>
        <v>0</v>
      </c>
      <c r="T1177" s="33" t="n">
        <f aca="false">IF(S1177=1,T1176+1,0)</f>
        <v>0</v>
      </c>
      <c r="U1177" s="33" t="n">
        <f aca="false">IF(S1177=0,U1176+1,0)</f>
        <v>2</v>
      </c>
      <c r="V1177" s="34" t="str">
        <f aca="false">IF(C1177=D1176,"Yes","")</f>
        <v>Yes</v>
      </c>
    </row>
    <row r="1178" customFormat="false" ht="15" hidden="false" customHeight="false" outlineLevel="0" collapsed="false">
      <c r="A1178" s="26" t="n">
        <v>1177</v>
      </c>
      <c r="B1178" s="26" t="s">
        <v>113</v>
      </c>
      <c r="C1178" s="27" t="n">
        <v>44718</v>
      </c>
      <c r="D1178" s="27" t="n">
        <v>44720</v>
      </c>
      <c r="E1178" s="28" t="n">
        <v>35159.15</v>
      </c>
      <c r="F1178" s="28" t="n">
        <v>35958.45</v>
      </c>
      <c r="G1178" s="28" t="n">
        <v>35165.65</v>
      </c>
      <c r="H1178" s="26" t="s">
        <v>112</v>
      </c>
      <c r="I1178" s="26" t="n">
        <v>2</v>
      </c>
      <c r="J1178" s="29" t="n">
        <v>327.4</v>
      </c>
      <c r="K1178" s="29" t="n">
        <v>290.8</v>
      </c>
      <c r="L1178" s="30" t="n">
        <f aca="false">IF(B1178="Long",G1178-E1178,E1178-G1178)</f>
        <v>-6.5</v>
      </c>
      <c r="M1178" s="31" t="n">
        <f aca="false">L1178/E1178</f>
        <v>-0.000184873638867834</v>
      </c>
      <c r="N1178" s="32" t="n">
        <f aca="false">E1178+G1178</f>
        <v>70324.8</v>
      </c>
      <c r="O1178" s="29" t="n">
        <f aca="false">N1178*Assumptions!$B$24</f>
        <v>105.4872</v>
      </c>
      <c r="P1178" s="30" t="n">
        <f aca="false">L1178-O1178</f>
        <v>-111.9872</v>
      </c>
      <c r="Q1178" s="32" t="n">
        <f aca="false">Q1177+L1178</f>
        <v>56414.35</v>
      </c>
      <c r="R1178" s="32" t="n">
        <f aca="false">R1177+P1178</f>
        <v>-7096.79007499999</v>
      </c>
      <c r="S1178" s="33" t="n">
        <f aca="false">IF(L1178&gt;0,1,0)</f>
        <v>0</v>
      </c>
      <c r="T1178" s="33" t="n">
        <f aca="false">IF(S1178=1,T1177+1,0)</f>
        <v>0</v>
      </c>
      <c r="U1178" s="33" t="n">
        <f aca="false">IF(S1178=0,U1177+1,0)</f>
        <v>3</v>
      </c>
      <c r="V1178" s="34" t="str">
        <f aca="false">IF(C1178=D1177,"Yes","")</f>
        <v>Yes</v>
      </c>
    </row>
    <row r="1179" customFormat="false" ht="15" hidden="false" customHeight="false" outlineLevel="0" collapsed="false">
      <c r="A1179" s="35" t="n">
        <v>1178</v>
      </c>
      <c r="B1179" s="35" t="s">
        <v>111</v>
      </c>
      <c r="C1179" s="36" t="n">
        <v>44720</v>
      </c>
      <c r="D1179" s="36" t="n">
        <v>44721</v>
      </c>
      <c r="E1179" s="37" t="n">
        <v>35424.5</v>
      </c>
      <c r="F1179" s="37" t="n">
        <v>34834.4</v>
      </c>
      <c r="G1179" s="37" t="n">
        <v>34802.25</v>
      </c>
      <c r="H1179" s="35" t="s">
        <v>114</v>
      </c>
      <c r="I1179" s="35" t="n">
        <v>1</v>
      </c>
      <c r="J1179" s="38" t="n">
        <v>0</v>
      </c>
      <c r="K1179" s="38" t="n">
        <v>765.4</v>
      </c>
      <c r="L1179" s="39" t="n">
        <f aca="false">IF(B1179="Long",G1179-E1179,E1179-G1179)</f>
        <v>-622.25</v>
      </c>
      <c r="M1179" s="40" t="n">
        <f aca="false">L1179/E1179</f>
        <v>-0.01756552668351</v>
      </c>
      <c r="N1179" s="41" t="n">
        <f aca="false">E1179+G1179</f>
        <v>70226.75</v>
      </c>
      <c r="O1179" s="38" t="n">
        <f aca="false">N1179*Assumptions!$B$24</f>
        <v>105.340125</v>
      </c>
      <c r="P1179" s="39" t="n">
        <f aca="false">L1179-O1179</f>
        <v>-727.590125</v>
      </c>
      <c r="Q1179" s="41" t="n">
        <f aca="false">Q1178+L1179</f>
        <v>55792.1</v>
      </c>
      <c r="R1179" s="41" t="n">
        <f aca="false">R1178+P1179</f>
        <v>-7824.38019999999</v>
      </c>
      <c r="S1179" s="33" t="n">
        <f aca="false">IF(L1179&gt;0,1,0)</f>
        <v>0</v>
      </c>
      <c r="T1179" s="33" t="n">
        <f aca="false">IF(S1179=1,T1178+1,0)</f>
        <v>0</v>
      </c>
      <c r="U1179" s="33" t="n">
        <f aca="false">IF(S1179=0,U1178+1,0)</f>
        <v>4</v>
      </c>
      <c r="V1179" s="34" t="str">
        <f aca="false">IF(C1179=D1178,"Yes","")</f>
        <v>Yes</v>
      </c>
    </row>
    <row r="1180" customFormat="false" ht="15" hidden="false" customHeight="false" outlineLevel="0" collapsed="false">
      <c r="A1180" s="26" t="n">
        <v>1179</v>
      </c>
      <c r="B1180" s="26" t="s">
        <v>113</v>
      </c>
      <c r="C1180" s="27" t="n">
        <v>44721</v>
      </c>
      <c r="D1180" s="27" t="n">
        <v>44728</v>
      </c>
      <c r="E1180" s="28" t="n">
        <v>34802.25</v>
      </c>
      <c r="F1180" s="28" t="n">
        <v>35449.9</v>
      </c>
      <c r="G1180" s="28" t="n">
        <v>33648.8</v>
      </c>
      <c r="H1180" s="26" t="s">
        <v>112</v>
      </c>
      <c r="I1180" s="26" t="n">
        <v>5</v>
      </c>
      <c r="J1180" s="29" t="n">
        <v>2264.3</v>
      </c>
      <c r="K1180" s="29" t="n">
        <v>0</v>
      </c>
      <c r="L1180" s="30" t="n">
        <f aca="false">IF(B1180="Long",G1180-E1180,E1180-G1180)</f>
        <v>1153.45</v>
      </c>
      <c r="M1180" s="31" t="n">
        <f aca="false">L1180/E1180</f>
        <v>0.0331429720779547</v>
      </c>
      <c r="N1180" s="32" t="n">
        <f aca="false">E1180+G1180</f>
        <v>68451.05</v>
      </c>
      <c r="O1180" s="29" t="n">
        <f aca="false">N1180*Assumptions!$B$24</f>
        <v>102.676575</v>
      </c>
      <c r="P1180" s="30" t="n">
        <f aca="false">L1180-O1180</f>
        <v>1050.773425</v>
      </c>
      <c r="Q1180" s="32" t="n">
        <f aca="false">Q1179+L1180</f>
        <v>56945.55</v>
      </c>
      <c r="R1180" s="32" t="n">
        <f aca="false">R1179+P1180</f>
        <v>-6773.60677499999</v>
      </c>
      <c r="S1180" s="33" t="n">
        <f aca="false">IF(L1180&gt;0,1,0)</f>
        <v>1</v>
      </c>
      <c r="T1180" s="33" t="n">
        <f aca="false">IF(S1180=1,T1179+1,0)</f>
        <v>1</v>
      </c>
      <c r="U1180" s="33" t="n">
        <f aca="false">IF(S1180=0,U1179+1,0)</f>
        <v>0</v>
      </c>
      <c r="V1180" s="34" t="str">
        <f aca="false">IF(C1180=D1179,"Yes","")</f>
        <v>Yes</v>
      </c>
    </row>
    <row r="1181" customFormat="false" ht="15" hidden="false" customHeight="false" outlineLevel="0" collapsed="false">
      <c r="A1181" s="35" t="n">
        <v>1180</v>
      </c>
      <c r="B1181" s="35" t="s">
        <v>111</v>
      </c>
      <c r="C1181" s="36" t="n">
        <v>44728</v>
      </c>
      <c r="D1181" s="36" t="n">
        <v>44729</v>
      </c>
      <c r="E1181" s="37" t="n">
        <v>33648.8</v>
      </c>
      <c r="F1181" s="37" t="n">
        <v>33249.55</v>
      </c>
      <c r="G1181" s="37" t="n">
        <v>32393.45</v>
      </c>
      <c r="H1181" s="35" t="s">
        <v>114</v>
      </c>
      <c r="I1181" s="35" t="n">
        <v>1</v>
      </c>
      <c r="J1181" s="38" t="n">
        <v>0</v>
      </c>
      <c r="K1181" s="38" t="n">
        <v>1358.3</v>
      </c>
      <c r="L1181" s="39" t="n">
        <f aca="false">IF(B1181="Long",G1181-E1181,E1181-G1181)</f>
        <v>-1255.35</v>
      </c>
      <c r="M1181" s="40" t="n">
        <f aca="false">L1181/E1181</f>
        <v>-0.0373074225529589</v>
      </c>
      <c r="N1181" s="41" t="n">
        <f aca="false">E1181+G1181</f>
        <v>66042.25</v>
      </c>
      <c r="O1181" s="38" t="n">
        <f aca="false">N1181*Assumptions!$B$24</f>
        <v>99.063375</v>
      </c>
      <c r="P1181" s="39" t="n">
        <f aca="false">L1181-O1181</f>
        <v>-1354.413375</v>
      </c>
      <c r="Q1181" s="41" t="n">
        <f aca="false">Q1180+L1181</f>
        <v>55690.2</v>
      </c>
      <c r="R1181" s="41" t="n">
        <f aca="false">R1180+P1181</f>
        <v>-8128.02014999999</v>
      </c>
      <c r="S1181" s="33" t="n">
        <f aca="false">IF(L1181&gt;0,1,0)</f>
        <v>0</v>
      </c>
      <c r="T1181" s="33" t="n">
        <f aca="false">IF(S1181=1,T1180+1,0)</f>
        <v>0</v>
      </c>
      <c r="U1181" s="33" t="n">
        <f aca="false">IF(S1181=0,U1180+1,0)</f>
        <v>1</v>
      </c>
      <c r="V1181" s="34" t="str">
        <f aca="false">IF(C1181=D1180,"Yes","")</f>
        <v>Yes</v>
      </c>
    </row>
    <row r="1182" customFormat="false" ht="15" hidden="false" customHeight="false" outlineLevel="0" collapsed="false">
      <c r="A1182" s="26" t="n">
        <v>1181</v>
      </c>
      <c r="B1182" s="26" t="s">
        <v>113</v>
      </c>
      <c r="C1182" s="27" t="n">
        <v>44729</v>
      </c>
      <c r="D1182" s="27" t="n">
        <v>44732</v>
      </c>
      <c r="E1182" s="28" t="n">
        <v>32393.45</v>
      </c>
      <c r="F1182" s="28" t="n">
        <v>33756.5</v>
      </c>
      <c r="G1182" s="28" t="n">
        <v>32889.8</v>
      </c>
      <c r="H1182" s="26" t="s">
        <v>112</v>
      </c>
      <c r="I1182" s="26" t="n">
        <v>1</v>
      </c>
      <c r="J1182" s="29" t="n">
        <v>0</v>
      </c>
      <c r="K1182" s="29" t="n">
        <v>532.6</v>
      </c>
      <c r="L1182" s="30" t="n">
        <f aca="false">IF(B1182="Long",G1182-E1182,E1182-G1182)</f>
        <v>-496.350000000002</v>
      </c>
      <c r="M1182" s="31" t="n">
        <f aca="false">L1182/E1182</f>
        <v>-0.0153225420571135</v>
      </c>
      <c r="N1182" s="32" t="n">
        <f aca="false">E1182+G1182</f>
        <v>65283.25</v>
      </c>
      <c r="O1182" s="29" t="n">
        <f aca="false">N1182*Assumptions!$B$24</f>
        <v>97.924875</v>
      </c>
      <c r="P1182" s="30" t="n">
        <f aca="false">L1182-O1182</f>
        <v>-594.274875000002</v>
      </c>
      <c r="Q1182" s="32" t="n">
        <f aca="false">Q1181+L1182</f>
        <v>55193.85</v>
      </c>
      <c r="R1182" s="32" t="n">
        <f aca="false">R1181+P1182</f>
        <v>-8722.295025</v>
      </c>
      <c r="S1182" s="33" t="n">
        <f aca="false">IF(L1182&gt;0,1,0)</f>
        <v>0</v>
      </c>
      <c r="T1182" s="33" t="n">
        <f aca="false">IF(S1182=1,T1181+1,0)</f>
        <v>0</v>
      </c>
      <c r="U1182" s="33" t="n">
        <f aca="false">IF(S1182=0,U1181+1,0)</f>
        <v>2</v>
      </c>
      <c r="V1182" s="34" t="str">
        <f aca="false">IF(C1182=D1181,"Yes","")</f>
        <v>Yes</v>
      </c>
    </row>
    <row r="1183" customFormat="false" ht="15" hidden="false" customHeight="false" outlineLevel="0" collapsed="false">
      <c r="A1183" s="35" t="n">
        <v>1182</v>
      </c>
      <c r="B1183" s="35" t="s">
        <v>111</v>
      </c>
      <c r="C1183" s="36" t="n">
        <v>44733</v>
      </c>
      <c r="D1183" s="36" t="n">
        <v>44734</v>
      </c>
      <c r="E1183" s="37" t="n">
        <v>32978.05</v>
      </c>
      <c r="F1183" s="37" t="n">
        <v>32426.4</v>
      </c>
      <c r="G1183" s="37" t="n">
        <v>32797.55</v>
      </c>
      <c r="H1183" s="35" t="s">
        <v>112</v>
      </c>
      <c r="I1183" s="35" t="n">
        <v>1</v>
      </c>
      <c r="J1183" s="38" t="n">
        <v>128.9</v>
      </c>
      <c r="K1183" s="38" t="n">
        <v>219.9</v>
      </c>
      <c r="L1183" s="39" t="n">
        <f aca="false">IF(B1183="Long",G1183-E1183,E1183-G1183)</f>
        <v>-180.5</v>
      </c>
      <c r="M1183" s="40" t="n">
        <f aca="false">L1183/E1183</f>
        <v>-0.00547333756847358</v>
      </c>
      <c r="N1183" s="41" t="n">
        <f aca="false">E1183+G1183</f>
        <v>65775.6</v>
      </c>
      <c r="O1183" s="38" t="n">
        <f aca="false">N1183*Assumptions!$B$24</f>
        <v>98.6634</v>
      </c>
      <c r="P1183" s="39" t="n">
        <f aca="false">L1183-O1183</f>
        <v>-279.1634</v>
      </c>
      <c r="Q1183" s="41" t="n">
        <f aca="false">Q1182+L1183</f>
        <v>55013.35</v>
      </c>
      <c r="R1183" s="41" t="n">
        <f aca="false">R1182+P1183</f>
        <v>-9001.458425</v>
      </c>
      <c r="S1183" s="33" t="n">
        <f aca="false">IF(L1183&gt;0,1,0)</f>
        <v>0</v>
      </c>
      <c r="T1183" s="33" t="n">
        <f aca="false">IF(S1183=1,T1182+1,0)</f>
        <v>0</v>
      </c>
      <c r="U1183" s="33" t="n">
        <f aca="false">IF(S1183=0,U1182+1,0)</f>
        <v>3</v>
      </c>
      <c r="V1183" s="34" t="str">
        <f aca="false">IF(C1183=D1182,"Yes","")</f>
        <v/>
      </c>
    </row>
    <row r="1184" customFormat="false" ht="15" hidden="false" customHeight="false" outlineLevel="0" collapsed="false">
      <c r="A1184" s="26" t="n">
        <v>1183</v>
      </c>
      <c r="B1184" s="26" t="s">
        <v>113</v>
      </c>
      <c r="C1184" s="27" t="n">
        <v>44735</v>
      </c>
      <c r="D1184" s="27" t="n">
        <v>44736</v>
      </c>
      <c r="E1184" s="28" t="n">
        <v>32758.15</v>
      </c>
      <c r="F1184" s="28" t="n">
        <v>33106.95</v>
      </c>
      <c r="G1184" s="28" t="n">
        <v>33434.8</v>
      </c>
      <c r="H1184" s="26" t="s">
        <v>114</v>
      </c>
      <c r="I1184" s="26" t="n">
        <v>1</v>
      </c>
      <c r="J1184" s="29" t="n">
        <v>0</v>
      </c>
      <c r="K1184" s="29" t="n">
        <v>963.8</v>
      </c>
      <c r="L1184" s="30" t="n">
        <f aca="false">IF(B1184="Long",G1184-E1184,E1184-G1184)</f>
        <v>-676.650000000002</v>
      </c>
      <c r="M1184" s="31" t="n">
        <f aca="false">L1184/E1184</f>
        <v>-0.0206559283720235</v>
      </c>
      <c r="N1184" s="32" t="n">
        <f aca="false">E1184+G1184</f>
        <v>66192.95</v>
      </c>
      <c r="O1184" s="29" t="n">
        <f aca="false">N1184*Assumptions!$B$24</f>
        <v>99.289425</v>
      </c>
      <c r="P1184" s="30" t="n">
        <f aca="false">L1184-O1184</f>
        <v>-775.939425000002</v>
      </c>
      <c r="Q1184" s="32" t="n">
        <f aca="false">Q1183+L1184</f>
        <v>54336.7</v>
      </c>
      <c r="R1184" s="32" t="n">
        <f aca="false">R1183+P1184</f>
        <v>-9777.39785</v>
      </c>
      <c r="S1184" s="33" t="n">
        <f aca="false">IF(L1184&gt;0,1,0)</f>
        <v>0</v>
      </c>
      <c r="T1184" s="33" t="n">
        <f aca="false">IF(S1184=1,T1183+1,0)</f>
        <v>0</v>
      </c>
      <c r="U1184" s="33" t="n">
        <f aca="false">IF(S1184=0,U1183+1,0)</f>
        <v>4</v>
      </c>
      <c r="V1184" s="34" t="str">
        <f aca="false">IF(C1184=D1183,"Yes","")</f>
        <v/>
      </c>
    </row>
    <row r="1185" customFormat="false" ht="15" hidden="false" customHeight="false" outlineLevel="0" collapsed="false">
      <c r="A1185" s="35" t="n">
        <v>1184</v>
      </c>
      <c r="B1185" s="35" t="s">
        <v>111</v>
      </c>
      <c r="C1185" s="36" t="n">
        <v>44736</v>
      </c>
      <c r="D1185" s="36" t="n">
        <v>44740</v>
      </c>
      <c r="E1185" s="37" t="n">
        <v>33434.8</v>
      </c>
      <c r="F1185" s="37" t="n">
        <v>32652.15</v>
      </c>
      <c r="G1185" s="37" t="n">
        <v>33578.2</v>
      </c>
      <c r="H1185" s="35" t="s">
        <v>112</v>
      </c>
      <c r="I1185" s="35" t="n">
        <v>2</v>
      </c>
      <c r="J1185" s="38" t="n">
        <v>712.7</v>
      </c>
      <c r="K1185" s="38" t="n">
        <v>0</v>
      </c>
      <c r="L1185" s="39" t="n">
        <f aca="false">IF(B1185="Long",G1185-E1185,E1185-G1185)</f>
        <v>143.399999999994</v>
      </c>
      <c r="M1185" s="40" t="n">
        <f aca="false">L1185/E1185</f>
        <v>0.00428894445308464</v>
      </c>
      <c r="N1185" s="41" t="n">
        <f aca="false">E1185+G1185</f>
        <v>67013</v>
      </c>
      <c r="O1185" s="38" t="n">
        <f aca="false">N1185*Assumptions!$B$24</f>
        <v>100.5195</v>
      </c>
      <c r="P1185" s="39" t="n">
        <f aca="false">L1185-O1185</f>
        <v>42.8804999999942</v>
      </c>
      <c r="Q1185" s="41" t="n">
        <f aca="false">Q1184+L1185</f>
        <v>54480.1</v>
      </c>
      <c r="R1185" s="41" t="n">
        <f aca="false">R1184+P1185</f>
        <v>-9734.51735</v>
      </c>
      <c r="S1185" s="33" t="n">
        <f aca="false">IF(L1185&gt;0,1,0)</f>
        <v>1</v>
      </c>
      <c r="T1185" s="33" t="n">
        <f aca="false">IF(S1185=1,T1184+1,0)</f>
        <v>1</v>
      </c>
      <c r="U1185" s="33" t="n">
        <f aca="false">IF(S1185=0,U1184+1,0)</f>
        <v>0</v>
      </c>
      <c r="V1185" s="34" t="str">
        <f aca="false">IF(C1185=D1184,"Yes","")</f>
        <v>Yes</v>
      </c>
    </row>
    <row r="1186" customFormat="false" ht="15" hidden="false" customHeight="false" outlineLevel="0" collapsed="false">
      <c r="A1186" s="26" t="n">
        <v>1185</v>
      </c>
      <c r="B1186" s="26" t="s">
        <v>113</v>
      </c>
      <c r="C1186" s="27" t="n">
        <v>44741</v>
      </c>
      <c r="D1186" s="27" t="n">
        <v>44742</v>
      </c>
      <c r="E1186" s="28" t="n">
        <v>33273.55</v>
      </c>
      <c r="F1186" s="28" t="n">
        <v>33745.3</v>
      </c>
      <c r="G1186" s="28" t="n">
        <v>33422.8</v>
      </c>
      <c r="H1186" s="26" t="s">
        <v>112</v>
      </c>
      <c r="I1186" s="26" t="n">
        <v>1</v>
      </c>
      <c r="J1186" s="29" t="n">
        <v>94</v>
      </c>
      <c r="K1186" s="29" t="n">
        <v>385.8</v>
      </c>
      <c r="L1186" s="30" t="n">
        <f aca="false">IF(B1186="Long",G1186-E1186,E1186-G1186)</f>
        <v>-149.25</v>
      </c>
      <c r="M1186" s="31" t="n">
        <f aca="false">L1186/E1186</f>
        <v>-0.004485544824643</v>
      </c>
      <c r="N1186" s="32" t="n">
        <f aca="false">E1186+G1186</f>
        <v>66696.35</v>
      </c>
      <c r="O1186" s="29" t="n">
        <f aca="false">N1186*Assumptions!$B$24</f>
        <v>100.044525</v>
      </c>
      <c r="P1186" s="30" t="n">
        <f aca="false">L1186-O1186</f>
        <v>-249.294525</v>
      </c>
      <c r="Q1186" s="32" t="n">
        <f aca="false">Q1185+L1186</f>
        <v>54330.85</v>
      </c>
      <c r="R1186" s="32" t="n">
        <f aca="false">R1185+P1186</f>
        <v>-9983.811875</v>
      </c>
      <c r="S1186" s="33" t="n">
        <f aca="false">IF(L1186&gt;0,1,0)</f>
        <v>0</v>
      </c>
      <c r="T1186" s="33" t="n">
        <f aca="false">IF(S1186=1,T1185+1,0)</f>
        <v>0</v>
      </c>
      <c r="U1186" s="33" t="n">
        <f aca="false">IF(S1186=0,U1185+1,0)</f>
        <v>1</v>
      </c>
      <c r="V1186" s="34" t="str">
        <f aca="false">IF(C1186=D1185,"Yes","")</f>
        <v/>
      </c>
    </row>
    <row r="1187" customFormat="false" ht="15" hidden="false" customHeight="false" outlineLevel="0" collapsed="false">
      <c r="A1187" s="35" t="n">
        <v>1186</v>
      </c>
      <c r="B1187" s="35" t="s">
        <v>111</v>
      </c>
      <c r="C1187" s="36" t="n">
        <v>44743</v>
      </c>
      <c r="D1187" s="36" t="n">
        <v>44755</v>
      </c>
      <c r="E1187" s="37" t="n">
        <v>33659.3</v>
      </c>
      <c r="F1187" s="37" t="n">
        <v>33179.6</v>
      </c>
      <c r="G1187" s="37" t="n">
        <v>35047.5</v>
      </c>
      <c r="H1187" s="35" t="s">
        <v>112</v>
      </c>
      <c r="I1187" s="35" t="n">
        <v>8</v>
      </c>
      <c r="J1187" s="38" t="n">
        <v>1883.8</v>
      </c>
      <c r="K1187" s="38" t="n">
        <v>143.7</v>
      </c>
      <c r="L1187" s="39" t="n">
        <f aca="false">IF(B1187="Long",G1187-E1187,E1187-G1187)</f>
        <v>1388.2</v>
      </c>
      <c r="M1187" s="40" t="n">
        <f aca="false">L1187/E1187</f>
        <v>0.0412426877564298</v>
      </c>
      <c r="N1187" s="41" t="n">
        <f aca="false">E1187+G1187</f>
        <v>68706.8</v>
      </c>
      <c r="O1187" s="38" t="n">
        <f aca="false">N1187*Assumptions!$B$24</f>
        <v>103.0602</v>
      </c>
      <c r="P1187" s="39" t="n">
        <f aca="false">L1187-O1187</f>
        <v>1285.1398</v>
      </c>
      <c r="Q1187" s="41" t="n">
        <f aca="false">Q1186+L1187</f>
        <v>55719.05</v>
      </c>
      <c r="R1187" s="41" t="n">
        <f aca="false">R1186+P1187</f>
        <v>-8698.67207500001</v>
      </c>
      <c r="S1187" s="33" t="n">
        <f aca="false">IF(L1187&gt;0,1,0)</f>
        <v>1</v>
      </c>
      <c r="T1187" s="33" t="n">
        <f aca="false">IF(S1187=1,T1186+1,0)</f>
        <v>1</v>
      </c>
      <c r="U1187" s="33" t="n">
        <f aca="false">IF(S1187=0,U1186+1,0)</f>
        <v>0</v>
      </c>
      <c r="V1187" s="34" t="str">
        <f aca="false">IF(C1187=D1186,"Yes","")</f>
        <v/>
      </c>
    </row>
    <row r="1188" customFormat="false" ht="15" hidden="false" customHeight="false" outlineLevel="0" collapsed="false">
      <c r="A1188" s="26" t="n">
        <v>1187</v>
      </c>
      <c r="B1188" s="26" t="s">
        <v>113</v>
      </c>
      <c r="C1188" s="27" t="n">
        <v>44755</v>
      </c>
      <c r="D1188" s="27" t="n">
        <v>44760</v>
      </c>
      <c r="E1188" s="28" t="n">
        <v>35006.55</v>
      </c>
      <c r="F1188" s="28" t="n">
        <v>35419.65</v>
      </c>
      <c r="G1188" s="28" t="n">
        <v>34899.95</v>
      </c>
      <c r="H1188" s="26" t="s">
        <v>112</v>
      </c>
      <c r="I1188" s="26" t="n">
        <v>3</v>
      </c>
      <c r="J1188" s="29" t="n">
        <v>542.7</v>
      </c>
      <c r="K1188" s="29" t="n">
        <v>375.9</v>
      </c>
      <c r="L1188" s="30" t="n">
        <f aca="false">IF(B1188="Long",G1188-E1188,E1188-G1188)</f>
        <v>106.600000000006</v>
      </c>
      <c r="M1188" s="31" t="n">
        <f aca="false">L1188/E1188</f>
        <v>0.0030451444086894</v>
      </c>
      <c r="N1188" s="32" t="n">
        <f aca="false">E1188+G1188</f>
        <v>69906.5</v>
      </c>
      <c r="O1188" s="29" t="n">
        <f aca="false">N1188*Assumptions!$B$24</f>
        <v>104.85975</v>
      </c>
      <c r="P1188" s="30" t="n">
        <f aca="false">L1188-O1188</f>
        <v>1.74025000000582</v>
      </c>
      <c r="Q1188" s="32" t="n">
        <f aca="false">Q1187+L1188</f>
        <v>55825.65</v>
      </c>
      <c r="R1188" s="32" t="n">
        <f aca="false">R1187+P1188</f>
        <v>-8696.931825</v>
      </c>
      <c r="S1188" s="33" t="n">
        <f aca="false">IF(L1188&gt;0,1,0)</f>
        <v>1</v>
      </c>
      <c r="T1188" s="33" t="n">
        <f aca="false">IF(S1188=1,T1187+1,0)</f>
        <v>2</v>
      </c>
      <c r="U1188" s="33" t="n">
        <f aca="false">IF(S1188=0,U1187+1,0)</f>
        <v>0</v>
      </c>
      <c r="V1188" s="34" t="str">
        <f aca="false">IF(C1188=D1187,"Yes","")</f>
        <v>Yes</v>
      </c>
    </row>
    <row r="1189" customFormat="false" ht="15" hidden="false" customHeight="false" outlineLevel="0" collapsed="false">
      <c r="A1189" s="35" t="n">
        <v>1188</v>
      </c>
      <c r="B1189" s="35" t="s">
        <v>111</v>
      </c>
      <c r="C1189" s="36" t="n">
        <v>44760</v>
      </c>
      <c r="D1189" s="36" t="n">
        <v>44768</v>
      </c>
      <c r="E1189" s="37" t="n">
        <v>35027.6</v>
      </c>
      <c r="F1189" s="37" t="n">
        <v>34463.9</v>
      </c>
      <c r="G1189" s="37" t="n">
        <v>36464.65</v>
      </c>
      <c r="H1189" s="35" t="s">
        <v>112</v>
      </c>
      <c r="I1189" s="35" t="n">
        <v>6</v>
      </c>
      <c r="J1189" s="38" t="n">
        <v>1983.6</v>
      </c>
      <c r="K1189" s="38" t="n">
        <v>0</v>
      </c>
      <c r="L1189" s="39" t="n">
        <f aca="false">IF(B1189="Long",G1189-E1189,E1189-G1189)</f>
        <v>1437.05</v>
      </c>
      <c r="M1189" s="40" t="n">
        <f aca="false">L1189/E1189</f>
        <v>0.0410262193241902</v>
      </c>
      <c r="N1189" s="41" t="n">
        <f aca="false">E1189+G1189</f>
        <v>71492.25</v>
      </c>
      <c r="O1189" s="38" t="n">
        <f aca="false">N1189*Assumptions!$B$24</f>
        <v>107.238375</v>
      </c>
      <c r="P1189" s="39" t="n">
        <f aca="false">L1189-O1189</f>
        <v>1329.811625</v>
      </c>
      <c r="Q1189" s="41" t="n">
        <f aca="false">Q1188+L1189</f>
        <v>57262.7</v>
      </c>
      <c r="R1189" s="41" t="n">
        <f aca="false">R1188+P1189</f>
        <v>-7367.1202</v>
      </c>
      <c r="S1189" s="33" t="n">
        <f aca="false">IF(L1189&gt;0,1,0)</f>
        <v>1</v>
      </c>
      <c r="T1189" s="33" t="n">
        <f aca="false">IF(S1189=1,T1188+1,0)</f>
        <v>3</v>
      </c>
      <c r="U1189" s="33" t="n">
        <f aca="false">IF(S1189=0,U1188+1,0)</f>
        <v>0</v>
      </c>
      <c r="V1189" s="34" t="str">
        <f aca="false">IF(C1189=D1188,"Yes","")</f>
        <v>Yes</v>
      </c>
    </row>
    <row r="1190" customFormat="false" ht="15" hidden="false" customHeight="false" outlineLevel="0" collapsed="false">
      <c r="A1190" s="26" t="n">
        <v>1189</v>
      </c>
      <c r="B1190" s="26" t="s">
        <v>113</v>
      </c>
      <c r="C1190" s="27" t="n">
        <v>44769</v>
      </c>
      <c r="D1190" s="27" t="n">
        <v>44770</v>
      </c>
      <c r="E1190" s="28" t="n">
        <v>36334.1</v>
      </c>
      <c r="F1190" s="28" t="n">
        <v>36695.75</v>
      </c>
      <c r="G1190" s="28" t="n">
        <v>37102.45</v>
      </c>
      <c r="H1190" s="26" t="s">
        <v>114</v>
      </c>
      <c r="I1190" s="26" t="n">
        <v>1</v>
      </c>
      <c r="J1190" s="29" t="n">
        <v>0</v>
      </c>
      <c r="K1190" s="29" t="n">
        <v>1080.3</v>
      </c>
      <c r="L1190" s="30" t="n">
        <f aca="false">IF(B1190="Long",G1190-E1190,E1190-G1190)</f>
        <v>-768.349999999999</v>
      </c>
      <c r="M1190" s="31" t="n">
        <f aca="false">L1190/E1190</f>
        <v>-0.0211468014895098</v>
      </c>
      <c r="N1190" s="32" t="n">
        <f aca="false">E1190+G1190</f>
        <v>73436.55</v>
      </c>
      <c r="O1190" s="29" t="n">
        <f aca="false">N1190*Assumptions!$B$24</f>
        <v>110.154825</v>
      </c>
      <c r="P1190" s="30" t="n">
        <f aca="false">L1190-O1190</f>
        <v>-878.504824999999</v>
      </c>
      <c r="Q1190" s="32" t="n">
        <f aca="false">Q1189+L1190</f>
        <v>56494.35</v>
      </c>
      <c r="R1190" s="32" t="n">
        <f aca="false">R1189+P1190</f>
        <v>-8245.625025</v>
      </c>
      <c r="S1190" s="33" t="n">
        <f aca="false">IF(L1190&gt;0,1,0)</f>
        <v>0</v>
      </c>
      <c r="T1190" s="33" t="n">
        <f aca="false">IF(S1190=1,T1189+1,0)</f>
        <v>0</v>
      </c>
      <c r="U1190" s="33" t="n">
        <f aca="false">IF(S1190=0,U1189+1,0)</f>
        <v>1</v>
      </c>
      <c r="V1190" s="34" t="str">
        <f aca="false">IF(C1190=D1189,"Yes","")</f>
        <v/>
      </c>
    </row>
    <row r="1191" customFormat="false" ht="15" hidden="false" customHeight="false" outlineLevel="0" collapsed="false">
      <c r="A1191" s="35" t="n">
        <v>1190</v>
      </c>
      <c r="B1191" s="35" t="s">
        <v>111</v>
      </c>
      <c r="C1191" s="36" t="n">
        <v>44770</v>
      </c>
      <c r="D1191" s="36" t="n">
        <v>44777</v>
      </c>
      <c r="E1191" s="37" t="n">
        <v>37102.45</v>
      </c>
      <c r="F1191" s="37" t="n">
        <v>36248.6</v>
      </c>
      <c r="G1191" s="37" t="n">
        <v>37692.95</v>
      </c>
      <c r="H1191" s="35" t="s">
        <v>112</v>
      </c>
      <c r="I1191" s="35" t="n">
        <v>5</v>
      </c>
      <c r="J1191" s="38" t="n">
        <v>1129.4</v>
      </c>
      <c r="K1191" s="38" t="n">
        <v>0</v>
      </c>
      <c r="L1191" s="39" t="n">
        <f aca="false">IF(B1191="Long",G1191-E1191,E1191-G1191)</f>
        <v>590.5</v>
      </c>
      <c r="M1191" s="40" t="n">
        <f aca="false">L1191/E1191</f>
        <v>0.0159153910321286</v>
      </c>
      <c r="N1191" s="41" t="n">
        <f aca="false">E1191+G1191</f>
        <v>74795.4</v>
      </c>
      <c r="O1191" s="38" t="n">
        <f aca="false">N1191*Assumptions!$B$24</f>
        <v>112.1931</v>
      </c>
      <c r="P1191" s="39" t="n">
        <f aca="false">L1191-O1191</f>
        <v>478.3069</v>
      </c>
      <c r="Q1191" s="41" t="n">
        <f aca="false">Q1190+L1191</f>
        <v>57084.85</v>
      </c>
      <c r="R1191" s="41" t="n">
        <f aca="false">R1190+P1191</f>
        <v>-7767.318125</v>
      </c>
      <c r="S1191" s="33" t="n">
        <f aca="false">IF(L1191&gt;0,1,0)</f>
        <v>1</v>
      </c>
      <c r="T1191" s="33" t="n">
        <f aca="false">IF(S1191=1,T1190+1,0)</f>
        <v>1</v>
      </c>
      <c r="U1191" s="33" t="n">
        <f aca="false">IF(S1191=0,U1190+1,0)</f>
        <v>0</v>
      </c>
      <c r="V1191" s="34" t="str">
        <f aca="false">IF(C1191=D1190,"Yes","")</f>
        <v>Yes</v>
      </c>
    </row>
    <row r="1192" customFormat="false" ht="15" hidden="false" customHeight="false" outlineLevel="0" collapsed="false">
      <c r="A1192" s="26" t="n">
        <v>1191</v>
      </c>
      <c r="B1192" s="26" t="s">
        <v>113</v>
      </c>
      <c r="C1192" s="27" t="n">
        <v>44777</v>
      </c>
      <c r="D1192" s="27" t="n">
        <v>44778</v>
      </c>
      <c r="E1192" s="28" t="n">
        <v>37632.3</v>
      </c>
      <c r="F1192" s="28" t="n">
        <v>38068.6</v>
      </c>
      <c r="G1192" s="28" t="n">
        <v>38068.6</v>
      </c>
      <c r="H1192" s="26" t="s">
        <v>114</v>
      </c>
      <c r="I1192" s="26" t="n">
        <v>1</v>
      </c>
      <c r="J1192" s="29" t="n">
        <v>0</v>
      </c>
      <c r="K1192" s="29" t="n">
        <v>518.1</v>
      </c>
      <c r="L1192" s="30" t="n">
        <f aca="false">IF(B1192="Long",G1192-E1192,E1192-G1192)</f>
        <v>-436.299999999996</v>
      </c>
      <c r="M1192" s="31" t="n">
        <f aca="false">L1192/E1192</f>
        <v>-0.0115937638677412</v>
      </c>
      <c r="N1192" s="32" t="n">
        <f aca="false">E1192+G1192</f>
        <v>75700.9</v>
      </c>
      <c r="O1192" s="29" t="n">
        <f aca="false">N1192*Assumptions!$B$24</f>
        <v>113.55135</v>
      </c>
      <c r="P1192" s="30" t="n">
        <f aca="false">L1192-O1192</f>
        <v>-549.851349999996</v>
      </c>
      <c r="Q1192" s="32" t="n">
        <f aca="false">Q1191+L1192</f>
        <v>56648.55</v>
      </c>
      <c r="R1192" s="32" t="n">
        <f aca="false">R1191+P1192</f>
        <v>-8317.16947499999</v>
      </c>
      <c r="S1192" s="33" t="n">
        <f aca="false">IF(L1192&gt;0,1,0)</f>
        <v>0</v>
      </c>
      <c r="T1192" s="33" t="n">
        <f aca="false">IF(S1192=1,T1191+1,0)</f>
        <v>0</v>
      </c>
      <c r="U1192" s="33" t="n">
        <f aca="false">IF(S1192=0,U1191+1,0)</f>
        <v>1</v>
      </c>
      <c r="V1192" s="34" t="str">
        <f aca="false">IF(C1192=D1191,"Yes","")</f>
        <v>Yes</v>
      </c>
    </row>
    <row r="1193" customFormat="false" ht="15" hidden="false" customHeight="false" outlineLevel="0" collapsed="false">
      <c r="A1193" s="35" t="n">
        <v>1192</v>
      </c>
      <c r="B1193" s="35" t="s">
        <v>111</v>
      </c>
      <c r="C1193" s="36" t="n">
        <v>44781</v>
      </c>
      <c r="D1193" s="36" t="n">
        <v>44792</v>
      </c>
      <c r="E1193" s="37" t="n">
        <v>38231.85</v>
      </c>
      <c r="F1193" s="37" t="n">
        <v>37779.9</v>
      </c>
      <c r="G1193" s="37" t="n">
        <v>39291.15</v>
      </c>
      <c r="H1193" s="35" t="s">
        <v>112</v>
      </c>
      <c r="I1193" s="35" t="n">
        <v>7</v>
      </c>
      <c r="J1193" s="38" t="n">
        <v>1527.3</v>
      </c>
      <c r="K1193" s="38" t="n">
        <v>76.5</v>
      </c>
      <c r="L1193" s="39" t="n">
        <f aca="false">IF(B1193="Long",G1193-E1193,E1193-G1193)</f>
        <v>1059.3</v>
      </c>
      <c r="M1193" s="40" t="n">
        <f aca="false">L1193/E1193</f>
        <v>0.0277072650159488</v>
      </c>
      <c r="N1193" s="41" t="n">
        <f aca="false">E1193+G1193</f>
        <v>77523</v>
      </c>
      <c r="O1193" s="38" t="n">
        <f aca="false">N1193*Assumptions!$B$24</f>
        <v>116.2845</v>
      </c>
      <c r="P1193" s="39" t="n">
        <f aca="false">L1193-O1193</f>
        <v>943.015500000003</v>
      </c>
      <c r="Q1193" s="41" t="n">
        <f aca="false">Q1192+L1193</f>
        <v>57707.85</v>
      </c>
      <c r="R1193" s="41" t="n">
        <f aca="false">R1192+P1193</f>
        <v>-7374.15397499999</v>
      </c>
      <c r="S1193" s="33" t="n">
        <f aca="false">IF(L1193&gt;0,1,0)</f>
        <v>1</v>
      </c>
      <c r="T1193" s="33" t="n">
        <f aca="false">IF(S1193=1,T1192+1,0)</f>
        <v>1</v>
      </c>
      <c r="U1193" s="33" t="n">
        <f aca="false">IF(S1193=0,U1192+1,0)</f>
        <v>0</v>
      </c>
      <c r="V1193" s="34" t="str">
        <f aca="false">IF(C1193=D1192,"Yes","")</f>
        <v/>
      </c>
    </row>
    <row r="1194" customFormat="false" ht="15" hidden="false" customHeight="false" outlineLevel="0" collapsed="false">
      <c r="A1194" s="26" t="n">
        <v>1193</v>
      </c>
      <c r="B1194" s="26" t="s">
        <v>113</v>
      </c>
      <c r="C1194" s="27" t="n">
        <v>44792</v>
      </c>
      <c r="D1194" s="27" t="n">
        <v>44796</v>
      </c>
      <c r="E1194" s="28" t="n">
        <v>39202.8</v>
      </c>
      <c r="F1194" s="28" t="n">
        <v>39703.7</v>
      </c>
      <c r="G1194" s="28" t="n">
        <v>38732.85</v>
      </c>
      <c r="H1194" s="26" t="s">
        <v>112</v>
      </c>
      <c r="I1194" s="26" t="n">
        <v>2</v>
      </c>
      <c r="J1194" s="29" t="n">
        <v>1252</v>
      </c>
      <c r="K1194" s="29" t="n">
        <v>0</v>
      </c>
      <c r="L1194" s="30" t="n">
        <f aca="false">IF(B1194="Long",G1194-E1194,E1194-G1194)</f>
        <v>469.950000000004</v>
      </c>
      <c r="M1194" s="31" t="n">
        <f aca="false">L1194/E1194</f>
        <v>0.0119876641464386</v>
      </c>
      <c r="N1194" s="32" t="n">
        <f aca="false">E1194+G1194</f>
        <v>77935.65</v>
      </c>
      <c r="O1194" s="29" t="n">
        <f aca="false">N1194*Assumptions!$B$24</f>
        <v>116.903475</v>
      </c>
      <c r="P1194" s="30" t="n">
        <f aca="false">L1194-O1194</f>
        <v>353.046525000004</v>
      </c>
      <c r="Q1194" s="32" t="n">
        <f aca="false">Q1193+L1194</f>
        <v>58177.8</v>
      </c>
      <c r="R1194" s="32" t="n">
        <f aca="false">R1193+P1194</f>
        <v>-7021.10744999998</v>
      </c>
      <c r="S1194" s="33" t="n">
        <f aca="false">IF(L1194&gt;0,1,0)</f>
        <v>1</v>
      </c>
      <c r="T1194" s="33" t="n">
        <f aca="false">IF(S1194=1,T1193+1,0)</f>
        <v>2</v>
      </c>
      <c r="U1194" s="33" t="n">
        <f aca="false">IF(S1194=0,U1193+1,0)</f>
        <v>0</v>
      </c>
      <c r="V1194" s="34" t="str">
        <f aca="false">IF(C1194=D1193,"Yes","")</f>
        <v>Yes</v>
      </c>
    </row>
    <row r="1195" customFormat="false" ht="15" hidden="false" customHeight="false" outlineLevel="0" collapsed="false">
      <c r="A1195" s="35" t="n">
        <v>1194</v>
      </c>
      <c r="B1195" s="35" t="s">
        <v>111</v>
      </c>
      <c r="C1195" s="36" t="n">
        <v>44797</v>
      </c>
      <c r="D1195" s="36" t="n">
        <v>44802</v>
      </c>
      <c r="E1195" s="37" t="n">
        <v>38869.9</v>
      </c>
      <c r="F1195" s="37" t="n">
        <v>37950.85</v>
      </c>
      <c r="G1195" s="37" t="n">
        <v>38111.6</v>
      </c>
      <c r="H1195" s="35" t="s">
        <v>112</v>
      </c>
      <c r="I1195" s="35" t="n">
        <v>3</v>
      </c>
      <c r="J1195" s="38" t="n">
        <v>601.8</v>
      </c>
      <c r="K1195" s="38" t="n">
        <v>926.1</v>
      </c>
      <c r="L1195" s="39" t="n">
        <f aca="false">IF(B1195="Long",G1195-E1195,E1195-G1195)</f>
        <v>-758.300000000003</v>
      </c>
      <c r="M1195" s="40" t="n">
        <f aca="false">L1195/E1195</f>
        <v>-0.019508668661355</v>
      </c>
      <c r="N1195" s="41" t="n">
        <f aca="false">E1195+G1195</f>
        <v>76981.5</v>
      </c>
      <c r="O1195" s="38" t="n">
        <f aca="false">N1195*Assumptions!$B$24</f>
        <v>115.47225</v>
      </c>
      <c r="P1195" s="39" t="n">
        <f aca="false">L1195-O1195</f>
        <v>-873.772250000003</v>
      </c>
      <c r="Q1195" s="41" t="n">
        <f aca="false">Q1194+L1195</f>
        <v>57419.5</v>
      </c>
      <c r="R1195" s="41" t="n">
        <f aca="false">R1194+P1195</f>
        <v>-7894.87969999999</v>
      </c>
      <c r="S1195" s="33" t="n">
        <f aca="false">IF(L1195&gt;0,1,0)</f>
        <v>0</v>
      </c>
      <c r="T1195" s="33" t="n">
        <f aca="false">IF(S1195=1,T1194+1,0)</f>
        <v>0</v>
      </c>
      <c r="U1195" s="33" t="n">
        <f aca="false">IF(S1195=0,U1194+1,0)</f>
        <v>1</v>
      </c>
      <c r="V1195" s="34" t="str">
        <f aca="false">IF(C1195=D1194,"Yes","")</f>
        <v/>
      </c>
    </row>
    <row r="1196" customFormat="false" ht="15" hidden="false" customHeight="false" outlineLevel="0" collapsed="false">
      <c r="A1196" s="26" t="n">
        <v>1195</v>
      </c>
      <c r="B1196" s="26" t="s">
        <v>113</v>
      </c>
      <c r="C1196" s="27" t="n">
        <v>44802</v>
      </c>
      <c r="D1196" s="27" t="n">
        <v>44803</v>
      </c>
      <c r="E1196" s="28" t="n">
        <v>38111.6</v>
      </c>
      <c r="F1196" s="28" t="n">
        <v>39337.1</v>
      </c>
      <c r="G1196" s="28" t="n">
        <v>38516.95</v>
      </c>
      <c r="H1196" s="26" t="s">
        <v>112</v>
      </c>
      <c r="I1196" s="26" t="n">
        <v>1</v>
      </c>
      <c r="J1196" s="29" t="n">
        <v>0</v>
      </c>
      <c r="K1196" s="29" t="n">
        <v>1495</v>
      </c>
      <c r="L1196" s="30" t="n">
        <f aca="false">IF(B1196="Long",G1196-E1196,E1196-G1196)</f>
        <v>-405.349999999999</v>
      </c>
      <c r="M1196" s="31" t="n">
        <f aca="false">L1196/E1196</f>
        <v>-0.0106358693940952</v>
      </c>
      <c r="N1196" s="32" t="n">
        <f aca="false">E1196+G1196</f>
        <v>76628.55</v>
      </c>
      <c r="O1196" s="29" t="n">
        <f aca="false">N1196*Assumptions!$B$24</f>
        <v>114.942825</v>
      </c>
      <c r="P1196" s="30" t="n">
        <f aca="false">L1196-O1196</f>
        <v>-520.292824999999</v>
      </c>
      <c r="Q1196" s="32" t="n">
        <f aca="false">Q1195+L1196</f>
        <v>57014.15</v>
      </c>
      <c r="R1196" s="32" t="n">
        <f aca="false">R1195+P1196</f>
        <v>-8415.17252499999</v>
      </c>
      <c r="S1196" s="33" t="n">
        <f aca="false">IF(L1196&gt;0,1,0)</f>
        <v>0</v>
      </c>
      <c r="T1196" s="33" t="n">
        <f aca="false">IF(S1196=1,T1195+1,0)</f>
        <v>0</v>
      </c>
      <c r="U1196" s="33" t="n">
        <f aca="false">IF(S1196=0,U1195+1,0)</f>
        <v>2</v>
      </c>
      <c r="V1196" s="34" t="str">
        <f aca="false">IF(C1196=D1195,"Yes","")</f>
        <v>Yes</v>
      </c>
    </row>
    <row r="1197" customFormat="false" ht="15" hidden="false" customHeight="false" outlineLevel="0" collapsed="false">
      <c r="A1197" s="35" t="n">
        <v>1196</v>
      </c>
      <c r="B1197" s="35" t="s">
        <v>111</v>
      </c>
      <c r="C1197" s="36" t="n">
        <v>44803</v>
      </c>
      <c r="D1197" s="36" t="n">
        <v>44811</v>
      </c>
      <c r="E1197" s="37" t="n">
        <v>39337.1</v>
      </c>
      <c r="F1197" s="37" t="n">
        <v>37943.85</v>
      </c>
      <c r="G1197" s="37" t="n">
        <v>39337.75</v>
      </c>
      <c r="H1197" s="35" t="s">
        <v>112</v>
      </c>
      <c r="I1197" s="35" t="n">
        <v>5</v>
      </c>
      <c r="J1197" s="38" t="n">
        <v>736.7</v>
      </c>
      <c r="K1197" s="38" t="n">
        <v>533.8</v>
      </c>
      <c r="L1197" s="39" t="n">
        <f aca="false">IF(B1197="Long",G1197-E1197,E1197-G1197)</f>
        <v>0.650000000001455</v>
      </c>
      <c r="M1197" s="40" t="n">
        <f aca="false">L1197/E1197</f>
        <v>1.65238413609914E-005</v>
      </c>
      <c r="N1197" s="41" t="n">
        <f aca="false">E1197+G1197</f>
        <v>78674.85</v>
      </c>
      <c r="O1197" s="38" t="n">
        <f aca="false">N1197*Assumptions!$B$24</f>
        <v>118.012275</v>
      </c>
      <c r="P1197" s="39" t="n">
        <f aca="false">L1197-O1197</f>
        <v>-117.362274999999</v>
      </c>
      <c r="Q1197" s="41" t="n">
        <f aca="false">Q1196+L1197</f>
        <v>57014.8</v>
      </c>
      <c r="R1197" s="41" t="n">
        <f aca="false">R1196+P1197</f>
        <v>-8532.53479999998</v>
      </c>
      <c r="S1197" s="33" t="n">
        <f aca="false">IF(L1197&gt;0,1,0)</f>
        <v>1</v>
      </c>
      <c r="T1197" s="33" t="n">
        <f aca="false">IF(S1197=1,T1196+1,0)</f>
        <v>1</v>
      </c>
      <c r="U1197" s="33" t="n">
        <f aca="false">IF(S1197=0,U1196+1,0)</f>
        <v>0</v>
      </c>
      <c r="V1197" s="34" t="str">
        <f aca="false">IF(C1197=D1196,"Yes","")</f>
        <v>Yes</v>
      </c>
    </row>
    <row r="1198" customFormat="false" ht="15" hidden="false" customHeight="false" outlineLevel="0" collapsed="false">
      <c r="A1198" s="26" t="n">
        <v>1197</v>
      </c>
      <c r="B1198" s="26" t="s">
        <v>113</v>
      </c>
      <c r="C1198" s="27" t="n">
        <v>44811</v>
      </c>
      <c r="D1198" s="27" t="n">
        <v>44812</v>
      </c>
      <c r="E1198" s="28" t="n">
        <v>39337.75</v>
      </c>
      <c r="F1198" s="28" t="n">
        <v>40073.75</v>
      </c>
      <c r="G1198" s="28" t="n">
        <v>39763.9</v>
      </c>
      <c r="H1198" s="26" t="s">
        <v>112</v>
      </c>
      <c r="I1198" s="26" t="n">
        <v>1</v>
      </c>
      <c r="J1198" s="29" t="n">
        <v>0</v>
      </c>
      <c r="K1198" s="29" t="n">
        <v>928</v>
      </c>
      <c r="L1198" s="30" t="n">
        <f aca="false">IF(B1198="Long",G1198-E1198,E1198-G1198)</f>
        <v>-426.150000000001</v>
      </c>
      <c r="M1198" s="31" t="n">
        <f aca="false">L1198/E1198</f>
        <v>-0.0108331056046673</v>
      </c>
      <c r="N1198" s="32" t="n">
        <f aca="false">E1198+G1198</f>
        <v>79101.65</v>
      </c>
      <c r="O1198" s="29" t="n">
        <f aca="false">N1198*Assumptions!$B$24</f>
        <v>118.652475</v>
      </c>
      <c r="P1198" s="30" t="n">
        <f aca="false">L1198-O1198</f>
        <v>-544.802475000001</v>
      </c>
      <c r="Q1198" s="32" t="n">
        <f aca="false">Q1197+L1198</f>
        <v>56588.65</v>
      </c>
      <c r="R1198" s="32" t="n">
        <f aca="false">R1197+P1198</f>
        <v>-9077.33727499999</v>
      </c>
      <c r="S1198" s="33" t="n">
        <f aca="false">IF(L1198&gt;0,1,0)</f>
        <v>0</v>
      </c>
      <c r="T1198" s="33" t="n">
        <f aca="false">IF(S1198=1,T1197+1,0)</f>
        <v>0</v>
      </c>
      <c r="U1198" s="33" t="n">
        <f aca="false">IF(S1198=0,U1197+1,0)</f>
        <v>1</v>
      </c>
      <c r="V1198" s="34" t="str">
        <f aca="false">IF(C1198=D1197,"Yes","")</f>
        <v>Yes</v>
      </c>
    </row>
    <row r="1199" customFormat="false" ht="15" hidden="false" customHeight="false" outlineLevel="0" collapsed="false">
      <c r="A1199" s="35" t="n">
        <v>1198</v>
      </c>
      <c r="B1199" s="35" t="s">
        <v>111</v>
      </c>
      <c r="C1199" s="36" t="n">
        <v>44812</v>
      </c>
      <c r="D1199" s="36" t="n">
        <v>44818</v>
      </c>
      <c r="E1199" s="37" t="n">
        <v>40073.75</v>
      </c>
      <c r="F1199" s="37" t="n">
        <v>39258.25</v>
      </c>
      <c r="G1199" s="37" t="n">
        <v>40308.8</v>
      </c>
      <c r="H1199" s="35" t="s">
        <v>112</v>
      </c>
      <c r="I1199" s="35" t="n">
        <v>4</v>
      </c>
      <c r="J1199" s="38" t="n">
        <v>1553.2</v>
      </c>
      <c r="K1199" s="38" t="n">
        <v>0</v>
      </c>
      <c r="L1199" s="39" t="n">
        <f aca="false">IF(B1199="Long",G1199-E1199,E1199-G1199)</f>
        <v>235.050000000003</v>
      </c>
      <c r="M1199" s="40" t="n">
        <f aca="false">L1199/E1199</f>
        <v>0.00586543560310684</v>
      </c>
      <c r="N1199" s="41" t="n">
        <f aca="false">E1199+G1199</f>
        <v>80382.55</v>
      </c>
      <c r="O1199" s="38" t="n">
        <f aca="false">N1199*Assumptions!$B$24</f>
        <v>120.573825</v>
      </c>
      <c r="P1199" s="39" t="n">
        <f aca="false">L1199-O1199</f>
        <v>114.476175000003</v>
      </c>
      <c r="Q1199" s="41" t="n">
        <f aca="false">Q1198+L1199</f>
        <v>56823.7</v>
      </c>
      <c r="R1199" s="41" t="n">
        <f aca="false">R1198+P1199</f>
        <v>-8962.86109999998</v>
      </c>
      <c r="S1199" s="33" t="n">
        <f aca="false">IF(L1199&gt;0,1,0)</f>
        <v>1</v>
      </c>
      <c r="T1199" s="33" t="n">
        <f aca="false">IF(S1199=1,T1198+1,0)</f>
        <v>1</v>
      </c>
      <c r="U1199" s="33" t="n">
        <f aca="false">IF(S1199=0,U1198+1,0)</f>
        <v>0</v>
      </c>
      <c r="V1199" s="34" t="str">
        <f aca="false">IF(C1199=D1198,"Yes","")</f>
        <v>Yes</v>
      </c>
    </row>
    <row r="1200" customFormat="false" ht="15" hidden="false" customHeight="false" outlineLevel="0" collapsed="false">
      <c r="A1200" s="26" t="n">
        <v>1199</v>
      </c>
      <c r="B1200" s="26" t="s">
        <v>113</v>
      </c>
      <c r="C1200" s="27" t="n">
        <v>44818</v>
      </c>
      <c r="D1200" s="27" t="n">
        <v>44819</v>
      </c>
      <c r="E1200" s="28" t="n">
        <v>40308.8</v>
      </c>
      <c r="F1200" s="28" t="n">
        <v>40904.3</v>
      </c>
      <c r="G1200" s="28" t="n">
        <v>41533.7</v>
      </c>
      <c r="H1200" s="26" t="s">
        <v>114</v>
      </c>
      <c r="I1200" s="26" t="n">
        <v>1</v>
      </c>
      <c r="J1200" s="29" t="n">
        <v>0</v>
      </c>
      <c r="K1200" s="29" t="n">
        <v>1531.3</v>
      </c>
      <c r="L1200" s="30" t="n">
        <f aca="false">IF(B1200="Long",G1200-E1200,E1200-G1200)</f>
        <v>-1224.89999999999</v>
      </c>
      <c r="M1200" s="31" t="n">
        <f aca="false">L1200/E1200</f>
        <v>-0.0303879053705393</v>
      </c>
      <c r="N1200" s="32" t="n">
        <f aca="false">E1200+G1200</f>
        <v>81842.5</v>
      </c>
      <c r="O1200" s="29" t="n">
        <f aca="false">N1200*Assumptions!$B$24</f>
        <v>122.76375</v>
      </c>
      <c r="P1200" s="30" t="n">
        <f aca="false">L1200-O1200</f>
        <v>-1347.66374999999</v>
      </c>
      <c r="Q1200" s="32" t="n">
        <f aca="false">Q1199+L1200</f>
        <v>55598.8</v>
      </c>
      <c r="R1200" s="32" t="n">
        <f aca="false">R1199+P1200</f>
        <v>-10310.52485</v>
      </c>
      <c r="S1200" s="33" t="n">
        <f aca="false">IF(L1200&gt;0,1,0)</f>
        <v>0</v>
      </c>
      <c r="T1200" s="33" t="n">
        <f aca="false">IF(S1200=1,T1199+1,0)</f>
        <v>0</v>
      </c>
      <c r="U1200" s="33" t="n">
        <f aca="false">IF(S1200=0,U1199+1,0)</f>
        <v>1</v>
      </c>
      <c r="V1200" s="34" t="str">
        <f aca="false">IF(C1200=D1199,"Yes","")</f>
        <v>Yes</v>
      </c>
    </row>
    <row r="1201" customFormat="false" ht="15" hidden="false" customHeight="false" outlineLevel="0" collapsed="false">
      <c r="A1201" s="35" t="n">
        <v>1200</v>
      </c>
      <c r="B1201" s="35" t="s">
        <v>111</v>
      </c>
      <c r="C1201" s="36" t="n">
        <v>44819</v>
      </c>
      <c r="D1201" s="36" t="n">
        <v>44820</v>
      </c>
      <c r="E1201" s="37" t="n">
        <v>41626.9</v>
      </c>
      <c r="F1201" s="37" t="n">
        <v>40288.9</v>
      </c>
      <c r="G1201" s="37" t="n">
        <v>40977.2</v>
      </c>
      <c r="H1201" s="35" t="s">
        <v>112</v>
      </c>
      <c r="I1201" s="35" t="n">
        <v>1</v>
      </c>
      <c r="J1201" s="38" t="n">
        <v>0</v>
      </c>
      <c r="K1201" s="38" t="n">
        <v>1124.8</v>
      </c>
      <c r="L1201" s="39" t="n">
        <f aca="false">IF(B1201="Long",G1201-E1201,E1201-G1201)</f>
        <v>-649.700000000004</v>
      </c>
      <c r="M1201" s="40" t="n">
        <f aca="false">L1201/E1201</f>
        <v>-0.0156076959850482</v>
      </c>
      <c r="N1201" s="41" t="n">
        <f aca="false">E1201+G1201</f>
        <v>82604.1</v>
      </c>
      <c r="O1201" s="38" t="n">
        <f aca="false">N1201*Assumptions!$B$24</f>
        <v>123.90615</v>
      </c>
      <c r="P1201" s="39" t="n">
        <f aca="false">L1201-O1201</f>
        <v>-773.606150000004</v>
      </c>
      <c r="Q1201" s="41" t="n">
        <f aca="false">Q1200+L1201</f>
        <v>54949.1</v>
      </c>
      <c r="R1201" s="41" t="n">
        <f aca="false">R1200+P1201</f>
        <v>-11084.131</v>
      </c>
      <c r="S1201" s="33" t="n">
        <f aca="false">IF(L1201&gt;0,1,0)</f>
        <v>0</v>
      </c>
      <c r="T1201" s="33" t="n">
        <f aca="false">IF(S1201=1,T1200+1,0)</f>
        <v>0</v>
      </c>
      <c r="U1201" s="33" t="n">
        <f aca="false">IF(S1201=0,U1200+1,0)</f>
        <v>2</v>
      </c>
      <c r="V1201" s="34" t="str">
        <f aca="false">IF(C1201=D1200,"Yes","")</f>
        <v>Yes</v>
      </c>
    </row>
    <row r="1202" customFormat="false" ht="15" hidden="false" customHeight="false" outlineLevel="0" collapsed="false">
      <c r="A1202" s="26" t="n">
        <v>1201</v>
      </c>
      <c r="B1202" s="26" t="s">
        <v>111</v>
      </c>
      <c r="C1202" s="27" t="n">
        <v>44824</v>
      </c>
      <c r="D1202" s="27" t="n">
        <v>44825</v>
      </c>
      <c r="E1202" s="28" t="n">
        <v>41304.15</v>
      </c>
      <c r="F1202" s="28" t="n">
        <v>40509.9</v>
      </c>
      <c r="G1202" s="28" t="n">
        <v>41207.3</v>
      </c>
      <c r="H1202" s="26" t="s">
        <v>112</v>
      </c>
      <c r="I1202" s="26" t="n">
        <v>1</v>
      </c>
      <c r="J1202" s="29" t="n">
        <v>197.5</v>
      </c>
      <c r="K1202" s="29" t="n">
        <v>415</v>
      </c>
      <c r="L1202" s="30" t="n">
        <f aca="false">IF(B1202="Long",G1202-E1202,E1202-G1202)</f>
        <v>-96.8499999999985</v>
      </c>
      <c r="M1202" s="31" t="n">
        <f aca="false">L1202/E1202</f>
        <v>-0.00234480070404544</v>
      </c>
      <c r="N1202" s="32" t="n">
        <f aca="false">E1202+G1202</f>
        <v>82511.45</v>
      </c>
      <c r="O1202" s="29" t="n">
        <f aca="false">N1202*Assumptions!$B$24</f>
        <v>123.767175</v>
      </c>
      <c r="P1202" s="30" t="n">
        <f aca="false">L1202-O1202</f>
        <v>-220.617174999999</v>
      </c>
      <c r="Q1202" s="32" t="n">
        <f aca="false">Q1201+L1202</f>
        <v>54852.25</v>
      </c>
      <c r="R1202" s="32" t="n">
        <f aca="false">R1201+P1202</f>
        <v>-11304.748175</v>
      </c>
      <c r="S1202" s="33" t="n">
        <f aca="false">IF(L1202&gt;0,1,0)</f>
        <v>0</v>
      </c>
      <c r="T1202" s="33" t="n">
        <f aca="false">IF(S1202=1,T1201+1,0)</f>
        <v>0</v>
      </c>
      <c r="U1202" s="33" t="n">
        <f aca="false">IF(S1202=0,U1201+1,0)</f>
        <v>3</v>
      </c>
      <c r="V1202" s="34" t="str">
        <f aca="false">IF(C1202=D1201,"Yes","")</f>
        <v/>
      </c>
    </row>
    <row r="1203" customFormat="false" ht="15" hidden="false" customHeight="false" outlineLevel="0" collapsed="false">
      <c r="A1203" s="35" t="n">
        <v>1202</v>
      </c>
      <c r="B1203" s="35" t="s">
        <v>113</v>
      </c>
      <c r="C1203" s="36" t="n">
        <v>44826</v>
      </c>
      <c r="D1203" s="36" t="n">
        <v>44834</v>
      </c>
      <c r="E1203" s="37" t="n">
        <v>40889.05</v>
      </c>
      <c r="F1203" s="37" t="n">
        <v>41501.7</v>
      </c>
      <c r="G1203" s="37" t="n">
        <v>38283.4</v>
      </c>
      <c r="H1203" s="35" t="s">
        <v>112</v>
      </c>
      <c r="I1203" s="35" t="n">
        <v>6</v>
      </c>
      <c r="J1203" s="38" t="n">
        <v>3502.7</v>
      </c>
      <c r="K1203" s="38" t="n">
        <v>0</v>
      </c>
      <c r="L1203" s="39" t="n">
        <f aca="false">IF(B1203="Long",G1203-E1203,E1203-G1203)</f>
        <v>2605.65</v>
      </c>
      <c r="M1203" s="40" t="n">
        <f aca="false">L1203/E1203</f>
        <v>0.063724884779666</v>
      </c>
      <c r="N1203" s="41" t="n">
        <f aca="false">E1203+G1203</f>
        <v>79172.45</v>
      </c>
      <c r="O1203" s="38" t="n">
        <f aca="false">N1203*Assumptions!$B$24</f>
        <v>118.758675</v>
      </c>
      <c r="P1203" s="39" t="n">
        <f aca="false">L1203-O1203</f>
        <v>2486.891325</v>
      </c>
      <c r="Q1203" s="41" t="n">
        <f aca="false">Q1202+L1203</f>
        <v>57457.9</v>
      </c>
      <c r="R1203" s="41" t="n">
        <f aca="false">R1202+P1203</f>
        <v>-8817.85684999998</v>
      </c>
      <c r="S1203" s="33" t="n">
        <f aca="false">IF(L1203&gt;0,1,0)</f>
        <v>1</v>
      </c>
      <c r="T1203" s="33" t="n">
        <f aca="false">IF(S1203=1,T1202+1,0)</f>
        <v>1</v>
      </c>
      <c r="U1203" s="33" t="n">
        <f aca="false">IF(S1203=0,U1202+1,0)</f>
        <v>0</v>
      </c>
      <c r="V1203" s="34" t="str">
        <f aca="false">IF(C1203=D1202,"Yes","")</f>
        <v/>
      </c>
    </row>
    <row r="1204" customFormat="false" ht="15" hidden="false" customHeight="false" outlineLevel="0" collapsed="false">
      <c r="A1204" s="26" t="n">
        <v>1203</v>
      </c>
      <c r="B1204" s="26" t="s">
        <v>111</v>
      </c>
      <c r="C1204" s="27" t="n">
        <v>44834</v>
      </c>
      <c r="D1204" s="27" t="n">
        <v>44841</v>
      </c>
      <c r="E1204" s="28" t="n">
        <v>38368.8</v>
      </c>
      <c r="F1204" s="28" t="n">
        <v>37536.65</v>
      </c>
      <c r="G1204" s="28" t="n">
        <v>39093.5</v>
      </c>
      <c r="H1204" s="26" t="s">
        <v>112</v>
      </c>
      <c r="I1204" s="26" t="n">
        <v>4</v>
      </c>
      <c r="J1204" s="29" t="n">
        <v>1239.5</v>
      </c>
      <c r="K1204" s="29" t="n">
        <v>405.6</v>
      </c>
      <c r="L1204" s="30" t="n">
        <f aca="false">IF(B1204="Long",G1204-E1204,E1204-G1204)</f>
        <v>724.699999999997</v>
      </c>
      <c r="M1204" s="31" t="n">
        <f aca="false">L1204/E1204</f>
        <v>0.0188877421238089</v>
      </c>
      <c r="N1204" s="32" t="n">
        <f aca="false">E1204+G1204</f>
        <v>77462.3</v>
      </c>
      <c r="O1204" s="29" t="n">
        <f aca="false">N1204*Assumptions!$B$24</f>
        <v>116.19345</v>
      </c>
      <c r="P1204" s="30" t="n">
        <f aca="false">L1204-O1204</f>
        <v>608.506549999997</v>
      </c>
      <c r="Q1204" s="32" t="n">
        <f aca="false">Q1203+L1204</f>
        <v>58182.6</v>
      </c>
      <c r="R1204" s="32" t="n">
        <f aca="false">R1203+P1204</f>
        <v>-8209.35029999998</v>
      </c>
      <c r="S1204" s="33" t="n">
        <f aca="false">IF(L1204&gt;0,1,0)</f>
        <v>1</v>
      </c>
      <c r="T1204" s="33" t="n">
        <f aca="false">IF(S1204=1,T1203+1,0)</f>
        <v>2</v>
      </c>
      <c r="U1204" s="33" t="n">
        <f aca="false">IF(S1204=0,U1203+1,0)</f>
        <v>0</v>
      </c>
      <c r="V1204" s="34" t="str">
        <f aca="false">IF(C1204=D1203,"Yes","")</f>
        <v>Yes</v>
      </c>
    </row>
    <row r="1205" customFormat="false" ht="15" hidden="false" customHeight="false" outlineLevel="0" collapsed="false">
      <c r="A1205" s="35" t="n">
        <v>1204</v>
      </c>
      <c r="B1205" s="35" t="s">
        <v>113</v>
      </c>
      <c r="C1205" s="36" t="n">
        <v>44844</v>
      </c>
      <c r="D1205" s="36" t="n">
        <v>44848</v>
      </c>
      <c r="E1205" s="37" t="n">
        <v>38641.55</v>
      </c>
      <c r="F1205" s="37" t="n">
        <v>39235.05</v>
      </c>
      <c r="G1205" s="37" t="n">
        <v>39446.05</v>
      </c>
      <c r="H1205" s="35" t="s">
        <v>112</v>
      </c>
      <c r="I1205" s="35" t="n">
        <v>4</v>
      </c>
      <c r="J1205" s="38" t="n">
        <v>203.6</v>
      </c>
      <c r="K1205" s="38" t="n">
        <v>929.3</v>
      </c>
      <c r="L1205" s="39" t="n">
        <f aca="false">IF(B1205="Long",G1205-E1205,E1205-G1205)</f>
        <v>-804.5</v>
      </c>
      <c r="M1205" s="40" t="n">
        <f aca="false">L1205/E1205</f>
        <v>-0.0208195582216552</v>
      </c>
      <c r="N1205" s="41" t="n">
        <f aca="false">E1205+G1205</f>
        <v>78087.6</v>
      </c>
      <c r="O1205" s="38" t="n">
        <f aca="false">N1205*Assumptions!$B$24</f>
        <v>117.1314</v>
      </c>
      <c r="P1205" s="39" t="n">
        <f aca="false">L1205-O1205</f>
        <v>-921.6314</v>
      </c>
      <c r="Q1205" s="41" t="n">
        <f aca="false">Q1204+L1205</f>
        <v>57378.1</v>
      </c>
      <c r="R1205" s="41" t="n">
        <f aca="false">R1204+P1205</f>
        <v>-9130.98169999998</v>
      </c>
      <c r="S1205" s="33" t="n">
        <f aca="false">IF(L1205&gt;0,1,0)</f>
        <v>0</v>
      </c>
      <c r="T1205" s="33" t="n">
        <f aca="false">IF(S1205=1,T1204+1,0)</f>
        <v>0</v>
      </c>
      <c r="U1205" s="33" t="n">
        <f aca="false">IF(S1205=0,U1204+1,0)</f>
        <v>1</v>
      </c>
      <c r="V1205" s="34" t="str">
        <f aca="false">IF(C1205=D1204,"Yes","")</f>
        <v/>
      </c>
    </row>
    <row r="1206" customFormat="false" ht="15" hidden="false" customHeight="false" outlineLevel="0" collapsed="false">
      <c r="A1206" s="26" t="n">
        <v>1205</v>
      </c>
      <c r="B1206" s="26" t="s">
        <v>111</v>
      </c>
      <c r="C1206" s="27" t="n">
        <v>44848</v>
      </c>
      <c r="D1206" s="27" t="n">
        <v>44851</v>
      </c>
      <c r="E1206" s="28" t="n">
        <v>39446.05</v>
      </c>
      <c r="F1206" s="28" t="n">
        <v>38437.95</v>
      </c>
      <c r="G1206" s="28" t="n">
        <v>39196.3</v>
      </c>
      <c r="H1206" s="26" t="s">
        <v>112</v>
      </c>
      <c r="I1206" s="26" t="n">
        <v>1</v>
      </c>
      <c r="J1206" s="29" t="n">
        <v>528.6</v>
      </c>
      <c r="K1206" s="29" t="n">
        <v>299.4</v>
      </c>
      <c r="L1206" s="30" t="n">
        <f aca="false">IF(B1206="Long",G1206-E1206,E1206-G1206)</f>
        <v>-249.75</v>
      </c>
      <c r="M1206" s="31" t="n">
        <f aca="false">L1206/E1206</f>
        <v>-0.00633143242479285</v>
      </c>
      <c r="N1206" s="32" t="n">
        <f aca="false">E1206+G1206</f>
        <v>78642.35</v>
      </c>
      <c r="O1206" s="29" t="n">
        <f aca="false">N1206*Assumptions!$B$24</f>
        <v>117.963525</v>
      </c>
      <c r="P1206" s="30" t="n">
        <f aca="false">L1206-O1206</f>
        <v>-367.713525</v>
      </c>
      <c r="Q1206" s="32" t="n">
        <f aca="false">Q1205+L1206</f>
        <v>57128.35</v>
      </c>
      <c r="R1206" s="32" t="n">
        <f aca="false">R1205+P1206</f>
        <v>-9498.69522499998</v>
      </c>
      <c r="S1206" s="33" t="n">
        <f aca="false">IF(L1206&gt;0,1,0)</f>
        <v>0</v>
      </c>
      <c r="T1206" s="33" t="n">
        <f aca="false">IF(S1206=1,T1205+1,0)</f>
        <v>0</v>
      </c>
      <c r="U1206" s="33" t="n">
        <f aca="false">IF(S1206=0,U1205+1,0)</f>
        <v>2</v>
      </c>
      <c r="V1206" s="34" t="str">
        <f aca="false">IF(C1206=D1205,"Yes","")</f>
        <v>Yes</v>
      </c>
    </row>
    <row r="1207" customFormat="false" ht="15" hidden="false" customHeight="false" outlineLevel="0" collapsed="false">
      <c r="A1207" s="35" t="n">
        <v>1206</v>
      </c>
      <c r="B1207" s="35" t="s">
        <v>111</v>
      </c>
      <c r="C1207" s="36" t="n">
        <v>44852</v>
      </c>
      <c r="D1207" s="36" t="n">
        <v>44854</v>
      </c>
      <c r="E1207" s="37" t="n">
        <v>40252.05</v>
      </c>
      <c r="F1207" s="37" t="n">
        <v>39146.7</v>
      </c>
      <c r="G1207" s="37" t="n">
        <v>40149.5</v>
      </c>
      <c r="H1207" s="35" t="s">
        <v>112</v>
      </c>
      <c r="I1207" s="35" t="n">
        <v>2</v>
      </c>
      <c r="J1207" s="38" t="n">
        <v>391.5</v>
      </c>
      <c r="K1207" s="38" t="n">
        <v>403.2</v>
      </c>
      <c r="L1207" s="39" t="n">
        <f aca="false">IF(B1207="Long",G1207-E1207,E1207-G1207)</f>
        <v>-102.550000000003</v>
      </c>
      <c r="M1207" s="40" t="n">
        <f aca="false">L1207/E1207</f>
        <v>-0.00254769632851005</v>
      </c>
      <c r="N1207" s="41" t="n">
        <f aca="false">E1207+G1207</f>
        <v>80401.55</v>
      </c>
      <c r="O1207" s="38" t="n">
        <f aca="false">N1207*Assumptions!$B$24</f>
        <v>120.602325</v>
      </c>
      <c r="P1207" s="39" t="n">
        <f aca="false">L1207-O1207</f>
        <v>-223.152325000003</v>
      </c>
      <c r="Q1207" s="41" t="n">
        <f aca="false">Q1206+L1207</f>
        <v>57025.8</v>
      </c>
      <c r="R1207" s="41" t="n">
        <f aca="false">R1206+P1207</f>
        <v>-9721.84754999998</v>
      </c>
      <c r="S1207" s="33" t="n">
        <f aca="false">IF(L1207&gt;0,1,0)</f>
        <v>0</v>
      </c>
      <c r="T1207" s="33" t="n">
        <f aca="false">IF(S1207=1,T1206+1,0)</f>
        <v>0</v>
      </c>
      <c r="U1207" s="33" t="n">
        <f aca="false">IF(S1207=0,U1206+1,0)</f>
        <v>3</v>
      </c>
      <c r="V1207" s="34" t="str">
        <f aca="false">IF(C1207=D1206,"Yes","")</f>
        <v/>
      </c>
    </row>
    <row r="1208" customFormat="false" ht="15" hidden="false" customHeight="false" outlineLevel="0" collapsed="false">
      <c r="A1208" s="26" t="n">
        <v>1207</v>
      </c>
      <c r="B1208" s="26" t="s">
        <v>113</v>
      </c>
      <c r="C1208" s="27" t="n">
        <v>44854</v>
      </c>
      <c r="D1208" s="27" t="n">
        <v>44855</v>
      </c>
      <c r="E1208" s="28" t="n">
        <v>40139.85</v>
      </c>
      <c r="F1208" s="28" t="n">
        <v>40643.6</v>
      </c>
      <c r="G1208" s="28" t="n">
        <v>40370.75</v>
      </c>
      <c r="H1208" s="26" t="s">
        <v>112</v>
      </c>
      <c r="I1208" s="26" t="n">
        <v>1</v>
      </c>
      <c r="J1208" s="29" t="n">
        <v>0</v>
      </c>
      <c r="K1208" s="29" t="n">
        <v>892.4</v>
      </c>
      <c r="L1208" s="30" t="n">
        <f aca="false">IF(B1208="Long",G1208-E1208,E1208-G1208)</f>
        <v>-230.900000000001</v>
      </c>
      <c r="M1208" s="31" t="n">
        <f aca="false">L1208/E1208</f>
        <v>-0.00575238821271135</v>
      </c>
      <c r="N1208" s="32" t="n">
        <f aca="false">E1208+G1208</f>
        <v>80510.6</v>
      </c>
      <c r="O1208" s="29" t="n">
        <f aca="false">N1208*Assumptions!$B$24</f>
        <v>120.7659</v>
      </c>
      <c r="P1208" s="30" t="n">
        <f aca="false">L1208-O1208</f>
        <v>-351.665900000001</v>
      </c>
      <c r="Q1208" s="32" t="n">
        <f aca="false">Q1207+L1208</f>
        <v>56794.9</v>
      </c>
      <c r="R1208" s="32" t="n">
        <f aca="false">R1207+P1208</f>
        <v>-10073.51345</v>
      </c>
      <c r="S1208" s="33" t="n">
        <f aca="false">IF(L1208&gt;0,1,0)</f>
        <v>0</v>
      </c>
      <c r="T1208" s="33" t="n">
        <f aca="false">IF(S1208=1,T1207+1,0)</f>
        <v>0</v>
      </c>
      <c r="U1208" s="33" t="n">
        <f aca="false">IF(S1208=0,U1207+1,0)</f>
        <v>4</v>
      </c>
      <c r="V1208" s="34" t="str">
        <f aca="false">IF(C1208=D1207,"Yes","")</f>
        <v>Yes</v>
      </c>
    </row>
    <row r="1209" customFormat="false" ht="15" hidden="false" customHeight="false" outlineLevel="0" collapsed="false">
      <c r="A1209" s="35" t="n">
        <v>1208</v>
      </c>
      <c r="B1209" s="35" t="s">
        <v>111</v>
      </c>
      <c r="C1209" s="36" t="n">
        <v>44855</v>
      </c>
      <c r="D1209" s="36" t="n">
        <v>44859</v>
      </c>
      <c r="E1209" s="37" t="n">
        <v>40643.6</v>
      </c>
      <c r="F1209" s="37" t="n">
        <v>39848.85</v>
      </c>
      <c r="G1209" s="37" t="n">
        <v>41201.15</v>
      </c>
      <c r="H1209" s="35" t="s">
        <v>112</v>
      </c>
      <c r="I1209" s="35" t="n">
        <v>2</v>
      </c>
      <c r="J1209" s="38" t="n">
        <v>887.1</v>
      </c>
      <c r="K1209" s="38" t="n">
        <v>0</v>
      </c>
      <c r="L1209" s="39" t="n">
        <f aca="false">IF(B1209="Long",G1209-E1209,E1209-G1209)</f>
        <v>557.550000000003</v>
      </c>
      <c r="M1209" s="40" t="n">
        <f aca="false">L1209/E1209</f>
        <v>0.013718026946432</v>
      </c>
      <c r="N1209" s="41" t="n">
        <f aca="false">E1209+G1209</f>
        <v>81844.75</v>
      </c>
      <c r="O1209" s="38" t="n">
        <f aca="false">N1209*Assumptions!$B$24</f>
        <v>122.767125</v>
      </c>
      <c r="P1209" s="39" t="n">
        <f aca="false">L1209-O1209</f>
        <v>434.782875000003</v>
      </c>
      <c r="Q1209" s="41" t="n">
        <f aca="false">Q1208+L1209</f>
        <v>57352.45</v>
      </c>
      <c r="R1209" s="41" t="n">
        <f aca="false">R1208+P1209</f>
        <v>-9638.73057499998</v>
      </c>
      <c r="S1209" s="33" t="n">
        <f aca="false">IF(L1209&gt;0,1,0)</f>
        <v>1</v>
      </c>
      <c r="T1209" s="33" t="n">
        <f aca="false">IF(S1209=1,T1208+1,0)</f>
        <v>1</v>
      </c>
      <c r="U1209" s="33" t="n">
        <f aca="false">IF(S1209=0,U1208+1,0)</f>
        <v>0</v>
      </c>
      <c r="V1209" s="34" t="str">
        <f aca="false">IF(C1209=D1208,"Yes","")</f>
        <v>Yes</v>
      </c>
    </row>
    <row r="1210" customFormat="false" ht="15" hidden="false" customHeight="false" outlineLevel="0" collapsed="false">
      <c r="A1210" s="26" t="n">
        <v>1209</v>
      </c>
      <c r="B1210" s="26" t="s">
        <v>113</v>
      </c>
      <c r="C1210" s="27" t="n">
        <v>44862</v>
      </c>
      <c r="D1210" s="27" t="n">
        <v>44866</v>
      </c>
      <c r="E1210" s="28" t="n">
        <v>41021.45</v>
      </c>
      <c r="F1210" s="28" t="n">
        <v>41511.8</v>
      </c>
      <c r="G1210" s="28" t="n">
        <v>41552.4</v>
      </c>
      <c r="H1210" s="26" t="s">
        <v>112</v>
      </c>
      <c r="I1210" s="26" t="n">
        <v>2</v>
      </c>
      <c r="J1210" s="29" t="n">
        <v>0</v>
      </c>
      <c r="K1210" s="29" t="n">
        <v>655.8</v>
      </c>
      <c r="L1210" s="30" t="n">
        <f aca="false">IF(B1210="Long",G1210-E1210,E1210-G1210)</f>
        <v>-530.950000000004</v>
      </c>
      <c r="M1210" s="31" t="n">
        <f aca="false">L1210/E1210</f>
        <v>-0.0129432284816847</v>
      </c>
      <c r="N1210" s="32" t="n">
        <f aca="false">E1210+G1210</f>
        <v>82573.85</v>
      </c>
      <c r="O1210" s="29" t="n">
        <f aca="false">N1210*Assumptions!$B$24</f>
        <v>123.860775</v>
      </c>
      <c r="P1210" s="30" t="n">
        <f aca="false">L1210-O1210</f>
        <v>-654.810775000004</v>
      </c>
      <c r="Q1210" s="32" t="n">
        <f aca="false">Q1209+L1210</f>
        <v>56821.5</v>
      </c>
      <c r="R1210" s="32" t="n">
        <f aca="false">R1209+P1210</f>
        <v>-10293.54135</v>
      </c>
      <c r="S1210" s="33" t="n">
        <f aca="false">IF(L1210&gt;0,1,0)</f>
        <v>0</v>
      </c>
      <c r="T1210" s="33" t="n">
        <f aca="false">IF(S1210=1,T1209+1,0)</f>
        <v>0</v>
      </c>
      <c r="U1210" s="33" t="n">
        <f aca="false">IF(S1210=0,U1209+1,0)</f>
        <v>1</v>
      </c>
      <c r="V1210" s="34" t="str">
        <f aca="false">IF(C1210=D1209,"Yes","")</f>
        <v/>
      </c>
    </row>
    <row r="1211" customFormat="false" ht="15" hidden="false" customHeight="false" outlineLevel="0" collapsed="false">
      <c r="A1211" s="35" t="n">
        <v>1210</v>
      </c>
      <c r="B1211" s="35" t="s">
        <v>111</v>
      </c>
      <c r="C1211" s="36" t="n">
        <v>44866</v>
      </c>
      <c r="D1211" s="36" t="n">
        <v>44867</v>
      </c>
      <c r="E1211" s="37" t="n">
        <v>41552.4</v>
      </c>
      <c r="F1211" s="37" t="n">
        <v>41106.1</v>
      </c>
      <c r="G1211" s="37" t="n">
        <v>41188.55</v>
      </c>
      <c r="H1211" s="35" t="s">
        <v>112</v>
      </c>
      <c r="I1211" s="35" t="n">
        <v>1</v>
      </c>
      <c r="J1211" s="38" t="n">
        <v>0</v>
      </c>
      <c r="K1211" s="38" t="n">
        <v>492</v>
      </c>
      <c r="L1211" s="39" t="n">
        <f aca="false">IF(B1211="Long",G1211-E1211,E1211-G1211)</f>
        <v>-363.849999999999</v>
      </c>
      <c r="M1211" s="40" t="n">
        <f aca="false">L1211/E1211</f>
        <v>-0.00875641358862541</v>
      </c>
      <c r="N1211" s="41" t="n">
        <f aca="false">E1211+G1211</f>
        <v>82740.95</v>
      </c>
      <c r="O1211" s="38" t="n">
        <f aca="false">N1211*Assumptions!$B$24</f>
        <v>124.111425</v>
      </c>
      <c r="P1211" s="39" t="n">
        <f aca="false">L1211-O1211</f>
        <v>-487.961424999999</v>
      </c>
      <c r="Q1211" s="41" t="n">
        <f aca="false">Q1210+L1211</f>
        <v>56457.65</v>
      </c>
      <c r="R1211" s="41" t="n">
        <f aca="false">R1210+P1211</f>
        <v>-10781.502775</v>
      </c>
      <c r="S1211" s="33" t="n">
        <f aca="false">IF(L1211&gt;0,1,0)</f>
        <v>0</v>
      </c>
      <c r="T1211" s="33" t="n">
        <f aca="false">IF(S1211=1,T1210+1,0)</f>
        <v>0</v>
      </c>
      <c r="U1211" s="33" t="n">
        <f aca="false">IF(S1211=0,U1210+1,0)</f>
        <v>2</v>
      </c>
      <c r="V1211" s="34" t="str">
        <f aca="false">IF(C1211=D1210,"Yes","")</f>
        <v>Yes</v>
      </c>
    </row>
    <row r="1212" customFormat="false" ht="15" hidden="false" customHeight="false" outlineLevel="0" collapsed="false">
      <c r="A1212" s="26" t="n">
        <v>1211</v>
      </c>
      <c r="B1212" s="26" t="s">
        <v>113</v>
      </c>
      <c r="C1212" s="27" t="n">
        <v>44867</v>
      </c>
      <c r="D1212" s="27" t="n">
        <v>44868</v>
      </c>
      <c r="E1212" s="28" t="n">
        <v>41106.1</v>
      </c>
      <c r="F1212" s="28" t="n">
        <v>41677.25</v>
      </c>
      <c r="G1212" s="28" t="n">
        <v>41474.3</v>
      </c>
      <c r="H1212" s="26" t="s">
        <v>112</v>
      </c>
      <c r="I1212" s="26" t="n">
        <v>1</v>
      </c>
      <c r="J1212" s="29" t="n">
        <v>286.9</v>
      </c>
      <c r="K1212" s="29" t="n">
        <v>371.9</v>
      </c>
      <c r="L1212" s="30" t="n">
        <f aca="false">IF(B1212="Long",G1212-E1212,E1212-G1212)</f>
        <v>-368.200000000004</v>
      </c>
      <c r="M1212" s="31" t="n">
        <f aca="false">L1212/E1212</f>
        <v>-0.00895730803943951</v>
      </c>
      <c r="N1212" s="32" t="n">
        <f aca="false">E1212+G1212</f>
        <v>82580.4</v>
      </c>
      <c r="O1212" s="29" t="n">
        <f aca="false">N1212*Assumptions!$B$24</f>
        <v>123.8706</v>
      </c>
      <c r="P1212" s="30" t="n">
        <f aca="false">L1212-O1212</f>
        <v>-492.070600000004</v>
      </c>
      <c r="Q1212" s="32" t="n">
        <f aca="false">Q1211+L1212</f>
        <v>56089.45</v>
      </c>
      <c r="R1212" s="32" t="n">
        <f aca="false">R1211+P1212</f>
        <v>-11273.573375</v>
      </c>
      <c r="S1212" s="33" t="n">
        <f aca="false">IF(L1212&gt;0,1,0)</f>
        <v>0</v>
      </c>
      <c r="T1212" s="33" t="n">
        <f aca="false">IF(S1212=1,T1211+1,0)</f>
        <v>0</v>
      </c>
      <c r="U1212" s="33" t="n">
        <f aca="false">IF(S1212=0,U1211+1,0)</f>
        <v>3</v>
      </c>
      <c r="V1212" s="34" t="str">
        <f aca="false">IF(C1212=D1211,"Yes","")</f>
        <v>Yes</v>
      </c>
    </row>
    <row r="1213" customFormat="false" ht="15" hidden="false" customHeight="false" outlineLevel="0" collapsed="false">
      <c r="A1213" s="35" t="n">
        <v>1212</v>
      </c>
      <c r="B1213" s="35" t="s">
        <v>111</v>
      </c>
      <c r="C1213" s="36" t="n">
        <v>44869</v>
      </c>
      <c r="D1213" s="36" t="n">
        <v>44875</v>
      </c>
      <c r="E1213" s="37" t="n">
        <v>41478</v>
      </c>
      <c r="F1213" s="37" t="n">
        <v>40819.15</v>
      </c>
      <c r="G1213" s="37" t="n">
        <v>41462.85</v>
      </c>
      <c r="H1213" s="35" t="s">
        <v>112</v>
      </c>
      <c r="I1213" s="35" t="n">
        <v>3</v>
      </c>
      <c r="J1213" s="38" t="n">
        <v>470.9</v>
      </c>
      <c r="K1213" s="38" t="n">
        <v>159.4</v>
      </c>
      <c r="L1213" s="39" t="n">
        <f aca="false">IF(B1213="Long",G1213-E1213,E1213-G1213)</f>
        <v>-15.1500000000015</v>
      </c>
      <c r="M1213" s="40" t="n">
        <f aca="false">L1213/E1213</f>
        <v>-0.000365253869521227</v>
      </c>
      <c r="N1213" s="41" t="n">
        <f aca="false">E1213+G1213</f>
        <v>82940.85</v>
      </c>
      <c r="O1213" s="38" t="n">
        <f aca="false">N1213*Assumptions!$B$24</f>
        <v>124.411275</v>
      </c>
      <c r="P1213" s="39" t="n">
        <f aca="false">L1213-O1213</f>
        <v>-139.561275000001</v>
      </c>
      <c r="Q1213" s="41" t="n">
        <f aca="false">Q1212+L1213</f>
        <v>56074.3</v>
      </c>
      <c r="R1213" s="41" t="n">
        <f aca="false">R1212+P1213</f>
        <v>-11413.13465</v>
      </c>
      <c r="S1213" s="33" t="n">
        <f aca="false">IF(L1213&gt;0,1,0)</f>
        <v>0</v>
      </c>
      <c r="T1213" s="33" t="n">
        <f aca="false">IF(S1213=1,T1212+1,0)</f>
        <v>0</v>
      </c>
      <c r="U1213" s="33" t="n">
        <f aca="false">IF(S1213=0,U1212+1,0)</f>
        <v>4</v>
      </c>
      <c r="V1213" s="34" t="str">
        <f aca="false">IF(C1213=D1212,"Yes","")</f>
        <v/>
      </c>
    </row>
    <row r="1214" customFormat="false" ht="15" hidden="false" customHeight="false" outlineLevel="0" collapsed="false">
      <c r="A1214" s="26" t="n">
        <v>1213</v>
      </c>
      <c r="B1214" s="26" t="s">
        <v>113</v>
      </c>
      <c r="C1214" s="27" t="n">
        <v>44875</v>
      </c>
      <c r="D1214" s="27" t="n">
        <v>44876</v>
      </c>
      <c r="E1214" s="28" t="n">
        <v>41337.05</v>
      </c>
      <c r="F1214" s="28" t="n">
        <v>41948.9</v>
      </c>
      <c r="G1214" s="28" t="n">
        <v>42163.4</v>
      </c>
      <c r="H1214" s="26" t="s">
        <v>112</v>
      </c>
      <c r="I1214" s="26" t="n">
        <v>1</v>
      </c>
      <c r="J1214" s="29" t="n">
        <v>0</v>
      </c>
      <c r="K1214" s="29" t="n">
        <v>1008.4</v>
      </c>
      <c r="L1214" s="30" t="n">
        <f aca="false">IF(B1214="Long",G1214-E1214,E1214-G1214)</f>
        <v>-826.349999999999</v>
      </c>
      <c r="M1214" s="31" t="n">
        <f aca="false">L1214/E1214</f>
        <v>-0.0199905411731122</v>
      </c>
      <c r="N1214" s="32" t="n">
        <f aca="false">E1214+G1214</f>
        <v>83500.45</v>
      </c>
      <c r="O1214" s="29" t="n">
        <f aca="false">N1214*Assumptions!$B$24</f>
        <v>125.250675</v>
      </c>
      <c r="P1214" s="30" t="n">
        <f aca="false">L1214-O1214</f>
        <v>-951.600674999999</v>
      </c>
      <c r="Q1214" s="32" t="n">
        <f aca="false">Q1213+L1214</f>
        <v>55247.95</v>
      </c>
      <c r="R1214" s="32" t="n">
        <f aca="false">R1213+P1214</f>
        <v>-12364.735325</v>
      </c>
      <c r="S1214" s="33" t="n">
        <f aca="false">IF(L1214&gt;0,1,0)</f>
        <v>0</v>
      </c>
      <c r="T1214" s="33" t="n">
        <f aca="false">IF(S1214=1,T1213+1,0)</f>
        <v>0</v>
      </c>
      <c r="U1214" s="33" t="n">
        <f aca="false">IF(S1214=0,U1213+1,0)</f>
        <v>5</v>
      </c>
      <c r="V1214" s="34" t="str">
        <f aca="false">IF(C1214=D1213,"Yes","")</f>
        <v>Yes</v>
      </c>
    </row>
    <row r="1215" customFormat="false" ht="15" hidden="false" customHeight="false" outlineLevel="0" collapsed="false">
      <c r="A1215" s="35" t="n">
        <v>1214</v>
      </c>
      <c r="B1215" s="35" t="s">
        <v>111</v>
      </c>
      <c r="C1215" s="36" t="n">
        <v>44876</v>
      </c>
      <c r="D1215" s="36" t="n">
        <v>44883</v>
      </c>
      <c r="E1215" s="37" t="n">
        <v>42163.4</v>
      </c>
      <c r="F1215" s="37" t="n">
        <v>41318.6</v>
      </c>
      <c r="G1215" s="37" t="n">
        <v>42366.55</v>
      </c>
      <c r="H1215" s="35" t="s">
        <v>112</v>
      </c>
      <c r="I1215" s="35" t="n">
        <v>5</v>
      </c>
      <c r="J1215" s="38" t="n">
        <v>459.3</v>
      </c>
      <c r="K1215" s="38" t="n">
        <v>198</v>
      </c>
      <c r="L1215" s="39" t="n">
        <f aca="false">IF(B1215="Long",G1215-E1215,E1215-G1215)</f>
        <v>203.150000000001</v>
      </c>
      <c r="M1215" s="40" t="n">
        <f aca="false">L1215/E1215</f>
        <v>0.00481815982582053</v>
      </c>
      <c r="N1215" s="41" t="n">
        <f aca="false">E1215+G1215</f>
        <v>84529.95</v>
      </c>
      <c r="O1215" s="38" t="n">
        <f aca="false">N1215*Assumptions!$B$24</f>
        <v>126.794925</v>
      </c>
      <c r="P1215" s="39" t="n">
        <f aca="false">L1215-O1215</f>
        <v>76.3550750000014</v>
      </c>
      <c r="Q1215" s="41" t="n">
        <f aca="false">Q1214+L1215</f>
        <v>55451.1</v>
      </c>
      <c r="R1215" s="41" t="n">
        <f aca="false">R1214+P1215</f>
        <v>-12288.38025</v>
      </c>
      <c r="S1215" s="33" t="n">
        <f aca="false">IF(L1215&gt;0,1,0)</f>
        <v>1</v>
      </c>
      <c r="T1215" s="33" t="n">
        <f aca="false">IF(S1215=1,T1214+1,0)</f>
        <v>1</v>
      </c>
      <c r="U1215" s="33" t="n">
        <f aca="false">IF(S1215=0,U1214+1,0)</f>
        <v>0</v>
      </c>
      <c r="V1215" s="34" t="str">
        <f aca="false">IF(C1215=D1214,"Yes","")</f>
        <v>Yes</v>
      </c>
    </row>
    <row r="1216" customFormat="false" ht="15" hidden="false" customHeight="false" outlineLevel="0" collapsed="false">
      <c r="A1216" s="26" t="n">
        <v>1215</v>
      </c>
      <c r="B1216" s="26" t="s">
        <v>113</v>
      </c>
      <c r="C1216" s="27" t="n">
        <v>44883</v>
      </c>
      <c r="D1216" s="27" t="n">
        <v>44887</v>
      </c>
      <c r="E1216" s="28" t="n">
        <v>42296.3</v>
      </c>
      <c r="F1216" s="28" t="n">
        <v>42622.75</v>
      </c>
      <c r="G1216" s="28" t="n">
        <v>42467.4</v>
      </c>
      <c r="H1216" s="26" t="s">
        <v>112</v>
      </c>
      <c r="I1216" s="26" t="n">
        <v>2</v>
      </c>
      <c r="J1216" s="29" t="n">
        <v>93.8</v>
      </c>
      <c r="K1216" s="29" t="n">
        <v>212.4</v>
      </c>
      <c r="L1216" s="30" t="n">
        <f aca="false">IF(B1216="Long",G1216-E1216,E1216-G1216)</f>
        <v>-171.099999999999</v>
      </c>
      <c r="M1216" s="31" t="n">
        <f aca="false">L1216/E1216</f>
        <v>-0.00404527109936327</v>
      </c>
      <c r="N1216" s="32" t="n">
        <f aca="false">E1216+G1216</f>
        <v>84763.7</v>
      </c>
      <c r="O1216" s="29" t="n">
        <f aca="false">N1216*Assumptions!$B$24</f>
        <v>127.14555</v>
      </c>
      <c r="P1216" s="30" t="n">
        <f aca="false">L1216-O1216</f>
        <v>-298.245549999999</v>
      </c>
      <c r="Q1216" s="32" t="n">
        <f aca="false">Q1215+L1216</f>
        <v>55280</v>
      </c>
      <c r="R1216" s="32" t="n">
        <f aca="false">R1215+P1216</f>
        <v>-12586.6258</v>
      </c>
      <c r="S1216" s="33" t="n">
        <f aca="false">IF(L1216&gt;0,1,0)</f>
        <v>0</v>
      </c>
      <c r="T1216" s="33" t="n">
        <f aca="false">IF(S1216=1,T1215+1,0)</f>
        <v>0</v>
      </c>
      <c r="U1216" s="33" t="n">
        <f aca="false">IF(S1216=0,U1215+1,0)</f>
        <v>1</v>
      </c>
      <c r="V1216" s="34" t="str">
        <f aca="false">IF(C1216=D1215,"Yes","")</f>
        <v>Yes</v>
      </c>
    </row>
    <row r="1217" customFormat="false" ht="15" hidden="false" customHeight="false" outlineLevel="0" collapsed="false">
      <c r="A1217" s="35" t="n">
        <v>1216</v>
      </c>
      <c r="B1217" s="35" t="s">
        <v>111</v>
      </c>
      <c r="C1217" s="36" t="n">
        <v>44888</v>
      </c>
      <c r="D1217" s="36" t="n">
        <v>44893</v>
      </c>
      <c r="E1217" s="37" t="n">
        <v>42668.55</v>
      </c>
      <c r="F1217" s="37" t="n">
        <v>42347.15</v>
      </c>
      <c r="G1217" s="37" t="n">
        <v>42757.2</v>
      </c>
      <c r="H1217" s="35" t="s">
        <v>112</v>
      </c>
      <c r="I1217" s="35" t="n">
        <v>3</v>
      </c>
      <c r="J1217" s="38" t="n">
        <v>670.6</v>
      </c>
      <c r="K1217" s="38" t="n">
        <v>0</v>
      </c>
      <c r="L1217" s="39" t="n">
        <f aca="false">IF(B1217="Long",G1217-E1217,E1217-G1217)</f>
        <v>88.6499999999942</v>
      </c>
      <c r="M1217" s="40" t="n">
        <f aca="false">L1217/E1217</f>
        <v>0.00207764266655404</v>
      </c>
      <c r="N1217" s="41" t="n">
        <f aca="false">E1217+G1217</f>
        <v>85425.75</v>
      </c>
      <c r="O1217" s="38" t="n">
        <f aca="false">N1217*Assumptions!$B$24</f>
        <v>128.138625</v>
      </c>
      <c r="P1217" s="39" t="n">
        <f aca="false">L1217-O1217</f>
        <v>-39.4886250000058</v>
      </c>
      <c r="Q1217" s="41" t="n">
        <f aca="false">Q1216+L1217</f>
        <v>55368.65</v>
      </c>
      <c r="R1217" s="41" t="n">
        <f aca="false">R1216+P1217</f>
        <v>-12626.114425</v>
      </c>
      <c r="S1217" s="33" t="n">
        <f aca="false">IF(L1217&gt;0,1,0)</f>
        <v>1</v>
      </c>
      <c r="T1217" s="33" t="n">
        <f aca="false">IF(S1217=1,T1216+1,0)</f>
        <v>1</v>
      </c>
      <c r="U1217" s="33" t="n">
        <f aca="false">IF(S1217=0,U1216+1,0)</f>
        <v>0</v>
      </c>
      <c r="V1217" s="34" t="str">
        <f aca="false">IF(C1217=D1216,"Yes","")</f>
        <v/>
      </c>
    </row>
    <row r="1218" customFormat="false" ht="15" hidden="false" customHeight="false" outlineLevel="0" collapsed="false">
      <c r="A1218" s="26" t="n">
        <v>1217</v>
      </c>
      <c r="B1218" s="26" t="s">
        <v>113</v>
      </c>
      <c r="C1218" s="27" t="n">
        <v>44893</v>
      </c>
      <c r="D1218" s="27" t="n">
        <v>44894</v>
      </c>
      <c r="E1218" s="28" t="n">
        <v>42757.2</v>
      </c>
      <c r="F1218" s="28" t="n">
        <v>43339.15</v>
      </c>
      <c r="G1218" s="28" t="n">
        <v>43159.8</v>
      </c>
      <c r="H1218" s="26" t="s">
        <v>112</v>
      </c>
      <c r="I1218" s="26" t="n">
        <v>1</v>
      </c>
      <c r="J1218" s="29" t="n">
        <v>0</v>
      </c>
      <c r="K1218" s="29" t="n">
        <v>522.4</v>
      </c>
      <c r="L1218" s="30" t="n">
        <f aca="false">IF(B1218="Long",G1218-E1218,E1218-G1218)</f>
        <v>-402.600000000006</v>
      </c>
      <c r="M1218" s="31" t="n">
        <f aca="false">L1218/E1218</f>
        <v>-0.00941595801408899</v>
      </c>
      <c r="N1218" s="32" t="n">
        <f aca="false">E1218+G1218</f>
        <v>85917</v>
      </c>
      <c r="O1218" s="29" t="n">
        <f aca="false">N1218*Assumptions!$B$24</f>
        <v>128.8755</v>
      </c>
      <c r="P1218" s="30" t="n">
        <f aca="false">L1218-O1218</f>
        <v>-531.475500000006</v>
      </c>
      <c r="Q1218" s="32" t="n">
        <f aca="false">Q1217+L1218</f>
        <v>54966.05</v>
      </c>
      <c r="R1218" s="32" t="n">
        <f aca="false">R1217+P1218</f>
        <v>-13157.589925</v>
      </c>
      <c r="S1218" s="33" t="n">
        <f aca="false">IF(L1218&gt;0,1,0)</f>
        <v>0</v>
      </c>
      <c r="T1218" s="33" t="n">
        <f aca="false">IF(S1218=1,T1217+1,0)</f>
        <v>0</v>
      </c>
      <c r="U1218" s="33" t="n">
        <f aca="false">IF(S1218=0,U1217+1,0)</f>
        <v>1</v>
      </c>
      <c r="V1218" s="34" t="str">
        <f aca="false">IF(C1218=D1217,"Yes","")</f>
        <v>Yes</v>
      </c>
    </row>
    <row r="1219" customFormat="false" ht="15" hidden="false" customHeight="false" outlineLevel="0" collapsed="false">
      <c r="A1219" s="35" t="n">
        <v>1218</v>
      </c>
      <c r="B1219" s="35" t="s">
        <v>111</v>
      </c>
      <c r="C1219" s="36" t="n">
        <v>44895</v>
      </c>
      <c r="D1219" s="36" t="n">
        <v>44897</v>
      </c>
      <c r="E1219" s="37" t="n">
        <v>43279.6</v>
      </c>
      <c r="F1219" s="37" t="n">
        <v>42959.4</v>
      </c>
      <c r="G1219" s="37" t="n">
        <v>42976.7</v>
      </c>
      <c r="H1219" s="35" t="s">
        <v>112</v>
      </c>
      <c r="I1219" s="35" t="n">
        <v>2</v>
      </c>
      <c r="J1219" s="38" t="n">
        <v>235.5</v>
      </c>
      <c r="K1219" s="38" t="n">
        <v>341.8</v>
      </c>
      <c r="L1219" s="39" t="n">
        <f aca="false">IF(B1219="Long",G1219-E1219,E1219-G1219)</f>
        <v>-302.900000000001</v>
      </c>
      <c r="M1219" s="40" t="n">
        <f aca="false">L1219/E1219</f>
        <v>-0.00699867836116788</v>
      </c>
      <c r="N1219" s="41" t="n">
        <f aca="false">E1219+G1219</f>
        <v>86256.3</v>
      </c>
      <c r="O1219" s="38" t="n">
        <f aca="false">N1219*Assumptions!$B$24</f>
        <v>129.38445</v>
      </c>
      <c r="P1219" s="39" t="n">
        <f aca="false">L1219-O1219</f>
        <v>-432.284450000001</v>
      </c>
      <c r="Q1219" s="41" t="n">
        <f aca="false">Q1218+L1219</f>
        <v>54663.15</v>
      </c>
      <c r="R1219" s="41" t="n">
        <f aca="false">R1218+P1219</f>
        <v>-13589.874375</v>
      </c>
      <c r="S1219" s="33" t="n">
        <f aca="false">IF(L1219&gt;0,1,0)</f>
        <v>0</v>
      </c>
      <c r="T1219" s="33" t="n">
        <f aca="false">IF(S1219=1,T1218+1,0)</f>
        <v>0</v>
      </c>
      <c r="U1219" s="33" t="n">
        <f aca="false">IF(S1219=0,U1218+1,0)</f>
        <v>2</v>
      </c>
      <c r="V1219" s="34" t="str">
        <f aca="false">IF(C1219=D1218,"Yes","")</f>
        <v/>
      </c>
    </row>
    <row r="1220" customFormat="false" ht="15" hidden="false" customHeight="false" outlineLevel="0" collapsed="false">
      <c r="A1220" s="26" t="n">
        <v>1219</v>
      </c>
      <c r="B1220" s="26" t="s">
        <v>113</v>
      </c>
      <c r="C1220" s="27" t="n">
        <v>44902</v>
      </c>
      <c r="D1220" s="27" t="n">
        <v>44903</v>
      </c>
      <c r="E1220" s="28" t="n">
        <v>42985</v>
      </c>
      <c r="F1220" s="28" t="n">
        <v>43306.85</v>
      </c>
      <c r="G1220" s="28" t="n">
        <v>43306.85</v>
      </c>
      <c r="H1220" s="26" t="s">
        <v>114</v>
      </c>
      <c r="I1220" s="26" t="n">
        <v>1</v>
      </c>
      <c r="J1220" s="29" t="n">
        <v>0</v>
      </c>
      <c r="K1220" s="29" t="n">
        <v>655.9</v>
      </c>
      <c r="L1220" s="30" t="n">
        <f aca="false">IF(B1220="Long",G1220-E1220,E1220-G1220)</f>
        <v>-321.849999999999</v>
      </c>
      <c r="M1220" s="31" t="n">
        <f aca="false">L1220/E1220</f>
        <v>-0.00748749563801323</v>
      </c>
      <c r="N1220" s="32" t="n">
        <f aca="false">E1220+G1220</f>
        <v>86291.85</v>
      </c>
      <c r="O1220" s="29" t="n">
        <f aca="false">N1220*Assumptions!$B$24</f>
        <v>129.437775</v>
      </c>
      <c r="P1220" s="30" t="n">
        <f aca="false">L1220-O1220</f>
        <v>-451.287774999999</v>
      </c>
      <c r="Q1220" s="32" t="n">
        <f aca="false">Q1219+L1220</f>
        <v>54341.3</v>
      </c>
      <c r="R1220" s="32" t="n">
        <f aca="false">R1219+P1220</f>
        <v>-14041.16215</v>
      </c>
      <c r="S1220" s="33" t="n">
        <f aca="false">IF(L1220&gt;0,1,0)</f>
        <v>0</v>
      </c>
      <c r="T1220" s="33" t="n">
        <f aca="false">IF(S1220=1,T1219+1,0)</f>
        <v>0</v>
      </c>
      <c r="U1220" s="33" t="n">
        <f aca="false">IF(S1220=0,U1219+1,0)</f>
        <v>3</v>
      </c>
      <c r="V1220" s="34" t="str">
        <f aca="false">IF(C1220=D1219,"Yes","")</f>
        <v/>
      </c>
    </row>
    <row r="1221" customFormat="false" ht="15" hidden="false" customHeight="false" outlineLevel="0" collapsed="false">
      <c r="A1221" s="35" t="n">
        <v>1220</v>
      </c>
      <c r="B1221" s="35" t="s">
        <v>111</v>
      </c>
      <c r="C1221" s="36" t="n">
        <v>44903</v>
      </c>
      <c r="D1221" s="36" t="n">
        <v>44910</v>
      </c>
      <c r="E1221" s="37" t="n">
        <v>43327.35</v>
      </c>
      <c r="F1221" s="37" t="n">
        <v>42948.45</v>
      </c>
      <c r="G1221" s="37" t="n">
        <v>43940.1</v>
      </c>
      <c r="H1221" s="35" t="s">
        <v>112</v>
      </c>
      <c r="I1221" s="35" t="n">
        <v>5</v>
      </c>
      <c r="J1221" s="38" t="n">
        <v>824.5</v>
      </c>
      <c r="K1221" s="38" t="n">
        <v>0</v>
      </c>
      <c r="L1221" s="39" t="n">
        <f aca="false">IF(B1221="Long",G1221-E1221,E1221-G1221)</f>
        <v>612.75</v>
      </c>
      <c r="M1221" s="40" t="n">
        <f aca="false">L1221/E1221</f>
        <v>0.0141423373458104</v>
      </c>
      <c r="N1221" s="41" t="n">
        <f aca="false">E1221+G1221</f>
        <v>87267.45</v>
      </c>
      <c r="O1221" s="38" t="n">
        <f aca="false">N1221*Assumptions!$B$24</f>
        <v>130.901175</v>
      </c>
      <c r="P1221" s="39" t="n">
        <f aca="false">L1221-O1221</f>
        <v>481.848825</v>
      </c>
      <c r="Q1221" s="41" t="n">
        <f aca="false">Q1220+L1221</f>
        <v>54954.05</v>
      </c>
      <c r="R1221" s="41" t="n">
        <f aca="false">R1220+P1221</f>
        <v>-13559.313325</v>
      </c>
      <c r="S1221" s="33" t="n">
        <f aca="false">IF(L1221&gt;0,1,0)</f>
        <v>1</v>
      </c>
      <c r="T1221" s="33" t="n">
        <f aca="false">IF(S1221=1,T1220+1,0)</f>
        <v>1</v>
      </c>
      <c r="U1221" s="33" t="n">
        <f aca="false">IF(S1221=0,U1220+1,0)</f>
        <v>0</v>
      </c>
      <c r="V1221" s="34" t="str">
        <f aca="false">IF(C1221=D1220,"Yes","")</f>
        <v>Yes</v>
      </c>
    </row>
    <row r="1222" customFormat="false" ht="15" hidden="false" customHeight="false" outlineLevel="0" collapsed="false">
      <c r="A1222" s="26" t="n">
        <v>1221</v>
      </c>
      <c r="B1222" s="26" t="s">
        <v>113</v>
      </c>
      <c r="C1222" s="27" t="n">
        <v>44910</v>
      </c>
      <c r="D1222" s="27" t="n">
        <v>44916</v>
      </c>
      <c r="E1222" s="28" t="n">
        <v>43767.75</v>
      </c>
      <c r="F1222" s="28" t="n">
        <v>44151.8</v>
      </c>
      <c r="G1222" s="28" t="n">
        <v>43525.75</v>
      </c>
      <c r="H1222" s="26" t="s">
        <v>112</v>
      </c>
      <c r="I1222" s="26" t="n">
        <v>4</v>
      </c>
      <c r="J1222" s="29" t="n">
        <v>1403.9</v>
      </c>
      <c r="K1222" s="29" t="n">
        <v>0</v>
      </c>
      <c r="L1222" s="30" t="n">
        <f aca="false">IF(B1222="Long",G1222-E1222,E1222-G1222)</f>
        <v>242</v>
      </c>
      <c r="M1222" s="31" t="n">
        <f aca="false">L1222/E1222</f>
        <v>0.0055291853019632</v>
      </c>
      <c r="N1222" s="32" t="n">
        <f aca="false">E1222+G1222</f>
        <v>87293.5</v>
      </c>
      <c r="O1222" s="29" t="n">
        <f aca="false">N1222*Assumptions!$B$24</f>
        <v>130.94025</v>
      </c>
      <c r="P1222" s="30" t="n">
        <f aca="false">L1222-O1222</f>
        <v>111.05975</v>
      </c>
      <c r="Q1222" s="32" t="n">
        <f aca="false">Q1221+L1222</f>
        <v>55196.05</v>
      </c>
      <c r="R1222" s="32" t="n">
        <f aca="false">R1221+P1222</f>
        <v>-13448.253575</v>
      </c>
      <c r="S1222" s="33" t="n">
        <f aca="false">IF(L1222&gt;0,1,0)</f>
        <v>1</v>
      </c>
      <c r="T1222" s="33" t="n">
        <f aca="false">IF(S1222=1,T1221+1,0)</f>
        <v>2</v>
      </c>
      <c r="U1222" s="33" t="n">
        <f aca="false">IF(S1222=0,U1221+1,0)</f>
        <v>0</v>
      </c>
      <c r="V1222" s="34" t="str">
        <f aca="false">IF(C1222=D1221,"Yes","")</f>
        <v>Yes</v>
      </c>
    </row>
    <row r="1223" customFormat="false" ht="15" hidden="false" customHeight="false" outlineLevel="0" collapsed="false">
      <c r="A1223" s="35" t="n">
        <v>1222</v>
      </c>
      <c r="B1223" s="35" t="s">
        <v>111</v>
      </c>
      <c r="C1223" s="36" t="n">
        <v>44916</v>
      </c>
      <c r="D1223" s="36" t="n">
        <v>44917</v>
      </c>
      <c r="E1223" s="37" t="n">
        <v>43525.75</v>
      </c>
      <c r="F1223" s="37" t="n">
        <v>42955.4</v>
      </c>
      <c r="G1223" s="37" t="n">
        <v>42864</v>
      </c>
      <c r="H1223" s="35" t="s">
        <v>114</v>
      </c>
      <c r="I1223" s="35" t="n">
        <v>1</v>
      </c>
      <c r="J1223" s="38" t="n">
        <v>0</v>
      </c>
      <c r="K1223" s="38" t="n">
        <v>1294.4</v>
      </c>
      <c r="L1223" s="39" t="n">
        <f aca="false">IF(B1223="Long",G1223-E1223,E1223-G1223)</f>
        <v>-661.75</v>
      </c>
      <c r="M1223" s="40" t="n">
        <f aca="false">L1223/E1223</f>
        <v>-0.0152036438200376</v>
      </c>
      <c r="N1223" s="41" t="n">
        <f aca="false">E1223+G1223</f>
        <v>86389.75</v>
      </c>
      <c r="O1223" s="38" t="n">
        <f aca="false">N1223*Assumptions!$B$24</f>
        <v>129.584625</v>
      </c>
      <c r="P1223" s="39" t="n">
        <f aca="false">L1223-O1223</f>
        <v>-791.334625</v>
      </c>
      <c r="Q1223" s="41" t="n">
        <f aca="false">Q1222+L1223</f>
        <v>54534.3</v>
      </c>
      <c r="R1223" s="41" t="n">
        <f aca="false">R1222+P1223</f>
        <v>-14239.5882</v>
      </c>
      <c r="S1223" s="33" t="n">
        <f aca="false">IF(L1223&gt;0,1,0)</f>
        <v>0</v>
      </c>
      <c r="T1223" s="33" t="n">
        <f aca="false">IF(S1223=1,T1222+1,0)</f>
        <v>0</v>
      </c>
      <c r="U1223" s="33" t="n">
        <f aca="false">IF(S1223=0,U1222+1,0)</f>
        <v>1</v>
      </c>
      <c r="V1223" s="34" t="str">
        <f aca="false">IF(C1223=D1222,"Yes","")</f>
        <v>Yes</v>
      </c>
    </row>
    <row r="1224" customFormat="false" ht="15" hidden="false" customHeight="false" outlineLevel="0" collapsed="false">
      <c r="A1224" s="26" t="n">
        <v>1223</v>
      </c>
      <c r="B1224" s="26" t="s">
        <v>113</v>
      </c>
      <c r="C1224" s="27" t="n">
        <v>44917</v>
      </c>
      <c r="D1224" s="27" t="n">
        <v>44921</v>
      </c>
      <c r="E1224" s="28" t="n">
        <v>42363.8</v>
      </c>
      <c r="F1224" s="28" t="n">
        <v>43614.65</v>
      </c>
      <c r="G1224" s="28" t="n">
        <v>42226.65</v>
      </c>
      <c r="H1224" s="26" t="s">
        <v>112</v>
      </c>
      <c r="I1224" s="26" t="n">
        <v>2</v>
      </c>
      <c r="J1224" s="29" t="n">
        <v>794.4</v>
      </c>
      <c r="K1224" s="29" t="n">
        <v>482.3</v>
      </c>
      <c r="L1224" s="30" t="n">
        <f aca="false">IF(B1224="Long",G1224-E1224,E1224-G1224)</f>
        <v>137.150000000001</v>
      </c>
      <c r="M1224" s="31" t="n">
        <f aca="false">L1224/E1224</f>
        <v>0.00323743384682209</v>
      </c>
      <c r="N1224" s="32" t="n">
        <f aca="false">E1224+G1224</f>
        <v>84590.45</v>
      </c>
      <c r="O1224" s="29" t="n">
        <f aca="false">N1224*Assumptions!$B$24</f>
        <v>126.885675</v>
      </c>
      <c r="P1224" s="30" t="n">
        <f aca="false">L1224-O1224</f>
        <v>10.2643250000014</v>
      </c>
      <c r="Q1224" s="32" t="n">
        <f aca="false">Q1223+L1224</f>
        <v>54671.45</v>
      </c>
      <c r="R1224" s="32" t="n">
        <f aca="false">R1223+P1224</f>
        <v>-14229.323875</v>
      </c>
      <c r="S1224" s="33" t="n">
        <f aca="false">IF(L1224&gt;0,1,0)</f>
        <v>1</v>
      </c>
      <c r="T1224" s="33" t="n">
        <f aca="false">IF(S1224=1,T1223+1,0)</f>
        <v>1</v>
      </c>
      <c r="U1224" s="33" t="n">
        <f aca="false">IF(S1224=0,U1223+1,0)</f>
        <v>0</v>
      </c>
      <c r="V1224" s="34" t="str">
        <f aca="false">IF(C1224=D1223,"Yes","")</f>
        <v>Yes</v>
      </c>
    </row>
    <row r="1225" customFormat="false" ht="15" hidden="false" customHeight="false" outlineLevel="0" collapsed="false">
      <c r="A1225" s="35" t="n">
        <v>1224</v>
      </c>
      <c r="B1225" s="35" t="s">
        <v>111</v>
      </c>
      <c r="C1225" s="36" t="n">
        <v>44922</v>
      </c>
      <c r="D1225" s="36" t="n">
        <v>44924</v>
      </c>
      <c r="E1225" s="37" t="n">
        <v>42846.15</v>
      </c>
      <c r="F1225" s="37" t="n">
        <v>41569.45</v>
      </c>
      <c r="G1225" s="37" t="n">
        <v>42684.9</v>
      </c>
      <c r="H1225" s="35" t="s">
        <v>112</v>
      </c>
      <c r="I1225" s="35" t="n">
        <v>2</v>
      </c>
      <c r="J1225" s="38" t="n">
        <v>651.9</v>
      </c>
      <c r="K1225" s="38" t="n">
        <v>356.3</v>
      </c>
      <c r="L1225" s="39" t="n">
        <f aca="false">IF(B1225="Long",G1225-E1225,E1225-G1225)</f>
        <v>-161.25</v>
      </c>
      <c r="M1225" s="40" t="n">
        <f aca="false">L1225/E1225</f>
        <v>-0.00376346532885685</v>
      </c>
      <c r="N1225" s="41" t="n">
        <f aca="false">E1225+G1225</f>
        <v>85531.05</v>
      </c>
      <c r="O1225" s="38" t="n">
        <f aca="false">N1225*Assumptions!$B$24</f>
        <v>128.296575</v>
      </c>
      <c r="P1225" s="39" t="n">
        <f aca="false">L1225-O1225</f>
        <v>-289.546575</v>
      </c>
      <c r="Q1225" s="41" t="n">
        <f aca="false">Q1224+L1225</f>
        <v>54510.2</v>
      </c>
      <c r="R1225" s="41" t="n">
        <f aca="false">R1224+P1225</f>
        <v>-14518.87045</v>
      </c>
      <c r="S1225" s="33" t="n">
        <f aca="false">IF(L1225&gt;0,1,0)</f>
        <v>0</v>
      </c>
      <c r="T1225" s="33" t="n">
        <f aca="false">IF(S1225=1,T1224+1,0)</f>
        <v>0</v>
      </c>
      <c r="U1225" s="33" t="n">
        <f aca="false">IF(S1225=0,U1224+1,0)</f>
        <v>1</v>
      </c>
      <c r="V1225" s="34" t="str">
        <f aca="false">IF(C1225=D1224,"Yes","")</f>
        <v/>
      </c>
    </row>
    <row r="1226" customFormat="false" ht="15" hidden="false" customHeight="false" outlineLevel="0" collapsed="false">
      <c r="A1226" s="26" t="n">
        <v>1225</v>
      </c>
      <c r="B1226" s="26" t="s">
        <v>111</v>
      </c>
      <c r="C1226" s="27" t="n">
        <v>44929</v>
      </c>
      <c r="D1226" s="27" t="n">
        <v>44930</v>
      </c>
      <c r="E1226" s="28" t="n">
        <v>43422.95</v>
      </c>
      <c r="F1226" s="28" t="n">
        <v>42961.75</v>
      </c>
      <c r="G1226" s="28" t="n">
        <v>43148.45</v>
      </c>
      <c r="H1226" s="26" t="s">
        <v>112</v>
      </c>
      <c r="I1226" s="26" t="n">
        <v>1</v>
      </c>
      <c r="J1226" s="29" t="n">
        <v>155.5</v>
      </c>
      <c r="K1226" s="29" t="n">
        <v>564.3</v>
      </c>
      <c r="L1226" s="30" t="n">
        <f aca="false">IF(B1226="Long",G1226-E1226,E1226-G1226)</f>
        <v>-274.5</v>
      </c>
      <c r="M1226" s="31" t="n">
        <f aca="false">L1226/E1226</f>
        <v>-0.00632154194959117</v>
      </c>
      <c r="N1226" s="32" t="n">
        <f aca="false">E1226+G1226</f>
        <v>86571.4</v>
      </c>
      <c r="O1226" s="29" t="n">
        <f aca="false">N1226*Assumptions!$B$24</f>
        <v>129.8571</v>
      </c>
      <c r="P1226" s="30" t="n">
        <f aca="false">L1226-O1226</f>
        <v>-404.3571</v>
      </c>
      <c r="Q1226" s="32" t="n">
        <f aca="false">Q1225+L1226</f>
        <v>54235.7</v>
      </c>
      <c r="R1226" s="32" t="n">
        <f aca="false">R1225+P1226</f>
        <v>-14923.22755</v>
      </c>
      <c r="S1226" s="33" t="n">
        <f aca="false">IF(L1226&gt;0,1,0)</f>
        <v>0</v>
      </c>
      <c r="T1226" s="33" t="n">
        <f aca="false">IF(S1226=1,T1225+1,0)</f>
        <v>0</v>
      </c>
      <c r="U1226" s="33" t="n">
        <f aca="false">IF(S1226=0,U1225+1,0)</f>
        <v>2</v>
      </c>
      <c r="V1226" s="34" t="str">
        <f aca="false">IF(C1226=D1225,"Yes","")</f>
        <v/>
      </c>
    </row>
    <row r="1227" customFormat="false" ht="15" hidden="false" customHeight="false" outlineLevel="0" collapsed="false">
      <c r="A1227" s="35" t="n">
        <v>1226</v>
      </c>
      <c r="B1227" s="35" t="s">
        <v>113</v>
      </c>
      <c r="C1227" s="36" t="n">
        <v>44930</v>
      </c>
      <c r="D1227" s="36" t="n">
        <v>44935</v>
      </c>
      <c r="E1227" s="37" t="n">
        <v>42961.75</v>
      </c>
      <c r="F1227" s="37" t="n">
        <v>43482.8</v>
      </c>
      <c r="G1227" s="37" t="n">
        <v>42685.9</v>
      </c>
      <c r="H1227" s="35" t="s">
        <v>112</v>
      </c>
      <c r="I1227" s="35" t="n">
        <v>3</v>
      </c>
      <c r="J1227" s="38" t="n">
        <v>1084.8</v>
      </c>
      <c r="K1227" s="38" t="n">
        <v>175.8</v>
      </c>
      <c r="L1227" s="39" t="n">
        <f aca="false">IF(B1227="Long",G1227-E1227,E1227-G1227)</f>
        <v>275.849999999999</v>
      </c>
      <c r="M1227" s="40" t="n">
        <f aca="false">L1227/E1227</f>
        <v>0.00642082782940636</v>
      </c>
      <c r="N1227" s="41" t="n">
        <f aca="false">E1227+G1227</f>
        <v>85647.65</v>
      </c>
      <c r="O1227" s="38" t="n">
        <f aca="false">N1227*Assumptions!$B$24</f>
        <v>128.471475</v>
      </c>
      <c r="P1227" s="39" t="n">
        <f aca="false">L1227-O1227</f>
        <v>147.378524999999</v>
      </c>
      <c r="Q1227" s="41" t="n">
        <f aca="false">Q1226+L1227</f>
        <v>54511.55</v>
      </c>
      <c r="R1227" s="41" t="n">
        <f aca="false">R1226+P1227</f>
        <v>-14775.849025</v>
      </c>
      <c r="S1227" s="33" t="n">
        <f aca="false">IF(L1227&gt;0,1,0)</f>
        <v>1</v>
      </c>
      <c r="T1227" s="33" t="n">
        <f aca="false">IF(S1227=1,T1226+1,0)</f>
        <v>1</v>
      </c>
      <c r="U1227" s="33" t="n">
        <f aca="false">IF(S1227=0,U1226+1,0)</f>
        <v>0</v>
      </c>
      <c r="V1227" s="34" t="str">
        <f aca="false">IF(C1227=D1226,"Yes","")</f>
        <v>Yes</v>
      </c>
    </row>
    <row r="1228" customFormat="false" ht="15" hidden="false" customHeight="false" outlineLevel="0" collapsed="false">
      <c r="A1228" s="26" t="n">
        <v>1227</v>
      </c>
      <c r="B1228" s="26" t="s">
        <v>113</v>
      </c>
      <c r="C1228" s="27" t="n">
        <v>44936</v>
      </c>
      <c r="D1228" s="27" t="n">
        <v>44938</v>
      </c>
      <c r="E1228" s="28" t="n">
        <v>41877</v>
      </c>
      <c r="F1228" s="28" t="n">
        <v>42716.8</v>
      </c>
      <c r="G1228" s="28" t="n">
        <v>42318</v>
      </c>
      <c r="H1228" s="26" t="s">
        <v>112</v>
      </c>
      <c r="I1228" s="26" t="n">
        <v>2</v>
      </c>
      <c r="J1228" s="29" t="n">
        <v>148</v>
      </c>
      <c r="K1228" s="29" t="n">
        <v>466.5</v>
      </c>
      <c r="L1228" s="30" t="n">
        <f aca="false">IF(B1228="Long",G1228-E1228,E1228-G1228)</f>
        <v>-441</v>
      </c>
      <c r="M1228" s="31" t="n">
        <f aca="false">L1228/E1228</f>
        <v>-0.0105308403180744</v>
      </c>
      <c r="N1228" s="32" t="n">
        <f aca="false">E1228+G1228</f>
        <v>84195</v>
      </c>
      <c r="O1228" s="29" t="n">
        <f aca="false">N1228*Assumptions!$B$24</f>
        <v>126.2925</v>
      </c>
      <c r="P1228" s="30" t="n">
        <f aca="false">L1228-O1228</f>
        <v>-567.2925</v>
      </c>
      <c r="Q1228" s="32" t="n">
        <f aca="false">Q1227+L1228</f>
        <v>54070.55</v>
      </c>
      <c r="R1228" s="32" t="n">
        <f aca="false">R1227+P1228</f>
        <v>-15343.141525</v>
      </c>
      <c r="S1228" s="33" t="n">
        <f aca="false">IF(L1228&gt;0,1,0)</f>
        <v>0</v>
      </c>
      <c r="T1228" s="33" t="n">
        <f aca="false">IF(S1228=1,T1227+1,0)</f>
        <v>0</v>
      </c>
      <c r="U1228" s="33" t="n">
        <f aca="false">IF(S1228=0,U1227+1,0)</f>
        <v>1</v>
      </c>
      <c r="V1228" s="34" t="str">
        <f aca="false">IF(C1228=D1227,"Yes","")</f>
        <v/>
      </c>
    </row>
    <row r="1229" customFormat="false" ht="15" hidden="false" customHeight="false" outlineLevel="0" collapsed="false">
      <c r="A1229" s="35" t="n">
        <v>1228</v>
      </c>
      <c r="B1229" s="35" t="s">
        <v>111</v>
      </c>
      <c r="C1229" s="36" t="n">
        <v>44939</v>
      </c>
      <c r="D1229" s="36" t="n">
        <v>44943</v>
      </c>
      <c r="E1229" s="37" t="n">
        <v>42343.5</v>
      </c>
      <c r="F1229" s="37" t="n">
        <v>41742.95</v>
      </c>
      <c r="G1229" s="37" t="n">
        <v>42066.55</v>
      </c>
      <c r="H1229" s="35" t="s">
        <v>112</v>
      </c>
      <c r="I1229" s="35" t="n">
        <v>2</v>
      </c>
      <c r="J1229" s="38" t="n">
        <v>372.2</v>
      </c>
      <c r="K1229" s="38" t="n">
        <v>482.4</v>
      </c>
      <c r="L1229" s="39" t="n">
        <f aca="false">IF(B1229="Long",G1229-E1229,E1229-G1229)</f>
        <v>-276.949999999997</v>
      </c>
      <c r="M1229" s="40" t="n">
        <f aca="false">L1229/E1229</f>
        <v>-0.00654055522099017</v>
      </c>
      <c r="N1229" s="41" t="n">
        <f aca="false">E1229+G1229</f>
        <v>84410.05</v>
      </c>
      <c r="O1229" s="38" t="n">
        <f aca="false">N1229*Assumptions!$B$24</f>
        <v>126.615075</v>
      </c>
      <c r="P1229" s="39" t="n">
        <f aca="false">L1229-O1229</f>
        <v>-403.565074999997</v>
      </c>
      <c r="Q1229" s="41" t="n">
        <f aca="false">Q1228+L1229</f>
        <v>53793.6</v>
      </c>
      <c r="R1229" s="41" t="n">
        <f aca="false">R1228+P1229</f>
        <v>-15746.7066</v>
      </c>
      <c r="S1229" s="33" t="n">
        <f aca="false">IF(L1229&gt;0,1,0)</f>
        <v>0</v>
      </c>
      <c r="T1229" s="33" t="n">
        <f aca="false">IF(S1229=1,T1228+1,0)</f>
        <v>0</v>
      </c>
      <c r="U1229" s="33" t="n">
        <f aca="false">IF(S1229=0,U1228+1,0)</f>
        <v>2</v>
      </c>
      <c r="V1229" s="34" t="str">
        <f aca="false">IF(C1229=D1228,"Yes","")</f>
        <v/>
      </c>
    </row>
    <row r="1230" customFormat="false" ht="15" hidden="false" customHeight="false" outlineLevel="0" collapsed="false">
      <c r="A1230" s="26" t="n">
        <v>1229</v>
      </c>
      <c r="B1230" s="26" t="s">
        <v>113</v>
      </c>
      <c r="C1230" s="27" t="n">
        <v>44943</v>
      </c>
      <c r="D1230" s="27" t="n">
        <v>44944</v>
      </c>
      <c r="E1230" s="28" t="n">
        <v>41885.6</v>
      </c>
      <c r="F1230" s="28" t="n">
        <v>42715.65</v>
      </c>
      <c r="G1230" s="28" t="n">
        <v>42383.8</v>
      </c>
      <c r="H1230" s="26" t="s">
        <v>112</v>
      </c>
      <c r="I1230" s="26" t="n">
        <v>1</v>
      </c>
      <c r="J1230" s="29" t="n">
        <v>0</v>
      </c>
      <c r="K1230" s="29" t="n">
        <v>670.3</v>
      </c>
      <c r="L1230" s="30" t="n">
        <f aca="false">IF(B1230="Long",G1230-E1230,E1230-G1230)</f>
        <v>-498.200000000004</v>
      </c>
      <c r="M1230" s="31" t="n">
        <f aca="false">L1230/E1230</f>
        <v>-0.0118943025765419</v>
      </c>
      <c r="N1230" s="32" t="n">
        <f aca="false">E1230+G1230</f>
        <v>84269.4</v>
      </c>
      <c r="O1230" s="29" t="n">
        <f aca="false">N1230*Assumptions!$B$24</f>
        <v>126.4041</v>
      </c>
      <c r="P1230" s="30" t="n">
        <f aca="false">L1230-O1230</f>
        <v>-624.604100000004</v>
      </c>
      <c r="Q1230" s="32" t="n">
        <f aca="false">Q1229+L1230</f>
        <v>53295.4</v>
      </c>
      <c r="R1230" s="32" t="n">
        <f aca="false">R1229+P1230</f>
        <v>-16371.3107</v>
      </c>
      <c r="S1230" s="33" t="n">
        <f aca="false">IF(L1230&gt;0,1,0)</f>
        <v>0</v>
      </c>
      <c r="T1230" s="33" t="n">
        <f aca="false">IF(S1230=1,T1229+1,0)</f>
        <v>0</v>
      </c>
      <c r="U1230" s="33" t="n">
        <f aca="false">IF(S1230=0,U1229+1,0)</f>
        <v>3</v>
      </c>
      <c r="V1230" s="34" t="str">
        <f aca="false">IF(C1230=D1229,"Yes","")</f>
        <v>Yes</v>
      </c>
    </row>
    <row r="1231" customFormat="false" ht="15" hidden="false" customHeight="false" outlineLevel="0" collapsed="false">
      <c r="A1231" s="35" t="n">
        <v>1230</v>
      </c>
      <c r="B1231" s="35" t="s">
        <v>111</v>
      </c>
      <c r="C1231" s="36" t="n">
        <v>44946</v>
      </c>
      <c r="D1231" s="36" t="n">
        <v>44950</v>
      </c>
      <c r="E1231" s="37" t="n">
        <v>42555.9</v>
      </c>
      <c r="F1231" s="37" t="n">
        <v>42234.9</v>
      </c>
      <c r="G1231" s="37" t="n">
        <v>42727.7</v>
      </c>
      <c r="H1231" s="35" t="s">
        <v>112</v>
      </c>
      <c r="I1231" s="35" t="n">
        <v>2</v>
      </c>
      <c r="J1231" s="38" t="n">
        <v>523</v>
      </c>
      <c r="K1231" s="38" t="n">
        <v>0</v>
      </c>
      <c r="L1231" s="39" t="n">
        <f aca="false">IF(B1231="Long",G1231-E1231,E1231-G1231)</f>
        <v>171.799999999996</v>
      </c>
      <c r="M1231" s="40" t="n">
        <f aca="false">L1231/E1231</f>
        <v>0.00403704304221026</v>
      </c>
      <c r="N1231" s="41" t="n">
        <f aca="false">E1231+G1231</f>
        <v>85283.6</v>
      </c>
      <c r="O1231" s="38" t="n">
        <f aca="false">N1231*Assumptions!$B$24</f>
        <v>127.9254</v>
      </c>
      <c r="P1231" s="39" t="n">
        <f aca="false">L1231-O1231</f>
        <v>43.8745999999956</v>
      </c>
      <c r="Q1231" s="41" t="n">
        <f aca="false">Q1230+L1231</f>
        <v>53467.2</v>
      </c>
      <c r="R1231" s="41" t="n">
        <f aca="false">R1230+P1231</f>
        <v>-16327.4361</v>
      </c>
      <c r="S1231" s="33" t="n">
        <f aca="false">IF(L1231&gt;0,1,0)</f>
        <v>1</v>
      </c>
      <c r="T1231" s="33" t="n">
        <f aca="false">IF(S1231=1,T1230+1,0)</f>
        <v>1</v>
      </c>
      <c r="U1231" s="33" t="n">
        <f aca="false">IF(S1231=0,U1230+1,0)</f>
        <v>0</v>
      </c>
      <c r="V1231" s="34" t="str">
        <f aca="false">IF(C1231=D1230,"Yes","")</f>
        <v/>
      </c>
    </row>
    <row r="1232" customFormat="false" ht="15" hidden="false" customHeight="false" outlineLevel="0" collapsed="false">
      <c r="A1232" s="26" t="n">
        <v>1231</v>
      </c>
      <c r="B1232" s="26" t="s">
        <v>113</v>
      </c>
      <c r="C1232" s="27" t="n">
        <v>44951</v>
      </c>
      <c r="D1232" s="27" t="n">
        <v>44957</v>
      </c>
      <c r="E1232" s="28" t="n">
        <v>42615.65</v>
      </c>
      <c r="F1232" s="28" t="n">
        <v>43078.9</v>
      </c>
      <c r="G1232" s="28" t="n">
        <v>40789.55</v>
      </c>
      <c r="H1232" s="26" t="s">
        <v>112</v>
      </c>
      <c r="I1232" s="26" t="n">
        <v>3</v>
      </c>
      <c r="J1232" s="29" t="n">
        <v>3195.8</v>
      </c>
      <c r="K1232" s="29" t="n">
        <v>0</v>
      </c>
      <c r="L1232" s="30" t="n">
        <f aca="false">IF(B1232="Long",G1232-E1232,E1232-G1232)</f>
        <v>1826.1</v>
      </c>
      <c r="M1232" s="31" t="n">
        <f aca="false">L1232/E1232</f>
        <v>0.0428504551731582</v>
      </c>
      <c r="N1232" s="32" t="n">
        <f aca="false">E1232+G1232</f>
        <v>83405.2</v>
      </c>
      <c r="O1232" s="29" t="n">
        <f aca="false">N1232*Assumptions!$B$24</f>
        <v>125.1078</v>
      </c>
      <c r="P1232" s="30" t="n">
        <f aca="false">L1232-O1232</f>
        <v>1700.9922</v>
      </c>
      <c r="Q1232" s="32" t="n">
        <f aca="false">Q1231+L1232</f>
        <v>55293.3</v>
      </c>
      <c r="R1232" s="32" t="n">
        <f aca="false">R1231+P1232</f>
        <v>-14626.4439</v>
      </c>
      <c r="S1232" s="33" t="n">
        <f aca="false">IF(L1232&gt;0,1,0)</f>
        <v>1</v>
      </c>
      <c r="T1232" s="33" t="n">
        <f aca="false">IF(S1232=1,T1231+1,0)</f>
        <v>2</v>
      </c>
      <c r="U1232" s="33" t="n">
        <f aca="false">IF(S1232=0,U1231+1,0)</f>
        <v>0</v>
      </c>
      <c r="V1232" s="34" t="str">
        <f aca="false">IF(C1232=D1231,"Yes","")</f>
        <v/>
      </c>
    </row>
    <row r="1233" customFormat="false" ht="15" hidden="false" customHeight="false" outlineLevel="0" collapsed="false">
      <c r="A1233" s="35" t="n">
        <v>1232</v>
      </c>
      <c r="B1233" s="35" t="s">
        <v>111</v>
      </c>
      <c r="C1233" s="36" t="n">
        <v>44958</v>
      </c>
      <c r="D1233" s="36" t="n">
        <v>44959</v>
      </c>
      <c r="E1233" s="37" t="n">
        <v>41115</v>
      </c>
      <c r="F1233" s="37" t="n">
        <v>40167.7</v>
      </c>
      <c r="G1233" s="37" t="n">
        <v>39943.35</v>
      </c>
      <c r="H1233" s="35" t="s">
        <v>114</v>
      </c>
      <c r="I1233" s="35" t="n">
        <v>1</v>
      </c>
      <c r="J1233" s="38" t="n">
        <v>0</v>
      </c>
      <c r="K1233" s="38" t="n">
        <v>1353.6</v>
      </c>
      <c r="L1233" s="39" t="n">
        <f aca="false">IF(B1233="Long",G1233-E1233,E1233-G1233)</f>
        <v>-1171.65</v>
      </c>
      <c r="M1233" s="40" t="n">
        <f aca="false">L1233/E1233</f>
        <v>-0.028496898941992</v>
      </c>
      <c r="N1233" s="41" t="n">
        <f aca="false">E1233+G1233</f>
        <v>81058.35</v>
      </c>
      <c r="O1233" s="38" t="n">
        <f aca="false">N1233*Assumptions!$B$24</f>
        <v>121.587525</v>
      </c>
      <c r="P1233" s="39" t="n">
        <f aca="false">L1233-O1233</f>
        <v>-1293.237525</v>
      </c>
      <c r="Q1233" s="41" t="n">
        <f aca="false">Q1232+L1233</f>
        <v>54121.65</v>
      </c>
      <c r="R1233" s="41" t="n">
        <f aca="false">R1232+P1233</f>
        <v>-15919.681425</v>
      </c>
      <c r="S1233" s="33" t="n">
        <f aca="false">IF(L1233&gt;0,1,0)</f>
        <v>0</v>
      </c>
      <c r="T1233" s="33" t="n">
        <f aca="false">IF(S1233=1,T1232+1,0)</f>
        <v>0</v>
      </c>
      <c r="U1233" s="33" t="n">
        <f aca="false">IF(S1233=0,U1232+1,0)</f>
        <v>1</v>
      </c>
      <c r="V1233" s="34" t="str">
        <f aca="false">IF(C1233=D1232,"Yes","")</f>
        <v/>
      </c>
    </row>
    <row r="1234" customFormat="false" ht="15" hidden="false" customHeight="false" outlineLevel="0" collapsed="false">
      <c r="A1234" s="26" t="n">
        <v>1233</v>
      </c>
      <c r="B1234" s="26" t="s">
        <v>111</v>
      </c>
      <c r="C1234" s="27" t="n">
        <v>44963</v>
      </c>
      <c r="D1234" s="27" t="n">
        <v>44964</v>
      </c>
      <c r="E1234" s="28" t="n">
        <v>41539.95</v>
      </c>
      <c r="F1234" s="28" t="n">
        <v>40609.75</v>
      </c>
      <c r="G1234" s="28" t="n">
        <v>41261.2</v>
      </c>
      <c r="H1234" s="26" t="s">
        <v>112</v>
      </c>
      <c r="I1234" s="26" t="n">
        <v>1</v>
      </c>
      <c r="J1234" s="29" t="n">
        <v>90.8</v>
      </c>
      <c r="K1234" s="29" t="n">
        <v>444.8</v>
      </c>
      <c r="L1234" s="30" t="n">
        <f aca="false">IF(B1234="Long",G1234-E1234,E1234-G1234)</f>
        <v>-278.75</v>
      </c>
      <c r="M1234" s="31" t="n">
        <f aca="false">L1234/E1234</f>
        <v>-0.00671040769187252</v>
      </c>
      <c r="N1234" s="32" t="n">
        <f aca="false">E1234+G1234</f>
        <v>82801.15</v>
      </c>
      <c r="O1234" s="29" t="n">
        <f aca="false">N1234*Assumptions!$B$24</f>
        <v>124.201725</v>
      </c>
      <c r="P1234" s="30" t="n">
        <f aca="false">L1234-O1234</f>
        <v>-402.951725</v>
      </c>
      <c r="Q1234" s="32" t="n">
        <f aca="false">Q1233+L1234</f>
        <v>53842.9</v>
      </c>
      <c r="R1234" s="32" t="n">
        <f aca="false">R1233+P1234</f>
        <v>-16322.63315</v>
      </c>
      <c r="S1234" s="33" t="n">
        <f aca="false">IF(L1234&gt;0,1,0)</f>
        <v>0</v>
      </c>
      <c r="T1234" s="33" t="n">
        <f aca="false">IF(S1234=1,T1233+1,0)</f>
        <v>0</v>
      </c>
      <c r="U1234" s="33" t="n">
        <f aca="false">IF(S1234=0,U1233+1,0)</f>
        <v>2</v>
      </c>
      <c r="V1234" s="34" t="str">
        <f aca="false">IF(C1234=D1233,"Yes","")</f>
        <v/>
      </c>
    </row>
    <row r="1235" customFormat="false" ht="15" hidden="false" customHeight="false" outlineLevel="0" collapsed="false">
      <c r="A1235" s="35" t="n">
        <v>1234</v>
      </c>
      <c r="B1235" s="35" t="s">
        <v>111</v>
      </c>
      <c r="C1235" s="36" t="n">
        <v>44965</v>
      </c>
      <c r="D1235" s="36" t="n">
        <v>44966</v>
      </c>
      <c r="E1235" s="37" t="n">
        <v>41724.5</v>
      </c>
      <c r="F1235" s="37" t="n">
        <v>41095.1</v>
      </c>
      <c r="G1235" s="37" t="n">
        <v>41403.05</v>
      </c>
      <c r="H1235" s="35" t="s">
        <v>112</v>
      </c>
      <c r="I1235" s="35" t="n">
        <v>1</v>
      </c>
      <c r="J1235" s="38" t="n">
        <v>0</v>
      </c>
      <c r="K1235" s="38" t="n">
        <v>471.6</v>
      </c>
      <c r="L1235" s="39" t="n">
        <f aca="false">IF(B1235="Long",G1235-E1235,E1235-G1235)</f>
        <v>-321.449999999997</v>
      </c>
      <c r="M1235" s="40" t="n">
        <f aca="false">L1235/E1235</f>
        <v>-0.00770410669990047</v>
      </c>
      <c r="N1235" s="41" t="n">
        <f aca="false">E1235+G1235</f>
        <v>83127.55</v>
      </c>
      <c r="O1235" s="38" t="n">
        <f aca="false">N1235*Assumptions!$B$24</f>
        <v>124.691325</v>
      </c>
      <c r="P1235" s="39" t="n">
        <f aca="false">L1235-O1235</f>
        <v>-446.141324999997</v>
      </c>
      <c r="Q1235" s="41" t="n">
        <f aca="false">Q1234+L1235</f>
        <v>53521.45</v>
      </c>
      <c r="R1235" s="41" t="n">
        <f aca="false">R1234+P1235</f>
        <v>-16768.774475</v>
      </c>
      <c r="S1235" s="33" t="n">
        <f aca="false">IF(L1235&gt;0,1,0)</f>
        <v>0</v>
      </c>
      <c r="T1235" s="33" t="n">
        <f aca="false">IF(S1235=1,T1234+1,0)</f>
        <v>0</v>
      </c>
      <c r="U1235" s="33" t="n">
        <f aca="false">IF(S1235=0,U1234+1,0)</f>
        <v>3</v>
      </c>
      <c r="V1235" s="34" t="str">
        <f aca="false">IF(C1235=D1234,"Yes","")</f>
        <v/>
      </c>
    </row>
    <row r="1236" customFormat="false" ht="15" hidden="false" customHeight="false" outlineLevel="0" collapsed="false">
      <c r="A1236" s="26" t="n">
        <v>1235</v>
      </c>
      <c r="B1236" s="26" t="s">
        <v>113</v>
      </c>
      <c r="C1236" s="27" t="n">
        <v>44970</v>
      </c>
      <c r="D1236" s="27" t="n">
        <v>44971</v>
      </c>
      <c r="E1236" s="28" t="n">
        <v>41252.95</v>
      </c>
      <c r="F1236" s="28" t="n">
        <v>41678.9</v>
      </c>
      <c r="G1236" s="28" t="n">
        <v>41662.55</v>
      </c>
      <c r="H1236" s="26" t="s">
        <v>112</v>
      </c>
      <c r="I1236" s="26" t="n">
        <v>1</v>
      </c>
      <c r="J1236" s="29" t="n">
        <v>57.2</v>
      </c>
      <c r="K1236" s="29" t="n">
        <v>465.1</v>
      </c>
      <c r="L1236" s="30" t="n">
        <f aca="false">IF(B1236="Long",G1236-E1236,E1236-G1236)</f>
        <v>-409.600000000006</v>
      </c>
      <c r="M1236" s="31" t="n">
        <f aca="false">L1236/E1236</f>
        <v>-0.0099289868966948</v>
      </c>
      <c r="N1236" s="32" t="n">
        <f aca="false">E1236+G1236</f>
        <v>82915.5</v>
      </c>
      <c r="O1236" s="29" t="n">
        <f aca="false">N1236*Assumptions!$B$24</f>
        <v>124.37325</v>
      </c>
      <c r="P1236" s="30" t="n">
        <f aca="false">L1236-O1236</f>
        <v>-533.973250000006</v>
      </c>
      <c r="Q1236" s="32" t="n">
        <f aca="false">Q1235+L1236</f>
        <v>53111.85</v>
      </c>
      <c r="R1236" s="32" t="n">
        <f aca="false">R1235+P1236</f>
        <v>-17302.747725</v>
      </c>
      <c r="S1236" s="33" t="n">
        <f aca="false">IF(L1236&gt;0,1,0)</f>
        <v>0</v>
      </c>
      <c r="T1236" s="33" t="n">
        <f aca="false">IF(S1236=1,T1235+1,0)</f>
        <v>0</v>
      </c>
      <c r="U1236" s="33" t="n">
        <f aca="false">IF(S1236=0,U1235+1,0)</f>
        <v>4</v>
      </c>
      <c r="V1236" s="34" t="str">
        <f aca="false">IF(C1236=D1235,"Yes","")</f>
        <v/>
      </c>
    </row>
    <row r="1237" customFormat="false" ht="15" hidden="false" customHeight="false" outlineLevel="0" collapsed="false">
      <c r="A1237" s="35" t="n">
        <v>1236</v>
      </c>
      <c r="B1237" s="35" t="s">
        <v>111</v>
      </c>
      <c r="C1237" s="36" t="n">
        <v>44971</v>
      </c>
      <c r="D1237" s="36" t="n">
        <v>44974</v>
      </c>
      <c r="E1237" s="37" t="n">
        <v>41678.9</v>
      </c>
      <c r="F1237" s="37" t="n">
        <v>41157.9</v>
      </c>
      <c r="G1237" s="37" t="n">
        <v>41514</v>
      </c>
      <c r="H1237" s="35" t="s">
        <v>112</v>
      </c>
      <c r="I1237" s="35" t="n">
        <v>3</v>
      </c>
      <c r="J1237" s="38" t="n">
        <v>300.2</v>
      </c>
      <c r="K1237" s="38" t="n">
        <v>796.2</v>
      </c>
      <c r="L1237" s="39" t="n">
        <f aca="false">IF(B1237="Long",G1237-E1237,E1237-G1237)</f>
        <v>-164.900000000001</v>
      </c>
      <c r="M1237" s="40" t="n">
        <f aca="false">L1237/E1237</f>
        <v>-0.00395643838968882</v>
      </c>
      <c r="N1237" s="41" t="n">
        <f aca="false">E1237+G1237</f>
        <v>83192.9</v>
      </c>
      <c r="O1237" s="38" t="n">
        <f aca="false">N1237*Assumptions!$B$24</f>
        <v>124.78935</v>
      </c>
      <c r="P1237" s="39" t="n">
        <f aca="false">L1237-O1237</f>
        <v>-289.689350000001</v>
      </c>
      <c r="Q1237" s="41" t="n">
        <f aca="false">Q1236+L1237</f>
        <v>52946.95</v>
      </c>
      <c r="R1237" s="41" t="n">
        <f aca="false">R1236+P1237</f>
        <v>-17592.437075</v>
      </c>
      <c r="S1237" s="33" t="n">
        <f aca="false">IF(L1237&gt;0,1,0)</f>
        <v>0</v>
      </c>
      <c r="T1237" s="33" t="n">
        <f aca="false">IF(S1237=1,T1236+1,0)</f>
        <v>0</v>
      </c>
      <c r="U1237" s="33" t="n">
        <f aca="false">IF(S1237=0,U1236+1,0)</f>
        <v>5</v>
      </c>
      <c r="V1237" s="34" t="str">
        <f aca="false">IF(C1237=D1236,"Yes","")</f>
        <v>Yes</v>
      </c>
    </row>
    <row r="1238" customFormat="false" ht="15" hidden="false" customHeight="false" outlineLevel="0" collapsed="false">
      <c r="A1238" s="26" t="n">
        <v>1237</v>
      </c>
      <c r="B1238" s="26" t="s">
        <v>113</v>
      </c>
      <c r="C1238" s="27" t="n">
        <v>44974</v>
      </c>
      <c r="D1238" s="27" t="n">
        <v>44981</v>
      </c>
      <c r="E1238" s="28" t="n">
        <v>41455.6</v>
      </c>
      <c r="F1238" s="28" t="n">
        <v>41979.1</v>
      </c>
      <c r="G1238" s="28" t="n">
        <v>40259.1</v>
      </c>
      <c r="H1238" s="26" t="s">
        <v>112</v>
      </c>
      <c r="I1238" s="26" t="n">
        <v>5</v>
      </c>
      <c r="J1238" s="29" t="n">
        <v>1855.3</v>
      </c>
      <c r="K1238" s="29" t="n">
        <v>0</v>
      </c>
      <c r="L1238" s="30" t="n">
        <f aca="false">IF(B1238="Long",G1238-E1238,E1238-G1238)</f>
        <v>1196.5</v>
      </c>
      <c r="M1238" s="31" t="n">
        <f aca="false">L1238/E1238</f>
        <v>0.0288622043825201</v>
      </c>
      <c r="N1238" s="32" t="n">
        <f aca="false">E1238+G1238</f>
        <v>81714.7</v>
      </c>
      <c r="O1238" s="29" t="n">
        <f aca="false">N1238*Assumptions!$B$24</f>
        <v>122.57205</v>
      </c>
      <c r="P1238" s="30" t="n">
        <f aca="false">L1238-O1238</f>
        <v>1073.92795</v>
      </c>
      <c r="Q1238" s="32" t="n">
        <f aca="false">Q1237+L1238</f>
        <v>54143.45</v>
      </c>
      <c r="R1238" s="32" t="n">
        <f aca="false">R1237+P1238</f>
        <v>-16518.509125</v>
      </c>
      <c r="S1238" s="33" t="n">
        <f aca="false">IF(L1238&gt;0,1,0)</f>
        <v>1</v>
      </c>
      <c r="T1238" s="33" t="n">
        <f aca="false">IF(S1238=1,T1237+1,0)</f>
        <v>1</v>
      </c>
      <c r="U1238" s="33" t="n">
        <f aca="false">IF(S1238=0,U1237+1,0)</f>
        <v>0</v>
      </c>
      <c r="V1238" s="34" t="str">
        <f aca="false">IF(C1238=D1237,"Yes","")</f>
        <v>Yes</v>
      </c>
    </row>
    <row r="1239" customFormat="false" ht="15" hidden="false" customHeight="false" outlineLevel="0" collapsed="false">
      <c r="A1239" s="35" t="n">
        <v>1238</v>
      </c>
      <c r="B1239" s="35" t="s">
        <v>111</v>
      </c>
      <c r="C1239" s="36" t="n">
        <v>44984</v>
      </c>
      <c r="D1239" s="36" t="n">
        <v>44987</v>
      </c>
      <c r="E1239" s="37" t="n">
        <v>40348.1</v>
      </c>
      <c r="F1239" s="37" t="n">
        <v>39818.9</v>
      </c>
      <c r="G1239" s="37" t="n">
        <v>40341.95</v>
      </c>
      <c r="H1239" s="35" t="s">
        <v>112</v>
      </c>
      <c r="I1239" s="35" t="n">
        <v>3</v>
      </c>
      <c r="J1239" s="38" t="n">
        <v>425.2</v>
      </c>
      <c r="K1239" s="38" t="n">
        <v>275.1</v>
      </c>
      <c r="L1239" s="39" t="n">
        <f aca="false">IF(B1239="Long",G1239-E1239,E1239-G1239)</f>
        <v>-6.15000000000146</v>
      </c>
      <c r="M1239" s="40" t="n">
        <f aca="false">L1239/E1239</f>
        <v>-0.000152423534193716</v>
      </c>
      <c r="N1239" s="41" t="n">
        <f aca="false">E1239+G1239</f>
        <v>80690.05</v>
      </c>
      <c r="O1239" s="38" t="n">
        <f aca="false">N1239*Assumptions!$B$24</f>
        <v>121.035075</v>
      </c>
      <c r="P1239" s="39" t="n">
        <f aca="false">L1239-O1239</f>
        <v>-127.185075000001</v>
      </c>
      <c r="Q1239" s="41" t="n">
        <f aca="false">Q1238+L1239</f>
        <v>54137.3</v>
      </c>
      <c r="R1239" s="41" t="n">
        <f aca="false">R1238+P1239</f>
        <v>-16645.6942</v>
      </c>
      <c r="S1239" s="33" t="n">
        <f aca="false">IF(L1239&gt;0,1,0)</f>
        <v>0</v>
      </c>
      <c r="T1239" s="33" t="n">
        <f aca="false">IF(S1239=1,T1238+1,0)</f>
        <v>0</v>
      </c>
      <c r="U1239" s="33" t="n">
        <f aca="false">IF(S1239=0,U1238+1,0)</f>
        <v>1</v>
      </c>
      <c r="V1239" s="34" t="str">
        <f aca="false">IF(C1239=D1238,"Yes","")</f>
        <v/>
      </c>
    </row>
    <row r="1240" customFormat="false" ht="15" hidden="false" customHeight="false" outlineLevel="0" collapsed="false">
      <c r="A1240" s="26" t="n">
        <v>1239</v>
      </c>
      <c r="B1240" s="26" t="s">
        <v>111</v>
      </c>
      <c r="C1240" s="27" t="n">
        <v>44988</v>
      </c>
      <c r="D1240" s="27" t="n">
        <v>44993</v>
      </c>
      <c r="E1240" s="28" t="n">
        <v>40773.25</v>
      </c>
      <c r="F1240" s="28" t="n">
        <v>40312.9</v>
      </c>
      <c r="G1240" s="28" t="n">
        <v>41178.35</v>
      </c>
      <c r="H1240" s="26" t="s">
        <v>112</v>
      </c>
      <c r="I1240" s="26" t="n">
        <v>2</v>
      </c>
      <c r="J1240" s="29" t="n">
        <v>897.9</v>
      </c>
      <c r="K1240" s="29" t="n">
        <v>0</v>
      </c>
      <c r="L1240" s="30" t="n">
        <f aca="false">IF(B1240="Long",G1240-E1240,E1240-G1240)</f>
        <v>405.099999999999</v>
      </c>
      <c r="M1240" s="31" t="n">
        <f aca="false">L1240/E1240</f>
        <v>0.00993543561035725</v>
      </c>
      <c r="N1240" s="32" t="n">
        <f aca="false">E1240+G1240</f>
        <v>81951.6</v>
      </c>
      <c r="O1240" s="29" t="n">
        <f aca="false">N1240*Assumptions!$B$24</f>
        <v>122.9274</v>
      </c>
      <c r="P1240" s="30" t="n">
        <f aca="false">L1240-O1240</f>
        <v>282.172599999999</v>
      </c>
      <c r="Q1240" s="32" t="n">
        <f aca="false">Q1239+L1240</f>
        <v>54542.4</v>
      </c>
      <c r="R1240" s="32" t="n">
        <f aca="false">R1239+P1240</f>
        <v>-16363.5216</v>
      </c>
      <c r="S1240" s="33" t="n">
        <f aca="false">IF(L1240&gt;0,1,0)</f>
        <v>1</v>
      </c>
      <c r="T1240" s="33" t="n">
        <f aca="false">IF(S1240=1,T1239+1,0)</f>
        <v>1</v>
      </c>
      <c r="U1240" s="33" t="n">
        <f aca="false">IF(S1240=0,U1239+1,0)</f>
        <v>0</v>
      </c>
      <c r="V1240" s="34" t="str">
        <f aca="false">IF(C1240=D1239,"Yes","")</f>
        <v/>
      </c>
    </row>
    <row r="1241" customFormat="false" ht="15" hidden="false" customHeight="false" outlineLevel="0" collapsed="false">
      <c r="A1241" s="35" t="n">
        <v>1240</v>
      </c>
      <c r="B1241" s="35" t="s">
        <v>113</v>
      </c>
      <c r="C1241" s="36" t="n">
        <v>44995</v>
      </c>
      <c r="D1241" s="36" t="n">
        <v>45000</v>
      </c>
      <c r="E1241" s="37" t="n">
        <v>40805.25</v>
      </c>
      <c r="F1241" s="37" t="n">
        <v>41659</v>
      </c>
      <c r="G1241" s="37" t="n">
        <v>39777.9</v>
      </c>
      <c r="H1241" s="35" t="s">
        <v>112</v>
      </c>
      <c r="I1241" s="35" t="n">
        <v>3</v>
      </c>
      <c r="J1241" s="38" t="n">
        <v>1870.6</v>
      </c>
      <c r="K1241" s="38" t="n">
        <v>0</v>
      </c>
      <c r="L1241" s="39" t="n">
        <f aca="false">IF(B1241="Long",G1241-E1241,E1241-G1241)</f>
        <v>1027.35</v>
      </c>
      <c r="M1241" s="40" t="n">
        <f aca="false">L1241/E1241</f>
        <v>0.0251769073832411</v>
      </c>
      <c r="N1241" s="41" t="n">
        <f aca="false">E1241+G1241</f>
        <v>80583.15</v>
      </c>
      <c r="O1241" s="38" t="n">
        <f aca="false">N1241*Assumptions!$B$24</f>
        <v>120.874725</v>
      </c>
      <c r="P1241" s="39" t="n">
        <f aca="false">L1241-O1241</f>
        <v>906.475274999999</v>
      </c>
      <c r="Q1241" s="41" t="n">
        <f aca="false">Q1240+L1241</f>
        <v>55569.75</v>
      </c>
      <c r="R1241" s="41" t="n">
        <f aca="false">R1240+P1241</f>
        <v>-15457.046325</v>
      </c>
      <c r="S1241" s="33" t="n">
        <f aca="false">IF(L1241&gt;0,1,0)</f>
        <v>1</v>
      </c>
      <c r="T1241" s="33" t="n">
        <f aca="false">IF(S1241=1,T1240+1,0)</f>
        <v>2</v>
      </c>
      <c r="U1241" s="33" t="n">
        <f aca="false">IF(S1241=0,U1240+1,0)</f>
        <v>0</v>
      </c>
      <c r="V1241" s="34" t="str">
        <f aca="false">IF(C1241=D1240,"Yes","")</f>
        <v/>
      </c>
    </row>
    <row r="1242" customFormat="false" ht="15" hidden="false" customHeight="false" outlineLevel="0" collapsed="false">
      <c r="A1242" s="26" t="n">
        <v>1241</v>
      </c>
      <c r="B1242" s="26" t="s">
        <v>113</v>
      </c>
      <c r="C1242" s="27" t="n">
        <v>45001</v>
      </c>
      <c r="D1242" s="27" t="n">
        <v>45002</v>
      </c>
      <c r="E1242" s="28" t="n">
        <v>38934.65</v>
      </c>
      <c r="F1242" s="28" t="n">
        <v>39914.1</v>
      </c>
      <c r="G1242" s="28" t="n">
        <v>39442.4</v>
      </c>
      <c r="H1242" s="26" t="s">
        <v>112</v>
      </c>
      <c r="I1242" s="26" t="n">
        <v>1</v>
      </c>
      <c r="J1242" s="29" t="n">
        <v>7.8</v>
      </c>
      <c r="K1242" s="29" t="n">
        <v>770.5</v>
      </c>
      <c r="L1242" s="30" t="n">
        <f aca="false">IF(B1242="Long",G1242-E1242,E1242-G1242)</f>
        <v>-507.75</v>
      </c>
      <c r="M1242" s="31" t="n">
        <f aca="false">L1242/E1242</f>
        <v>-0.0130410829428286</v>
      </c>
      <c r="N1242" s="32" t="n">
        <f aca="false">E1242+G1242</f>
        <v>78377.05</v>
      </c>
      <c r="O1242" s="29" t="n">
        <f aca="false">N1242*Assumptions!$B$24</f>
        <v>117.565575</v>
      </c>
      <c r="P1242" s="30" t="n">
        <f aca="false">L1242-O1242</f>
        <v>-625.315575</v>
      </c>
      <c r="Q1242" s="32" t="n">
        <f aca="false">Q1241+L1242</f>
        <v>55062</v>
      </c>
      <c r="R1242" s="32" t="n">
        <f aca="false">R1241+P1242</f>
        <v>-16082.3619</v>
      </c>
      <c r="S1242" s="33" t="n">
        <f aca="false">IF(L1242&gt;0,1,0)</f>
        <v>0</v>
      </c>
      <c r="T1242" s="33" t="n">
        <f aca="false">IF(S1242=1,T1241+1,0)</f>
        <v>0</v>
      </c>
      <c r="U1242" s="33" t="n">
        <f aca="false">IF(S1242=0,U1241+1,0)</f>
        <v>1</v>
      </c>
      <c r="V1242" s="34" t="str">
        <f aca="false">IF(C1242=D1241,"Yes","")</f>
        <v/>
      </c>
    </row>
    <row r="1243" customFormat="false" ht="15" hidden="false" customHeight="false" outlineLevel="0" collapsed="false">
      <c r="A1243" s="35" t="n">
        <v>1242</v>
      </c>
      <c r="B1243" s="35" t="s">
        <v>111</v>
      </c>
      <c r="C1243" s="36" t="n">
        <v>45006</v>
      </c>
      <c r="D1243" s="36" t="n">
        <v>45008</v>
      </c>
      <c r="E1243" s="37" t="n">
        <v>39705.15</v>
      </c>
      <c r="F1243" s="37" t="n">
        <v>38941.9</v>
      </c>
      <c r="G1243" s="37" t="n">
        <v>39836.15</v>
      </c>
      <c r="H1243" s="35" t="s">
        <v>112</v>
      </c>
      <c r="I1243" s="35" t="n">
        <v>2</v>
      </c>
      <c r="J1243" s="38" t="n">
        <v>496.4</v>
      </c>
      <c r="K1243" s="38" t="n">
        <v>152.7</v>
      </c>
      <c r="L1243" s="39" t="n">
        <f aca="false">IF(B1243="Long",G1243-E1243,E1243-G1243)</f>
        <v>131</v>
      </c>
      <c r="M1243" s="40" t="n">
        <f aca="false">L1243/E1243</f>
        <v>0.0032993201133858</v>
      </c>
      <c r="N1243" s="41" t="n">
        <f aca="false">E1243+G1243</f>
        <v>79541.3</v>
      </c>
      <c r="O1243" s="38" t="n">
        <f aca="false">N1243*Assumptions!$B$24</f>
        <v>119.31195</v>
      </c>
      <c r="P1243" s="39" t="n">
        <f aca="false">L1243-O1243</f>
        <v>11.68805</v>
      </c>
      <c r="Q1243" s="41" t="n">
        <f aca="false">Q1242+L1243</f>
        <v>55193</v>
      </c>
      <c r="R1243" s="41" t="n">
        <f aca="false">R1242+P1243</f>
        <v>-16070.67385</v>
      </c>
      <c r="S1243" s="33" t="n">
        <f aca="false">IF(L1243&gt;0,1,0)</f>
        <v>1</v>
      </c>
      <c r="T1243" s="33" t="n">
        <f aca="false">IF(S1243=1,T1242+1,0)</f>
        <v>1</v>
      </c>
      <c r="U1243" s="33" t="n">
        <f aca="false">IF(S1243=0,U1242+1,0)</f>
        <v>0</v>
      </c>
      <c r="V1243" s="34" t="str">
        <f aca="false">IF(C1243=D1242,"Yes","")</f>
        <v/>
      </c>
    </row>
    <row r="1244" customFormat="false" ht="15" hidden="false" customHeight="false" outlineLevel="0" collapsed="false">
      <c r="A1244" s="26" t="n">
        <v>1243</v>
      </c>
      <c r="B1244" s="26" t="s">
        <v>113</v>
      </c>
      <c r="C1244" s="27" t="n">
        <v>45009</v>
      </c>
      <c r="D1244" s="27" t="n">
        <v>45014</v>
      </c>
      <c r="E1244" s="28" t="n">
        <v>39552.5</v>
      </c>
      <c r="F1244" s="28" t="n">
        <v>40201.6</v>
      </c>
      <c r="G1244" s="28" t="n">
        <v>39645.2</v>
      </c>
      <c r="H1244" s="26" t="s">
        <v>112</v>
      </c>
      <c r="I1244" s="26" t="n">
        <v>3</v>
      </c>
      <c r="J1244" s="29" t="n">
        <v>278.8</v>
      </c>
      <c r="K1244" s="29" t="n">
        <v>502.5</v>
      </c>
      <c r="L1244" s="30" t="n">
        <f aca="false">IF(B1244="Long",G1244-E1244,E1244-G1244)</f>
        <v>-92.6999999999971</v>
      </c>
      <c r="M1244" s="31" t="n">
        <f aca="false">L1244/E1244</f>
        <v>-0.00234372037165785</v>
      </c>
      <c r="N1244" s="32" t="n">
        <f aca="false">E1244+G1244</f>
        <v>79197.7</v>
      </c>
      <c r="O1244" s="29" t="n">
        <f aca="false">N1244*Assumptions!$B$24</f>
        <v>118.79655</v>
      </c>
      <c r="P1244" s="30" t="n">
        <f aca="false">L1244-O1244</f>
        <v>-211.496549999997</v>
      </c>
      <c r="Q1244" s="32" t="n">
        <f aca="false">Q1243+L1244</f>
        <v>55100.3</v>
      </c>
      <c r="R1244" s="32" t="n">
        <f aca="false">R1243+P1244</f>
        <v>-16282.1704</v>
      </c>
      <c r="S1244" s="33" t="n">
        <f aca="false">IF(L1244&gt;0,1,0)</f>
        <v>0</v>
      </c>
      <c r="T1244" s="33" t="n">
        <f aca="false">IF(S1244=1,T1243+1,0)</f>
        <v>0</v>
      </c>
      <c r="U1244" s="33" t="n">
        <f aca="false">IF(S1244=0,U1243+1,0)</f>
        <v>1</v>
      </c>
      <c r="V1244" s="34" t="str">
        <f aca="false">IF(C1244=D1243,"Yes","")</f>
        <v/>
      </c>
    </row>
    <row r="1245" customFormat="false" ht="15" hidden="false" customHeight="false" outlineLevel="0" collapsed="false">
      <c r="A1245" s="35" t="n">
        <v>1244</v>
      </c>
      <c r="B1245" s="35" t="s">
        <v>111</v>
      </c>
      <c r="C1245" s="36" t="n">
        <v>45014</v>
      </c>
      <c r="D1245" s="36" t="n">
        <v>45026</v>
      </c>
      <c r="E1245" s="37" t="n">
        <v>39695.2</v>
      </c>
      <c r="F1245" s="37" t="n">
        <v>39326.1</v>
      </c>
      <c r="G1245" s="37" t="n">
        <v>40820.55</v>
      </c>
      <c r="H1245" s="35" t="s">
        <v>112</v>
      </c>
      <c r="I1245" s="35" t="n">
        <v>5</v>
      </c>
      <c r="J1245" s="38" t="n">
        <v>1579.5</v>
      </c>
      <c r="K1245" s="38" t="n">
        <v>0</v>
      </c>
      <c r="L1245" s="39" t="n">
        <f aca="false">IF(B1245="Long",G1245-E1245,E1245-G1245)</f>
        <v>1125.35000000001</v>
      </c>
      <c r="M1245" s="40" t="n">
        <f aca="false">L1245/E1245</f>
        <v>0.0283497752876924</v>
      </c>
      <c r="N1245" s="41" t="n">
        <f aca="false">E1245+G1245</f>
        <v>80515.75</v>
      </c>
      <c r="O1245" s="38" t="n">
        <f aca="false">N1245*Assumptions!$B$24</f>
        <v>120.773625</v>
      </c>
      <c r="P1245" s="39" t="n">
        <f aca="false">L1245-O1245</f>
        <v>1004.57637500001</v>
      </c>
      <c r="Q1245" s="41" t="n">
        <f aca="false">Q1244+L1245</f>
        <v>56225.65</v>
      </c>
      <c r="R1245" s="41" t="n">
        <f aca="false">R1244+P1245</f>
        <v>-15277.594025</v>
      </c>
      <c r="S1245" s="33" t="n">
        <f aca="false">IF(L1245&gt;0,1,0)</f>
        <v>1</v>
      </c>
      <c r="T1245" s="33" t="n">
        <f aca="false">IF(S1245=1,T1244+1,0)</f>
        <v>1</v>
      </c>
      <c r="U1245" s="33" t="n">
        <f aca="false">IF(S1245=0,U1244+1,0)</f>
        <v>0</v>
      </c>
      <c r="V1245" s="34" t="str">
        <f aca="false">IF(C1245=D1244,"Yes","")</f>
        <v>Yes</v>
      </c>
    </row>
    <row r="1246" customFormat="false" ht="15" hidden="false" customHeight="false" outlineLevel="0" collapsed="false">
      <c r="A1246" s="26" t="n">
        <v>1245</v>
      </c>
      <c r="B1246" s="26" t="s">
        <v>113</v>
      </c>
      <c r="C1246" s="27" t="n">
        <v>45026</v>
      </c>
      <c r="D1246" s="27" t="n">
        <v>45027</v>
      </c>
      <c r="E1246" s="28" t="n">
        <v>40802.65</v>
      </c>
      <c r="F1246" s="28" t="n">
        <v>41274.7</v>
      </c>
      <c r="G1246" s="28" t="n">
        <v>41232</v>
      </c>
      <c r="H1246" s="26" t="s">
        <v>112</v>
      </c>
      <c r="I1246" s="26" t="n">
        <v>1</v>
      </c>
      <c r="J1246" s="29" t="n">
        <v>0</v>
      </c>
      <c r="K1246" s="29" t="n">
        <v>600.6</v>
      </c>
      <c r="L1246" s="30" t="n">
        <f aca="false">IF(B1246="Long",G1246-E1246,E1246-G1246)</f>
        <v>-429.349999999999</v>
      </c>
      <c r="M1246" s="31" t="n">
        <f aca="false">L1246/E1246</f>
        <v>-0.0105226008604833</v>
      </c>
      <c r="N1246" s="32" t="n">
        <f aca="false">E1246+G1246</f>
        <v>82034.65</v>
      </c>
      <c r="O1246" s="29" t="n">
        <f aca="false">N1246*Assumptions!$B$24</f>
        <v>123.051975</v>
      </c>
      <c r="P1246" s="30" t="n">
        <f aca="false">L1246-O1246</f>
        <v>-552.401974999999</v>
      </c>
      <c r="Q1246" s="32" t="n">
        <f aca="false">Q1245+L1246</f>
        <v>55796.3</v>
      </c>
      <c r="R1246" s="32" t="n">
        <f aca="false">R1245+P1246</f>
        <v>-15829.996</v>
      </c>
      <c r="S1246" s="33" t="n">
        <f aca="false">IF(L1246&gt;0,1,0)</f>
        <v>0</v>
      </c>
      <c r="T1246" s="33" t="n">
        <f aca="false">IF(S1246=1,T1245+1,0)</f>
        <v>0</v>
      </c>
      <c r="U1246" s="33" t="n">
        <f aca="false">IF(S1246=0,U1245+1,0)</f>
        <v>1</v>
      </c>
      <c r="V1246" s="34" t="str">
        <f aca="false">IF(C1246=D1245,"Yes","")</f>
        <v>Yes</v>
      </c>
    </row>
    <row r="1247" customFormat="false" ht="15" hidden="false" customHeight="false" outlineLevel="0" collapsed="false">
      <c r="A1247" s="35" t="n">
        <v>1246</v>
      </c>
      <c r="B1247" s="35" t="s">
        <v>111</v>
      </c>
      <c r="C1247" s="36" t="n">
        <v>45027</v>
      </c>
      <c r="D1247" s="36" t="n">
        <v>45035</v>
      </c>
      <c r="E1247" s="37" t="n">
        <v>41274.7</v>
      </c>
      <c r="F1247" s="37" t="n">
        <v>40727.25</v>
      </c>
      <c r="G1247" s="37" t="n">
        <v>42114.35</v>
      </c>
      <c r="H1247" s="35" t="s">
        <v>112</v>
      </c>
      <c r="I1247" s="35" t="n">
        <v>5</v>
      </c>
      <c r="J1247" s="38" t="n">
        <v>1328.9</v>
      </c>
      <c r="K1247" s="38" t="n">
        <v>0</v>
      </c>
      <c r="L1247" s="39" t="n">
        <f aca="false">IF(B1247="Long",G1247-E1247,E1247-G1247)</f>
        <v>839.650000000002</v>
      </c>
      <c r="M1247" s="40" t="n">
        <f aca="false">L1247/E1247</f>
        <v>0.0203429703910628</v>
      </c>
      <c r="N1247" s="41" t="n">
        <f aca="false">E1247+G1247</f>
        <v>83389.05</v>
      </c>
      <c r="O1247" s="38" t="n">
        <f aca="false">N1247*Assumptions!$B$24</f>
        <v>125.083575</v>
      </c>
      <c r="P1247" s="39" t="n">
        <f aca="false">L1247-O1247</f>
        <v>714.566425000002</v>
      </c>
      <c r="Q1247" s="41" t="n">
        <f aca="false">Q1246+L1247</f>
        <v>56635.95</v>
      </c>
      <c r="R1247" s="41" t="n">
        <f aca="false">R1246+P1247</f>
        <v>-15115.429575</v>
      </c>
      <c r="S1247" s="33" t="n">
        <f aca="false">IF(L1247&gt;0,1,0)</f>
        <v>1</v>
      </c>
      <c r="T1247" s="33" t="n">
        <f aca="false">IF(S1247=1,T1246+1,0)</f>
        <v>1</v>
      </c>
      <c r="U1247" s="33" t="n">
        <f aca="false">IF(S1247=0,U1246+1,0)</f>
        <v>0</v>
      </c>
      <c r="V1247" s="34" t="str">
        <f aca="false">IF(C1247=D1246,"Yes","")</f>
        <v>Yes</v>
      </c>
    </row>
    <row r="1248" customFormat="false" ht="15" hidden="false" customHeight="false" outlineLevel="0" collapsed="false">
      <c r="A1248" s="26" t="n">
        <v>1247</v>
      </c>
      <c r="B1248" s="26" t="s">
        <v>113</v>
      </c>
      <c r="C1248" s="27" t="n">
        <v>45037</v>
      </c>
      <c r="D1248" s="27" t="n">
        <v>45040</v>
      </c>
      <c r="E1248" s="28" t="n">
        <v>42022.15</v>
      </c>
      <c r="F1248" s="28" t="n">
        <v>42378.15</v>
      </c>
      <c r="G1248" s="28" t="n">
        <v>42469.95</v>
      </c>
      <c r="H1248" s="26" t="s">
        <v>114</v>
      </c>
      <c r="I1248" s="26" t="n">
        <v>1</v>
      </c>
      <c r="J1248" s="29" t="n">
        <v>0</v>
      </c>
      <c r="K1248" s="29" t="n">
        <v>692</v>
      </c>
      <c r="L1248" s="30" t="n">
        <f aca="false">IF(B1248="Long",G1248-E1248,E1248-G1248)</f>
        <v>-447.799999999996</v>
      </c>
      <c r="M1248" s="31" t="n">
        <f aca="false">L1248/E1248</f>
        <v>-0.0106562848402568</v>
      </c>
      <c r="N1248" s="32" t="n">
        <f aca="false">E1248+G1248</f>
        <v>84492.1</v>
      </c>
      <c r="O1248" s="29" t="n">
        <f aca="false">N1248*Assumptions!$B$24</f>
        <v>126.73815</v>
      </c>
      <c r="P1248" s="30" t="n">
        <f aca="false">L1248-O1248</f>
        <v>-574.538149999996</v>
      </c>
      <c r="Q1248" s="32" t="n">
        <f aca="false">Q1247+L1248</f>
        <v>56188.15</v>
      </c>
      <c r="R1248" s="32" t="n">
        <f aca="false">R1247+P1248</f>
        <v>-15689.967725</v>
      </c>
      <c r="S1248" s="33" t="n">
        <f aca="false">IF(L1248&gt;0,1,0)</f>
        <v>0</v>
      </c>
      <c r="T1248" s="33" t="n">
        <f aca="false">IF(S1248=1,T1247+1,0)</f>
        <v>0</v>
      </c>
      <c r="U1248" s="33" t="n">
        <f aca="false">IF(S1248=0,U1247+1,0)</f>
        <v>1</v>
      </c>
      <c r="V1248" s="34" t="str">
        <f aca="false">IF(C1248=D1247,"Yes","")</f>
        <v/>
      </c>
    </row>
    <row r="1249" customFormat="false" ht="15" hidden="false" customHeight="false" outlineLevel="0" collapsed="false">
      <c r="A1249" s="35" t="n">
        <v>1248</v>
      </c>
      <c r="B1249" s="35" t="s">
        <v>111</v>
      </c>
      <c r="C1249" s="36" t="n">
        <v>45040</v>
      </c>
      <c r="D1249" s="36" t="n">
        <v>45042</v>
      </c>
      <c r="E1249" s="37" t="n">
        <v>42469.95</v>
      </c>
      <c r="F1249" s="37" t="n">
        <v>41962.35</v>
      </c>
      <c r="G1249" s="37" t="n">
        <v>42559.05</v>
      </c>
      <c r="H1249" s="35" t="s">
        <v>112</v>
      </c>
      <c r="I1249" s="35" t="n">
        <v>2</v>
      </c>
      <c r="J1249" s="38" t="n">
        <v>405.7</v>
      </c>
      <c r="K1249" s="38" t="n">
        <v>37.7</v>
      </c>
      <c r="L1249" s="39" t="n">
        <f aca="false">IF(B1249="Long",G1249-E1249,E1249-G1249)</f>
        <v>89.1000000000058</v>
      </c>
      <c r="M1249" s="40" t="n">
        <f aca="false">L1249/E1249</f>
        <v>0.00209795396509781</v>
      </c>
      <c r="N1249" s="41" t="n">
        <f aca="false">E1249+G1249</f>
        <v>85029</v>
      </c>
      <c r="O1249" s="38" t="n">
        <f aca="false">N1249*Assumptions!$B$24</f>
        <v>127.5435</v>
      </c>
      <c r="P1249" s="39" t="n">
        <f aca="false">L1249-O1249</f>
        <v>-38.4434999999942</v>
      </c>
      <c r="Q1249" s="41" t="n">
        <f aca="false">Q1248+L1249</f>
        <v>56277.25</v>
      </c>
      <c r="R1249" s="41" t="n">
        <f aca="false">R1248+P1249</f>
        <v>-15728.411225</v>
      </c>
      <c r="S1249" s="33" t="n">
        <f aca="false">IF(L1249&gt;0,1,0)</f>
        <v>1</v>
      </c>
      <c r="T1249" s="33" t="n">
        <f aca="false">IF(S1249=1,T1248+1,0)</f>
        <v>1</v>
      </c>
      <c r="U1249" s="33" t="n">
        <f aca="false">IF(S1249=0,U1248+1,0)</f>
        <v>0</v>
      </c>
      <c r="V1249" s="34" t="str">
        <f aca="false">IF(C1249=D1248,"Yes","")</f>
        <v>Yes</v>
      </c>
    </row>
    <row r="1250" customFormat="false" ht="15" hidden="false" customHeight="false" outlineLevel="0" collapsed="false">
      <c r="A1250" s="26" t="n">
        <v>1249</v>
      </c>
      <c r="B1250" s="26" t="s">
        <v>111</v>
      </c>
      <c r="C1250" s="27" t="n">
        <v>45043</v>
      </c>
      <c r="D1250" s="27" t="n">
        <v>45049</v>
      </c>
      <c r="E1250" s="28" t="n">
        <v>42875.6</v>
      </c>
      <c r="F1250" s="28" t="n">
        <v>42432.25</v>
      </c>
      <c r="G1250" s="28" t="n">
        <v>43154.85</v>
      </c>
      <c r="H1250" s="26" t="s">
        <v>112</v>
      </c>
      <c r="I1250" s="26" t="n">
        <v>3</v>
      </c>
      <c r="J1250" s="29" t="n">
        <v>608.2</v>
      </c>
      <c r="K1250" s="29" t="n">
        <v>65.2</v>
      </c>
      <c r="L1250" s="30" t="n">
        <f aca="false">IF(B1250="Long",G1250-E1250,E1250-G1250)</f>
        <v>279.25</v>
      </c>
      <c r="M1250" s="31" t="n">
        <f aca="false">L1250/E1250</f>
        <v>0.00651302838910709</v>
      </c>
      <c r="N1250" s="32" t="n">
        <f aca="false">E1250+G1250</f>
        <v>86030.45</v>
      </c>
      <c r="O1250" s="29" t="n">
        <f aca="false">N1250*Assumptions!$B$24</f>
        <v>129.045675</v>
      </c>
      <c r="P1250" s="30" t="n">
        <f aca="false">L1250-O1250</f>
        <v>150.204325</v>
      </c>
      <c r="Q1250" s="32" t="n">
        <f aca="false">Q1249+L1250</f>
        <v>56556.5</v>
      </c>
      <c r="R1250" s="32" t="n">
        <f aca="false">R1249+P1250</f>
        <v>-15578.2069</v>
      </c>
      <c r="S1250" s="33" t="n">
        <f aca="false">IF(L1250&gt;0,1,0)</f>
        <v>1</v>
      </c>
      <c r="T1250" s="33" t="n">
        <f aca="false">IF(S1250=1,T1249+1,0)</f>
        <v>2</v>
      </c>
      <c r="U1250" s="33" t="n">
        <f aca="false">IF(S1250=0,U1249+1,0)</f>
        <v>0</v>
      </c>
      <c r="V1250" s="34" t="str">
        <f aca="false">IF(C1250=D1249,"Yes","")</f>
        <v/>
      </c>
    </row>
    <row r="1251" customFormat="false" ht="15" hidden="false" customHeight="false" outlineLevel="0" collapsed="false">
      <c r="A1251" s="35" t="n">
        <v>1250</v>
      </c>
      <c r="B1251" s="35" t="s">
        <v>111</v>
      </c>
      <c r="C1251" s="36" t="n">
        <v>45050</v>
      </c>
      <c r="D1251" s="36" t="n">
        <v>45051</v>
      </c>
      <c r="E1251" s="37" t="n">
        <v>43483.85</v>
      </c>
      <c r="F1251" s="37" t="n">
        <v>43078.15</v>
      </c>
      <c r="G1251" s="37" t="n">
        <v>43110.65</v>
      </c>
      <c r="H1251" s="35" t="s">
        <v>112</v>
      </c>
      <c r="I1251" s="35" t="n">
        <v>1</v>
      </c>
      <c r="J1251" s="38" t="n">
        <v>104.2</v>
      </c>
      <c r="K1251" s="38" t="n">
        <v>901.7</v>
      </c>
      <c r="L1251" s="39" t="n">
        <f aca="false">IF(B1251="Long",G1251-E1251,E1251-G1251)</f>
        <v>-373.199999999997</v>
      </c>
      <c r="M1251" s="40" t="n">
        <f aca="false">L1251/E1251</f>
        <v>-0.00858249672004657</v>
      </c>
      <c r="N1251" s="41" t="n">
        <f aca="false">E1251+G1251</f>
        <v>86594.5</v>
      </c>
      <c r="O1251" s="38" t="n">
        <f aca="false">N1251*Assumptions!$B$24</f>
        <v>129.89175</v>
      </c>
      <c r="P1251" s="39" t="n">
        <f aca="false">L1251-O1251</f>
        <v>-503.091749999997</v>
      </c>
      <c r="Q1251" s="41" t="n">
        <f aca="false">Q1250+L1251</f>
        <v>56183.3</v>
      </c>
      <c r="R1251" s="41" t="n">
        <f aca="false">R1250+P1251</f>
        <v>-16081.29865</v>
      </c>
      <c r="S1251" s="33" t="n">
        <f aca="false">IF(L1251&gt;0,1,0)</f>
        <v>0</v>
      </c>
      <c r="T1251" s="33" t="n">
        <f aca="false">IF(S1251=1,T1250+1,0)</f>
        <v>0</v>
      </c>
      <c r="U1251" s="33" t="n">
        <f aca="false">IF(S1251=0,U1250+1,0)</f>
        <v>1</v>
      </c>
      <c r="V1251" s="34" t="str">
        <f aca="false">IF(C1251=D1250,"Yes","")</f>
        <v/>
      </c>
    </row>
    <row r="1252" customFormat="false" ht="15" hidden="false" customHeight="false" outlineLevel="0" collapsed="false">
      <c r="A1252" s="26" t="n">
        <v>1251</v>
      </c>
      <c r="B1252" s="26" t="s">
        <v>113</v>
      </c>
      <c r="C1252" s="27" t="n">
        <v>45051</v>
      </c>
      <c r="D1252" s="27" t="n">
        <v>45055</v>
      </c>
      <c r="E1252" s="28" t="n">
        <v>43078.15</v>
      </c>
      <c r="F1252" s="28" t="n">
        <v>43739.8</v>
      </c>
      <c r="G1252" s="28" t="n">
        <v>43438.55</v>
      </c>
      <c r="H1252" s="26" t="s">
        <v>112</v>
      </c>
      <c r="I1252" s="26" t="n">
        <v>2</v>
      </c>
      <c r="J1252" s="29" t="n">
        <v>297.8</v>
      </c>
      <c r="K1252" s="29" t="n">
        <v>455.1</v>
      </c>
      <c r="L1252" s="30" t="n">
        <f aca="false">IF(B1252="Long",G1252-E1252,E1252-G1252)</f>
        <v>-360.400000000001</v>
      </c>
      <c r="M1252" s="31" t="n">
        <f aca="false">L1252/E1252</f>
        <v>-0.00836619028440176</v>
      </c>
      <c r="N1252" s="32" t="n">
        <f aca="false">E1252+G1252</f>
        <v>86516.7</v>
      </c>
      <c r="O1252" s="29" t="n">
        <f aca="false">N1252*Assumptions!$B$24</f>
        <v>129.77505</v>
      </c>
      <c r="P1252" s="30" t="n">
        <f aca="false">L1252-O1252</f>
        <v>-490.175050000002</v>
      </c>
      <c r="Q1252" s="32" t="n">
        <f aca="false">Q1251+L1252</f>
        <v>55822.9</v>
      </c>
      <c r="R1252" s="32" t="n">
        <f aca="false">R1251+P1252</f>
        <v>-16571.4737</v>
      </c>
      <c r="S1252" s="33" t="n">
        <f aca="false">IF(L1252&gt;0,1,0)</f>
        <v>0</v>
      </c>
      <c r="T1252" s="33" t="n">
        <f aca="false">IF(S1252=1,T1251+1,0)</f>
        <v>0</v>
      </c>
      <c r="U1252" s="33" t="n">
        <f aca="false">IF(S1252=0,U1251+1,0)</f>
        <v>2</v>
      </c>
      <c r="V1252" s="34" t="str">
        <f aca="false">IF(C1252=D1251,"Yes","")</f>
        <v>Yes</v>
      </c>
    </row>
    <row r="1253" customFormat="false" ht="15" hidden="false" customHeight="false" outlineLevel="0" collapsed="false">
      <c r="A1253" s="35" t="n">
        <v>1252</v>
      </c>
      <c r="B1253" s="35" t="s">
        <v>111</v>
      </c>
      <c r="C1253" s="36" t="n">
        <v>45057</v>
      </c>
      <c r="D1253" s="36" t="n">
        <v>45058</v>
      </c>
      <c r="E1253" s="37" t="n">
        <v>43535.1</v>
      </c>
      <c r="F1253" s="37" t="n">
        <v>42822.15</v>
      </c>
      <c r="G1253" s="37" t="n">
        <v>43367.25</v>
      </c>
      <c r="H1253" s="35" t="s">
        <v>112</v>
      </c>
      <c r="I1253" s="35" t="n">
        <v>1</v>
      </c>
      <c r="J1253" s="38" t="n">
        <v>370.8</v>
      </c>
      <c r="K1253" s="38" t="n">
        <v>187.3</v>
      </c>
      <c r="L1253" s="39" t="n">
        <f aca="false">IF(B1253="Long",G1253-E1253,E1253-G1253)</f>
        <v>-167.849999999999</v>
      </c>
      <c r="M1253" s="40" t="n">
        <f aca="false">L1253/E1253</f>
        <v>-0.00385550969217938</v>
      </c>
      <c r="N1253" s="41" t="n">
        <f aca="false">E1253+G1253</f>
        <v>86902.35</v>
      </c>
      <c r="O1253" s="38" t="n">
        <f aca="false">N1253*Assumptions!$B$24</f>
        <v>130.353525</v>
      </c>
      <c r="P1253" s="39" t="n">
        <f aca="false">L1253-O1253</f>
        <v>-298.203524999999</v>
      </c>
      <c r="Q1253" s="41" t="n">
        <f aca="false">Q1252+L1253</f>
        <v>55655.05</v>
      </c>
      <c r="R1253" s="41" t="n">
        <f aca="false">R1252+P1253</f>
        <v>-16869.677225</v>
      </c>
      <c r="S1253" s="33" t="n">
        <f aca="false">IF(L1253&gt;0,1,0)</f>
        <v>0</v>
      </c>
      <c r="T1253" s="33" t="n">
        <f aca="false">IF(S1253=1,T1252+1,0)</f>
        <v>0</v>
      </c>
      <c r="U1253" s="33" t="n">
        <f aca="false">IF(S1253=0,U1252+1,0)</f>
        <v>3</v>
      </c>
      <c r="V1253" s="34" t="str">
        <f aca="false">IF(C1253=D1252,"Yes","")</f>
        <v/>
      </c>
    </row>
    <row r="1254" customFormat="false" ht="15" hidden="false" customHeight="false" outlineLevel="0" collapsed="false">
      <c r="A1254" s="26" t="n">
        <v>1253</v>
      </c>
      <c r="B1254" s="26" t="s">
        <v>111</v>
      </c>
      <c r="C1254" s="27" t="n">
        <v>45061</v>
      </c>
      <c r="D1254" s="27" t="n">
        <v>45063</v>
      </c>
      <c r="E1254" s="28" t="n">
        <v>43905.95</v>
      </c>
      <c r="F1254" s="28" t="n">
        <v>43347.75</v>
      </c>
      <c r="G1254" s="28" t="n">
        <v>43815.7</v>
      </c>
      <c r="H1254" s="26" t="s">
        <v>112</v>
      </c>
      <c r="I1254" s="26" t="n">
        <v>2</v>
      </c>
      <c r="J1254" s="29" t="n">
        <v>238.2</v>
      </c>
      <c r="K1254" s="29" t="n">
        <v>459.5</v>
      </c>
      <c r="L1254" s="30" t="n">
        <f aca="false">IF(B1254="Long",G1254-E1254,E1254-G1254)</f>
        <v>-90.25</v>
      </c>
      <c r="M1254" s="31" t="n">
        <f aca="false">L1254/E1254</f>
        <v>-0.00205553005913777</v>
      </c>
      <c r="N1254" s="32" t="n">
        <f aca="false">E1254+G1254</f>
        <v>87721.65</v>
      </c>
      <c r="O1254" s="29" t="n">
        <f aca="false">N1254*Assumptions!$B$24</f>
        <v>131.582475</v>
      </c>
      <c r="P1254" s="30" t="n">
        <f aca="false">L1254-O1254</f>
        <v>-221.832475</v>
      </c>
      <c r="Q1254" s="32" t="n">
        <f aca="false">Q1253+L1254</f>
        <v>55564.8</v>
      </c>
      <c r="R1254" s="32" t="n">
        <f aca="false">R1253+P1254</f>
        <v>-17091.5097</v>
      </c>
      <c r="S1254" s="33" t="n">
        <f aca="false">IF(L1254&gt;0,1,0)</f>
        <v>0</v>
      </c>
      <c r="T1254" s="33" t="n">
        <f aca="false">IF(S1254=1,T1253+1,0)</f>
        <v>0</v>
      </c>
      <c r="U1254" s="33" t="n">
        <f aca="false">IF(S1254=0,U1253+1,0)</f>
        <v>4</v>
      </c>
      <c r="V1254" s="34" t="str">
        <f aca="false">IF(C1254=D1253,"Yes","")</f>
        <v/>
      </c>
    </row>
    <row r="1255" customFormat="false" ht="15" hidden="false" customHeight="false" outlineLevel="0" collapsed="false">
      <c r="A1255" s="35" t="n">
        <v>1254</v>
      </c>
      <c r="B1255" s="35" t="s">
        <v>113</v>
      </c>
      <c r="C1255" s="36" t="n">
        <v>45063</v>
      </c>
      <c r="D1255" s="36" t="n">
        <v>45064</v>
      </c>
      <c r="E1255" s="37" t="n">
        <v>43666.6</v>
      </c>
      <c r="F1255" s="37" t="n">
        <v>44144.15</v>
      </c>
      <c r="G1255" s="37" t="n">
        <v>44006.9</v>
      </c>
      <c r="H1255" s="35" t="s">
        <v>112</v>
      </c>
      <c r="I1255" s="35" t="n">
        <v>1</v>
      </c>
      <c r="J1255" s="38" t="n">
        <v>0</v>
      </c>
      <c r="K1255" s="38" t="n">
        <v>412.6</v>
      </c>
      <c r="L1255" s="39" t="n">
        <f aca="false">IF(B1255="Long",G1255-E1255,E1255-G1255)</f>
        <v>-340.300000000003</v>
      </c>
      <c r="M1255" s="40" t="n">
        <f aca="false">L1255/E1255</f>
        <v>-0.00779314166891865</v>
      </c>
      <c r="N1255" s="41" t="n">
        <f aca="false">E1255+G1255</f>
        <v>87673.5</v>
      </c>
      <c r="O1255" s="38" t="n">
        <f aca="false">N1255*Assumptions!$B$24</f>
        <v>131.51025</v>
      </c>
      <c r="P1255" s="39" t="n">
        <f aca="false">L1255-O1255</f>
        <v>-471.810250000003</v>
      </c>
      <c r="Q1255" s="41" t="n">
        <f aca="false">Q1254+L1255</f>
        <v>55224.5</v>
      </c>
      <c r="R1255" s="41" t="n">
        <f aca="false">R1254+P1255</f>
        <v>-17563.31995</v>
      </c>
      <c r="S1255" s="33" t="n">
        <f aca="false">IF(L1255&gt;0,1,0)</f>
        <v>0</v>
      </c>
      <c r="T1255" s="33" t="n">
        <f aca="false">IF(S1255=1,T1254+1,0)</f>
        <v>0</v>
      </c>
      <c r="U1255" s="33" t="n">
        <f aca="false">IF(S1255=0,U1254+1,0)</f>
        <v>5</v>
      </c>
      <c r="V1255" s="34" t="str">
        <f aca="false">IF(C1255=D1254,"Yes","")</f>
        <v>Yes</v>
      </c>
    </row>
    <row r="1256" customFormat="false" ht="15" hidden="false" customHeight="false" outlineLevel="0" collapsed="false">
      <c r="A1256" s="26" t="n">
        <v>1255</v>
      </c>
      <c r="B1256" s="26" t="s">
        <v>111</v>
      </c>
      <c r="C1256" s="27" t="n">
        <v>45069</v>
      </c>
      <c r="D1256" s="27" t="n">
        <v>45070</v>
      </c>
      <c r="E1256" s="28" t="n">
        <v>44026.75</v>
      </c>
      <c r="F1256" s="28" t="n">
        <v>43684.9</v>
      </c>
      <c r="G1256" s="28" t="n">
        <v>43751.95</v>
      </c>
      <c r="H1256" s="26" t="s">
        <v>112</v>
      </c>
      <c r="I1256" s="26" t="n">
        <v>1</v>
      </c>
      <c r="J1256" s="29" t="n">
        <v>0</v>
      </c>
      <c r="K1256" s="29" t="n">
        <v>386.9</v>
      </c>
      <c r="L1256" s="30" t="n">
        <f aca="false">IF(B1256="Long",G1256-E1256,E1256-G1256)</f>
        <v>-274.800000000003</v>
      </c>
      <c r="M1256" s="31" t="n">
        <f aca="false">L1256/E1256</f>
        <v>-0.00624165989994726</v>
      </c>
      <c r="N1256" s="32" t="n">
        <f aca="false">E1256+G1256</f>
        <v>87778.7</v>
      </c>
      <c r="O1256" s="29" t="n">
        <f aca="false">N1256*Assumptions!$B$24</f>
        <v>131.66805</v>
      </c>
      <c r="P1256" s="30" t="n">
        <f aca="false">L1256-O1256</f>
        <v>-406.468050000003</v>
      </c>
      <c r="Q1256" s="32" t="n">
        <f aca="false">Q1255+L1256</f>
        <v>54949.7</v>
      </c>
      <c r="R1256" s="32" t="n">
        <f aca="false">R1255+P1256</f>
        <v>-17969.788</v>
      </c>
      <c r="S1256" s="33" t="n">
        <f aca="false">IF(L1256&gt;0,1,0)</f>
        <v>0</v>
      </c>
      <c r="T1256" s="33" t="n">
        <f aca="false">IF(S1256=1,T1255+1,0)</f>
        <v>0</v>
      </c>
      <c r="U1256" s="33" t="n">
        <f aca="false">IF(S1256=0,U1255+1,0)</f>
        <v>6</v>
      </c>
      <c r="V1256" s="34" t="str">
        <f aca="false">IF(C1256=D1255,"Yes","")</f>
        <v/>
      </c>
    </row>
    <row r="1257" customFormat="false" ht="15" hidden="false" customHeight="false" outlineLevel="0" collapsed="false">
      <c r="A1257" s="35" t="n">
        <v>1256</v>
      </c>
      <c r="B1257" s="35" t="s">
        <v>113</v>
      </c>
      <c r="C1257" s="36" t="n">
        <v>45070</v>
      </c>
      <c r="D1257" s="36" t="n">
        <v>45072</v>
      </c>
      <c r="E1257" s="37" t="n">
        <v>43684.9</v>
      </c>
      <c r="F1257" s="37" t="n">
        <v>44095.25</v>
      </c>
      <c r="G1257" s="37" t="n">
        <v>43765.35</v>
      </c>
      <c r="H1257" s="35" t="s">
        <v>112</v>
      </c>
      <c r="I1257" s="35" t="n">
        <v>2</v>
      </c>
      <c r="J1257" s="38" t="n">
        <v>294.6</v>
      </c>
      <c r="K1257" s="38" t="n">
        <v>382.7</v>
      </c>
      <c r="L1257" s="39" t="n">
        <f aca="false">IF(B1257="Long",G1257-E1257,E1257-G1257)</f>
        <v>-80.4499999999971</v>
      </c>
      <c r="M1257" s="40" t="n">
        <f aca="false">L1257/E1257</f>
        <v>-0.00184159743984757</v>
      </c>
      <c r="N1257" s="41" t="n">
        <f aca="false">E1257+G1257</f>
        <v>87450.25</v>
      </c>
      <c r="O1257" s="38" t="n">
        <f aca="false">N1257*Assumptions!$B$24</f>
        <v>131.175375</v>
      </c>
      <c r="P1257" s="39" t="n">
        <f aca="false">L1257-O1257</f>
        <v>-211.625374999997</v>
      </c>
      <c r="Q1257" s="41" t="n">
        <f aca="false">Q1256+L1257</f>
        <v>54869.25</v>
      </c>
      <c r="R1257" s="41" t="n">
        <f aca="false">R1256+P1257</f>
        <v>-18181.413375</v>
      </c>
      <c r="S1257" s="33" t="n">
        <f aca="false">IF(L1257&gt;0,1,0)</f>
        <v>0</v>
      </c>
      <c r="T1257" s="33" t="n">
        <f aca="false">IF(S1257=1,T1256+1,0)</f>
        <v>0</v>
      </c>
      <c r="U1257" s="33" t="n">
        <f aca="false">IF(S1257=0,U1256+1,0)</f>
        <v>7</v>
      </c>
      <c r="V1257" s="34" t="str">
        <f aca="false">IF(C1257=D1256,"Yes","")</f>
        <v>Yes</v>
      </c>
    </row>
    <row r="1258" customFormat="false" ht="15" hidden="false" customHeight="false" outlineLevel="0" collapsed="false">
      <c r="A1258" s="26" t="n">
        <v>1257</v>
      </c>
      <c r="B1258" s="26" t="s">
        <v>111</v>
      </c>
      <c r="C1258" s="27" t="n">
        <v>45072</v>
      </c>
      <c r="D1258" s="27" t="n">
        <v>45077</v>
      </c>
      <c r="E1258" s="28" t="n">
        <v>44010.45</v>
      </c>
      <c r="F1258" s="28" t="n">
        <v>43390.3</v>
      </c>
      <c r="G1258" s="28" t="n">
        <v>44207.5</v>
      </c>
      <c r="H1258" s="26" t="s">
        <v>112</v>
      </c>
      <c r="I1258" s="26" t="n">
        <v>3</v>
      </c>
      <c r="J1258" s="29" t="n">
        <v>488.2</v>
      </c>
      <c r="K1258" s="29" t="n">
        <v>187.8</v>
      </c>
      <c r="L1258" s="30" t="n">
        <f aca="false">IF(B1258="Long",G1258-E1258,E1258-G1258)</f>
        <v>197.050000000003</v>
      </c>
      <c r="M1258" s="31" t="n">
        <f aca="false">L1258/E1258</f>
        <v>0.00447734572130035</v>
      </c>
      <c r="N1258" s="32" t="n">
        <f aca="false">E1258+G1258</f>
        <v>88217.95</v>
      </c>
      <c r="O1258" s="29" t="n">
        <f aca="false">N1258*Assumptions!$B$24</f>
        <v>132.326925</v>
      </c>
      <c r="P1258" s="30" t="n">
        <f aca="false">L1258-O1258</f>
        <v>64.7230750000029</v>
      </c>
      <c r="Q1258" s="32" t="n">
        <f aca="false">Q1257+L1258</f>
        <v>55066.3</v>
      </c>
      <c r="R1258" s="32" t="n">
        <f aca="false">R1257+P1258</f>
        <v>-18116.6903</v>
      </c>
      <c r="S1258" s="33" t="n">
        <f aca="false">IF(L1258&gt;0,1,0)</f>
        <v>1</v>
      </c>
      <c r="T1258" s="33" t="n">
        <f aca="false">IF(S1258=1,T1257+1,0)</f>
        <v>1</v>
      </c>
      <c r="U1258" s="33" t="n">
        <f aca="false">IF(S1258=0,U1257+1,0)</f>
        <v>0</v>
      </c>
      <c r="V1258" s="34" t="str">
        <f aca="false">IF(C1258=D1257,"Yes","")</f>
        <v>Yes</v>
      </c>
    </row>
    <row r="1259" customFormat="false" ht="15" hidden="false" customHeight="false" outlineLevel="0" collapsed="false">
      <c r="A1259" s="35" t="n">
        <v>1258</v>
      </c>
      <c r="B1259" s="35" t="s">
        <v>113</v>
      </c>
      <c r="C1259" s="36" t="n">
        <v>45077</v>
      </c>
      <c r="D1259" s="36" t="n">
        <v>45082</v>
      </c>
      <c r="E1259" s="37" t="n">
        <v>44193.95</v>
      </c>
      <c r="F1259" s="37" t="n">
        <v>44498.6</v>
      </c>
      <c r="G1259" s="37" t="n">
        <v>44103.25</v>
      </c>
      <c r="H1259" s="35" t="s">
        <v>112</v>
      </c>
      <c r="I1259" s="35" t="n">
        <v>3</v>
      </c>
      <c r="J1259" s="38" t="n">
        <v>487.8</v>
      </c>
      <c r="K1259" s="38" t="n">
        <v>72.2</v>
      </c>
      <c r="L1259" s="39" t="n">
        <f aca="false">IF(B1259="Long",G1259-E1259,E1259-G1259)</f>
        <v>90.6999999999971</v>
      </c>
      <c r="M1259" s="40" t="n">
        <f aca="false">L1259/E1259</f>
        <v>0.00205231711580425</v>
      </c>
      <c r="N1259" s="41" t="n">
        <f aca="false">E1259+G1259</f>
        <v>88297.2</v>
      </c>
      <c r="O1259" s="38" t="n">
        <f aca="false">N1259*Assumptions!$B$24</f>
        <v>132.4458</v>
      </c>
      <c r="P1259" s="39" t="n">
        <f aca="false">L1259-O1259</f>
        <v>-41.7458000000029</v>
      </c>
      <c r="Q1259" s="41" t="n">
        <f aca="false">Q1258+L1259</f>
        <v>55157</v>
      </c>
      <c r="R1259" s="41" t="n">
        <f aca="false">R1258+P1259</f>
        <v>-18158.4361</v>
      </c>
      <c r="S1259" s="33" t="n">
        <f aca="false">IF(L1259&gt;0,1,0)</f>
        <v>1</v>
      </c>
      <c r="T1259" s="33" t="n">
        <f aca="false">IF(S1259=1,T1258+1,0)</f>
        <v>2</v>
      </c>
      <c r="U1259" s="33" t="n">
        <f aca="false">IF(S1259=0,U1258+1,0)</f>
        <v>0</v>
      </c>
      <c r="V1259" s="34" t="str">
        <f aca="false">IF(C1259=D1258,"Yes","")</f>
        <v>Yes</v>
      </c>
    </row>
    <row r="1260" customFormat="false" ht="15" hidden="false" customHeight="false" outlineLevel="0" collapsed="false">
      <c r="A1260" s="26" t="n">
        <v>1259</v>
      </c>
      <c r="B1260" s="26" t="s">
        <v>111</v>
      </c>
      <c r="C1260" s="27" t="n">
        <v>45082</v>
      </c>
      <c r="D1260" s="27" t="n">
        <v>45083</v>
      </c>
      <c r="E1260" s="28" t="n">
        <v>44179.95</v>
      </c>
      <c r="F1260" s="28" t="n">
        <v>43812.55</v>
      </c>
      <c r="G1260" s="28" t="n">
        <v>44074.2</v>
      </c>
      <c r="H1260" s="26" t="s">
        <v>112</v>
      </c>
      <c r="I1260" s="26" t="n">
        <v>1</v>
      </c>
      <c r="J1260" s="29" t="n">
        <v>56.2</v>
      </c>
      <c r="K1260" s="29" t="n">
        <v>170.2</v>
      </c>
      <c r="L1260" s="30" t="n">
        <f aca="false">IF(B1260="Long",G1260-E1260,E1260-G1260)</f>
        <v>-105.75</v>
      </c>
      <c r="M1260" s="31" t="n">
        <f aca="false">L1260/E1260</f>
        <v>-0.00239361973021699</v>
      </c>
      <c r="N1260" s="32" t="n">
        <f aca="false">E1260+G1260</f>
        <v>88254.15</v>
      </c>
      <c r="O1260" s="29" t="n">
        <f aca="false">N1260*Assumptions!$B$24</f>
        <v>132.381225</v>
      </c>
      <c r="P1260" s="30" t="n">
        <f aca="false">L1260-O1260</f>
        <v>-238.131225</v>
      </c>
      <c r="Q1260" s="32" t="n">
        <f aca="false">Q1259+L1260</f>
        <v>55051.25</v>
      </c>
      <c r="R1260" s="32" t="n">
        <f aca="false">R1259+P1260</f>
        <v>-18396.567325</v>
      </c>
      <c r="S1260" s="33" t="n">
        <f aca="false">IF(L1260&gt;0,1,0)</f>
        <v>0</v>
      </c>
      <c r="T1260" s="33" t="n">
        <f aca="false">IF(S1260=1,T1259+1,0)</f>
        <v>0</v>
      </c>
      <c r="U1260" s="33" t="n">
        <f aca="false">IF(S1260=0,U1259+1,0)</f>
        <v>1</v>
      </c>
      <c r="V1260" s="34" t="str">
        <f aca="false">IF(C1260=D1259,"Yes","")</f>
        <v>Yes</v>
      </c>
    </row>
    <row r="1261" customFormat="false" ht="15" hidden="false" customHeight="false" outlineLevel="0" collapsed="false">
      <c r="A1261" s="35" t="n">
        <v>1260</v>
      </c>
      <c r="B1261" s="35" t="s">
        <v>111</v>
      </c>
      <c r="C1261" s="36" t="n">
        <v>45084</v>
      </c>
      <c r="D1261" s="36" t="n">
        <v>45085</v>
      </c>
      <c r="E1261" s="37" t="n">
        <v>44318.7</v>
      </c>
      <c r="F1261" s="37" t="n">
        <v>44009.7</v>
      </c>
      <c r="G1261" s="37" t="n">
        <v>44143.5</v>
      </c>
      <c r="H1261" s="35" t="s">
        <v>112</v>
      </c>
      <c r="I1261" s="35" t="n">
        <v>1</v>
      </c>
      <c r="J1261" s="38" t="n">
        <v>140.6</v>
      </c>
      <c r="K1261" s="38" t="n">
        <v>400.8</v>
      </c>
      <c r="L1261" s="39" t="n">
        <f aca="false">IF(B1261="Long",G1261-E1261,E1261-G1261)</f>
        <v>-175.199999999997</v>
      </c>
      <c r="M1261" s="40" t="n">
        <f aca="false">L1261/E1261</f>
        <v>-0.00395318454738061</v>
      </c>
      <c r="N1261" s="41" t="n">
        <f aca="false">E1261+G1261</f>
        <v>88462.2</v>
      </c>
      <c r="O1261" s="38" t="n">
        <f aca="false">N1261*Assumptions!$B$24</f>
        <v>132.6933</v>
      </c>
      <c r="P1261" s="39" t="n">
        <f aca="false">L1261-O1261</f>
        <v>-307.893299999997</v>
      </c>
      <c r="Q1261" s="41" t="n">
        <f aca="false">Q1260+L1261</f>
        <v>54876.05</v>
      </c>
      <c r="R1261" s="41" t="n">
        <f aca="false">R1260+P1261</f>
        <v>-18704.460625</v>
      </c>
      <c r="S1261" s="33" t="n">
        <f aca="false">IF(L1261&gt;0,1,0)</f>
        <v>0</v>
      </c>
      <c r="T1261" s="33" t="n">
        <f aca="false">IF(S1261=1,T1260+1,0)</f>
        <v>0</v>
      </c>
      <c r="U1261" s="33" t="n">
        <f aca="false">IF(S1261=0,U1260+1,0)</f>
        <v>2</v>
      </c>
      <c r="V1261" s="34" t="str">
        <f aca="false">IF(C1261=D1260,"Yes","")</f>
        <v/>
      </c>
    </row>
    <row r="1262" customFormat="false" ht="15" hidden="false" customHeight="false" outlineLevel="0" collapsed="false">
      <c r="A1262" s="26" t="n">
        <v>1261</v>
      </c>
      <c r="B1262" s="26" t="s">
        <v>113</v>
      </c>
      <c r="C1262" s="27" t="n">
        <v>45085</v>
      </c>
      <c r="D1262" s="27" t="n">
        <v>45090</v>
      </c>
      <c r="E1262" s="28" t="n">
        <v>44009.7</v>
      </c>
      <c r="F1262" s="28" t="n">
        <v>44346.3</v>
      </c>
      <c r="G1262" s="28" t="n">
        <v>44124.95</v>
      </c>
      <c r="H1262" s="26" t="s">
        <v>112</v>
      </c>
      <c r="I1262" s="26" t="n">
        <v>3</v>
      </c>
      <c r="J1262" s="29" t="n">
        <v>135.6</v>
      </c>
      <c r="K1262" s="29" t="n">
        <v>210.4</v>
      </c>
      <c r="L1262" s="30" t="n">
        <f aca="false">IF(B1262="Long",G1262-E1262,E1262-G1262)</f>
        <v>-115.25</v>
      </c>
      <c r="M1262" s="31" t="n">
        <f aca="false">L1262/E1262</f>
        <v>-0.00261874086849036</v>
      </c>
      <c r="N1262" s="32" t="n">
        <f aca="false">E1262+G1262</f>
        <v>88134.65</v>
      </c>
      <c r="O1262" s="29" t="n">
        <f aca="false">N1262*Assumptions!$B$24</f>
        <v>132.201975</v>
      </c>
      <c r="P1262" s="30" t="n">
        <f aca="false">L1262-O1262</f>
        <v>-247.451975</v>
      </c>
      <c r="Q1262" s="32" t="n">
        <f aca="false">Q1261+L1262</f>
        <v>54760.8</v>
      </c>
      <c r="R1262" s="32" t="n">
        <f aca="false">R1261+P1262</f>
        <v>-18951.9126</v>
      </c>
      <c r="S1262" s="33" t="n">
        <f aca="false">IF(L1262&gt;0,1,0)</f>
        <v>0</v>
      </c>
      <c r="T1262" s="33" t="n">
        <f aca="false">IF(S1262=1,T1261+1,0)</f>
        <v>0</v>
      </c>
      <c r="U1262" s="33" t="n">
        <f aca="false">IF(S1262=0,U1261+1,0)</f>
        <v>3</v>
      </c>
      <c r="V1262" s="34" t="str">
        <f aca="false">IF(C1262=D1261,"Yes","")</f>
        <v>Yes</v>
      </c>
    </row>
    <row r="1263" customFormat="false" ht="15" hidden="false" customHeight="false" outlineLevel="0" collapsed="false">
      <c r="A1263" s="35" t="n">
        <v>1262</v>
      </c>
      <c r="B1263" s="35" t="s">
        <v>111</v>
      </c>
      <c r="C1263" s="36" t="n">
        <v>45091</v>
      </c>
      <c r="D1263" s="36" t="n">
        <v>45092</v>
      </c>
      <c r="E1263" s="37" t="n">
        <v>44181.65</v>
      </c>
      <c r="F1263" s="37" t="n">
        <v>43889.7</v>
      </c>
      <c r="G1263" s="37" t="n">
        <v>43956.15</v>
      </c>
      <c r="H1263" s="35" t="s">
        <v>112</v>
      </c>
      <c r="I1263" s="35" t="n">
        <v>1</v>
      </c>
      <c r="J1263" s="38" t="n">
        <v>0</v>
      </c>
      <c r="K1263" s="38" t="n">
        <v>784.2</v>
      </c>
      <c r="L1263" s="39" t="n">
        <f aca="false">IF(B1263="Long",G1263-E1263,E1263-G1263)</f>
        <v>-225.5</v>
      </c>
      <c r="M1263" s="40" t="n">
        <f aca="false">L1263/E1263</f>
        <v>-0.00510392889355649</v>
      </c>
      <c r="N1263" s="41" t="n">
        <f aca="false">E1263+G1263</f>
        <v>88137.8</v>
      </c>
      <c r="O1263" s="38" t="n">
        <f aca="false">N1263*Assumptions!$B$24</f>
        <v>132.2067</v>
      </c>
      <c r="P1263" s="39" t="n">
        <f aca="false">L1263-O1263</f>
        <v>-357.7067</v>
      </c>
      <c r="Q1263" s="41" t="n">
        <f aca="false">Q1262+L1263</f>
        <v>54535.3</v>
      </c>
      <c r="R1263" s="41" t="n">
        <f aca="false">R1262+P1263</f>
        <v>-19309.6193</v>
      </c>
      <c r="S1263" s="33" t="n">
        <f aca="false">IF(L1263&gt;0,1,0)</f>
        <v>0</v>
      </c>
      <c r="T1263" s="33" t="n">
        <f aca="false">IF(S1263=1,T1262+1,0)</f>
        <v>0</v>
      </c>
      <c r="U1263" s="33" t="n">
        <f aca="false">IF(S1263=0,U1262+1,0)</f>
        <v>4</v>
      </c>
      <c r="V1263" s="34" t="str">
        <f aca="false">IF(C1263=D1262,"Yes","")</f>
        <v/>
      </c>
    </row>
    <row r="1264" customFormat="false" ht="15" hidden="false" customHeight="false" outlineLevel="0" collapsed="false">
      <c r="A1264" s="26" t="n">
        <v>1263</v>
      </c>
      <c r="B1264" s="26" t="s">
        <v>113</v>
      </c>
      <c r="C1264" s="27" t="n">
        <v>45092</v>
      </c>
      <c r="D1264" s="27" t="n">
        <v>45093</v>
      </c>
      <c r="E1264" s="28" t="n">
        <v>43889.7</v>
      </c>
      <c r="F1264" s="28" t="n">
        <v>44212.35</v>
      </c>
      <c r="G1264" s="28" t="n">
        <v>44077.45</v>
      </c>
      <c r="H1264" s="26" t="s">
        <v>112</v>
      </c>
      <c r="I1264" s="26" t="n">
        <v>1</v>
      </c>
      <c r="J1264" s="29" t="n">
        <v>352.8</v>
      </c>
      <c r="K1264" s="29" t="n">
        <v>193.6</v>
      </c>
      <c r="L1264" s="30" t="n">
        <f aca="false">IF(B1264="Long",G1264-E1264,E1264-G1264)</f>
        <v>-187.75</v>
      </c>
      <c r="M1264" s="31" t="n">
        <f aca="false">L1264/E1264</f>
        <v>-0.00427776904376198</v>
      </c>
      <c r="N1264" s="32" t="n">
        <f aca="false">E1264+G1264</f>
        <v>87967.15</v>
      </c>
      <c r="O1264" s="29" t="n">
        <f aca="false">N1264*Assumptions!$B$24</f>
        <v>131.950725</v>
      </c>
      <c r="P1264" s="30" t="n">
        <f aca="false">L1264-O1264</f>
        <v>-319.700725</v>
      </c>
      <c r="Q1264" s="32" t="n">
        <f aca="false">Q1263+L1264</f>
        <v>54347.55</v>
      </c>
      <c r="R1264" s="32" t="n">
        <f aca="false">R1263+P1264</f>
        <v>-19629.320025</v>
      </c>
      <c r="S1264" s="33" t="n">
        <f aca="false">IF(L1264&gt;0,1,0)</f>
        <v>0</v>
      </c>
      <c r="T1264" s="33" t="n">
        <f aca="false">IF(S1264=1,T1263+1,0)</f>
        <v>0</v>
      </c>
      <c r="U1264" s="33" t="n">
        <f aca="false">IF(S1264=0,U1263+1,0)</f>
        <v>5</v>
      </c>
      <c r="V1264" s="34" t="str">
        <f aca="false">IF(C1264=D1263,"Yes","")</f>
        <v>Yes</v>
      </c>
    </row>
    <row r="1265" customFormat="false" ht="15" hidden="false" customHeight="false" outlineLevel="0" collapsed="false">
      <c r="A1265" s="35" t="n">
        <v>1264</v>
      </c>
      <c r="B1265" s="35" t="s">
        <v>113</v>
      </c>
      <c r="C1265" s="36" t="n">
        <v>45097</v>
      </c>
      <c r="D1265" s="36" t="n">
        <v>45098</v>
      </c>
      <c r="E1265" s="37" t="n">
        <v>43501.4</v>
      </c>
      <c r="F1265" s="37" t="n">
        <v>44040.35</v>
      </c>
      <c r="G1265" s="37" t="n">
        <v>43894.4</v>
      </c>
      <c r="H1265" s="35" t="s">
        <v>112</v>
      </c>
      <c r="I1265" s="35" t="n">
        <v>1</v>
      </c>
      <c r="J1265" s="38" t="n">
        <v>0</v>
      </c>
      <c r="K1265" s="38" t="n">
        <v>445.3</v>
      </c>
      <c r="L1265" s="39" t="n">
        <f aca="false">IF(B1265="Long",G1265-E1265,E1265-G1265)</f>
        <v>-393</v>
      </c>
      <c r="M1265" s="40" t="n">
        <f aca="false">L1265/E1265</f>
        <v>-0.009034192003016</v>
      </c>
      <c r="N1265" s="41" t="n">
        <f aca="false">E1265+G1265</f>
        <v>87395.8</v>
      </c>
      <c r="O1265" s="38" t="n">
        <f aca="false">N1265*Assumptions!$B$24</f>
        <v>131.0937</v>
      </c>
      <c r="P1265" s="39" t="n">
        <f aca="false">L1265-O1265</f>
        <v>-524.0937</v>
      </c>
      <c r="Q1265" s="41" t="n">
        <f aca="false">Q1264+L1265</f>
        <v>53954.55</v>
      </c>
      <c r="R1265" s="41" t="n">
        <f aca="false">R1264+P1265</f>
        <v>-20153.413725</v>
      </c>
      <c r="S1265" s="33" t="n">
        <f aca="false">IF(L1265&gt;0,1,0)</f>
        <v>0</v>
      </c>
      <c r="T1265" s="33" t="n">
        <f aca="false">IF(S1265=1,T1264+1,0)</f>
        <v>0</v>
      </c>
      <c r="U1265" s="33" t="n">
        <f aca="false">IF(S1265=0,U1264+1,0)</f>
        <v>6</v>
      </c>
      <c r="V1265" s="34" t="str">
        <f aca="false">IF(C1265=D1264,"Yes","")</f>
        <v/>
      </c>
    </row>
    <row r="1266" customFormat="false" ht="15" hidden="false" customHeight="false" outlineLevel="0" collapsed="false">
      <c r="A1266" s="26" t="n">
        <v>1265</v>
      </c>
      <c r="B1266" s="26" t="s">
        <v>111</v>
      </c>
      <c r="C1266" s="27" t="n">
        <v>45099</v>
      </c>
      <c r="D1266" s="27" t="n">
        <v>45100</v>
      </c>
      <c r="E1266" s="28" t="n">
        <v>43946.7</v>
      </c>
      <c r="F1266" s="28" t="n">
        <v>43698.95</v>
      </c>
      <c r="G1266" s="28" t="n">
        <v>43641.6</v>
      </c>
      <c r="H1266" s="26" t="s">
        <v>114</v>
      </c>
      <c r="I1266" s="26" t="n">
        <v>1</v>
      </c>
      <c r="J1266" s="29" t="n">
        <v>0</v>
      </c>
      <c r="K1266" s="29" t="n">
        <v>427.1</v>
      </c>
      <c r="L1266" s="30" t="n">
        <f aca="false">IF(B1266="Long",G1266-E1266,E1266-G1266)</f>
        <v>-305.099999999999</v>
      </c>
      <c r="M1266" s="31" t="n">
        <f aca="false">L1266/E1266</f>
        <v>-0.00694250080210798</v>
      </c>
      <c r="N1266" s="32" t="n">
        <f aca="false">E1266+G1266</f>
        <v>87588.3</v>
      </c>
      <c r="O1266" s="29" t="n">
        <f aca="false">N1266*Assumptions!$B$24</f>
        <v>131.38245</v>
      </c>
      <c r="P1266" s="30" t="n">
        <f aca="false">L1266-O1266</f>
        <v>-436.482449999999</v>
      </c>
      <c r="Q1266" s="32" t="n">
        <f aca="false">Q1265+L1266</f>
        <v>53649.45</v>
      </c>
      <c r="R1266" s="32" t="n">
        <f aca="false">R1265+P1266</f>
        <v>-20589.896175</v>
      </c>
      <c r="S1266" s="33" t="n">
        <f aca="false">IF(L1266&gt;0,1,0)</f>
        <v>0</v>
      </c>
      <c r="T1266" s="33" t="n">
        <f aca="false">IF(S1266=1,T1265+1,0)</f>
        <v>0</v>
      </c>
      <c r="U1266" s="33" t="n">
        <f aca="false">IF(S1266=0,U1265+1,0)</f>
        <v>7</v>
      </c>
      <c r="V1266" s="34" t="str">
        <f aca="false">IF(C1266=D1265,"Yes","")</f>
        <v/>
      </c>
    </row>
    <row r="1267" customFormat="false" ht="15" hidden="false" customHeight="false" outlineLevel="0" collapsed="false">
      <c r="A1267" s="35" t="n">
        <v>1266</v>
      </c>
      <c r="B1267" s="35" t="s">
        <v>113</v>
      </c>
      <c r="C1267" s="36" t="n">
        <v>45100</v>
      </c>
      <c r="D1267" s="36" t="n">
        <v>45104</v>
      </c>
      <c r="E1267" s="37" t="n">
        <v>43641.6</v>
      </c>
      <c r="F1267" s="37" t="n">
        <v>44042.15</v>
      </c>
      <c r="G1267" s="37" t="n">
        <v>43804.55</v>
      </c>
      <c r="H1267" s="35" t="s">
        <v>112</v>
      </c>
      <c r="I1267" s="35" t="n">
        <v>2</v>
      </c>
      <c r="J1267" s="38" t="n">
        <v>99.8</v>
      </c>
      <c r="K1267" s="38" t="n">
        <v>553.1</v>
      </c>
      <c r="L1267" s="39" t="n">
        <f aca="false">IF(B1267="Long",G1267-E1267,E1267-G1267)</f>
        <v>-162.950000000004</v>
      </c>
      <c r="M1267" s="40" t="n">
        <f aca="false">L1267/E1267</f>
        <v>-0.00373382277460048</v>
      </c>
      <c r="N1267" s="41" t="n">
        <f aca="false">E1267+G1267</f>
        <v>87446.15</v>
      </c>
      <c r="O1267" s="38" t="n">
        <f aca="false">N1267*Assumptions!$B$24</f>
        <v>131.169225</v>
      </c>
      <c r="P1267" s="39" t="n">
        <f aca="false">L1267-O1267</f>
        <v>-294.119225000004</v>
      </c>
      <c r="Q1267" s="41" t="n">
        <f aca="false">Q1266+L1267</f>
        <v>53486.5</v>
      </c>
      <c r="R1267" s="41" t="n">
        <f aca="false">R1266+P1267</f>
        <v>-20884.0154</v>
      </c>
      <c r="S1267" s="33" t="n">
        <f aca="false">IF(L1267&gt;0,1,0)</f>
        <v>0</v>
      </c>
      <c r="T1267" s="33" t="n">
        <f aca="false">IF(S1267=1,T1266+1,0)</f>
        <v>0</v>
      </c>
      <c r="U1267" s="33" t="n">
        <f aca="false">IF(S1267=0,U1266+1,0)</f>
        <v>8</v>
      </c>
      <c r="V1267" s="34" t="str">
        <f aca="false">IF(C1267=D1266,"Yes","")</f>
        <v>Yes</v>
      </c>
    </row>
    <row r="1268" customFormat="false" ht="15" hidden="false" customHeight="false" outlineLevel="0" collapsed="false">
      <c r="A1268" s="26" t="n">
        <v>1267</v>
      </c>
      <c r="B1268" s="26" t="s">
        <v>111</v>
      </c>
      <c r="C1268" s="27" t="n">
        <v>45104</v>
      </c>
      <c r="D1268" s="27" t="n">
        <v>45113</v>
      </c>
      <c r="E1268" s="28" t="n">
        <v>43824.1</v>
      </c>
      <c r="F1268" s="28" t="n">
        <v>43541.75</v>
      </c>
      <c r="G1268" s="28" t="n">
        <v>45060.55</v>
      </c>
      <c r="H1268" s="26" t="s">
        <v>112</v>
      </c>
      <c r="I1268" s="26" t="n">
        <v>6</v>
      </c>
      <c r="J1268" s="29" t="n">
        <v>1831.4</v>
      </c>
      <c r="K1268" s="29" t="n">
        <v>0</v>
      </c>
      <c r="L1268" s="30" t="n">
        <f aca="false">IF(B1268="Long",G1268-E1268,E1268-G1268)</f>
        <v>1236.45</v>
      </c>
      <c r="M1268" s="31" t="n">
        <f aca="false">L1268/E1268</f>
        <v>0.0282139279528845</v>
      </c>
      <c r="N1268" s="32" t="n">
        <f aca="false">E1268+G1268</f>
        <v>88884.65</v>
      </c>
      <c r="O1268" s="29" t="n">
        <f aca="false">N1268*Assumptions!$B$24</f>
        <v>133.326975</v>
      </c>
      <c r="P1268" s="30" t="n">
        <f aca="false">L1268-O1268</f>
        <v>1103.123025</v>
      </c>
      <c r="Q1268" s="32" t="n">
        <f aca="false">Q1267+L1268</f>
        <v>54722.95</v>
      </c>
      <c r="R1268" s="32" t="n">
        <f aca="false">R1267+P1268</f>
        <v>-19780.892375</v>
      </c>
      <c r="S1268" s="33" t="n">
        <f aca="false">IF(L1268&gt;0,1,0)</f>
        <v>1</v>
      </c>
      <c r="T1268" s="33" t="n">
        <f aca="false">IF(S1268=1,T1267+1,0)</f>
        <v>1</v>
      </c>
      <c r="U1268" s="33" t="n">
        <f aca="false">IF(S1268=0,U1267+1,0)</f>
        <v>0</v>
      </c>
      <c r="V1268" s="34" t="str">
        <f aca="false">IF(C1268=D1267,"Yes","")</f>
        <v>Yes</v>
      </c>
    </row>
    <row r="1269" customFormat="false" ht="15" hidden="false" customHeight="false" outlineLevel="0" collapsed="false">
      <c r="A1269" s="35" t="n">
        <v>1268</v>
      </c>
      <c r="B1269" s="35" t="s">
        <v>113</v>
      </c>
      <c r="C1269" s="36" t="n">
        <v>45114</v>
      </c>
      <c r="D1269" s="36" t="n">
        <v>45120</v>
      </c>
      <c r="E1269" s="37" t="n">
        <v>45042.6</v>
      </c>
      <c r="F1269" s="37" t="n">
        <v>45417.5</v>
      </c>
      <c r="G1269" s="37" t="n">
        <v>45009.3</v>
      </c>
      <c r="H1269" s="35" t="s">
        <v>112</v>
      </c>
      <c r="I1269" s="35" t="n">
        <v>4</v>
      </c>
      <c r="J1269" s="38" t="n">
        <v>480.2</v>
      </c>
      <c r="K1269" s="38" t="n">
        <v>141.7</v>
      </c>
      <c r="L1269" s="39" t="n">
        <f aca="false">IF(B1269="Long",G1269-E1269,E1269-G1269)</f>
        <v>33.2999999999956</v>
      </c>
      <c r="M1269" s="40" t="n">
        <f aca="false">L1269/E1269</f>
        <v>0.000739300129210917</v>
      </c>
      <c r="N1269" s="41" t="n">
        <f aca="false">E1269+G1269</f>
        <v>90051.9</v>
      </c>
      <c r="O1269" s="38" t="n">
        <f aca="false">N1269*Assumptions!$B$24</f>
        <v>135.07785</v>
      </c>
      <c r="P1269" s="39" t="n">
        <f aca="false">L1269-O1269</f>
        <v>-101.777850000004</v>
      </c>
      <c r="Q1269" s="41" t="n">
        <f aca="false">Q1268+L1269</f>
        <v>54756.25</v>
      </c>
      <c r="R1269" s="41" t="n">
        <f aca="false">R1268+P1269</f>
        <v>-19882.670225</v>
      </c>
      <c r="S1269" s="33" t="n">
        <f aca="false">IF(L1269&gt;0,1,0)</f>
        <v>1</v>
      </c>
      <c r="T1269" s="33" t="n">
        <f aca="false">IF(S1269=1,T1268+1,0)</f>
        <v>2</v>
      </c>
      <c r="U1269" s="33" t="n">
        <f aca="false">IF(S1269=0,U1268+1,0)</f>
        <v>0</v>
      </c>
      <c r="V1269" s="34" t="str">
        <f aca="false">IF(C1269=D1268,"Yes","")</f>
        <v/>
      </c>
    </row>
    <row r="1270" customFormat="false" ht="15" hidden="false" customHeight="false" outlineLevel="0" collapsed="false">
      <c r="A1270" s="26" t="n">
        <v>1269</v>
      </c>
      <c r="B1270" s="26" t="s">
        <v>113</v>
      </c>
      <c r="C1270" s="27" t="n">
        <v>45121</v>
      </c>
      <c r="D1270" s="27" t="n">
        <v>45124</v>
      </c>
      <c r="E1270" s="28" t="n">
        <v>44562.4</v>
      </c>
      <c r="F1270" s="28" t="n">
        <v>45085.15</v>
      </c>
      <c r="G1270" s="28" t="n">
        <v>44951.2</v>
      </c>
      <c r="H1270" s="26" t="s">
        <v>112</v>
      </c>
      <c r="I1270" s="26" t="n">
        <v>1</v>
      </c>
      <c r="J1270" s="29" t="n">
        <v>0</v>
      </c>
      <c r="K1270" s="29" t="n">
        <v>994</v>
      </c>
      <c r="L1270" s="30" t="n">
        <f aca="false">IF(B1270="Long",G1270-E1270,E1270-G1270)</f>
        <v>-388.799999999996</v>
      </c>
      <c r="M1270" s="31" t="n">
        <f aca="false">L1270/E1270</f>
        <v>-0.00872484426332504</v>
      </c>
      <c r="N1270" s="32" t="n">
        <f aca="false">E1270+G1270</f>
        <v>89513.6</v>
      </c>
      <c r="O1270" s="29" t="n">
        <f aca="false">N1270*Assumptions!$B$24</f>
        <v>134.2704</v>
      </c>
      <c r="P1270" s="30" t="n">
        <f aca="false">L1270-O1270</f>
        <v>-523.070399999996</v>
      </c>
      <c r="Q1270" s="32" t="n">
        <f aca="false">Q1269+L1270</f>
        <v>54367.45</v>
      </c>
      <c r="R1270" s="32" t="n">
        <f aca="false">R1269+P1270</f>
        <v>-20405.740625</v>
      </c>
      <c r="S1270" s="33" t="n">
        <f aca="false">IF(L1270&gt;0,1,0)</f>
        <v>0</v>
      </c>
      <c r="T1270" s="33" t="n">
        <f aca="false">IF(S1270=1,T1269+1,0)</f>
        <v>0</v>
      </c>
      <c r="U1270" s="33" t="n">
        <f aca="false">IF(S1270=0,U1269+1,0)</f>
        <v>1</v>
      </c>
      <c r="V1270" s="34" t="str">
        <f aca="false">IF(C1270=D1269,"Yes","")</f>
        <v/>
      </c>
    </row>
    <row r="1271" customFormat="false" ht="15" hidden="false" customHeight="false" outlineLevel="0" collapsed="false">
      <c r="A1271" s="35" t="n">
        <v>1270</v>
      </c>
      <c r="B1271" s="35" t="s">
        <v>111</v>
      </c>
      <c r="C1271" s="36" t="n">
        <v>45124</v>
      </c>
      <c r="D1271" s="36" t="n">
        <v>45131</v>
      </c>
      <c r="E1271" s="37" t="n">
        <v>45085.15</v>
      </c>
      <c r="F1271" s="37" t="n">
        <v>44547.8</v>
      </c>
      <c r="G1271" s="37" t="n">
        <v>45925.9</v>
      </c>
      <c r="H1271" s="35" t="s">
        <v>112</v>
      </c>
      <c r="I1271" s="35" t="n">
        <v>5</v>
      </c>
      <c r="J1271" s="38" t="n">
        <v>1284.3</v>
      </c>
      <c r="K1271" s="38" t="n">
        <v>0</v>
      </c>
      <c r="L1271" s="39" t="n">
        <f aca="false">IF(B1271="Long",G1271-E1271,E1271-G1271)</f>
        <v>840.75</v>
      </c>
      <c r="M1271" s="40" t="n">
        <f aca="false">L1271/E1271</f>
        <v>0.0186480470842395</v>
      </c>
      <c r="N1271" s="41" t="n">
        <f aca="false">E1271+G1271</f>
        <v>91011.05</v>
      </c>
      <c r="O1271" s="38" t="n">
        <f aca="false">N1271*Assumptions!$B$24</f>
        <v>136.516575</v>
      </c>
      <c r="P1271" s="39" t="n">
        <f aca="false">L1271-O1271</f>
        <v>704.233425</v>
      </c>
      <c r="Q1271" s="41" t="n">
        <f aca="false">Q1270+L1271</f>
        <v>55208.2</v>
      </c>
      <c r="R1271" s="41" t="n">
        <f aca="false">R1270+P1271</f>
        <v>-19701.5072</v>
      </c>
      <c r="S1271" s="33" t="n">
        <f aca="false">IF(L1271&gt;0,1,0)</f>
        <v>1</v>
      </c>
      <c r="T1271" s="33" t="n">
        <f aca="false">IF(S1271=1,T1270+1,0)</f>
        <v>1</v>
      </c>
      <c r="U1271" s="33" t="n">
        <f aca="false">IF(S1271=0,U1270+1,0)</f>
        <v>0</v>
      </c>
      <c r="V1271" s="34" t="str">
        <f aca="false">IF(C1271=D1270,"Yes","")</f>
        <v>Yes</v>
      </c>
    </row>
    <row r="1272" customFormat="false" ht="15" hidden="false" customHeight="false" outlineLevel="0" collapsed="false">
      <c r="A1272" s="26" t="n">
        <v>1271</v>
      </c>
      <c r="B1272" s="26" t="s">
        <v>113</v>
      </c>
      <c r="C1272" s="27" t="n">
        <v>45132</v>
      </c>
      <c r="D1272" s="27" t="n">
        <v>45134</v>
      </c>
      <c r="E1272" s="28" t="n">
        <v>45858.75</v>
      </c>
      <c r="F1272" s="28" t="n">
        <v>46191.5</v>
      </c>
      <c r="G1272" s="28" t="n">
        <v>46285.85</v>
      </c>
      <c r="H1272" s="26" t="s">
        <v>112</v>
      </c>
      <c r="I1272" s="26" t="n">
        <v>2</v>
      </c>
      <c r="J1272" s="29" t="n">
        <v>288.1</v>
      </c>
      <c r="K1272" s="29" t="n">
        <v>451.3</v>
      </c>
      <c r="L1272" s="30" t="n">
        <f aca="false">IF(B1272="Long",G1272-E1272,E1272-G1272)</f>
        <v>-427.099999999999</v>
      </c>
      <c r="M1272" s="31" t="n">
        <f aca="false">L1272/E1272</f>
        <v>-0.00931338076157764</v>
      </c>
      <c r="N1272" s="32" t="n">
        <f aca="false">E1272+G1272</f>
        <v>92144.6</v>
      </c>
      <c r="O1272" s="29" t="n">
        <f aca="false">N1272*Assumptions!$B$24</f>
        <v>138.2169</v>
      </c>
      <c r="P1272" s="30" t="n">
        <f aca="false">L1272-O1272</f>
        <v>-565.316899999999</v>
      </c>
      <c r="Q1272" s="32" t="n">
        <f aca="false">Q1271+L1272</f>
        <v>54781.1</v>
      </c>
      <c r="R1272" s="32" t="n">
        <f aca="false">R1271+P1272</f>
        <v>-20266.8241</v>
      </c>
      <c r="S1272" s="33" t="n">
        <f aca="false">IF(L1272&gt;0,1,0)</f>
        <v>0</v>
      </c>
      <c r="T1272" s="33" t="n">
        <f aca="false">IF(S1272=1,T1271+1,0)</f>
        <v>0</v>
      </c>
      <c r="U1272" s="33" t="n">
        <f aca="false">IF(S1272=0,U1271+1,0)</f>
        <v>1</v>
      </c>
      <c r="V1272" s="34" t="str">
        <f aca="false">IF(C1272=D1271,"Yes","")</f>
        <v/>
      </c>
    </row>
    <row r="1273" customFormat="false" ht="15" hidden="false" customHeight="false" outlineLevel="0" collapsed="false">
      <c r="A1273" s="35" t="n">
        <v>1272</v>
      </c>
      <c r="B1273" s="35" t="s">
        <v>111</v>
      </c>
      <c r="C1273" s="36" t="n">
        <v>45134</v>
      </c>
      <c r="D1273" s="36" t="n">
        <v>45135</v>
      </c>
      <c r="E1273" s="37" t="n">
        <v>46285.85</v>
      </c>
      <c r="F1273" s="37" t="n">
        <v>45804.7</v>
      </c>
      <c r="G1273" s="37" t="n">
        <v>45560.9</v>
      </c>
      <c r="H1273" s="35" t="s">
        <v>114</v>
      </c>
      <c r="I1273" s="35" t="n">
        <v>1</v>
      </c>
      <c r="J1273" s="38" t="n">
        <v>0</v>
      </c>
      <c r="K1273" s="38" t="n">
        <v>1047</v>
      </c>
      <c r="L1273" s="39" t="n">
        <f aca="false">IF(B1273="Long",G1273-E1273,E1273-G1273)</f>
        <v>-724.949999999997</v>
      </c>
      <c r="M1273" s="40" t="n">
        <f aca="false">L1273/E1273</f>
        <v>-0.0156624540761377</v>
      </c>
      <c r="N1273" s="41" t="n">
        <f aca="false">E1273+G1273</f>
        <v>91846.75</v>
      </c>
      <c r="O1273" s="38" t="n">
        <f aca="false">N1273*Assumptions!$B$24</f>
        <v>137.770125</v>
      </c>
      <c r="P1273" s="39" t="n">
        <f aca="false">L1273-O1273</f>
        <v>-862.720124999997</v>
      </c>
      <c r="Q1273" s="41" t="n">
        <f aca="false">Q1272+L1273</f>
        <v>54056.15</v>
      </c>
      <c r="R1273" s="41" t="n">
        <f aca="false">R1272+P1273</f>
        <v>-21129.544225</v>
      </c>
      <c r="S1273" s="33" t="n">
        <f aca="false">IF(L1273&gt;0,1,0)</f>
        <v>0</v>
      </c>
      <c r="T1273" s="33" t="n">
        <f aca="false">IF(S1273=1,T1272+1,0)</f>
        <v>0</v>
      </c>
      <c r="U1273" s="33" t="n">
        <f aca="false">IF(S1273=0,U1272+1,0)</f>
        <v>2</v>
      </c>
      <c r="V1273" s="34" t="str">
        <f aca="false">IF(C1273=D1272,"Yes","")</f>
        <v>Yes</v>
      </c>
    </row>
    <row r="1274" customFormat="false" ht="15" hidden="false" customHeight="false" outlineLevel="0" collapsed="false">
      <c r="A1274" s="26" t="n">
        <v>1273</v>
      </c>
      <c r="B1274" s="26" t="s">
        <v>113</v>
      </c>
      <c r="C1274" s="27" t="n">
        <v>45135</v>
      </c>
      <c r="D1274" s="27" t="n">
        <v>45139</v>
      </c>
      <c r="E1274" s="28" t="n">
        <v>45560.9</v>
      </c>
      <c r="F1274" s="28" t="n">
        <v>46310.1</v>
      </c>
      <c r="G1274" s="28" t="n">
        <v>45740</v>
      </c>
      <c r="H1274" s="26" t="s">
        <v>112</v>
      </c>
      <c r="I1274" s="26" t="n">
        <v>2</v>
      </c>
      <c r="J1274" s="29" t="n">
        <v>201.2</v>
      </c>
      <c r="K1274" s="29" t="n">
        <v>221.8</v>
      </c>
      <c r="L1274" s="30" t="n">
        <f aca="false">IF(B1274="Long",G1274-E1274,E1274-G1274)</f>
        <v>-179.099999999999</v>
      </c>
      <c r="M1274" s="31" t="n">
        <f aca="false">L1274/E1274</f>
        <v>-0.00393100224095658</v>
      </c>
      <c r="N1274" s="32" t="n">
        <f aca="false">E1274+G1274</f>
        <v>91300.9</v>
      </c>
      <c r="O1274" s="29" t="n">
        <f aca="false">N1274*Assumptions!$B$24</f>
        <v>136.95135</v>
      </c>
      <c r="P1274" s="30" t="n">
        <f aca="false">L1274-O1274</f>
        <v>-316.051349999999</v>
      </c>
      <c r="Q1274" s="32" t="n">
        <f aca="false">Q1273+L1274</f>
        <v>53877.05</v>
      </c>
      <c r="R1274" s="32" t="n">
        <f aca="false">R1273+P1274</f>
        <v>-21445.595575</v>
      </c>
      <c r="S1274" s="33" t="n">
        <f aca="false">IF(L1274&gt;0,1,0)</f>
        <v>0</v>
      </c>
      <c r="T1274" s="33" t="n">
        <f aca="false">IF(S1274=1,T1273+1,0)</f>
        <v>0</v>
      </c>
      <c r="U1274" s="33" t="n">
        <f aca="false">IF(S1274=0,U1273+1,0)</f>
        <v>3</v>
      </c>
      <c r="V1274" s="34" t="str">
        <f aca="false">IF(C1274=D1273,"Yes","")</f>
        <v>Yes</v>
      </c>
    </row>
    <row r="1275" customFormat="false" ht="15" hidden="false" customHeight="false" outlineLevel="0" collapsed="false">
      <c r="A1275" s="35" t="n">
        <v>1274</v>
      </c>
      <c r="B1275" s="35" t="s">
        <v>111</v>
      </c>
      <c r="C1275" s="36" t="n">
        <v>45139</v>
      </c>
      <c r="D1275" s="36" t="n">
        <v>45140</v>
      </c>
      <c r="E1275" s="37" t="n">
        <v>45740</v>
      </c>
      <c r="F1275" s="37" t="n">
        <v>45359.75</v>
      </c>
      <c r="G1275" s="37" t="n">
        <v>45234.65</v>
      </c>
      <c r="H1275" s="35" t="s">
        <v>112</v>
      </c>
      <c r="I1275" s="35" t="n">
        <v>1</v>
      </c>
      <c r="J1275" s="38" t="n">
        <v>0</v>
      </c>
      <c r="K1275" s="38" t="n">
        <v>1019.1</v>
      </c>
      <c r="L1275" s="39" t="n">
        <f aca="false">IF(B1275="Long",G1275-E1275,E1275-G1275)</f>
        <v>-505.349999999999</v>
      </c>
      <c r="M1275" s="40" t="n">
        <f aca="false">L1275/E1275</f>
        <v>-0.0110483165719283</v>
      </c>
      <c r="N1275" s="41" t="n">
        <f aca="false">E1275+G1275</f>
        <v>90974.65</v>
      </c>
      <c r="O1275" s="38" t="n">
        <f aca="false">N1275*Assumptions!$B$24</f>
        <v>136.461975</v>
      </c>
      <c r="P1275" s="39" t="n">
        <f aca="false">L1275-O1275</f>
        <v>-641.811974999999</v>
      </c>
      <c r="Q1275" s="41" t="n">
        <f aca="false">Q1274+L1275</f>
        <v>53371.7</v>
      </c>
      <c r="R1275" s="41" t="n">
        <f aca="false">R1274+P1275</f>
        <v>-22087.40755</v>
      </c>
      <c r="S1275" s="33" t="n">
        <f aca="false">IF(L1275&gt;0,1,0)</f>
        <v>0</v>
      </c>
      <c r="T1275" s="33" t="n">
        <f aca="false">IF(S1275=1,T1274+1,0)</f>
        <v>0</v>
      </c>
      <c r="U1275" s="33" t="n">
        <f aca="false">IF(S1275=0,U1274+1,0)</f>
        <v>4</v>
      </c>
      <c r="V1275" s="34" t="str">
        <f aca="false">IF(C1275=D1274,"Yes","")</f>
        <v>Yes</v>
      </c>
    </row>
    <row r="1276" customFormat="false" ht="15" hidden="false" customHeight="false" outlineLevel="0" collapsed="false">
      <c r="A1276" s="26" t="n">
        <v>1275</v>
      </c>
      <c r="B1276" s="26" t="s">
        <v>113</v>
      </c>
      <c r="C1276" s="27" t="n">
        <v>45140</v>
      </c>
      <c r="D1276" s="27" t="n">
        <v>45142</v>
      </c>
      <c r="E1276" s="28" t="n">
        <v>45234.65</v>
      </c>
      <c r="F1276" s="28" t="n">
        <v>45782.75</v>
      </c>
      <c r="G1276" s="28" t="n">
        <v>45038.45</v>
      </c>
      <c r="H1276" s="26" t="s">
        <v>112</v>
      </c>
      <c r="I1276" s="26" t="n">
        <v>2</v>
      </c>
      <c r="J1276" s="29" t="n">
        <v>955.2</v>
      </c>
      <c r="K1276" s="29" t="n">
        <v>0</v>
      </c>
      <c r="L1276" s="30" t="n">
        <f aca="false">IF(B1276="Long",G1276-E1276,E1276-G1276)</f>
        <v>196.200000000004</v>
      </c>
      <c r="M1276" s="31" t="n">
        <f aca="false">L1276/E1276</f>
        <v>0.00433738295753376</v>
      </c>
      <c r="N1276" s="32" t="n">
        <f aca="false">E1276+G1276</f>
        <v>90273.1</v>
      </c>
      <c r="O1276" s="29" t="n">
        <f aca="false">N1276*Assumptions!$B$24</f>
        <v>135.40965</v>
      </c>
      <c r="P1276" s="30" t="n">
        <f aca="false">L1276-O1276</f>
        <v>60.7903500000044</v>
      </c>
      <c r="Q1276" s="32" t="n">
        <f aca="false">Q1275+L1276</f>
        <v>53567.9</v>
      </c>
      <c r="R1276" s="32" t="n">
        <f aca="false">R1275+P1276</f>
        <v>-22026.6172</v>
      </c>
      <c r="S1276" s="33" t="n">
        <f aca="false">IF(L1276&gt;0,1,0)</f>
        <v>1</v>
      </c>
      <c r="T1276" s="33" t="n">
        <f aca="false">IF(S1276=1,T1275+1,0)</f>
        <v>1</v>
      </c>
      <c r="U1276" s="33" t="n">
        <f aca="false">IF(S1276=0,U1275+1,0)</f>
        <v>0</v>
      </c>
      <c r="V1276" s="34" t="str">
        <f aca="false">IF(C1276=D1275,"Yes","")</f>
        <v>Yes</v>
      </c>
    </row>
    <row r="1277" customFormat="false" ht="15" hidden="false" customHeight="false" outlineLevel="0" collapsed="false">
      <c r="A1277" s="35" t="n">
        <v>1276</v>
      </c>
      <c r="B1277" s="35" t="s">
        <v>113</v>
      </c>
      <c r="C1277" s="36" t="n">
        <v>45147</v>
      </c>
      <c r="D1277" s="36" t="n">
        <v>45148</v>
      </c>
      <c r="E1277" s="37" t="n">
        <v>44773.85</v>
      </c>
      <c r="F1277" s="37" t="n">
        <v>45096.85</v>
      </c>
      <c r="G1277" s="37" t="n">
        <v>44975</v>
      </c>
      <c r="H1277" s="35" t="s">
        <v>112</v>
      </c>
      <c r="I1277" s="35" t="n">
        <v>1</v>
      </c>
      <c r="J1277" s="38" t="n">
        <v>355.4</v>
      </c>
      <c r="K1277" s="38" t="n">
        <v>206.5</v>
      </c>
      <c r="L1277" s="39" t="n">
        <f aca="false">IF(B1277="Long",G1277-E1277,E1277-G1277)</f>
        <v>-201.150000000001</v>
      </c>
      <c r="M1277" s="40" t="n">
        <f aca="false">L1277/E1277</f>
        <v>-0.00449257769881307</v>
      </c>
      <c r="N1277" s="41" t="n">
        <f aca="false">E1277+G1277</f>
        <v>89748.85</v>
      </c>
      <c r="O1277" s="38" t="n">
        <f aca="false">N1277*Assumptions!$B$24</f>
        <v>134.623275</v>
      </c>
      <c r="P1277" s="39" t="n">
        <f aca="false">L1277-O1277</f>
        <v>-335.773275000002</v>
      </c>
      <c r="Q1277" s="41" t="n">
        <f aca="false">Q1276+L1277</f>
        <v>53366.75</v>
      </c>
      <c r="R1277" s="41" t="n">
        <f aca="false">R1276+P1277</f>
        <v>-22362.390475</v>
      </c>
      <c r="S1277" s="33" t="n">
        <f aca="false">IF(L1277&gt;0,1,0)</f>
        <v>0</v>
      </c>
      <c r="T1277" s="33" t="n">
        <f aca="false">IF(S1277=1,T1276+1,0)</f>
        <v>0</v>
      </c>
      <c r="U1277" s="33" t="n">
        <f aca="false">IF(S1277=0,U1276+1,0)</f>
        <v>1</v>
      </c>
      <c r="V1277" s="34" t="str">
        <f aca="false">IF(C1277=D1276,"Yes","")</f>
        <v/>
      </c>
    </row>
    <row r="1278" customFormat="false" ht="15" hidden="false" customHeight="false" outlineLevel="0" collapsed="false">
      <c r="A1278" s="26" t="n">
        <v>1277</v>
      </c>
      <c r="B1278" s="26" t="s">
        <v>113</v>
      </c>
      <c r="C1278" s="27" t="n">
        <v>45149</v>
      </c>
      <c r="D1278" s="27" t="n">
        <v>45155</v>
      </c>
      <c r="E1278" s="28" t="n">
        <v>44418.4</v>
      </c>
      <c r="F1278" s="28" t="n">
        <v>44980.35</v>
      </c>
      <c r="G1278" s="28" t="n">
        <v>44002.8</v>
      </c>
      <c r="H1278" s="26" t="s">
        <v>112</v>
      </c>
      <c r="I1278" s="26" t="n">
        <v>3</v>
      </c>
      <c r="J1278" s="29" t="n">
        <v>818.1</v>
      </c>
      <c r="K1278" s="29" t="n">
        <v>0</v>
      </c>
      <c r="L1278" s="30" t="n">
        <f aca="false">IF(B1278="Long",G1278-E1278,E1278-G1278)</f>
        <v>415.599999999999</v>
      </c>
      <c r="M1278" s="31" t="n">
        <f aca="false">L1278/E1278</f>
        <v>0.00935648289897877</v>
      </c>
      <c r="N1278" s="32" t="n">
        <f aca="false">E1278+G1278</f>
        <v>88421.2</v>
      </c>
      <c r="O1278" s="29" t="n">
        <f aca="false">N1278*Assumptions!$B$24</f>
        <v>132.6318</v>
      </c>
      <c r="P1278" s="30" t="n">
        <f aca="false">L1278-O1278</f>
        <v>282.968199999999</v>
      </c>
      <c r="Q1278" s="32" t="n">
        <f aca="false">Q1277+L1278</f>
        <v>53782.35</v>
      </c>
      <c r="R1278" s="32" t="n">
        <f aca="false">R1277+P1278</f>
        <v>-22079.422275</v>
      </c>
      <c r="S1278" s="33" t="n">
        <f aca="false">IF(L1278&gt;0,1,0)</f>
        <v>1</v>
      </c>
      <c r="T1278" s="33" t="n">
        <f aca="false">IF(S1278=1,T1277+1,0)</f>
        <v>1</v>
      </c>
      <c r="U1278" s="33" t="n">
        <f aca="false">IF(S1278=0,U1277+1,0)</f>
        <v>0</v>
      </c>
      <c r="V1278" s="34" t="str">
        <f aca="false">IF(C1278=D1277,"Yes","")</f>
        <v/>
      </c>
    </row>
    <row r="1279" customFormat="false" ht="15" hidden="false" customHeight="false" outlineLevel="0" collapsed="false">
      <c r="A1279" s="35" t="n">
        <v>1278</v>
      </c>
      <c r="B1279" s="35" t="s">
        <v>111</v>
      </c>
      <c r="C1279" s="36" t="n">
        <v>45159</v>
      </c>
      <c r="D1279" s="36" t="n">
        <v>45163</v>
      </c>
      <c r="E1279" s="37" t="n">
        <v>44071.85</v>
      </c>
      <c r="F1279" s="37" t="n">
        <v>43672.45</v>
      </c>
      <c r="G1279" s="37" t="n">
        <v>44276.2</v>
      </c>
      <c r="H1279" s="35" t="s">
        <v>112</v>
      </c>
      <c r="I1279" s="35" t="n">
        <v>4</v>
      </c>
      <c r="J1279" s="38" t="n">
        <v>878.1</v>
      </c>
      <c r="K1279" s="38" t="n">
        <v>133.2</v>
      </c>
      <c r="L1279" s="39" t="n">
        <f aca="false">IF(B1279="Long",G1279-E1279,E1279-G1279)</f>
        <v>204.349999999999</v>
      </c>
      <c r="M1279" s="40" t="n">
        <f aca="false">L1279/E1279</f>
        <v>0.00463674658540539</v>
      </c>
      <c r="N1279" s="41" t="n">
        <f aca="false">E1279+G1279</f>
        <v>88348.05</v>
      </c>
      <c r="O1279" s="38" t="n">
        <f aca="false">N1279*Assumptions!$B$24</f>
        <v>132.522075</v>
      </c>
      <c r="P1279" s="39" t="n">
        <f aca="false">L1279-O1279</f>
        <v>71.8279249999986</v>
      </c>
      <c r="Q1279" s="41" t="n">
        <f aca="false">Q1278+L1279</f>
        <v>53986.7</v>
      </c>
      <c r="R1279" s="41" t="n">
        <f aca="false">R1278+P1279</f>
        <v>-22007.59435</v>
      </c>
      <c r="S1279" s="33" t="n">
        <f aca="false">IF(L1279&gt;0,1,0)</f>
        <v>1</v>
      </c>
      <c r="T1279" s="33" t="n">
        <f aca="false">IF(S1279=1,T1278+1,0)</f>
        <v>2</v>
      </c>
      <c r="U1279" s="33" t="n">
        <f aca="false">IF(S1279=0,U1278+1,0)</f>
        <v>0</v>
      </c>
      <c r="V1279" s="34" t="str">
        <f aca="false">IF(C1279=D1278,"Yes","")</f>
        <v/>
      </c>
    </row>
    <row r="1280" customFormat="false" ht="15" hidden="false" customHeight="false" outlineLevel="0" collapsed="false">
      <c r="A1280" s="26" t="n">
        <v>1279</v>
      </c>
      <c r="B1280" s="26" t="s">
        <v>111</v>
      </c>
      <c r="C1280" s="27" t="n">
        <v>45167</v>
      </c>
      <c r="D1280" s="27" t="n">
        <v>45168</v>
      </c>
      <c r="E1280" s="28" t="n">
        <v>44655.75</v>
      </c>
      <c r="F1280" s="28" t="n">
        <v>44201.45</v>
      </c>
      <c r="G1280" s="28" t="n">
        <v>44429.8</v>
      </c>
      <c r="H1280" s="26" t="s">
        <v>112</v>
      </c>
      <c r="I1280" s="26" t="n">
        <v>1</v>
      </c>
      <c r="J1280" s="29" t="n">
        <v>123.9</v>
      </c>
      <c r="K1280" s="29" t="n">
        <v>505.9</v>
      </c>
      <c r="L1280" s="30" t="n">
        <f aca="false">IF(B1280="Long",G1280-E1280,E1280-G1280)</f>
        <v>-225.949999999997</v>
      </c>
      <c r="M1280" s="31" t="n">
        <f aca="false">L1280/E1280</f>
        <v>-0.00505981872435234</v>
      </c>
      <c r="N1280" s="32" t="n">
        <f aca="false">E1280+G1280</f>
        <v>89085.55</v>
      </c>
      <c r="O1280" s="29" t="n">
        <f aca="false">N1280*Assumptions!$B$24</f>
        <v>133.628325</v>
      </c>
      <c r="P1280" s="30" t="n">
        <f aca="false">L1280-O1280</f>
        <v>-359.578324999997</v>
      </c>
      <c r="Q1280" s="32" t="n">
        <f aca="false">Q1279+L1280</f>
        <v>53760.75</v>
      </c>
      <c r="R1280" s="32" t="n">
        <f aca="false">R1279+P1280</f>
        <v>-22367.172675</v>
      </c>
      <c r="S1280" s="33" t="n">
        <f aca="false">IF(L1280&gt;0,1,0)</f>
        <v>0</v>
      </c>
      <c r="T1280" s="33" t="n">
        <f aca="false">IF(S1280=1,T1279+1,0)</f>
        <v>0</v>
      </c>
      <c r="U1280" s="33" t="n">
        <f aca="false">IF(S1280=0,U1279+1,0)</f>
        <v>1</v>
      </c>
      <c r="V1280" s="34" t="str">
        <f aca="false">IF(C1280=D1279,"Yes","")</f>
        <v/>
      </c>
    </row>
    <row r="1281" customFormat="false" ht="15" hidden="false" customHeight="false" outlineLevel="0" collapsed="false">
      <c r="A1281" s="35" t="n">
        <v>1280</v>
      </c>
      <c r="B1281" s="35" t="s">
        <v>113</v>
      </c>
      <c r="C1281" s="36" t="n">
        <v>45168</v>
      </c>
      <c r="D1281" s="36" t="n">
        <v>45170</v>
      </c>
      <c r="E1281" s="37" t="n">
        <v>44201.45</v>
      </c>
      <c r="F1281" s="37" t="n">
        <v>44673</v>
      </c>
      <c r="G1281" s="37" t="n">
        <v>44399.65</v>
      </c>
      <c r="H1281" s="35" t="s">
        <v>112</v>
      </c>
      <c r="I1281" s="35" t="n">
        <v>2</v>
      </c>
      <c r="J1281" s="38" t="n">
        <v>370.7</v>
      </c>
      <c r="K1281" s="38" t="n">
        <v>367.1</v>
      </c>
      <c r="L1281" s="39" t="n">
        <f aca="false">IF(B1281="Long",G1281-E1281,E1281-G1281)</f>
        <v>-198.200000000004</v>
      </c>
      <c r="M1281" s="40" t="n">
        <f aca="false">L1281/E1281</f>
        <v>-0.004484015795862</v>
      </c>
      <c r="N1281" s="41" t="n">
        <f aca="false">E1281+G1281</f>
        <v>88601.1</v>
      </c>
      <c r="O1281" s="38" t="n">
        <f aca="false">N1281*Assumptions!$B$24</f>
        <v>132.90165</v>
      </c>
      <c r="P1281" s="39" t="n">
        <f aca="false">L1281-O1281</f>
        <v>-331.101650000004</v>
      </c>
      <c r="Q1281" s="41" t="n">
        <f aca="false">Q1280+L1281</f>
        <v>53562.55</v>
      </c>
      <c r="R1281" s="41" t="n">
        <f aca="false">R1280+P1281</f>
        <v>-22698.274325</v>
      </c>
      <c r="S1281" s="33" t="n">
        <f aca="false">IF(L1281&gt;0,1,0)</f>
        <v>0</v>
      </c>
      <c r="T1281" s="33" t="n">
        <f aca="false">IF(S1281=1,T1280+1,0)</f>
        <v>0</v>
      </c>
      <c r="U1281" s="33" t="n">
        <f aca="false">IF(S1281=0,U1280+1,0)</f>
        <v>2</v>
      </c>
      <c r="V1281" s="34" t="str">
        <f aca="false">IF(C1281=D1280,"Yes","")</f>
        <v>Yes</v>
      </c>
    </row>
    <row r="1282" customFormat="false" ht="15" hidden="false" customHeight="false" outlineLevel="0" collapsed="false">
      <c r="A1282" s="26" t="n">
        <v>1281</v>
      </c>
      <c r="B1282" s="26" t="s">
        <v>111</v>
      </c>
      <c r="C1282" s="27" t="n">
        <v>45173</v>
      </c>
      <c r="D1282" s="27" t="n">
        <v>45175</v>
      </c>
      <c r="E1282" s="28" t="n">
        <v>44647.65</v>
      </c>
      <c r="F1282" s="28" t="n">
        <v>43830.75</v>
      </c>
      <c r="G1282" s="28" t="n">
        <v>44401.7</v>
      </c>
      <c r="H1282" s="26" t="s">
        <v>112</v>
      </c>
      <c r="I1282" s="26" t="n">
        <v>2</v>
      </c>
      <c r="J1282" s="29" t="n">
        <v>21</v>
      </c>
      <c r="K1282" s="29" t="n">
        <v>440.4</v>
      </c>
      <c r="L1282" s="30" t="n">
        <f aca="false">IF(B1282="Long",G1282-E1282,E1282-G1282)</f>
        <v>-245.950000000004</v>
      </c>
      <c r="M1282" s="31" t="n">
        <f aca="false">L1282/E1282</f>
        <v>-0.00550868858719338</v>
      </c>
      <c r="N1282" s="32" t="n">
        <f aca="false">E1282+G1282</f>
        <v>89049.35</v>
      </c>
      <c r="O1282" s="29" t="n">
        <f aca="false">N1282*Assumptions!$B$24</f>
        <v>133.574025</v>
      </c>
      <c r="P1282" s="30" t="n">
        <f aca="false">L1282-O1282</f>
        <v>-379.524025000004</v>
      </c>
      <c r="Q1282" s="32" t="n">
        <f aca="false">Q1281+L1282</f>
        <v>53316.6</v>
      </c>
      <c r="R1282" s="32" t="n">
        <f aca="false">R1281+P1282</f>
        <v>-23077.79835</v>
      </c>
      <c r="S1282" s="33" t="n">
        <f aca="false">IF(L1282&gt;0,1,0)</f>
        <v>0</v>
      </c>
      <c r="T1282" s="33" t="n">
        <f aca="false">IF(S1282=1,T1281+1,0)</f>
        <v>0</v>
      </c>
      <c r="U1282" s="33" t="n">
        <f aca="false">IF(S1282=0,U1281+1,0)</f>
        <v>3</v>
      </c>
      <c r="V1282" s="34" t="str">
        <f aca="false">IF(C1282=D1281,"Yes","")</f>
        <v/>
      </c>
    </row>
    <row r="1283" customFormat="false" ht="15" hidden="false" customHeight="false" outlineLevel="0" collapsed="false">
      <c r="A1283" s="35" t="n">
        <v>1282</v>
      </c>
      <c r="B1283" s="35" t="s">
        <v>113</v>
      </c>
      <c r="C1283" s="36" t="n">
        <v>45175</v>
      </c>
      <c r="D1283" s="36" t="n">
        <v>45176</v>
      </c>
      <c r="E1283" s="37" t="n">
        <v>44310.95</v>
      </c>
      <c r="F1283" s="37" t="n">
        <v>44668.7</v>
      </c>
      <c r="G1283" s="37" t="n">
        <v>44577</v>
      </c>
      <c r="H1283" s="35" t="s">
        <v>112</v>
      </c>
      <c r="I1283" s="35" t="n">
        <v>1</v>
      </c>
      <c r="J1283" s="38" t="n">
        <v>0</v>
      </c>
      <c r="K1283" s="38" t="n">
        <v>604.6</v>
      </c>
      <c r="L1283" s="39" t="n">
        <f aca="false">IF(B1283="Long",G1283-E1283,E1283-G1283)</f>
        <v>-266.050000000003</v>
      </c>
      <c r="M1283" s="40" t="n">
        <f aca="false">L1283/E1283</f>
        <v>-0.00600415924280574</v>
      </c>
      <c r="N1283" s="41" t="n">
        <f aca="false">E1283+G1283</f>
        <v>88887.95</v>
      </c>
      <c r="O1283" s="38" t="n">
        <f aca="false">N1283*Assumptions!$B$24</f>
        <v>133.331925</v>
      </c>
      <c r="P1283" s="39" t="n">
        <f aca="false">L1283-O1283</f>
        <v>-399.381925000003</v>
      </c>
      <c r="Q1283" s="41" t="n">
        <f aca="false">Q1282+L1283</f>
        <v>53050.55</v>
      </c>
      <c r="R1283" s="41" t="n">
        <f aca="false">R1282+P1283</f>
        <v>-23477.180275</v>
      </c>
      <c r="S1283" s="33" t="n">
        <f aca="false">IF(L1283&gt;0,1,0)</f>
        <v>0</v>
      </c>
      <c r="T1283" s="33" t="n">
        <f aca="false">IF(S1283=1,T1282+1,0)</f>
        <v>0</v>
      </c>
      <c r="U1283" s="33" t="n">
        <f aca="false">IF(S1283=0,U1282+1,0)</f>
        <v>4</v>
      </c>
      <c r="V1283" s="34" t="str">
        <f aca="false">IF(C1283=D1282,"Yes","")</f>
        <v>Yes</v>
      </c>
    </row>
    <row r="1284" customFormat="false" ht="15" hidden="false" customHeight="false" outlineLevel="0" collapsed="false">
      <c r="A1284" s="26" t="n">
        <v>1283</v>
      </c>
      <c r="B1284" s="26" t="s">
        <v>111</v>
      </c>
      <c r="C1284" s="27" t="n">
        <v>45176</v>
      </c>
      <c r="D1284" s="27" t="n">
        <v>45182</v>
      </c>
      <c r="E1284" s="28" t="n">
        <v>44668.7</v>
      </c>
      <c r="F1284" s="28" t="n">
        <v>44207.25</v>
      </c>
      <c r="G1284" s="28" t="n">
        <v>45322.55</v>
      </c>
      <c r="H1284" s="26" t="s">
        <v>112</v>
      </c>
      <c r="I1284" s="26" t="n">
        <v>4</v>
      </c>
      <c r="J1284" s="29" t="n">
        <v>1321.8</v>
      </c>
      <c r="K1284" s="29" t="n">
        <v>0</v>
      </c>
      <c r="L1284" s="30" t="n">
        <f aca="false">IF(B1284="Long",G1284-E1284,E1284-G1284)</f>
        <v>653.850000000006</v>
      </c>
      <c r="M1284" s="31" t="n">
        <f aca="false">L1284/E1284</f>
        <v>0.0146377664897346</v>
      </c>
      <c r="N1284" s="32" t="n">
        <f aca="false">E1284+G1284</f>
        <v>89991.25</v>
      </c>
      <c r="O1284" s="29" t="n">
        <f aca="false">N1284*Assumptions!$B$24</f>
        <v>134.986875</v>
      </c>
      <c r="P1284" s="30" t="n">
        <f aca="false">L1284-O1284</f>
        <v>518.863125000006</v>
      </c>
      <c r="Q1284" s="32" t="n">
        <f aca="false">Q1283+L1284</f>
        <v>53704.4</v>
      </c>
      <c r="R1284" s="32" t="n">
        <f aca="false">R1283+P1284</f>
        <v>-22958.31715</v>
      </c>
      <c r="S1284" s="33" t="n">
        <f aca="false">IF(L1284&gt;0,1,0)</f>
        <v>1</v>
      </c>
      <c r="T1284" s="33" t="n">
        <f aca="false">IF(S1284=1,T1283+1,0)</f>
        <v>1</v>
      </c>
      <c r="U1284" s="33" t="n">
        <f aca="false">IF(S1284=0,U1283+1,0)</f>
        <v>0</v>
      </c>
      <c r="V1284" s="34" t="str">
        <f aca="false">IF(C1284=D1283,"Yes","")</f>
        <v>Yes</v>
      </c>
    </row>
    <row r="1285" customFormat="false" ht="15" hidden="false" customHeight="false" outlineLevel="0" collapsed="false">
      <c r="A1285" s="35" t="n">
        <v>1284</v>
      </c>
      <c r="B1285" s="35" t="s">
        <v>111</v>
      </c>
      <c r="C1285" s="36" t="n">
        <v>45183</v>
      </c>
      <c r="D1285" s="36" t="n">
        <v>45187</v>
      </c>
      <c r="E1285" s="37" t="n">
        <v>46013.3</v>
      </c>
      <c r="F1285" s="37" t="n">
        <v>45299.4</v>
      </c>
      <c r="G1285" s="37" t="n">
        <v>46028.75</v>
      </c>
      <c r="H1285" s="35" t="s">
        <v>112</v>
      </c>
      <c r="I1285" s="35" t="n">
        <v>2</v>
      </c>
      <c r="J1285" s="38" t="n">
        <v>297.1</v>
      </c>
      <c r="K1285" s="38" t="n">
        <v>106.4</v>
      </c>
      <c r="L1285" s="39" t="n">
        <f aca="false">IF(B1285="Long",G1285-E1285,E1285-G1285)</f>
        <v>15.4499999999971</v>
      </c>
      <c r="M1285" s="40" t="n">
        <f aca="false">L1285/E1285</f>
        <v>0.00033577248317328</v>
      </c>
      <c r="N1285" s="41" t="n">
        <f aca="false">E1285+G1285</f>
        <v>92042.05</v>
      </c>
      <c r="O1285" s="38" t="n">
        <f aca="false">N1285*Assumptions!$B$24</f>
        <v>138.063075</v>
      </c>
      <c r="P1285" s="39" t="n">
        <f aca="false">L1285-O1285</f>
        <v>-122.613075000003</v>
      </c>
      <c r="Q1285" s="41" t="n">
        <f aca="false">Q1284+L1285</f>
        <v>53719.85</v>
      </c>
      <c r="R1285" s="41" t="n">
        <f aca="false">R1284+P1285</f>
        <v>-23080.930225</v>
      </c>
      <c r="S1285" s="33" t="n">
        <f aca="false">IF(L1285&gt;0,1,0)</f>
        <v>1</v>
      </c>
      <c r="T1285" s="33" t="n">
        <f aca="false">IF(S1285=1,T1284+1,0)</f>
        <v>2</v>
      </c>
      <c r="U1285" s="33" t="n">
        <f aca="false">IF(S1285=0,U1284+1,0)</f>
        <v>0</v>
      </c>
      <c r="V1285" s="34" t="str">
        <f aca="false">IF(C1285=D1284,"Yes","")</f>
        <v/>
      </c>
    </row>
    <row r="1286" customFormat="false" ht="15" hidden="false" customHeight="false" outlineLevel="0" collapsed="false">
      <c r="A1286" s="26" t="n">
        <v>1285</v>
      </c>
      <c r="B1286" s="26" t="s">
        <v>113</v>
      </c>
      <c r="C1286" s="27" t="n">
        <v>45189</v>
      </c>
      <c r="D1286" s="27" t="n">
        <v>45197</v>
      </c>
      <c r="E1286" s="28" t="n">
        <v>45493.7</v>
      </c>
      <c r="F1286" s="28" t="n">
        <v>46252.95</v>
      </c>
      <c r="G1286" s="28" t="n">
        <v>44700.35</v>
      </c>
      <c r="H1286" s="26" t="s">
        <v>112</v>
      </c>
      <c r="I1286" s="26" t="n">
        <v>6</v>
      </c>
      <c r="J1286" s="29" t="n">
        <v>1311.2</v>
      </c>
      <c r="K1286" s="29" t="n">
        <v>0</v>
      </c>
      <c r="L1286" s="30" t="n">
        <f aca="false">IF(B1286="Long",G1286-E1286,E1286-G1286)</f>
        <v>793.349999999999</v>
      </c>
      <c r="M1286" s="31" t="n">
        <f aca="false">L1286/E1286</f>
        <v>0.017438678322493</v>
      </c>
      <c r="N1286" s="32" t="n">
        <f aca="false">E1286+G1286</f>
        <v>90194.05</v>
      </c>
      <c r="O1286" s="29" t="n">
        <f aca="false">N1286*Assumptions!$B$24</f>
        <v>135.291075</v>
      </c>
      <c r="P1286" s="30" t="n">
        <f aca="false">L1286-O1286</f>
        <v>658.058924999999</v>
      </c>
      <c r="Q1286" s="32" t="n">
        <f aca="false">Q1285+L1286</f>
        <v>54513.2</v>
      </c>
      <c r="R1286" s="32" t="n">
        <f aca="false">R1285+P1286</f>
        <v>-22422.8713</v>
      </c>
      <c r="S1286" s="33" t="n">
        <f aca="false">IF(L1286&gt;0,1,0)</f>
        <v>1</v>
      </c>
      <c r="T1286" s="33" t="n">
        <f aca="false">IF(S1286=1,T1285+1,0)</f>
        <v>3</v>
      </c>
      <c r="U1286" s="33" t="n">
        <f aca="false">IF(S1286=0,U1285+1,0)</f>
        <v>0</v>
      </c>
      <c r="V1286" s="34" t="str">
        <f aca="false">IF(C1286=D1285,"Yes","")</f>
        <v/>
      </c>
    </row>
    <row r="1287" customFormat="false" ht="15" hidden="false" customHeight="false" outlineLevel="0" collapsed="false">
      <c r="A1287" s="35" t="n">
        <v>1286</v>
      </c>
      <c r="B1287" s="35" t="s">
        <v>113</v>
      </c>
      <c r="C1287" s="36" t="n">
        <v>45202</v>
      </c>
      <c r="D1287" s="36" t="n">
        <v>45204</v>
      </c>
      <c r="E1287" s="37" t="n">
        <v>44248.2</v>
      </c>
      <c r="F1287" s="37" t="n">
        <v>44755.05</v>
      </c>
      <c r="G1287" s="37" t="n">
        <v>44181.35</v>
      </c>
      <c r="H1287" s="35" t="s">
        <v>112</v>
      </c>
      <c r="I1287" s="35" t="n">
        <v>2</v>
      </c>
      <c r="J1287" s="38" t="n">
        <v>390.7</v>
      </c>
      <c r="K1287" s="38" t="n">
        <v>143.7</v>
      </c>
      <c r="L1287" s="39" t="n">
        <f aca="false">IF(B1287="Long",G1287-E1287,E1287-G1287)</f>
        <v>66.8499999999985</v>
      </c>
      <c r="M1287" s="40" t="n">
        <f aca="false">L1287/E1287</f>
        <v>0.001510795919382</v>
      </c>
      <c r="N1287" s="41" t="n">
        <f aca="false">E1287+G1287</f>
        <v>88429.55</v>
      </c>
      <c r="O1287" s="38" t="n">
        <f aca="false">N1287*Assumptions!$B$24</f>
        <v>132.644325</v>
      </c>
      <c r="P1287" s="39" t="n">
        <f aca="false">L1287-O1287</f>
        <v>-65.7943250000014</v>
      </c>
      <c r="Q1287" s="41" t="n">
        <f aca="false">Q1286+L1287</f>
        <v>54580.05</v>
      </c>
      <c r="R1287" s="41" t="n">
        <f aca="false">R1286+P1287</f>
        <v>-22488.665625</v>
      </c>
      <c r="S1287" s="33" t="n">
        <f aca="false">IF(L1287&gt;0,1,0)</f>
        <v>1</v>
      </c>
      <c r="T1287" s="33" t="n">
        <f aca="false">IF(S1287=1,T1286+1,0)</f>
        <v>4</v>
      </c>
      <c r="U1287" s="33" t="n">
        <f aca="false">IF(S1287=0,U1286+1,0)</f>
        <v>0</v>
      </c>
      <c r="V1287" s="34" t="str">
        <f aca="false">IF(C1287=D1286,"Yes","")</f>
        <v/>
      </c>
    </row>
    <row r="1288" customFormat="false" ht="15" hidden="false" customHeight="false" outlineLevel="0" collapsed="false">
      <c r="A1288" s="26" t="n">
        <v>1287</v>
      </c>
      <c r="B1288" s="26" t="s">
        <v>111</v>
      </c>
      <c r="C1288" s="27" t="n">
        <v>45205</v>
      </c>
      <c r="D1288" s="27" t="n">
        <v>45208</v>
      </c>
      <c r="E1288" s="28" t="n">
        <v>44395.4</v>
      </c>
      <c r="F1288" s="28" t="n">
        <v>44108.3</v>
      </c>
      <c r="G1288" s="28" t="n">
        <v>44057.8</v>
      </c>
      <c r="H1288" s="26" t="s">
        <v>112</v>
      </c>
      <c r="I1288" s="26" t="n">
        <v>1</v>
      </c>
      <c r="J1288" s="29" t="n">
        <v>0</v>
      </c>
      <c r="K1288" s="29" t="n">
        <v>598.7</v>
      </c>
      <c r="L1288" s="30" t="n">
        <f aca="false">IF(B1288="Long",G1288-E1288,E1288-G1288)</f>
        <v>-337.599999999999</v>
      </c>
      <c r="M1288" s="31" t="n">
        <f aca="false">L1288/E1288</f>
        <v>-0.00760439144596059</v>
      </c>
      <c r="N1288" s="32" t="n">
        <f aca="false">E1288+G1288</f>
        <v>88453.2</v>
      </c>
      <c r="O1288" s="29" t="n">
        <f aca="false">N1288*Assumptions!$B$24</f>
        <v>132.6798</v>
      </c>
      <c r="P1288" s="30" t="n">
        <f aca="false">L1288-O1288</f>
        <v>-470.279799999999</v>
      </c>
      <c r="Q1288" s="32" t="n">
        <f aca="false">Q1287+L1288</f>
        <v>54242.45</v>
      </c>
      <c r="R1288" s="32" t="n">
        <f aca="false">R1287+P1288</f>
        <v>-22958.945425</v>
      </c>
      <c r="S1288" s="33" t="n">
        <f aca="false">IF(L1288&gt;0,1,0)</f>
        <v>0</v>
      </c>
      <c r="T1288" s="33" t="n">
        <f aca="false">IF(S1288=1,T1287+1,0)</f>
        <v>0</v>
      </c>
      <c r="U1288" s="33" t="n">
        <f aca="false">IF(S1288=0,U1287+1,0)</f>
        <v>1</v>
      </c>
      <c r="V1288" s="34" t="str">
        <f aca="false">IF(C1288=D1287,"Yes","")</f>
        <v/>
      </c>
    </row>
    <row r="1289" customFormat="false" ht="15" hidden="false" customHeight="false" outlineLevel="0" collapsed="false">
      <c r="A1289" s="35" t="n">
        <v>1288</v>
      </c>
      <c r="B1289" s="35" t="s">
        <v>113</v>
      </c>
      <c r="C1289" s="36" t="n">
        <v>45208</v>
      </c>
      <c r="D1289" s="36" t="n">
        <v>45209</v>
      </c>
      <c r="E1289" s="37" t="n">
        <v>44057.8</v>
      </c>
      <c r="F1289" s="37" t="n">
        <v>44500.7</v>
      </c>
      <c r="G1289" s="37" t="n">
        <v>44113.2</v>
      </c>
      <c r="H1289" s="35" t="s">
        <v>112</v>
      </c>
      <c r="I1289" s="35" t="n">
        <v>1</v>
      </c>
      <c r="J1289" s="38" t="n">
        <v>53.2</v>
      </c>
      <c r="K1289" s="38" t="n">
        <v>429.4</v>
      </c>
      <c r="L1289" s="39" t="n">
        <f aca="false">IF(B1289="Long",G1289-E1289,E1289-G1289)</f>
        <v>-55.3999999999942</v>
      </c>
      <c r="M1289" s="40" t="n">
        <f aca="false">L1289/E1289</f>
        <v>-0.00125743909137529</v>
      </c>
      <c r="N1289" s="41" t="n">
        <f aca="false">E1289+G1289</f>
        <v>88171</v>
      </c>
      <c r="O1289" s="38" t="n">
        <f aca="false">N1289*Assumptions!$B$24</f>
        <v>132.2565</v>
      </c>
      <c r="P1289" s="39" t="n">
        <f aca="false">L1289-O1289</f>
        <v>-187.656499999994</v>
      </c>
      <c r="Q1289" s="41" t="n">
        <f aca="false">Q1288+L1289</f>
        <v>54187.05</v>
      </c>
      <c r="R1289" s="41" t="n">
        <f aca="false">R1288+P1289</f>
        <v>-23146.601925</v>
      </c>
      <c r="S1289" s="33" t="n">
        <f aca="false">IF(L1289&gt;0,1,0)</f>
        <v>0</v>
      </c>
      <c r="T1289" s="33" t="n">
        <f aca="false">IF(S1289=1,T1288+1,0)</f>
        <v>0</v>
      </c>
      <c r="U1289" s="33" t="n">
        <f aca="false">IF(S1289=0,U1288+1,0)</f>
        <v>2</v>
      </c>
      <c r="V1289" s="34" t="str">
        <f aca="false">IF(C1289=D1288,"Yes","")</f>
        <v>Yes</v>
      </c>
    </row>
    <row r="1290" customFormat="false" ht="15" hidden="false" customHeight="false" outlineLevel="0" collapsed="false">
      <c r="A1290" s="26" t="n">
        <v>1289</v>
      </c>
      <c r="B1290" s="26" t="s">
        <v>111</v>
      </c>
      <c r="C1290" s="27" t="n">
        <v>45210</v>
      </c>
      <c r="D1290" s="27" t="n">
        <v>45212</v>
      </c>
      <c r="E1290" s="28" t="n">
        <v>44554.9</v>
      </c>
      <c r="F1290" s="28" t="n">
        <v>44004.55</v>
      </c>
      <c r="G1290" s="28" t="n">
        <v>44322.05</v>
      </c>
      <c r="H1290" s="26" t="s">
        <v>112</v>
      </c>
      <c r="I1290" s="26" t="n">
        <v>2</v>
      </c>
      <c r="J1290" s="29" t="n">
        <v>138.2</v>
      </c>
      <c r="K1290" s="29" t="n">
        <v>351.2</v>
      </c>
      <c r="L1290" s="30" t="n">
        <f aca="false">IF(B1290="Long",G1290-E1290,E1290-G1290)</f>
        <v>-232.849999999999</v>
      </c>
      <c r="M1290" s="31" t="n">
        <f aca="false">L1290/E1290</f>
        <v>-0.00522613674365779</v>
      </c>
      <c r="N1290" s="32" t="n">
        <f aca="false">E1290+G1290</f>
        <v>88876.95</v>
      </c>
      <c r="O1290" s="29" t="n">
        <f aca="false">N1290*Assumptions!$B$24</f>
        <v>133.315425</v>
      </c>
      <c r="P1290" s="30" t="n">
        <f aca="false">L1290-O1290</f>
        <v>-366.165424999999</v>
      </c>
      <c r="Q1290" s="32" t="n">
        <f aca="false">Q1289+L1290</f>
        <v>53954.2</v>
      </c>
      <c r="R1290" s="32" t="n">
        <f aca="false">R1289+P1290</f>
        <v>-23512.76735</v>
      </c>
      <c r="S1290" s="33" t="n">
        <f aca="false">IF(L1290&gt;0,1,0)</f>
        <v>0</v>
      </c>
      <c r="T1290" s="33" t="n">
        <f aca="false">IF(S1290=1,T1289+1,0)</f>
        <v>0</v>
      </c>
      <c r="U1290" s="33" t="n">
        <f aca="false">IF(S1290=0,U1289+1,0)</f>
        <v>3</v>
      </c>
      <c r="V1290" s="34" t="str">
        <f aca="false">IF(C1290=D1289,"Yes","")</f>
        <v/>
      </c>
    </row>
    <row r="1291" customFormat="false" ht="15" hidden="false" customHeight="false" outlineLevel="0" collapsed="false">
      <c r="A1291" s="35" t="n">
        <v>1290</v>
      </c>
      <c r="B1291" s="35" t="s">
        <v>113</v>
      </c>
      <c r="C1291" s="36" t="n">
        <v>45212</v>
      </c>
      <c r="D1291" s="36" t="n">
        <v>45216</v>
      </c>
      <c r="E1291" s="37" t="n">
        <v>44322.05</v>
      </c>
      <c r="F1291" s="37" t="n">
        <v>44693.05</v>
      </c>
      <c r="G1291" s="37" t="n">
        <v>44589.8</v>
      </c>
      <c r="H1291" s="35" t="s">
        <v>112</v>
      </c>
      <c r="I1291" s="35" t="n">
        <v>2</v>
      </c>
      <c r="J1291" s="38" t="n">
        <v>277.7</v>
      </c>
      <c r="K1291" s="38" t="n">
        <v>267.8</v>
      </c>
      <c r="L1291" s="39" t="n">
        <f aca="false">IF(B1291="Long",G1291-E1291,E1291-G1291)</f>
        <v>-267.75</v>
      </c>
      <c r="M1291" s="40" t="n">
        <f aca="false">L1291/E1291</f>
        <v>-0.00604101118969001</v>
      </c>
      <c r="N1291" s="41" t="n">
        <f aca="false">E1291+G1291</f>
        <v>88911.85</v>
      </c>
      <c r="O1291" s="38" t="n">
        <f aca="false">N1291*Assumptions!$B$24</f>
        <v>133.367775</v>
      </c>
      <c r="P1291" s="39" t="n">
        <f aca="false">L1291-O1291</f>
        <v>-401.117775</v>
      </c>
      <c r="Q1291" s="41" t="n">
        <f aca="false">Q1290+L1291</f>
        <v>53686.45</v>
      </c>
      <c r="R1291" s="41" t="n">
        <f aca="false">R1290+P1291</f>
        <v>-23913.885125</v>
      </c>
      <c r="S1291" s="33" t="n">
        <f aca="false">IF(L1291&gt;0,1,0)</f>
        <v>0</v>
      </c>
      <c r="T1291" s="33" t="n">
        <f aca="false">IF(S1291=1,T1290+1,0)</f>
        <v>0</v>
      </c>
      <c r="U1291" s="33" t="n">
        <f aca="false">IF(S1291=0,U1290+1,0)</f>
        <v>4</v>
      </c>
      <c r="V1291" s="34" t="str">
        <f aca="false">IF(C1291=D1290,"Yes","")</f>
        <v>Yes</v>
      </c>
    </row>
    <row r="1292" customFormat="false" ht="15" hidden="false" customHeight="false" outlineLevel="0" collapsed="false">
      <c r="A1292" s="26" t="n">
        <v>1291</v>
      </c>
      <c r="B1292" s="26" t="s">
        <v>111</v>
      </c>
      <c r="C1292" s="27" t="n">
        <v>45216</v>
      </c>
      <c r="D1292" s="27" t="n">
        <v>45217</v>
      </c>
      <c r="E1292" s="28" t="n">
        <v>44589.8</v>
      </c>
      <c r="F1292" s="28" t="n">
        <v>44044.4</v>
      </c>
      <c r="G1292" s="28" t="n">
        <v>44336.95</v>
      </c>
      <c r="H1292" s="26" t="s">
        <v>112</v>
      </c>
      <c r="I1292" s="26" t="n">
        <v>1</v>
      </c>
      <c r="J1292" s="29" t="n">
        <v>0</v>
      </c>
      <c r="K1292" s="29" t="n">
        <v>728.4</v>
      </c>
      <c r="L1292" s="30" t="n">
        <f aca="false">IF(B1292="Long",G1292-E1292,E1292-G1292)</f>
        <v>-252.850000000006</v>
      </c>
      <c r="M1292" s="31" t="n">
        <f aca="false">L1292/E1292</f>
        <v>-0.00567057937016999</v>
      </c>
      <c r="N1292" s="32" t="n">
        <f aca="false">E1292+G1292</f>
        <v>88926.75</v>
      </c>
      <c r="O1292" s="29" t="n">
        <f aca="false">N1292*Assumptions!$B$24</f>
        <v>133.390125</v>
      </c>
      <c r="P1292" s="30" t="n">
        <f aca="false">L1292-O1292</f>
        <v>-386.240125000006</v>
      </c>
      <c r="Q1292" s="32" t="n">
        <f aca="false">Q1291+L1292</f>
        <v>53433.6</v>
      </c>
      <c r="R1292" s="32" t="n">
        <f aca="false">R1291+P1292</f>
        <v>-24300.12525</v>
      </c>
      <c r="S1292" s="33" t="n">
        <f aca="false">IF(L1292&gt;0,1,0)</f>
        <v>0</v>
      </c>
      <c r="T1292" s="33" t="n">
        <f aca="false">IF(S1292=1,T1291+1,0)</f>
        <v>0</v>
      </c>
      <c r="U1292" s="33" t="n">
        <f aca="false">IF(S1292=0,U1291+1,0)</f>
        <v>5</v>
      </c>
      <c r="V1292" s="34" t="str">
        <f aca="false">IF(C1292=D1291,"Yes","")</f>
        <v>Yes</v>
      </c>
    </row>
    <row r="1293" customFormat="false" ht="15" hidden="false" customHeight="false" outlineLevel="0" collapsed="false">
      <c r="A1293" s="35" t="n">
        <v>1292</v>
      </c>
      <c r="B1293" s="35" t="s">
        <v>113</v>
      </c>
      <c r="C1293" s="36" t="n">
        <v>45217</v>
      </c>
      <c r="D1293" s="36" t="n">
        <v>45226</v>
      </c>
      <c r="E1293" s="37" t="n">
        <v>44044.4</v>
      </c>
      <c r="F1293" s="37" t="n">
        <v>44589.85</v>
      </c>
      <c r="G1293" s="37" t="n">
        <v>42716.2</v>
      </c>
      <c r="H1293" s="35" t="s">
        <v>112</v>
      </c>
      <c r="I1293" s="35" t="n">
        <v>6</v>
      </c>
      <c r="J1293" s="38" t="n">
        <v>1939</v>
      </c>
      <c r="K1293" s="38" t="n">
        <v>14.4</v>
      </c>
      <c r="L1293" s="39" t="n">
        <f aca="false">IF(B1293="Long",G1293-E1293,E1293-G1293)</f>
        <v>1328.2</v>
      </c>
      <c r="M1293" s="40" t="n">
        <f aca="false">L1293/E1293</f>
        <v>0.0301559335579553</v>
      </c>
      <c r="N1293" s="41" t="n">
        <f aca="false">E1293+G1293</f>
        <v>86760.6</v>
      </c>
      <c r="O1293" s="38" t="n">
        <f aca="false">N1293*Assumptions!$B$24</f>
        <v>130.1409</v>
      </c>
      <c r="P1293" s="39" t="n">
        <f aca="false">L1293-O1293</f>
        <v>1198.0591</v>
      </c>
      <c r="Q1293" s="41" t="n">
        <f aca="false">Q1292+L1293</f>
        <v>54761.8</v>
      </c>
      <c r="R1293" s="41" t="n">
        <f aca="false">R1292+P1293</f>
        <v>-23102.06615</v>
      </c>
      <c r="S1293" s="33" t="n">
        <f aca="false">IF(L1293&gt;0,1,0)</f>
        <v>1</v>
      </c>
      <c r="T1293" s="33" t="n">
        <f aca="false">IF(S1293=1,T1292+1,0)</f>
        <v>1</v>
      </c>
      <c r="U1293" s="33" t="n">
        <f aca="false">IF(S1293=0,U1292+1,0)</f>
        <v>0</v>
      </c>
      <c r="V1293" s="34" t="str">
        <f aca="false">IF(C1293=D1292,"Yes","")</f>
        <v>Yes</v>
      </c>
    </row>
    <row r="1294" customFormat="false" ht="15" hidden="false" customHeight="false" outlineLevel="0" collapsed="false">
      <c r="A1294" s="26" t="n">
        <v>1293</v>
      </c>
      <c r="B1294" s="26" t="s">
        <v>111</v>
      </c>
      <c r="C1294" s="27" t="n">
        <v>45229</v>
      </c>
      <c r="D1294" s="27" t="n">
        <v>45231</v>
      </c>
      <c r="E1294" s="28" t="n">
        <v>42840.15</v>
      </c>
      <c r="F1294" s="28" t="n">
        <v>42482.75</v>
      </c>
      <c r="G1294" s="28" t="n">
        <v>42694.25</v>
      </c>
      <c r="H1294" s="26" t="s">
        <v>112</v>
      </c>
      <c r="I1294" s="26" t="n">
        <v>2</v>
      </c>
      <c r="J1294" s="29" t="n">
        <v>516.7</v>
      </c>
      <c r="K1294" s="29" t="n">
        <v>250.5</v>
      </c>
      <c r="L1294" s="30" t="n">
        <f aca="false">IF(B1294="Long",G1294-E1294,E1294-G1294)</f>
        <v>-145.900000000001</v>
      </c>
      <c r="M1294" s="31" t="n">
        <f aca="false">L1294/E1294</f>
        <v>-0.00340568368691523</v>
      </c>
      <c r="N1294" s="32" t="n">
        <f aca="false">E1294+G1294</f>
        <v>85534.4</v>
      </c>
      <c r="O1294" s="29" t="n">
        <f aca="false">N1294*Assumptions!$B$24</f>
        <v>128.3016</v>
      </c>
      <c r="P1294" s="30" t="n">
        <f aca="false">L1294-O1294</f>
        <v>-274.201600000001</v>
      </c>
      <c r="Q1294" s="32" t="n">
        <f aca="false">Q1293+L1294</f>
        <v>54615.9</v>
      </c>
      <c r="R1294" s="32" t="n">
        <f aca="false">R1293+P1294</f>
        <v>-23376.26775</v>
      </c>
      <c r="S1294" s="33" t="n">
        <f aca="false">IF(L1294&gt;0,1,0)</f>
        <v>0</v>
      </c>
      <c r="T1294" s="33" t="n">
        <f aca="false">IF(S1294=1,T1293+1,0)</f>
        <v>0</v>
      </c>
      <c r="U1294" s="33" t="n">
        <f aca="false">IF(S1294=0,U1293+1,0)</f>
        <v>1</v>
      </c>
      <c r="V1294" s="34" t="str">
        <f aca="false">IF(C1294=D1293,"Yes","")</f>
        <v/>
      </c>
    </row>
    <row r="1295" customFormat="false" ht="15" hidden="false" customHeight="false" outlineLevel="0" collapsed="false">
      <c r="A1295" s="35" t="n">
        <v>1294</v>
      </c>
      <c r="B1295" s="35" t="s">
        <v>111</v>
      </c>
      <c r="C1295" s="36" t="n">
        <v>45233</v>
      </c>
      <c r="D1295" s="36" t="n">
        <v>45237</v>
      </c>
      <c r="E1295" s="37" t="n">
        <v>43318.3</v>
      </c>
      <c r="F1295" s="37" t="n">
        <v>42796.45</v>
      </c>
      <c r="G1295" s="37" t="n">
        <v>43415.2</v>
      </c>
      <c r="H1295" s="35" t="s">
        <v>112</v>
      </c>
      <c r="I1295" s="35" t="n">
        <v>2</v>
      </c>
      <c r="J1295" s="38" t="n">
        <v>481</v>
      </c>
      <c r="K1295" s="38" t="n">
        <v>34.5</v>
      </c>
      <c r="L1295" s="39" t="n">
        <f aca="false">IF(B1295="Long",G1295-E1295,E1295-G1295)</f>
        <v>96.8999999999942</v>
      </c>
      <c r="M1295" s="40" t="n">
        <f aca="false">L1295/E1295</f>
        <v>0.00223692988875358</v>
      </c>
      <c r="N1295" s="41" t="n">
        <f aca="false">E1295+G1295</f>
        <v>86733.5</v>
      </c>
      <c r="O1295" s="38" t="n">
        <f aca="false">N1295*Assumptions!$B$24</f>
        <v>130.10025</v>
      </c>
      <c r="P1295" s="39" t="n">
        <f aca="false">L1295-O1295</f>
        <v>-33.2002500000058</v>
      </c>
      <c r="Q1295" s="41" t="n">
        <f aca="false">Q1294+L1295</f>
        <v>54712.8</v>
      </c>
      <c r="R1295" s="41" t="n">
        <f aca="false">R1294+P1295</f>
        <v>-23409.468</v>
      </c>
      <c r="S1295" s="33" t="n">
        <f aca="false">IF(L1295&gt;0,1,0)</f>
        <v>1</v>
      </c>
      <c r="T1295" s="33" t="n">
        <f aca="false">IF(S1295=1,T1294+1,0)</f>
        <v>1</v>
      </c>
      <c r="U1295" s="33" t="n">
        <f aca="false">IF(S1295=0,U1294+1,0)</f>
        <v>0</v>
      </c>
      <c r="V1295" s="34" t="str">
        <f aca="false">IF(C1295=D1294,"Yes","")</f>
        <v/>
      </c>
    </row>
    <row r="1296" customFormat="false" ht="15" hidden="false" customHeight="false" outlineLevel="0" collapsed="false">
      <c r="A1296" s="26" t="n">
        <v>1295</v>
      </c>
      <c r="B1296" s="26" t="s">
        <v>111</v>
      </c>
      <c r="C1296" s="27" t="n">
        <v>45239</v>
      </c>
      <c r="D1296" s="27" t="n">
        <v>45240</v>
      </c>
      <c r="E1296" s="28" t="n">
        <v>43799.35</v>
      </c>
      <c r="F1296" s="28" t="n">
        <v>43547.75</v>
      </c>
      <c r="G1296" s="28" t="n">
        <v>43543.25</v>
      </c>
      <c r="H1296" s="26" t="s">
        <v>114</v>
      </c>
      <c r="I1296" s="26" t="n">
        <v>1</v>
      </c>
      <c r="J1296" s="29" t="n">
        <v>109.3</v>
      </c>
      <c r="K1296" s="29" t="n">
        <v>294.4</v>
      </c>
      <c r="L1296" s="30" t="n">
        <f aca="false">IF(B1296="Long",G1296-E1296,E1296-G1296)</f>
        <v>-256.099999999999</v>
      </c>
      <c r="M1296" s="31" t="n">
        <f aca="false">L1296/E1296</f>
        <v>-0.00584711873578029</v>
      </c>
      <c r="N1296" s="32" t="n">
        <f aca="false">E1296+G1296</f>
        <v>87342.6</v>
      </c>
      <c r="O1296" s="29" t="n">
        <f aca="false">N1296*Assumptions!$B$24</f>
        <v>131.0139</v>
      </c>
      <c r="P1296" s="30" t="n">
        <f aca="false">L1296-O1296</f>
        <v>-387.113899999999</v>
      </c>
      <c r="Q1296" s="32" t="n">
        <f aca="false">Q1295+L1296</f>
        <v>54456.7</v>
      </c>
      <c r="R1296" s="32" t="n">
        <f aca="false">R1295+P1296</f>
        <v>-23796.5819</v>
      </c>
      <c r="S1296" s="33" t="n">
        <f aca="false">IF(L1296&gt;0,1,0)</f>
        <v>0</v>
      </c>
      <c r="T1296" s="33" t="n">
        <f aca="false">IF(S1296=1,T1295+1,0)</f>
        <v>0</v>
      </c>
      <c r="U1296" s="33" t="n">
        <f aca="false">IF(S1296=0,U1295+1,0)</f>
        <v>1</v>
      </c>
      <c r="V1296" s="34" t="str">
        <f aca="false">IF(C1296=D1295,"Yes","")</f>
        <v/>
      </c>
    </row>
    <row r="1297" customFormat="false" ht="15" hidden="false" customHeight="false" outlineLevel="0" collapsed="false">
      <c r="A1297" s="35" t="n">
        <v>1296</v>
      </c>
      <c r="B1297" s="35" t="s">
        <v>113</v>
      </c>
      <c r="C1297" s="36" t="n">
        <v>45240</v>
      </c>
      <c r="D1297" s="36" t="n">
        <v>45243</v>
      </c>
      <c r="E1297" s="37" t="n">
        <v>43542.65</v>
      </c>
      <c r="F1297" s="37" t="n">
        <v>43876.75</v>
      </c>
      <c r="G1297" s="37" t="n">
        <v>43915.1</v>
      </c>
      <c r="H1297" s="35" t="s">
        <v>114</v>
      </c>
      <c r="I1297" s="35" t="n">
        <v>1</v>
      </c>
      <c r="J1297" s="38" t="n">
        <v>0</v>
      </c>
      <c r="K1297" s="38" t="n">
        <v>428.1</v>
      </c>
      <c r="L1297" s="39" t="n">
        <f aca="false">IF(B1297="Long",G1297-E1297,E1297-G1297)</f>
        <v>-372.449999999997</v>
      </c>
      <c r="M1297" s="40" t="n">
        <f aca="false">L1297/E1297</f>
        <v>-0.00855368242401409</v>
      </c>
      <c r="N1297" s="41" t="n">
        <f aca="false">E1297+G1297</f>
        <v>87457.75</v>
      </c>
      <c r="O1297" s="38" t="n">
        <f aca="false">N1297*Assumptions!$B$24</f>
        <v>131.186625</v>
      </c>
      <c r="P1297" s="39" t="n">
        <f aca="false">L1297-O1297</f>
        <v>-503.636624999997</v>
      </c>
      <c r="Q1297" s="41" t="n">
        <f aca="false">Q1296+L1297</f>
        <v>54084.25</v>
      </c>
      <c r="R1297" s="41" t="n">
        <f aca="false">R1296+P1297</f>
        <v>-24300.218525</v>
      </c>
      <c r="S1297" s="33" t="n">
        <f aca="false">IF(L1297&gt;0,1,0)</f>
        <v>0</v>
      </c>
      <c r="T1297" s="33" t="n">
        <f aca="false">IF(S1297=1,T1296+1,0)</f>
        <v>0</v>
      </c>
      <c r="U1297" s="33" t="n">
        <f aca="false">IF(S1297=0,U1296+1,0)</f>
        <v>2</v>
      </c>
      <c r="V1297" s="34" t="str">
        <f aca="false">IF(C1297=D1296,"Yes","")</f>
        <v>Yes</v>
      </c>
    </row>
    <row r="1298" customFormat="false" ht="15" hidden="false" customHeight="false" outlineLevel="0" collapsed="false">
      <c r="A1298" s="26" t="n">
        <v>1297</v>
      </c>
      <c r="B1298" s="26" t="s">
        <v>111</v>
      </c>
      <c r="C1298" s="27" t="n">
        <v>45243</v>
      </c>
      <c r="D1298" s="27" t="n">
        <v>45246</v>
      </c>
      <c r="E1298" s="28" t="n">
        <v>43915.1</v>
      </c>
      <c r="F1298" s="28" t="n">
        <v>43504.95</v>
      </c>
      <c r="G1298" s="28" t="n">
        <v>44164.55</v>
      </c>
      <c r="H1298" s="26" t="s">
        <v>112</v>
      </c>
      <c r="I1298" s="26" t="n">
        <v>2</v>
      </c>
      <c r="J1298" s="29" t="n">
        <v>505.8</v>
      </c>
      <c r="K1298" s="29" t="n">
        <v>0</v>
      </c>
      <c r="L1298" s="30" t="n">
        <f aca="false">IF(B1298="Long",G1298-E1298,E1298-G1298)</f>
        <v>249.450000000004</v>
      </c>
      <c r="M1298" s="31" t="n">
        <f aca="false">L1298/E1298</f>
        <v>0.00568027853745077</v>
      </c>
      <c r="N1298" s="32" t="n">
        <f aca="false">E1298+G1298</f>
        <v>88079.65</v>
      </c>
      <c r="O1298" s="29" t="n">
        <f aca="false">N1298*Assumptions!$B$24</f>
        <v>132.119475</v>
      </c>
      <c r="P1298" s="30" t="n">
        <f aca="false">L1298-O1298</f>
        <v>117.330525000004</v>
      </c>
      <c r="Q1298" s="32" t="n">
        <f aca="false">Q1297+L1298</f>
        <v>54333.7</v>
      </c>
      <c r="R1298" s="32" t="n">
        <f aca="false">R1297+P1298</f>
        <v>-24182.888</v>
      </c>
      <c r="S1298" s="33" t="n">
        <f aca="false">IF(L1298&gt;0,1,0)</f>
        <v>1</v>
      </c>
      <c r="T1298" s="33" t="n">
        <f aca="false">IF(S1298=1,T1297+1,0)</f>
        <v>1</v>
      </c>
      <c r="U1298" s="33" t="n">
        <f aca="false">IF(S1298=0,U1297+1,0)</f>
        <v>0</v>
      </c>
      <c r="V1298" s="34" t="str">
        <f aca="false">IF(C1298=D1297,"Yes","")</f>
        <v>Yes</v>
      </c>
    </row>
    <row r="1299" customFormat="false" ht="15" hidden="false" customHeight="false" outlineLevel="0" collapsed="false">
      <c r="A1299" s="35" t="n">
        <v>1298</v>
      </c>
      <c r="B1299" s="35" t="s">
        <v>113</v>
      </c>
      <c r="C1299" s="36" t="n">
        <v>45247</v>
      </c>
      <c r="D1299" s="36" t="n">
        <v>45251</v>
      </c>
      <c r="E1299" s="37" t="n">
        <v>43656.25</v>
      </c>
      <c r="F1299" s="37" t="n">
        <v>44420.95</v>
      </c>
      <c r="G1299" s="37" t="n">
        <v>43790.95</v>
      </c>
      <c r="H1299" s="35" t="s">
        <v>112</v>
      </c>
      <c r="I1299" s="35" t="n">
        <v>2</v>
      </c>
      <c r="J1299" s="38" t="n">
        <v>206.2</v>
      </c>
      <c r="K1299" s="38" t="n">
        <v>134.7</v>
      </c>
      <c r="L1299" s="39" t="n">
        <f aca="false">IF(B1299="Long",G1299-E1299,E1299-G1299)</f>
        <v>-134.699999999997</v>
      </c>
      <c r="M1299" s="40" t="n">
        <f aca="false">L1299/E1299</f>
        <v>-0.00308546886184675</v>
      </c>
      <c r="N1299" s="41" t="n">
        <f aca="false">E1299+G1299</f>
        <v>87447.2</v>
      </c>
      <c r="O1299" s="38" t="n">
        <f aca="false">N1299*Assumptions!$B$24</f>
        <v>131.1708</v>
      </c>
      <c r="P1299" s="39" t="n">
        <f aca="false">L1299-O1299</f>
        <v>-265.870799999997</v>
      </c>
      <c r="Q1299" s="41" t="n">
        <f aca="false">Q1298+L1299</f>
        <v>54199</v>
      </c>
      <c r="R1299" s="41" t="n">
        <f aca="false">R1298+P1299</f>
        <v>-24448.7588</v>
      </c>
      <c r="S1299" s="33" t="n">
        <f aca="false">IF(L1299&gt;0,1,0)</f>
        <v>0</v>
      </c>
      <c r="T1299" s="33" t="n">
        <f aca="false">IF(S1299=1,T1298+1,0)</f>
        <v>0</v>
      </c>
      <c r="U1299" s="33" t="n">
        <f aca="false">IF(S1299=0,U1298+1,0)</f>
        <v>1</v>
      </c>
      <c r="V1299" s="34" t="str">
        <f aca="false">IF(C1299=D1298,"Yes","")</f>
        <v/>
      </c>
    </row>
    <row r="1300" customFormat="false" ht="15" hidden="false" customHeight="false" outlineLevel="0" collapsed="false">
      <c r="A1300" s="26" t="n">
        <v>1299</v>
      </c>
      <c r="B1300" s="26" t="s">
        <v>113</v>
      </c>
      <c r="C1300" s="27" t="n">
        <v>45252</v>
      </c>
      <c r="D1300" s="27" t="n">
        <v>45254</v>
      </c>
      <c r="E1300" s="28" t="n">
        <v>43450.05</v>
      </c>
      <c r="F1300" s="28" t="n">
        <v>43790.95</v>
      </c>
      <c r="G1300" s="28" t="n">
        <v>43649.65</v>
      </c>
      <c r="H1300" s="26" t="s">
        <v>112</v>
      </c>
      <c r="I1300" s="26" t="n">
        <v>2</v>
      </c>
      <c r="J1300" s="29" t="n">
        <v>0</v>
      </c>
      <c r="K1300" s="29" t="n">
        <v>356.4</v>
      </c>
      <c r="L1300" s="30" t="n">
        <f aca="false">IF(B1300="Long",G1300-E1300,E1300-G1300)</f>
        <v>-199.599999999999</v>
      </c>
      <c r="M1300" s="31" t="n">
        <f aca="false">L1300/E1300</f>
        <v>-0.00459378067459067</v>
      </c>
      <c r="N1300" s="32" t="n">
        <f aca="false">E1300+G1300</f>
        <v>87099.7</v>
      </c>
      <c r="O1300" s="29" t="n">
        <f aca="false">N1300*Assumptions!$B$24</f>
        <v>130.64955</v>
      </c>
      <c r="P1300" s="30" t="n">
        <f aca="false">L1300-O1300</f>
        <v>-330.249549999999</v>
      </c>
      <c r="Q1300" s="32" t="n">
        <f aca="false">Q1299+L1300</f>
        <v>53999.4</v>
      </c>
      <c r="R1300" s="32" t="n">
        <f aca="false">R1299+P1300</f>
        <v>-24779.00835</v>
      </c>
      <c r="S1300" s="33" t="n">
        <f aca="false">IF(L1300&gt;0,1,0)</f>
        <v>0</v>
      </c>
      <c r="T1300" s="33" t="n">
        <f aca="false">IF(S1300=1,T1299+1,0)</f>
        <v>0</v>
      </c>
      <c r="U1300" s="33" t="n">
        <f aca="false">IF(S1300=0,U1299+1,0)</f>
        <v>2</v>
      </c>
      <c r="V1300" s="34" t="str">
        <f aca="false">IF(C1300=D1299,"Yes","")</f>
        <v/>
      </c>
    </row>
    <row r="1301" customFormat="false" ht="15" hidden="false" customHeight="false" outlineLevel="0" collapsed="false">
      <c r="A1301" s="35" t="n">
        <v>1300</v>
      </c>
      <c r="B1301" s="35" t="s">
        <v>111</v>
      </c>
      <c r="C1301" s="36" t="n">
        <v>45254</v>
      </c>
      <c r="D1301" s="36" t="n">
        <v>45267</v>
      </c>
      <c r="E1301" s="37" t="n">
        <v>43692.5</v>
      </c>
      <c r="F1301" s="37" t="n">
        <v>43451.35</v>
      </c>
      <c r="G1301" s="37" t="n">
        <v>46735.4</v>
      </c>
      <c r="H1301" s="35" t="s">
        <v>112</v>
      </c>
      <c r="I1301" s="35" t="n">
        <v>8</v>
      </c>
      <c r="J1301" s="38" t="n">
        <v>3567.3</v>
      </c>
      <c r="K1301" s="38" t="n">
        <v>0</v>
      </c>
      <c r="L1301" s="39" t="n">
        <f aca="false">IF(B1301="Long",G1301-E1301,E1301-G1301)</f>
        <v>3042.9</v>
      </c>
      <c r="M1301" s="40" t="n">
        <f aca="false">L1301/E1301</f>
        <v>0.069643531498541</v>
      </c>
      <c r="N1301" s="41" t="n">
        <f aca="false">E1301+G1301</f>
        <v>90427.9</v>
      </c>
      <c r="O1301" s="38" t="n">
        <f aca="false">N1301*Assumptions!$B$24</f>
        <v>135.64185</v>
      </c>
      <c r="P1301" s="39" t="n">
        <f aca="false">L1301-O1301</f>
        <v>2907.25815</v>
      </c>
      <c r="Q1301" s="41" t="n">
        <f aca="false">Q1300+L1301</f>
        <v>57042.3</v>
      </c>
      <c r="R1301" s="41" t="n">
        <f aca="false">R1300+P1301</f>
        <v>-21871.7502</v>
      </c>
      <c r="S1301" s="33" t="n">
        <f aca="false">IF(L1301&gt;0,1,0)</f>
        <v>1</v>
      </c>
      <c r="T1301" s="33" t="n">
        <f aca="false">IF(S1301=1,T1300+1,0)</f>
        <v>1</v>
      </c>
      <c r="U1301" s="33" t="n">
        <f aca="false">IF(S1301=0,U1300+1,0)</f>
        <v>0</v>
      </c>
      <c r="V1301" s="34" t="str">
        <f aca="false">IF(C1301=D1300,"Yes","")</f>
        <v>Yes</v>
      </c>
    </row>
    <row r="1302" customFormat="false" ht="15" hidden="false" customHeight="false" outlineLevel="0" collapsed="false">
      <c r="A1302" s="26" t="n">
        <v>1301</v>
      </c>
      <c r="B1302" s="26" t="s">
        <v>113</v>
      </c>
      <c r="C1302" s="27" t="n">
        <v>45267</v>
      </c>
      <c r="D1302" s="27" t="n">
        <v>45268</v>
      </c>
      <c r="E1302" s="28" t="n">
        <v>46653.65</v>
      </c>
      <c r="F1302" s="28" t="n">
        <v>47259.85</v>
      </c>
      <c r="G1302" s="28" t="n">
        <v>46927.7</v>
      </c>
      <c r="H1302" s="26" t="s">
        <v>112</v>
      </c>
      <c r="I1302" s="26" t="n">
        <v>1</v>
      </c>
      <c r="J1302" s="29" t="n">
        <v>0</v>
      </c>
      <c r="K1302" s="29" t="n">
        <v>650</v>
      </c>
      <c r="L1302" s="30" t="n">
        <f aca="false">IF(B1302="Long",G1302-E1302,E1302-G1302)</f>
        <v>-274.049999999996</v>
      </c>
      <c r="M1302" s="31" t="n">
        <f aca="false">L1302/E1302</f>
        <v>-0.00587413846505034</v>
      </c>
      <c r="N1302" s="32" t="n">
        <f aca="false">E1302+G1302</f>
        <v>93581.35</v>
      </c>
      <c r="O1302" s="29" t="n">
        <f aca="false">N1302*Assumptions!$B$24</f>
        <v>140.372025</v>
      </c>
      <c r="P1302" s="30" t="n">
        <f aca="false">L1302-O1302</f>
        <v>-414.422024999996</v>
      </c>
      <c r="Q1302" s="32" t="n">
        <f aca="false">Q1301+L1302</f>
        <v>56768.25</v>
      </c>
      <c r="R1302" s="32" t="n">
        <f aca="false">R1301+P1302</f>
        <v>-22286.172225</v>
      </c>
      <c r="S1302" s="33" t="n">
        <f aca="false">IF(L1302&gt;0,1,0)</f>
        <v>0</v>
      </c>
      <c r="T1302" s="33" t="n">
        <f aca="false">IF(S1302=1,T1301+1,0)</f>
        <v>0</v>
      </c>
      <c r="U1302" s="33" t="n">
        <f aca="false">IF(S1302=0,U1301+1,0)</f>
        <v>1</v>
      </c>
      <c r="V1302" s="34" t="str">
        <f aca="false">IF(C1302=D1301,"Yes","")</f>
        <v>Yes</v>
      </c>
    </row>
    <row r="1303" customFormat="false" ht="15" hidden="false" customHeight="false" outlineLevel="0" collapsed="false">
      <c r="A1303" s="35" t="n">
        <v>1302</v>
      </c>
      <c r="B1303" s="35" t="s">
        <v>111</v>
      </c>
      <c r="C1303" s="36" t="n">
        <v>45268</v>
      </c>
      <c r="D1303" s="36" t="n">
        <v>45272</v>
      </c>
      <c r="E1303" s="37" t="n">
        <v>47259.85</v>
      </c>
      <c r="F1303" s="37" t="n">
        <v>46507.15</v>
      </c>
      <c r="G1303" s="37" t="n">
        <v>47186.6</v>
      </c>
      <c r="H1303" s="35" t="s">
        <v>112</v>
      </c>
      <c r="I1303" s="35" t="n">
        <v>2</v>
      </c>
      <c r="J1303" s="38" t="n">
        <v>328.2</v>
      </c>
      <c r="K1303" s="38" t="n">
        <v>255.8</v>
      </c>
      <c r="L1303" s="39" t="n">
        <f aca="false">IF(B1303="Long",G1303-E1303,E1303-G1303)</f>
        <v>-73.25</v>
      </c>
      <c r="M1303" s="40" t="n">
        <f aca="false">L1303/E1303</f>
        <v>-0.00154994144077901</v>
      </c>
      <c r="N1303" s="41" t="n">
        <f aca="false">E1303+G1303</f>
        <v>94446.45</v>
      </c>
      <c r="O1303" s="38" t="n">
        <f aca="false">N1303*Assumptions!$B$24</f>
        <v>141.669675</v>
      </c>
      <c r="P1303" s="39" t="n">
        <f aca="false">L1303-O1303</f>
        <v>-214.919675</v>
      </c>
      <c r="Q1303" s="41" t="n">
        <f aca="false">Q1302+L1303</f>
        <v>56695</v>
      </c>
      <c r="R1303" s="41" t="n">
        <f aca="false">R1302+P1303</f>
        <v>-22501.0919</v>
      </c>
      <c r="S1303" s="33" t="n">
        <f aca="false">IF(L1303&gt;0,1,0)</f>
        <v>0</v>
      </c>
      <c r="T1303" s="33" t="n">
        <f aca="false">IF(S1303=1,T1302+1,0)</f>
        <v>0</v>
      </c>
      <c r="U1303" s="33" t="n">
        <f aca="false">IF(S1303=0,U1302+1,0)</f>
        <v>2</v>
      </c>
      <c r="V1303" s="34" t="str">
        <f aca="false">IF(C1303=D1302,"Yes","")</f>
        <v>Yes</v>
      </c>
    </row>
    <row r="1304" customFormat="false" ht="15" hidden="false" customHeight="false" outlineLevel="0" collapsed="false">
      <c r="A1304" s="26" t="n">
        <v>1303</v>
      </c>
      <c r="B1304" s="26" t="s">
        <v>113</v>
      </c>
      <c r="C1304" s="27" t="n">
        <v>45273</v>
      </c>
      <c r="D1304" s="27" t="n">
        <v>45274</v>
      </c>
      <c r="E1304" s="28" t="n">
        <v>47004.05</v>
      </c>
      <c r="F1304" s="28" t="n">
        <v>47454</v>
      </c>
      <c r="G1304" s="28" t="n">
        <v>47567.65</v>
      </c>
      <c r="H1304" s="26" t="s">
        <v>112</v>
      </c>
      <c r="I1304" s="26" t="n">
        <v>1</v>
      </c>
      <c r="J1304" s="29" t="n">
        <v>0</v>
      </c>
      <c r="K1304" s="29" t="n">
        <v>939.5</v>
      </c>
      <c r="L1304" s="30" t="n">
        <f aca="false">IF(B1304="Long",G1304-E1304,E1304-G1304)</f>
        <v>-563.599999999999</v>
      </c>
      <c r="M1304" s="31" t="n">
        <f aca="false">L1304/E1304</f>
        <v>-0.0119904561415452</v>
      </c>
      <c r="N1304" s="32" t="n">
        <f aca="false">E1304+G1304</f>
        <v>94571.7</v>
      </c>
      <c r="O1304" s="29" t="n">
        <f aca="false">N1304*Assumptions!$B$24</f>
        <v>141.85755</v>
      </c>
      <c r="P1304" s="30" t="n">
        <f aca="false">L1304-O1304</f>
        <v>-705.457549999999</v>
      </c>
      <c r="Q1304" s="32" t="n">
        <f aca="false">Q1303+L1304</f>
        <v>56131.4</v>
      </c>
      <c r="R1304" s="32" t="n">
        <f aca="false">R1303+P1304</f>
        <v>-23206.54945</v>
      </c>
      <c r="S1304" s="33" t="n">
        <f aca="false">IF(L1304&gt;0,1,0)</f>
        <v>0</v>
      </c>
      <c r="T1304" s="33" t="n">
        <f aca="false">IF(S1304=1,T1303+1,0)</f>
        <v>0</v>
      </c>
      <c r="U1304" s="33" t="n">
        <f aca="false">IF(S1304=0,U1303+1,0)</f>
        <v>3</v>
      </c>
      <c r="V1304" s="34" t="str">
        <f aca="false">IF(C1304=D1303,"Yes","")</f>
        <v/>
      </c>
    </row>
    <row r="1305" customFormat="false" ht="15" hidden="false" customHeight="false" outlineLevel="0" collapsed="false">
      <c r="A1305" s="35" t="n">
        <v>1304</v>
      </c>
      <c r="B1305" s="35" t="s">
        <v>111</v>
      </c>
      <c r="C1305" s="36" t="n">
        <v>45274</v>
      </c>
      <c r="D1305" s="36" t="n">
        <v>45279</v>
      </c>
      <c r="E1305" s="37" t="n">
        <v>47567.65</v>
      </c>
      <c r="F1305" s="37" t="n">
        <v>46886.9</v>
      </c>
      <c r="G1305" s="37" t="n">
        <v>47806.7</v>
      </c>
      <c r="H1305" s="35" t="s">
        <v>112</v>
      </c>
      <c r="I1305" s="35" t="n">
        <v>3</v>
      </c>
      <c r="J1305" s="38" t="n">
        <v>652.3</v>
      </c>
      <c r="K1305" s="38" t="n">
        <v>0</v>
      </c>
      <c r="L1305" s="39" t="n">
        <f aca="false">IF(B1305="Long",G1305-E1305,E1305-G1305)</f>
        <v>239.049999999996</v>
      </c>
      <c r="M1305" s="40" t="n">
        <f aca="false">L1305/E1305</f>
        <v>0.00502547424562693</v>
      </c>
      <c r="N1305" s="41" t="n">
        <f aca="false">E1305+G1305</f>
        <v>95374.35</v>
      </c>
      <c r="O1305" s="38" t="n">
        <f aca="false">N1305*Assumptions!$B$24</f>
        <v>143.061525</v>
      </c>
      <c r="P1305" s="39" t="n">
        <f aca="false">L1305-O1305</f>
        <v>95.9884749999956</v>
      </c>
      <c r="Q1305" s="41" t="n">
        <f aca="false">Q1304+L1305</f>
        <v>56370.45</v>
      </c>
      <c r="R1305" s="41" t="n">
        <f aca="false">R1304+P1305</f>
        <v>-23110.560975</v>
      </c>
      <c r="S1305" s="33" t="n">
        <f aca="false">IF(L1305&gt;0,1,0)</f>
        <v>1</v>
      </c>
      <c r="T1305" s="33" t="n">
        <f aca="false">IF(S1305=1,T1304+1,0)</f>
        <v>1</v>
      </c>
      <c r="U1305" s="33" t="n">
        <f aca="false">IF(S1305=0,U1304+1,0)</f>
        <v>0</v>
      </c>
      <c r="V1305" s="34" t="str">
        <f aca="false">IF(C1305=D1304,"Yes","")</f>
        <v>Yes</v>
      </c>
    </row>
    <row r="1306" customFormat="false" ht="15" hidden="false" customHeight="false" outlineLevel="0" collapsed="false">
      <c r="A1306" s="26" t="n">
        <v>1305</v>
      </c>
      <c r="B1306" s="26" t="s">
        <v>113</v>
      </c>
      <c r="C1306" s="27" t="n">
        <v>45280</v>
      </c>
      <c r="D1306" s="27" t="n">
        <v>45282</v>
      </c>
      <c r="E1306" s="28" t="n">
        <v>47646.05</v>
      </c>
      <c r="F1306" s="28" t="n">
        <v>48017</v>
      </c>
      <c r="G1306" s="28" t="n">
        <v>47932.4</v>
      </c>
      <c r="H1306" s="26" t="s">
        <v>112</v>
      </c>
      <c r="I1306" s="26" t="n">
        <v>2</v>
      </c>
      <c r="J1306" s="29" t="n">
        <v>726.4</v>
      </c>
      <c r="K1306" s="29" t="n">
        <v>425.3</v>
      </c>
      <c r="L1306" s="30" t="n">
        <f aca="false">IF(B1306="Long",G1306-E1306,E1306-G1306)</f>
        <v>-286.349999999999</v>
      </c>
      <c r="M1306" s="31" t="n">
        <f aca="false">L1306/E1306</f>
        <v>-0.00600994206235351</v>
      </c>
      <c r="N1306" s="32" t="n">
        <f aca="false">E1306+G1306</f>
        <v>95578.45</v>
      </c>
      <c r="O1306" s="29" t="n">
        <f aca="false">N1306*Assumptions!$B$24</f>
        <v>143.367675</v>
      </c>
      <c r="P1306" s="30" t="n">
        <f aca="false">L1306-O1306</f>
        <v>-429.717674999999</v>
      </c>
      <c r="Q1306" s="32" t="n">
        <f aca="false">Q1305+L1306</f>
        <v>56084.1</v>
      </c>
      <c r="R1306" s="32" t="n">
        <f aca="false">R1305+P1306</f>
        <v>-23540.27865</v>
      </c>
      <c r="S1306" s="33" t="n">
        <f aca="false">IF(L1306&gt;0,1,0)</f>
        <v>0</v>
      </c>
      <c r="T1306" s="33" t="n">
        <f aca="false">IF(S1306=1,T1305+1,0)</f>
        <v>0</v>
      </c>
      <c r="U1306" s="33" t="n">
        <f aca="false">IF(S1306=0,U1305+1,0)</f>
        <v>1</v>
      </c>
      <c r="V1306" s="34" t="str">
        <f aca="false">IF(C1306=D1305,"Yes","")</f>
        <v/>
      </c>
    </row>
    <row r="1307" customFormat="false" ht="15" hidden="false" customHeight="false" outlineLevel="0" collapsed="false">
      <c r="A1307" s="35" t="n">
        <v>1306</v>
      </c>
      <c r="B1307" s="35" t="s">
        <v>111</v>
      </c>
      <c r="C1307" s="36" t="n">
        <v>45287</v>
      </c>
      <c r="D1307" s="36" t="n">
        <v>45289</v>
      </c>
      <c r="E1307" s="37" t="n">
        <v>48071.4</v>
      </c>
      <c r="F1307" s="37" t="n">
        <v>47411.65</v>
      </c>
      <c r="G1307" s="37" t="n">
        <v>48343.15</v>
      </c>
      <c r="H1307" s="35" t="s">
        <v>112</v>
      </c>
      <c r="I1307" s="35" t="n">
        <v>2</v>
      </c>
      <c r="J1307" s="38" t="n">
        <v>565</v>
      </c>
      <c r="K1307" s="38" t="n">
        <v>0</v>
      </c>
      <c r="L1307" s="39" t="n">
        <f aca="false">IF(B1307="Long",G1307-E1307,E1307-G1307)</f>
        <v>271.75</v>
      </c>
      <c r="M1307" s="40" t="n">
        <f aca="false">L1307/E1307</f>
        <v>0.00565304942231764</v>
      </c>
      <c r="N1307" s="41" t="n">
        <f aca="false">E1307+G1307</f>
        <v>96414.55</v>
      </c>
      <c r="O1307" s="38" t="n">
        <f aca="false">N1307*Assumptions!$B$24</f>
        <v>144.621825</v>
      </c>
      <c r="P1307" s="39" t="n">
        <f aca="false">L1307-O1307</f>
        <v>127.128175</v>
      </c>
      <c r="Q1307" s="41" t="n">
        <f aca="false">Q1306+L1307</f>
        <v>56355.85</v>
      </c>
      <c r="R1307" s="41" t="n">
        <f aca="false">R1306+P1307</f>
        <v>-23413.150475</v>
      </c>
      <c r="S1307" s="33" t="n">
        <f aca="false">IF(L1307&gt;0,1,0)</f>
        <v>1</v>
      </c>
      <c r="T1307" s="33" t="n">
        <f aca="false">IF(S1307=1,T1306+1,0)</f>
        <v>1</v>
      </c>
      <c r="U1307" s="33" t="n">
        <f aca="false">IF(S1307=0,U1306+1,0)</f>
        <v>0</v>
      </c>
      <c r="V1307" s="34" t="str">
        <f aca="false">IF(C1307=D1306,"Yes","")</f>
        <v/>
      </c>
    </row>
    <row r="1308" customFormat="false" ht="15" hidden="false" customHeight="false" outlineLevel="0" collapsed="false">
      <c r="A1308" s="26" t="n">
        <v>1307</v>
      </c>
      <c r="B1308" s="26" t="s">
        <v>113</v>
      </c>
      <c r="C1308" s="27" t="n">
        <v>45292</v>
      </c>
      <c r="D1308" s="27" t="n">
        <v>45295</v>
      </c>
      <c r="E1308" s="28" t="n">
        <v>48091.85</v>
      </c>
      <c r="F1308" s="28" t="n">
        <v>48477.7</v>
      </c>
      <c r="G1308" s="28" t="n">
        <v>47805.4</v>
      </c>
      <c r="H1308" s="26" t="s">
        <v>112</v>
      </c>
      <c r="I1308" s="26" t="n">
        <v>3</v>
      </c>
      <c r="J1308" s="29" t="n">
        <v>610.5</v>
      </c>
      <c r="K1308" s="29" t="n">
        <v>189.3</v>
      </c>
      <c r="L1308" s="30" t="n">
        <f aca="false">IF(B1308="Long",G1308-E1308,E1308-G1308)</f>
        <v>286.449999999997</v>
      </c>
      <c r="M1308" s="31" t="n">
        <f aca="false">L1308/E1308</f>
        <v>0.00595631068465857</v>
      </c>
      <c r="N1308" s="32" t="n">
        <f aca="false">E1308+G1308</f>
        <v>95897.25</v>
      </c>
      <c r="O1308" s="29" t="n">
        <f aca="false">N1308*Assumptions!$B$24</f>
        <v>143.845875</v>
      </c>
      <c r="P1308" s="30" t="n">
        <f aca="false">L1308-O1308</f>
        <v>142.604124999997</v>
      </c>
      <c r="Q1308" s="32" t="n">
        <f aca="false">Q1307+L1308</f>
        <v>56642.3</v>
      </c>
      <c r="R1308" s="32" t="n">
        <f aca="false">R1307+P1308</f>
        <v>-23270.54635</v>
      </c>
      <c r="S1308" s="33" t="n">
        <f aca="false">IF(L1308&gt;0,1,0)</f>
        <v>1</v>
      </c>
      <c r="T1308" s="33" t="n">
        <f aca="false">IF(S1308=1,T1307+1,0)</f>
        <v>2</v>
      </c>
      <c r="U1308" s="33" t="n">
        <f aca="false">IF(S1308=0,U1307+1,0)</f>
        <v>0</v>
      </c>
      <c r="V1308" s="34" t="str">
        <f aca="false">IF(C1308=D1307,"Yes","")</f>
        <v/>
      </c>
    </row>
    <row r="1309" customFormat="false" ht="15" hidden="false" customHeight="false" outlineLevel="0" collapsed="false">
      <c r="A1309" s="35" t="n">
        <v>1308</v>
      </c>
      <c r="B1309" s="35" t="s">
        <v>111</v>
      </c>
      <c r="C1309" s="36" t="n">
        <v>45295</v>
      </c>
      <c r="D1309" s="36" t="n">
        <v>45299</v>
      </c>
      <c r="E1309" s="37" t="n">
        <v>48223.55</v>
      </c>
      <c r="F1309" s="37" t="n">
        <v>47481.35</v>
      </c>
      <c r="G1309" s="37" t="n">
        <v>47822.85</v>
      </c>
      <c r="H1309" s="35" t="s">
        <v>112</v>
      </c>
      <c r="I1309" s="35" t="n">
        <v>2</v>
      </c>
      <c r="J1309" s="38" t="n">
        <v>158.4</v>
      </c>
      <c r="K1309" s="38" t="n">
        <v>836.2</v>
      </c>
      <c r="L1309" s="39" t="n">
        <f aca="false">IF(B1309="Long",G1309-E1309,E1309-G1309)</f>
        <v>-400.700000000004</v>
      </c>
      <c r="M1309" s="40" t="n">
        <f aca="false">L1309/E1309</f>
        <v>-0.00830921821392254</v>
      </c>
      <c r="N1309" s="41" t="n">
        <f aca="false">E1309+G1309</f>
        <v>96046.4</v>
      </c>
      <c r="O1309" s="38" t="n">
        <f aca="false">N1309*Assumptions!$B$24</f>
        <v>144.0696</v>
      </c>
      <c r="P1309" s="39" t="n">
        <f aca="false">L1309-O1309</f>
        <v>-544.769600000004</v>
      </c>
      <c r="Q1309" s="41" t="n">
        <f aca="false">Q1308+L1309</f>
        <v>56241.6</v>
      </c>
      <c r="R1309" s="41" t="n">
        <f aca="false">R1308+P1309</f>
        <v>-23815.31595</v>
      </c>
      <c r="S1309" s="33" t="n">
        <f aca="false">IF(L1309&gt;0,1,0)</f>
        <v>0</v>
      </c>
      <c r="T1309" s="33" t="n">
        <f aca="false">IF(S1309=1,T1308+1,0)</f>
        <v>0</v>
      </c>
      <c r="U1309" s="33" t="n">
        <f aca="false">IF(S1309=0,U1308+1,0)</f>
        <v>1</v>
      </c>
      <c r="V1309" s="34" t="str">
        <f aca="false">IF(C1309=D1308,"Yes","")</f>
        <v>Yes</v>
      </c>
    </row>
    <row r="1310" customFormat="false" ht="15" hidden="false" customHeight="false" outlineLevel="0" collapsed="false">
      <c r="A1310" s="26" t="n">
        <v>1309</v>
      </c>
      <c r="B1310" s="26" t="s">
        <v>113</v>
      </c>
      <c r="C1310" s="27" t="n">
        <v>45299</v>
      </c>
      <c r="D1310" s="27" t="n">
        <v>45302</v>
      </c>
      <c r="E1310" s="28" t="n">
        <v>47738.15</v>
      </c>
      <c r="F1310" s="28" t="n">
        <v>48381.95</v>
      </c>
      <c r="G1310" s="28" t="n">
        <v>47538.6</v>
      </c>
      <c r="H1310" s="26" t="s">
        <v>112</v>
      </c>
      <c r="I1310" s="26" t="n">
        <v>3</v>
      </c>
      <c r="J1310" s="29" t="n">
        <v>727.3</v>
      </c>
      <c r="K1310" s="29" t="n">
        <v>201.2</v>
      </c>
      <c r="L1310" s="30" t="n">
        <f aca="false">IF(B1310="Long",G1310-E1310,E1310-G1310)</f>
        <v>199.550000000003</v>
      </c>
      <c r="M1310" s="31" t="n">
        <f aca="false">L1310/E1310</f>
        <v>0.00418009495550211</v>
      </c>
      <c r="N1310" s="32" t="n">
        <f aca="false">E1310+G1310</f>
        <v>95276.75</v>
      </c>
      <c r="O1310" s="29" t="n">
        <f aca="false">N1310*Assumptions!$B$24</f>
        <v>142.915125</v>
      </c>
      <c r="P1310" s="30" t="n">
        <f aca="false">L1310-O1310</f>
        <v>56.6348750000029</v>
      </c>
      <c r="Q1310" s="32" t="n">
        <f aca="false">Q1309+L1310</f>
        <v>56441.15</v>
      </c>
      <c r="R1310" s="32" t="n">
        <f aca="false">R1309+P1310</f>
        <v>-23758.681075</v>
      </c>
      <c r="S1310" s="33" t="n">
        <f aca="false">IF(L1310&gt;0,1,0)</f>
        <v>1</v>
      </c>
      <c r="T1310" s="33" t="n">
        <f aca="false">IF(S1310=1,T1309+1,0)</f>
        <v>1</v>
      </c>
      <c r="U1310" s="33" t="n">
        <f aca="false">IF(S1310=0,U1309+1,0)</f>
        <v>0</v>
      </c>
      <c r="V1310" s="34" t="str">
        <f aca="false">IF(C1310=D1309,"Yes","")</f>
        <v>Yes</v>
      </c>
    </row>
    <row r="1311" customFormat="false" ht="15" hidden="false" customHeight="false" outlineLevel="0" collapsed="false">
      <c r="A1311" s="35" t="n">
        <v>1310</v>
      </c>
      <c r="B1311" s="35" t="s">
        <v>111</v>
      </c>
      <c r="C1311" s="36" t="n">
        <v>45303</v>
      </c>
      <c r="D1311" s="36" t="n">
        <v>45308</v>
      </c>
      <c r="E1311" s="37" t="n">
        <v>47662.1</v>
      </c>
      <c r="F1311" s="37" t="n">
        <v>47237</v>
      </c>
      <c r="G1311" s="37" t="n">
        <v>46573.95</v>
      </c>
      <c r="H1311" s="35" t="s">
        <v>112</v>
      </c>
      <c r="I1311" s="35" t="n">
        <v>3</v>
      </c>
      <c r="J1311" s="38" t="n">
        <v>643.3</v>
      </c>
      <c r="K1311" s="38" t="n">
        <v>1682.5</v>
      </c>
      <c r="L1311" s="39" t="n">
        <f aca="false">IF(B1311="Long",G1311-E1311,E1311-G1311)</f>
        <v>-1088.15</v>
      </c>
      <c r="M1311" s="40" t="n">
        <f aca="false">L1311/E1311</f>
        <v>-0.0228305089368702</v>
      </c>
      <c r="N1311" s="41" t="n">
        <f aca="false">E1311+G1311</f>
        <v>94236.05</v>
      </c>
      <c r="O1311" s="38" t="n">
        <f aca="false">N1311*Assumptions!$B$24</f>
        <v>141.354075</v>
      </c>
      <c r="P1311" s="39" t="n">
        <f aca="false">L1311-O1311</f>
        <v>-1229.504075</v>
      </c>
      <c r="Q1311" s="41" t="n">
        <f aca="false">Q1310+L1311</f>
        <v>55353</v>
      </c>
      <c r="R1311" s="41" t="n">
        <f aca="false">R1310+P1311</f>
        <v>-24988.18515</v>
      </c>
      <c r="S1311" s="33" t="n">
        <f aca="false">IF(L1311&gt;0,1,0)</f>
        <v>0</v>
      </c>
      <c r="T1311" s="33" t="n">
        <f aca="false">IF(S1311=1,T1310+1,0)</f>
        <v>0</v>
      </c>
      <c r="U1311" s="33" t="n">
        <f aca="false">IF(S1311=0,U1310+1,0)</f>
        <v>1</v>
      </c>
      <c r="V1311" s="34" t="str">
        <f aca="false">IF(C1311=D1310,"Yes","")</f>
        <v/>
      </c>
    </row>
    <row r="1312" customFormat="false" ht="15" hidden="false" customHeight="false" outlineLevel="0" collapsed="false">
      <c r="A1312" s="26" t="n">
        <v>1311</v>
      </c>
      <c r="B1312" s="26" t="s">
        <v>113</v>
      </c>
      <c r="C1312" s="27" t="n">
        <v>45308</v>
      </c>
      <c r="D1312" s="27" t="n">
        <v>45310</v>
      </c>
      <c r="E1312" s="28" t="n">
        <v>46573.95</v>
      </c>
      <c r="F1312" s="28" t="n">
        <v>48305.4</v>
      </c>
      <c r="G1312" s="28" t="n">
        <v>46184.05</v>
      </c>
      <c r="H1312" s="26" t="s">
        <v>112</v>
      </c>
      <c r="I1312" s="26" t="n">
        <v>2</v>
      </c>
      <c r="J1312" s="29" t="n">
        <v>1143.2</v>
      </c>
      <c r="K1312" s="29" t="n">
        <v>0</v>
      </c>
      <c r="L1312" s="30" t="n">
        <f aca="false">IF(B1312="Long",G1312-E1312,E1312-G1312)</f>
        <v>389.899999999994</v>
      </c>
      <c r="M1312" s="31" t="n">
        <f aca="false">L1312/E1312</f>
        <v>0.00837163264013454</v>
      </c>
      <c r="N1312" s="32" t="n">
        <f aca="false">E1312+G1312</f>
        <v>92758</v>
      </c>
      <c r="O1312" s="29" t="n">
        <f aca="false">N1312*Assumptions!$B$24</f>
        <v>139.137</v>
      </c>
      <c r="P1312" s="30" t="n">
        <f aca="false">L1312-O1312</f>
        <v>250.762999999994</v>
      </c>
      <c r="Q1312" s="32" t="n">
        <f aca="false">Q1311+L1312</f>
        <v>55742.9</v>
      </c>
      <c r="R1312" s="32" t="n">
        <f aca="false">R1311+P1312</f>
        <v>-24737.42215</v>
      </c>
      <c r="S1312" s="33" t="n">
        <f aca="false">IF(L1312&gt;0,1,0)</f>
        <v>1</v>
      </c>
      <c r="T1312" s="33" t="n">
        <f aca="false">IF(S1312=1,T1311+1,0)</f>
        <v>1</v>
      </c>
      <c r="U1312" s="33" t="n">
        <f aca="false">IF(S1312=0,U1311+1,0)</f>
        <v>0</v>
      </c>
      <c r="V1312" s="34" t="str">
        <f aca="false">IF(C1312=D1311,"Yes","")</f>
        <v>Yes</v>
      </c>
    </row>
    <row r="1313" customFormat="false" ht="15" hidden="false" customHeight="false" outlineLevel="0" collapsed="false">
      <c r="A1313" s="35" t="n">
        <v>1312</v>
      </c>
      <c r="B1313" s="35" t="s">
        <v>113</v>
      </c>
      <c r="C1313" s="36" t="n">
        <v>45314</v>
      </c>
      <c r="D1313" s="36" t="n">
        <v>45320</v>
      </c>
      <c r="E1313" s="37" t="n">
        <v>45430.7</v>
      </c>
      <c r="F1313" s="37" t="n">
        <v>46249.85</v>
      </c>
      <c r="G1313" s="37" t="n">
        <v>45171.5</v>
      </c>
      <c r="H1313" s="35" t="s">
        <v>112</v>
      </c>
      <c r="I1313" s="35" t="n">
        <v>3</v>
      </c>
      <c r="J1313" s="38" t="n">
        <v>1001.7</v>
      </c>
      <c r="K1313" s="38" t="n">
        <v>229.7</v>
      </c>
      <c r="L1313" s="39" t="n">
        <f aca="false">IF(B1313="Long",G1313-E1313,E1313-G1313)</f>
        <v>259.199999999997</v>
      </c>
      <c r="M1313" s="40" t="n">
        <f aca="false">L1313/E1313</f>
        <v>0.00570539304919354</v>
      </c>
      <c r="N1313" s="41" t="n">
        <f aca="false">E1313+G1313</f>
        <v>90602.2</v>
      </c>
      <c r="O1313" s="38" t="n">
        <f aca="false">N1313*Assumptions!$B$24</f>
        <v>135.9033</v>
      </c>
      <c r="P1313" s="39" t="n">
        <f aca="false">L1313-O1313</f>
        <v>123.296699999997</v>
      </c>
      <c r="Q1313" s="41" t="n">
        <f aca="false">Q1312+L1313</f>
        <v>56002.1</v>
      </c>
      <c r="R1313" s="41" t="n">
        <f aca="false">R1312+P1313</f>
        <v>-24614.12545</v>
      </c>
      <c r="S1313" s="33" t="n">
        <f aca="false">IF(L1313&gt;0,1,0)</f>
        <v>1</v>
      </c>
      <c r="T1313" s="33" t="n">
        <f aca="false">IF(S1313=1,T1312+1,0)</f>
        <v>2</v>
      </c>
      <c r="U1313" s="33" t="n">
        <f aca="false">IF(S1313=0,U1312+1,0)</f>
        <v>0</v>
      </c>
      <c r="V1313" s="34" t="str">
        <f aca="false">IF(C1313=D1312,"Yes","")</f>
        <v/>
      </c>
    </row>
    <row r="1314" customFormat="false" ht="15" hidden="false" customHeight="false" outlineLevel="0" collapsed="false">
      <c r="A1314" s="26" t="n">
        <v>1313</v>
      </c>
      <c r="B1314" s="26" t="s">
        <v>111</v>
      </c>
      <c r="C1314" s="27" t="n">
        <v>45320</v>
      </c>
      <c r="D1314" s="27" t="n">
        <v>45322</v>
      </c>
      <c r="E1314" s="28" t="n">
        <v>45485.5</v>
      </c>
      <c r="F1314" s="28" t="n">
        <v>44429</v>
      </c>
      <c r="G1314" s="28" t="n">
        <v>45206.05</v>
      </c>
      <c r="H1314" s="26" t="s">
        <v>112</v>
      </c>
      <c r="I1314" s="26" t="n">
        <v>2</v>
      </c>
      <c r="J1314" s="29" t="n">
        <v>694.2</v>
      </c>
      <c r="K1314" s="29" t="n">
        <v>414.3</v>
      </c>
      <c r="L1314" s="30" t="n">
        <f aca="false">IF(B1314="Long",G1314-E1314,E1314-G1314)</f>
        <v>-279.449999999997</v>
      </c>
      <c r="M1314" s="31" t="n">
        <f aca="false">L1314/E1314</f>
        <v>-0.00614371612931587</v>
      </c>
      <c r="N1314" s="32" t="n">
        <f aca="false">E1314+G1314</f>
        <v>90691.55</v>
      </c>
      <c r="O1314" s="29" t="n">
        <f aca="false">N1314*Assumptions!$B$24</f>
        <v>136.037325</v>
      </c>
      <c r="P1314" s="30" t="n">
        <f aca="false">L1314-O1314</f>
        <v>-415.487324999997</v>
      </c>
      <c r="Q1314" s="32" t="n">
        <f aca="false">Q1313+L1314</f>
        <v>55722.65</v>
      </c>
      <c r="R1314" s="32" t="n">
        <f aca="false">R1313+P1314</f>
        <v>-25029.612775</v>
      </c>
      <c r="S1314" s="33" t="n">
        <f aca="false">IF(L1314&gt;0,1,0)</f>
        <v>0</v>
      </c>
      <c r="T1314" s="33" t="n">
        <f aca="false">IF(S1314=1,T1313+1,0)</f>
        <v>0</v>
      </c>
      <c r="U1314" s="33" t="n">
        <f aca="false">IF(S1314=0,U1313+1,0)</f>
        <v>1</v>
      </c>
      <c r="V1314" s="34" t="str">
        <f aca="false">IF(C1314=D1313,"Yes","")</f>
        <v>Yes</v>
      </c>
    </row>
    <row r="1315" customFormat="false" ht="15" hidden="false" customHeight="false" outlineLevel="0" collapsed="false">
      <c r="A1315" s="35" t="n">
        <v>1314</v>
      </c>
      <c r="B1315" s="35" t="s">
        <v>113</v>
      </c>
      <c r="C1315" s="36" t="n">
        <v>45322</v>
      </c>
      <c r="D1315" s="36" t="n">
        <v>45323</v>
      </c>
      <c r="E1315" s="37" t="n">
        <v>45110.9</v>
      </c>
      <c r="F1315" s="37" t="n">
        <v>45678.7</v>
      </c>
      <c r="G1315" s="37" t="n">
        <v>46164.9</v>
      </c>
      <c r="H1315" s="35" t="s">
        <v>114</v>
      </c>
      <c r="I1315" s="35" t="n">
        <v>1</v>
      </c>
      <c r="J1315" s="38" t="n">
        <v>0</v>
      </c>
      <c r="K1315" s="38" t="n">
        <v>1196</v>
      </c>
      <c r="L1315" s="39" t="n">
        <f aca="false">IF(B1315="Long",G1315-E1315,E1315-G1315)</f>
        <v>-1054</v>
      </c>
      <c r="M1315" s="40" t="n">
        <f aca="false">L1315/E1315</f>
        <v>-0.0233646413616221</v>
      </c>
      <c r="N1315" s="41" t="n">
        <f aca="false">E1315+G1315</f>
        <v>91275.8</v>
      </c>
      <c r="O1315" s="38" t="n">
        <f aca="false">N1315*Assumptions!$B$24</f>
        <v>136.9137</v>
      </c>
      <c r="P1315" s="39" t="n">
        <f aca="false">L1315-O1315</f>
        <v>-1190.9137</v>
      </c>
      <c r="Q1315" s="41" t="n">
        <f aca="false">Q1314+L1315</f>
        <v>54668.65</v>
      </c>
      <c r="R1315" s="41" t="n">
        <f aca="false">R1314+P1315</f>
        <v>-26220.526475</v>
      </c>
      <c r="S1315" s="33" t="n">
        <f aca="false">IF(L1315&gt;0,1,0)</f>
        <v>0</v>
      </c>
      <c r="T1315" s="33" t="n">
        <f aca="false">IF(S1315=1,T1314+1,0)</f>
        <v>0</v>
      </c>
      <c r="U1315" s="33" t="n">
        <f aca="false">IF(S1315=0,U1314+1,0)</f>
        <v>2</v>
      </c>
      <c r="V1315" s="34" t="str">
        <f aca="false">IF(C1315=D1314,"Yes","")</f>
        <v>Yes</v>
      </c>
    </row>
    <row r="1316" customFormat="false" ht="15" hidden="false" customHeight="false" outlineLevel="0" collapsed="false">
      <c r="A1316" s="26" t="n">
        <v>1315</v>
      </c>
      <c r="B1316" s="26" t="s">
        <v>111</v>
      </c>
      <c r="C1316" s="27" t="n">
        <v>45323</v>
      </c>
      <c r="D1316" s="27" t="n">
        <v>45327</v>
      </c>
      <c r="E1316" s="28" t="n">
        <v>46179.75</v>
      </c>
      <c r="F1316" s="28" t="n">
        <v>45071.2</v>
      </c>
      <c r="G1316" s="28" t="n">
        <v>45901.25</v>
      </c>
      <c r="H1316" s="26" t="s">
        <v>112</v>
      </c>
      <c r="I1316" s="26" t="n">
        <v>2</v>
      </c>
      <c r="J1316" s="29" t="n">
        <v>712.6</v>
      </c>
      <c r="K1316" s="29" t="n">
        <v>564.7</v>
      </c>
      <c r="L1316" s="30" t="n">
        <f aca="false">IF(B1316="Long",G1316-E1316,E1316-G1316)</f>
        <v>-278.5</v>
      </c>
      <c r="M1316" s="31" t="n">
        <f aca="false">L1316/E1316</f>
        <v>-0.00603078189033072</v>
      </c>
      <c r="N1316" s="32" t="n">
        <f aca="false">E1316+G1316</f>
        <v>92081</v>
      </c>
      <c r="O1316" s="29" t="n">
        <f aca="false">N1316*Assumptions!$B$24</f>
        <v>138.1215</v>
      </c>
      <c r="P1316" s="30" t="n">
        <f aca="false">L1316-O1316</f>
        <v>-416.6215</v>
      </c>
      <c r="Q1316" s="32" t="n">
        <f aca="false">Q1315+L1316</f>
        <v>54390.15</v>
      </c>
      <c r="R1316" s="32" t="n">
        <f aca="false">R1315+P1316</f>
        <v>-26637.147975</v>
      </c>
      <c r="S1316" s="33" t="n">
        <f aca="false">IF(L1316&gt;0,1,0)</f>
        <v>0</v>
      </c>
      <c r="T1316" s="33" t="n">
        <f aca="false">IF(S1316=1,T1315+1,0)</f>
        <v>0</v>
      </c>
      <c r="U1316" s="33" t="n">
        <f aca="false">IF(S1316=0,U1315+1,0)</f>
        <v>3</v>
      </c>
      <c r="V1316" s="34" t="str">
        <f aca="false">IF(C1316=D1315,"Yes","")</f>
        <v>Yes</v>
      </c>
    </row>
    <row r="1317" customFormat="false" ht="15" hidden="false" customHeight="false" outlineLevel="0" collapsed="false">
      <c r="A1317" s="35" t="n">
        <v>1316</v>
      </c>
      <c r="B1317" s="35" t="s">
        <v>113</v>
      </c>
      <c r="C1317" s="36" t="n">
        <v>45327</v>
      </c>
      <c r="D1317" s="36" t="n">
        <v>45329</v>
      </c>
      <c r="E1317" s="37" t="n">
        <v>45668.35</v>
      </c>
      <c r="F1317" s="37" t="n">
        <v>46892.35</v>
      </c>
      <c r="G1317" s="37" t="n">
        <v>45944.6</v>
      </c>
      <c r="H1317" s="35" t="s">
        <v>112</v>
      </c>
      <c r="I1317" s="35" t="n">
        <v>2</v>
      </c>
      <c r="J1317" s="38" t="n">
        <v>141.3</v>
      </c>
      <c r="K1317" s="38" t="n">
        <v>394.5</v>
      </c>
      <c r="L1317" s="39" t="n">
        <f aca="false">IF(B1317="Long",G1317-E1317,E1317-G1317)</f>
        <v>-276.25</v>
      </c>
      <c r="M1317" s="40" t="n">
        <f aca="false">L1317/E1317</f>
        <v>-0.00604904709716905</v>
      </c>
      <c r="N1317" s="41" t="n">
        <f aca="false">E1317+G1317</f>
        <v>91612.95</v>
      </c>
      <c r="O1317" s="38" t="n">
        <f aca="false">N1317*Assumptions!$B$24</f>
        <v>137.419425</v>
      </c>
      <c r="P1317" s="39" t="n">
        <f aca="false">L1317-O1317</f>
        <v>-413.669425</v>
      </c>
      <c r="Q1317" s="41" t="n">
        <f aca="false">Q1316+L1317</f>
        <v>54113.9</v>
      </c>
      <c r="R1317" s="41" t="n">
        <f aca="false">R1316+P1317</f>
        <v>-27050.8174</v>
      </c>
      <c r="S1317" s="33" t="n">
        <f aca="false">IF(L1317&gt;0,1,0)</f>
        <v>0</v>
      </c>
      <c r="T1317" s="33" t="n">
        <f aca="false">IF(S1317=1,T1316+1,0)</f>
        <v>0</v>
      </c>
      <c r="U1317" s="33" t="n">
        <f aca="false">IF(S1317=0,U1316+1,0)</f>
        <v>4</v>
      </c>
      <c r="V1317" s="34" t="str">
        <f aca="false">IF(C1317=D1316,"Yes","")</f>
        <v>Yes</v>
      </c>
    </row>
    <row r="1318" customFormat="false" ht="15" hidden="false" customHeight="false" outlineLevel="0" collapsed="false">
      <c r="A1318" s="26" t="n">
        <v>1317</v>
      </c>
      <c r="B1318" s="26" t="s">
        <v>111</v>
      </c>
      <c r="C1318" s="27" t="n">
        <v>45329</v>
      </c>
      <c r="D1318" s="27" t="n">
        <v>45330</v>
      </c>
      <c r="E1318" s="28" t="n">
        <v>46048.6</v>
      </c>
      <c r="F1318" s="28" t="n">
        <v>45527</v>
      </c>
      <c r="G1318" s="28" t="n">
        <v>45620.5</v>
      </c>
      <c r="H1318" s="26" t="s">
        <v>112</v>
      </c>
      <c r="I1318" s="26" t="n">
        <v>1</v>
      </c>
      <c r="J1318" s="29" t="n">
        <v>132.6</v>
      </c>
      <c r="K1318" s="29" t="n">
        <v>1154.8</v>
      </c>
      <c r="L1318" s="30" t="n">
        <f aca="false">IF(B1318="Long",G1318-E1318,E1318-G1318)</f>
        <v>-428.099999999999</v>
      </c>
      <c r="M1318" s="31" t="n">
        <f aca="false">L1318/E1318</f>
        <v>-0.00929669957392838</v>
      </c>
      <c r="N1318" s="32" t="n">
        <f aca="false">E1318+G1318</f>
        <v>91669.1</v>
      </c>
      <c r="O1318" s="29" t="n">
        <f aca="false">N1318*Assumptions!$B$24</f>
        <v>137.50365</v>
      </c>
      <c r="P1318" s="30" t="n">
        <f aca="false">L1318-O1318</f>
        <v>-565.603649999999</v>
      </c>
      <c r="Q1318" s="32" t="n">
        <f aca="false">Q1317+L1318</f>
        <v>53685.8</v>
      </c>
      <c r="R1318" s="32" t="n">
        <f aca="false">R1317+P1318</f>
        <v>-27616.42105</v>
      </c>
      <c r="S1318" s="33" t="n">
        <f aca="false">IF(L1318&gt;0,1,0)</f>
        <v>0</v>
      </c>
      <c r="T1318" s="33" t="n">
        <f aca="false">IF(S1318=1,T1317+1,0)</f>
        <v>0</v>
      </c>
      <c r="U1318" s="33" t="n">
        <f aca="false">IF(S1318=0,U1317+1,0)</f>
        <v>5</v>
      </c>
      <c r="V1318" s="34" t="str">
        <f aca="false">IF(C1318=D1317,"Yes","")</f>
        <v>Yes</v>
      </c>
    </row>
    <row r="1319" customFormat="false" ht="15" hidden="false" customHeight="false" outlineLevel="0" collapsed="false">
      <c r="A1319" s="35" t="n">
        <v>1318</v>
      </c>
      <c r="B1319" s="35" t="s">
        <v>113</v>
      </c>
      <c r="C1319" s="36" t="n">
        <v>45330</v>
      </c>
      <c r="D1319" s="36" t="n">
        <v>45334</v>
      </c>
      <c r="E1319" s="37" t="n">
        <v>45527</v>
      </c>
      <c r="F1319" s="37" t="n">
        <v>46062.85</v>
      </c>
      <c r="G1319" s="37" t="n">
        <v>45718.15</v>
      </c>
      <c r="H1319" s="35" t="s">
        <v>112</v>
      </c>
      <c r="I1319" s="35" t="n">
        <v>2</v>
      </c>
      <c r="J1319" s="38" t="n">
        <v>893.2</v>
      </c>
      <c r="K1319" s="38" t="n">
        <v>221.5</v>
      </c>
      <c r="L1319" s="39" t="n">
        <f aca="false">IF(B1319="Long",G1319-E1319,E1319-G1319)</f>
        <v>-191.150000000001</v>
      </c>
      <c r="M1319" s="40" t="n">
        <f aca="false">L1319/E1319</f>
        <v>-0.00419860741977291</v>
      </c>
      <c r="N1319" s="41" t="n">
        <f aca="false">E1319+G1319</f>
        <v>91245.15</v>
      </c>
      <c r="O1319" s="38" t="n">
        <f aca="false">N1319*Assumptions!$B$24</f>
        <v>136.867725</v>
      </c>
      <c r="P1319" s="39" t="n">
        <f aca="false">L1319-O1319</f>
        <v>-328.017725000001</v>
      </c>
      <c r="Q1319" s="41" t="n">
        <f aca="false">Q1318+L1319</f>
        <v>53494.65</v>
      </c>
      <c r="R1319" s="41" t="n">
        <f aca="false">R1318+P1319</f>
        <v>-27944.438775</v>
      </c>
      <c r="S1319" s="33" t="n">
        <f aca="false">IF(L1319&gt;0,1,0)</f>
        <v>0</v>
      </c>
      <c r="T1319" s="33" t="n">
        <f aca="false">IF(S1319=1,T1318+1,0)</f>
        <v>0</v>
      </c>
      <c r="U1319" s="33" t="n">
        <f aca="false">IF(S1319=0,U1318+1,0)</f>
        <v>6</v>
      </c>
      <c r="V1319" s="34" t="str">
        <f aca="false">IF(C1319=D1318,"Yes","")</f>
        <v>Yes</v>
      </c>
    </row>
    <row r="1320" customFormat="false" ht="15" hidden="false" customHeight="false" outlineLevel="0" collapsed="false">
      <c r="A1320" s="26" t="n">
        <v>1319</v>
      </c>
      <c r="B1320" s="26" t="s">
        <v>111</v>
      </c>
      <c r="C1320" s="27" t="n">
        <v>45335</v>
      </c>
      <c r="D1320" s="27" t="n">
        <v>45344</v>
      </c>
      <c r="E1320" s="28" t="n">
        <v>45748.5</v>
      </c>
      <c r="F1320" s="28" t="n">
        <v>44633.85</v>
      </c>
      <c r="G1320" s="28" t="n">
        <v>46886.95</v>
      </c>
      <c r="H1320" s="26" t="s">
        <v>112</v>
      </c>
      <c r="I1320" s="26" t="n">
        <v>7</v>
      </c>
      <c r="J1320" s="29" t="n">
        <v>1614.9</v>
      </c>
      <c r="K1320" s="29" t="n">
        <v>887.8</v>
      </c>
      <c r="L1320" s="30" t="n">
        <f aca="false">IF(B1320="Long",G1320-E1320,E1320-G1320)</f>
        <v>1138.45</v>
      </c>
      <c r="M1320" s="31" t="n">
        <f aca="false">L1320/E1320</f>
        <v>0.0248849689060843</v>
      </c>
      <c r="N1320" s="32" t="n">
        <f aca="false">E1320+G1320</f>
        <v>92635.45</v>
      </c>
      <c r="O1320" s="29" t="n">
        <f aca="false">N1320*Assumptions!$B$24</f>
        <v>138.953175</v>
      </c>
      <c r="P1320" s="30" t="n">
        <f aca="false">L1320-O1320</f>
        <v>999.496824999997</v>
      </c>
      <c r="Q1320" s="32" t="n">
        <f aca="false">Q1319+L1320</f>
        <v>54633.1</v>
      </c>
      <c r="R1320" s="32" t="n">
        <f aca="false">R1319+P1320</f>
        <v>-26944.94195</v>
      </c>
      <c r="S1320" s="33" t="n">
        <f aca="false">IF(L1320&gt;0,1,0)</f>
        <v>1</v>
      </c>
      <c r="T1320" s="33" t="n">
        <f aca="false">IF(S1320=1,T1319+1,0)</f>
        <v>1</v>
      </c>
      <c r="U1320" s="33" t="n">
        <f aca="false">IF(S1320=0,U1319+1,0)</f>
        <v>0</v>
      </c>
      <c r="V1320" s="34" t="str">
        <f aca="false">IF(C1320=D1319,"Yes","")</f>
        <v/>
      </c>
    </row>
    <row r="1321" customFormat="false" ht="15" hidden="false" customHeight="false" outlineLevel="0" collapsed="false">
      <c r="A1321" s="35" t="n">
        <v>1320</v>
      </c>
      <c r="B1321" s="35" t="s">
        <v>113</v>
      </c>
      <c r="C1321" s="36" t="n">
        <v>45349</v>
      </c>
      <c r="D1321" s="36" t="n">
        <v>45350</v>
      </c>
      <c r="E1321" s="37" t="n">
        <v>46480.2</v>
      </c>
      <c r="F1321" s="37" t="n">
        <v>46893.15</v>
      </c>
      <c r="G1321" s="37" t="n">
        <v>46722.25</v>
      </c>
      <c r="H1321" s="35" t="s">
        <v>112</v>
      </c>
      <c r="I1321" s="35" t="n">
        <v>1</v>
      </c>
      <c r="J1321" s="38" t="n">
        <v>627.6</v>
      </c>
      <c r="K1321" s="38" t="n">
        <v>274.4</v>
      </c>
      <c r="L1321" s="39" t="n">
        <f aca="false">IF(B1321="Long",G1321-E1321,E1321-G1321)</f>
        <v>-242.050000000003</v>
      </c>
      <c r="M1321" s="40" t="n">
        <f aca="false">L1321/E1321</f>
        <v>-0.0052075937711112</v>
      </c>
      <c r="N1321" s="41" t="n">
        <f aca="false">E1321+G1321</f>
        <v>93202.45</v>
      </c>
      <c r="O1321" s="38" t="n">
        <f aca="false">N1321*Assumptions!$B$24</f>
        <v>139.803675</v>
      </c>
      <c r="P1321" s="39" t="n">
        <f aca="false">L1321-O1321</f>
        <v>-381.853675000003</v>
      </c>
      <c r="Q1321" s="41" t="n">
        <f aca="false">Q1320+L1321</f>
        <v>54391.05</v>
      </c>
      <c r="R1321" s="41" t="n">
        <f aca="false">R1320+P1321</f>
        <v>-27326.795625</v>
      </c>
      <c r="S1321" s="33" t="n">
        <f aca="false">IF(L1321&gt;0,1,0)</f>
        <v>0</v>
      </c>
      <c r="T1321" s="33" t="n">
        <f aca="false">IF(S1321=1,T1320+1,0)</f>
        <v>0</v>
      </c>
      <c r="U1321" s="33" t="n">
        <f aca="false">IF(S1321=0,U1320+1,0)</f>
        <v>1</v>
      </c>
      <c r="V1321" s="34" t="str">
        <f aca="false">IF(C1321=D1320,"Yes","")</f>
        <v/>
      </c>
    </row>
    <row r="1322" customFormat="false" ht="15" hidden="false" customHeight="false" outlineLevel="0" collapsed="false">
      <c r="A1322" s="26" t="n">
        <v>1321</v>
      </c>
      <c r="B1322" s="26" t="s">
        <v>113</v>
      </c>
      <c r="C1322" s="27" t="n">
        <v>45351</v>
      </c>
      <c r="D1322" s="27" t="n">
        <v>45352</v>
      </c>
      <c r="E1322" s="28" t="n">
        <v>45852.55</v>
      </c>
      <c r="F1322" s="28" t="n">
        <v>46754.55</v>
      </c>
      <c r="G1322" s="28" t="n">
        <v>46329.65</v>
      </c>
      <c r="H1322" s="26" t="s">
        <v>112</v>
      </c>
      <c r="I1322" s="26" t="n">
        <v>1</v>
      </c>
      <c r="J1322" s="29" t="n">
        <v>0</v>
      </c>
      <c r="K1322" s="29" t="n">
        <v>1489.7</v>
      </c>
      <c r="L1322" s="30" t="n">
        <f aca="false">IF(B1322="Long",G1322-E1322,E1322-G1322)</f>
        <v>-477.099999999999</v>
      </c>
      <c r="M1322" s="31" t="n">
        <f aca="false">L1322/E1322</f>
        <v>-0.010405091974165</v>
      </c>
      <c r="N1322" s="32" t="n">
        <f aca="false">E1322+G1322</f>
        <v>92182.2</v>
      </c>
      <c r="O1322" s="29" t="n">
        <f aca="false">N1322*Assumptions!$B$24</f>
        <v>138.2733</v>
      </c>
      <c r="P1322" s="30" t="n">
        <f aca="false">L1322-O1322</f>
        <v>-615.373299999999</v>
      </c>
      <c r="Q1322" s="32" t="n">
        <f aca="false">Q1321+L1322</f>
        <v>53913.95</v>
      </c>
      <c r="R1322" s="32" t="n">
        <f aca="false">R1321+P1322</f>
        <v>-27942.168925</v>
      </c>
      <c r="S1322" s="33" t="n">
        <f aca="false">IF(L1322&gt;0,1,0)</f>
        <v>0</v>
      </c>
      <c r="T1322" s="33" t="n">
        <f aca="false">IF(S1322=1,T1321+1,0)</f>
        <v>0</v>
      </c>
      <c r="U1322" s="33" t="n">
        <f aca="false">IF(S1322=0,U1321+1,0)</f>
        <v>2</v>
      </c>
      <c r="V1322" s="34" t="str">
        <f aca="false">IF(C1322=D1321,"Yes","")</f>
        <v/>
      </c>
    </row>
    <row r="1323" customFormat="false" ht="15" hidden="false" customHeight="false" outlineLevel="0" collapsed="false">
      <c r="A1323" s="35" t="n">
        <v>1322</v>
      </c>
      <c r="B1323" s="35" t="s">
        <v>111</v>
      </c>
      <c r="C1323" s="36" t="n">
        <v>45352</v>
      </c>
      <c r="D1323" s="36" t="n">
        <v>45362</v>
      </c>
      <c r="E1323" s="37" t="n">
        <v>46754.55</v>
      </c>
      <c r="F1323" s="37" t="n">
        <v>45661.75</v>
      </c>
      <c r="G1323" s="37" t="n">
        <v>47747.2</v>
      </c>
      <c r="H1323" s="35" t="s">
        <v>112</v>
      </c>
      <c r="I1323" s="35" t="n">
        <v>5</v>
      </c>
      <c r="J1323" s="38" t="n">
        <v>1406.7</v>
      </c>
      <c r="K1323" s="38" t="n">
        <v>0</v>
      </c>
      <c r="L1323" s="39" t="n">
        <f aca="false">IF(B1323="Long",G1323-E1323,E1323-G1323)</f>
        <v>992.649999999994</v>
      </c>
      <c r="M1323" s="40" t="n">
        <f aca="false">L1323/E1323</f>
        <v>0.0212310887389568</v>
      </c>
      <c r="N1323" s="41" t="n">
        <f aca="false">E1323+G1323</f>
        <v>94501.75</v>
      </c>
      <c r="O1323" s="38" t="n">
        <f aca="false">N1323*Assumptions!$B$24</f>
        <v>141.752625</v>
      </c>
      <c r="P1323" s="39" t="n">
        <f aca="false">L1323-O1323</f>
        <v>850.897374999994</v>
      </c>
      <c r="Q1323" s="41" t="n">
        <f aca="false">Q1322+L1323</f>
        <v>54906.6</v>
      </c>
      <c r="R1323" s="41" t="n">
        <f aca="false">R1322+P1323</f>
        <v>-27091.27155</v>
      </c>
      <c r="S1323" s="33" t="n">
        <f aca="false">IF(L1323&gt;0,1,0)</f>
        <v>1</v>
      </c>
      <c r="T1323" s="33" t="n">
        <f aca="false">IF(S1323=1,T1322+1,0)</f>
        <v>1</v>
      </c>
      <c r="U1323" s="33" t="n">
        <f aca="false">IF(S1323=0,U1322+1,0)</f>
        <v>0</v>
      </c>
      <c r="V1323" s="34" t="str">
        <f aca="false">IF(C1323=D1322,"Yes","")</f>
        <v>Yes</v>
      </c>
    </row>
    <row r="1324" customFormat="false" ht="15" hidden="false" customHeight="false" outlineLevel="0" collapsed="false">
      <c r="A1324" s="26" t="n">
        <v>1323</v>
      </c>
      <c r="B1324" s="26" t="s">
        <v>113</v>
      </c>
      <c r="C1324" s="27" t="n">
        <v>45362</v>
      </c>
      <c r="D1324" s="27" t="n">
        <v>45371</v>
      </c>
      <c r="E1324" s="28" t="n">
        <v>47442.25</v>
      </c>
      <c r="F1324" s="28" t="n">
        <v>48071.7</v>
      </c>
      <c r="G1324" s="28" t="n">
        <v>46602.35</v>
      </c>
      <c r="H1324" s="26" t="s">
        <v>112</v>
      </c>
      <c r="I1324" s="26" t="n">
        <v>7</v>
      </c>
      <c r="J1324" s="29" t="n">
        <v>1613.4</v>
      </c>
      <c r="K1324" s="29" t="n">
        <v>370.5</v>
      </c>
      <c r="L1324" s="30" t="n">
        <f aca="false">IF(B1324="Long",G1324-E1324,E1324-G1324)</f>
        <v>839.900000000002</v>
      </c>
      <c r="M1324" s="31" t="n">
        <f aca="false">L1324/E1324</f>
        <v>0.0177036291491234</v>
      </c>
      <c r="N1324" s="32" t="n">
        <f aca="false">E1324+G1324</f>
        <v>94044.6</v>
      </c>
      <c r="O1324" s="29" t="n">
        <f aca="false">N1324*Assumptions!$B$24</f>
        <v>141.0669</v>
      </c>
      <c r="P1324" s="30" t="n">
        <f aca="false">L1324-O1324</f>
        <v>698.833100000001</v>
      </c>
      <c r="Q1324" s="32" t="n">
        <f aca="false">Q1323+L1324</f>
        <v>55746.5</v>
      </c>
      <c r="R1324" s="32" t="n">
        <f aca="false">R1323+P1324</f>
        <v>-26392.43845</v>
      </c>
      <c r="S1324" s="33" t="n">
        <f aca="false">IF(L1324&gt;0,1,0)</f>
        <v>1</v>
      </c>
      <c r="T1324" s="33" t="n">
        <f aca="false">IF(S1324=1,T1323+1,0)</f>
        <v>2</v>
      </c>
      <c r="U1324" s="33" t="n">
        <f aca="false">IF(S1324=0,U1323+1,0)</f>
        <v>0</v>
      </c>
      <c r="V1324" s="34" t="str">
        <f aca="false">IF(C1324=D1323,"Yes","")</f>
        <v>Yes</v>
      </c>
    </row>
    <row r="1325" customFormat="false" ht="15" hidden="false" customHeight="false" outlineLevel="0" collapsed="false">
      <c r="A1325" s="35" t="n">
        <v>1324</v>
      </c>
      <c r="B1325" s="35" t="s">
        <v>111</v>
      </c>
      <c r="C1325" s="36" t="n">
        <v>45372</v>
      </c>
      <c r="D1325" s="36" t="n">
        <v>45373</v>
      </c>
      <c r="E1325" s="37" t="n">
        <v>46674.85</v>
      </c>
      <c r="F1325" s="37" t="n">
        <v>45828.8</v>
      </c>
      <c r="G1325" s="37" t="n">
        <v>46570.15</v>
      </c>
      <c r="H1325" s="35" t="s">
        <v>112</v>
      </c>
      <c r="I1325" s="35" t="n">
        <v>1</v>
      </c>
      <c r="J1325" s="38" t="n">
        <v>299.3</v>
      </c>
      <c r="K1325" s="38" t="n">
        <v>108</v>
      </c>
      <c r="L1325" s="39" t="n">
        <f aca="false">IF(B1325="Long",G1325-E1325,E1325-G1325)</f>
        <v>-104.699999999997</v>
      </c>
      <c r="M1325" s="40" t="n">
        <f aca="false">L1325/E1325</f>
        <v>-0.00224317807127387</v>
      </c>
      <c r="N1325" s="41" t="n">
        <f aca="false">E1325+G1325</f>
        <v>93245</v>
      </c>
      <c r="O1325" s="38" t="n">
        <f aca="false">N1325*Assumptions!$B$24</f>
        <v>139.8675</v>
      </c>
      <c r="P1325" s="39" t="n">
        <f aca="false">L1325-O1325</f>
        <v>-244.567499999997</v>
      </c>
      <c r="Q1325" s="41" t="n">
        <f aca="false">Q1324+L1325</f>
        <v>55641.8</v>
      </c>
      <c r="R1325" s="41" t="n">
        <f aca="false">R1324+P1325</f>
        <v>-26637.00595</v>
      </c>
      <c r="S1325" s="33" t="n">
        <f aca="false">IF(L1325&gt;0,1,0)</f>
        <v>0</v>
      </c>
      <c r="T1325" s="33" t="n">
        <f aca="false">IF(S1325=1,T1324+1,0)</f>
        <v>0</v>
      </c>
      <c r="U1325" s="33" t="n">
        <f aca="false">IF(S1325=0,U1324+1,0)</f>
        <v>1</v>
      </c>
      <c r="V1325" s="34" t="str">
        <f aca="false">IF(C1325=D1324,"Yes","")</f>
        <v/>
      </c>
    </row>
    <row r="1326" customFormat="false" ht="15" hidden="false" customHeight="false" outlineLevel="0" collapsed="false">
      <c r="A1326" s="26" t="n">
        <v>1325</v>
      </c>
      <c r="B1326" s="26" t="s">
        <v>113</v>
      </c>
      <c r="C1326" s="27" t="n">
        <v>45377</v>
      </c>
      <c r="D1326" s="27" t="n">
        <v>45378</v>
      </c>
      <c r="E1326" s="28" t="n">
        <v>46552.95</v>
      </c>
      <c r="F1326" s="28" t="n">
        <v>46974.15</v>
      </c>
      <c r="G1326" s="28" t="n">
        <v>46788.35</v>
      </c>
      <c r="H1326" s="26" t="s">
        <v>112</v>
      </c>
      <c r="I1326" s="26" t="n">
        <v>1</v>
      </c>
      <c r="J1326" s="29" t="n">
        <v>0</v>
      </c>
      <c r="K1326" s="29" t="n">
        <v>403.2</v>
      </c>
      <c r="L1326" s="30" t="n">
        <f aca="false">IF(B1326="Long",G1326-E1326,E1326-G1326)</f>
        <v>-235.400000000001</v>
      </c>
      <c r="M1326" s="31" t="n">
        <f aca="false">L1326/E1326</f>
        <v>-0.00505660758340774</v>
      </c>
      <c r="N1326" s="32" t="n">
        <f aca="false">E1326+G1326</f>
        <v>93341.3</v>
      </c>
      <c r="O1326" s="29" t="n">
        <f aca="false">N1326*Assumptions!$B$24</f>
        <v>140.01195</v>
      </c>
      <c r="P1326" s="30" t="n">
        <f aca="false">L1326-O1326</f>
        <v>-375.411950000001</v>
      </c>
      <c r="Q1326" s="32" t="n">
        <f aca="false">Q1325+L1326</f>
        <v>55406.4</v>
      </c>
      <c r="R1326" s="32" t="n">
        <f aca="false">R1325+P1326</f>
        <v>-27012.4179</v>
      </c>
      <c r="S1326" s="33" t="n">
        <f aca="false">IF(L1326&gt;0,1,0)</f>
        <v>0</v>
      </c>
      <c r="T1326" s="33" t="n">
        <f aca="false">IF(S1326=1,T1325+1,0)</f>
        <v>0</v>
      </c>
      <c r="U1326" s="33" t="n">
        <f aca="false">IF(S1326=0,U1325+1,0)</f>
        <v>2</v>
      </c>
      <c r="V1326" s="34" t="str">
        <f aca="false">IF(C1326=D1325,"Yes","")</f>
        <v/>
      </c>
    </row>
    <row r="1327" customFormat="false" ht="15" hidden="false" customHeight="false" outlineLevel="0" collapsed="false">
      <c r="A1327" s="35" t="n">
        <v>1326</v>
      </c>
      <c r="B1327" s="35" t="s">
        <v>111</v>
      </c>
      <c r="C1327" s="36" t="n">
        <v>45379</v>
      </c>
      <c r="D1327" s="36" t="n">
        <v>45385</v>
      </c>
      <c r="E1327" s="37" t="n">
        <v>46956.1</v>
      </c>
      <c r="F1327" s="37" t="n">
        <v>46643.45</v>
      </c>
      <c r="G1327" s="37" t="n">
        <v>47350.25</v>
      </c>
      <c r="H1327" s="35" t="s">
        <v>112</v>
      </c>
      <c r="I1327" s="35" t="n">
        <v>3</v>
      </c>
      <c r="J1327" s="38" t="n">
        <v>751.2</v>
      </c>
      <c r="K1327" s="38" t="n">
        <v>0</v>
      </c>
      <c r="L1327" s="39" t="n">
        <f aca="false">IF(B1327="Long",G1327-E1327,E1327-G1327)</f>
        <v>394.150000000001</v>
      </c>
      <c r="M1327" s="40" t="n">
        <f aca="false">L1327/E1327</f>
        <v>0.00839401057583576</v>
      </c>
      <c r="N1327" s="41" t="n">
        <f aca="false">E1327+G1327</f>
        <v>94306.35</v>
      </c>
      <c r="O1327" s="38" t="n">
        <f aca="false">N1327*Assumptions!$B$24</f>
        <v>141.459525</v>
      </c>
      <c r="P1327" s="39" t="n">
        <f aca="false">L1327-O1327</f>
        <v>252.690475000001</v>
      </c>
      <c r="Q1327" s="41" t="n">
        <f aca="false">Q1326+L1327</f>
        <v>55800.55</v>
      </c>
      <c r="R1327" s="41" t="n">
        <f aca="false">R1326+P1327</f>
        <v>-26759.727425</v>
      </c>
      <c r="S1327" s="33" t="n">
        <f aca="false">IF(L1327&gt;0,1,0)</f>
        <v>1</v>
      </c>
      <c r="T1327" s="33" t="n">
        <f aca="false">IF(S1327=1,T1326+1,0)</f>
        <v>1</v>
      </c>
      <c r="U1327" s="33" t="n">
        <f aca="false">IF(S1327=0,U1326+1,0)</f>
        <v>0</v>
      </c>
      <c r="V1327" s="34" t="str">
        <f aca="false">IF(C1327=D1326,"Yes","")</f>
        <v/>
      </c>
    </row>
    <row r="1328" customFormat="false" ht="15" hidden="false" customHeight="false" outlineLevel="0" collapsed="false">
      <c r="A1328" s="26" t="n">
        <v>1327</v>
      </c>
      <c r="B1328" s="26" t="s">
        <v>113</v>
      </c>
      <c r="C1328" s="27" t="n">
        <v>45385</v>
      </c>
      <c r="D1328" s="27" t="n">
        <v>45386</v>
      </c>
      <c r="E1328" s="28" t="n">
        <v>47350.25</v>
      </c>
      <c r="F1328" s="28" t="n">
        <v>47707.35</v>
      </c>
      <c r="G1328" s="28" t="n">
        <v>48086.2</v>
      </c>
      <c r="H1328" s="26" t="s">
        <v>112</v>
      </c>
      <c r="I1328" s="26" t="n">
        <v>1</v>
      </c>
      <c r="J1328" s="29" t="n">
        <v>0</v>
      </c>
      <c r="K1328" s="29" t="n">
        <v>904.4</v>
      </c>
      <c r="L1328" s="30" t="n">
        <f aca="false">IF(B1328="Long",G1328-E1328,E1328-G1328)</f>
        <v>-735.949999999997</v>
      </c>
      <c r="M1328" s="31" t="n">
        <f aca="false">L1328/E1328</f>
        <v>-0.0155426845687192</v>
      </c>
      <c r="N1328" s="32" t="n">
        <f aca="false">E1328+G1328</f>
        <v>95436.45</v>
      </c>
      <c r="O1328" s="29" t="n">
        <f aca="false">N1328*Assumptions!$B$24</f>
        <v>143.154675</v>
      </c>
      <c r="P1328" s="30" t="n">
        <f aca="false">L1328-O1328</f>
        <v>-879.104674999997</v>
      </c>
      <c r="Q1328" s="32" t="n">
        <f aca="false">Q1327+L1328</f>
        <v>55064.6</v>
      </c>
      <c r="R1328" s="32" t="n">
        <f aca="false">R1327+P1328</f>
        <v>-27638.8321</v>
      </c>
      <c r="S1328" s="33" t="n">
        <f aca="false">IF(L1328&gt;0,1,0)</f>
        <v>0</v>
      </c>
      <c r="T1328" s="33" t="n">
        <f aca="false">IF(S1328=1,T1327+1,0)</f>
        <v>0</v>
      </c>
      <c r="U1328" s="33" t="n">
        <f aca="false">IF(S1328=0,U1327+1,0)</f>
        <v>1</v>
      </c>
      <c r="V1328" s="34" t="str">
        <f aca="false">IF(C1328=D1327,"Yes","")</f>
        <v>Yes</v>
      </c>
    </row>
    <row r="1329" customFormat="false" ht="15" hidden="false" customHeight="false" outlineLevel="0" collapsed="false">
      <c r="A1329" s="35" t="n">
        <v>1328</v>
      </c>
      <c r="B1329" s="35" t="s">
        <v>111</v>
      </c>
      <c r="C1329" s="36" t="n">
        <v>45386</v>
      </c>
      <c r="D1329" s="36" t="n">
        <v>45394</v>
      </c>
      <c r="E1329" s="37" t="n">
        <v>48086.2</v>
      </c>
      <c r="F1329" s="37" t="n">
        <v>47279.8</v>
      </c>
      <c r="G1329" s="37" t="n">
        <v>48669.25</v>
      </c>
      <c r="H1329" s="35" t="s">
        <v>112</v>
      </c>
      <c r="I1329" s="35" t="n">
        <v>5</v>
      </c>
      <c r="J1329" s="38" t="n">
        <v>971.2</v>
      </c>
      <c r="K1329" s="38" t="n">
        <v>191.7</v>
      </c>
      <c r="L1329" s="39" t="n">
        <f aca="false">IF(B1329="Long",G1329-E1329,E1329-G1329)</f>
        <v>583.050000000003</v>
      </c>
      <c r="M1329" s="40" t="n">
        <f aca="false">L1329/E1329</f>
        <v>0.0121251003406383</v>
      </c>
      <c r="N1329" s="41" t="n">
        <f aca="false">E1329+G1329</f>
        <v>96755.45</v>
      </c>
      <c r="O1329" s="38" t="n">
        <f aca="false">N1329*Assumptions!$B$24</f>
        <v>145.133175</v>
      </c>
      <c r="P1329" s="39" t="n">
        <f aca="false">L1329-O1329</f>
        <v>437.916825000003</v>
      </c>
      <c r="Q1329" s="41" t="n">
        <f aca="false">Q1328+L1329</f>
        <v>55647.65</v>
      </c>
      <c r="R1329" s="41" t="n">
        <f aca="false">R1328+P1329</f>
        <v>-27200.915275</v>
      </c>
      <c r="S1329" s="33" t="n">
        <f aca="false">IF(L1329&gt;0,1,0)</f>
        <v>1</v>
      </c>
      <c r="T1329" s="33" t="n">
        <f aca="false">IF(S1329=1,T1328+1,0)</f>
        <v>1</v>
      </c>
      <c r="U1329" s="33" t="n">
        <f aca="false">IF(S1329=0,U1328+1,0)</f>
        <v>0</v>
      </c>
      <c r="V1329" s="34" t="str">
        <f aca="false">IF(C1329=D1328,"Yes","")</f>
        <v>Yes</v>
      </c>
    </row>
    <row r="1330" customFormat="false" ht="15" hidden="false" customHeight="false" outlineLevel="0" collapsed="false">
      <c r="A1330" s="26" t="n">
        <v>1329</v>
      </c>
      <c r="B1330" s="26" t="s">
        <v>113</v>
      </c>
      <c r="C1330" s="27" t="n">
        <v>45394</v>
      </c>
      <c r="D1330" s="27" t="n">
        <v>45400</v>
      </c>
      <c r="E1330" s="28" t="n">
        <v>48568.25</v>
      </c>
      <c r="F1330" s="28" t="n">
        <v>49057.4</v>
      </c>
      <c r="G1330" s="28" t="n">
        <v>47609</v>
      </c>
      <c r="H1330" s="26" t="s">
        <v>112</v>
      </c>
      <c r="I1330" s="26" t="n">
        <v>3</v>
      </c>
      <c r="J1330" s="29" t="n">
        <v>1586.1</v>
      </c>
      <c r="K1330" s="29" t="n">
        <v>0</v>
      </c>
      <c r="L1330" s="30" t="n">
        <f aca="false">IF(B1330="Long",G1330-E1330,E1330-G1330)</f>
        <v>959.25</v>
      </c>
      <c r="M1330" s="31" t="n">
        <f aca="false">L1330/E1330</f>
        <v>0.0197505572055818</v>
      </c>
      <c r="N1330" s="32" t="n">
        <f aca="false">E1330+G1330</f>
        <v>96177.25</v>
      </c>
      <c r="O1330" s="29" t="n">
        <f aca="false">N1330*Assumptions!$B$24</f>
        <v>144.265875</v>
      </c>
      <c r="P1330" s="30" t="n">
        <f aca="false">L1330-O1330</f>
        <v>814.984125</v>
      </c>
      <c r="Q1330" s="32" t="n">
        <f aca="false">Q1329+L1330</f>
        <v>56606.9</v>
      </c>
      <c r="R1330" s="32" t="n">
        <f aca="false">R1329+P1330</f>
        <v>-26385.93115</v>
      </c>
      <c r="S1330" s="33" t="n">
        <f aca="false">IF(L1330&gt;0,1,0)</f>
        <v>1</v>
      </c>
      <c r="T1330" s="33" t="n">
        <f aca="false">IF(S1330=1,T1329+1,0)</f>
        <v>2</v>
      </c>
      <c r="U1330" s="33" t="n">
        <f aca="false">IF(S1330=0,U1329+1,0)</f>
        <v>0</v>
      </c>
      <c r="V1330" s="34" t="str">
        <f aca="false">IF(C1330=D1329,"Yes","")</f>
        <v>Yes</v>
      </c>
    </row>
    <row r="1331" customFormat="false" ht="15" hidden="false" customHeight="false" outlineLevel="0" collapsed="false">
      <c r="A1331" s="35" t="n">
        <v>1330</v>
      </c>
      <c r="B1331" s="35" t="s">
        <v>113</v>
      </c>
      <c r="C1331" s="36" t="n">
        <v>45401</v>
      </c>
      <c r="D1331" s="36" t="n">
        <v>45404</v>
      </c>
      <c r="E1331" s="37" t="n">
        <v>46744.95</v>
      </c>
      <c r="F1331" s="37" t="n">
        <v>47829.75</v>
      </c>
      <c r="G1331" s="37" t="n">
        <v>48145.7</v>
      </c>
      <c r="H1331" s="35" t="s">
        <v>112</v>
      </c>
      <c r="I1331" s="35" t="n">
        <v>1</v>
      </c>
      <c r="J1331" s="38" t="n">
        <v>0</v>
      </c>
      <c r="K1331" s="38" t="n">
        <v>1401.4</v>
      </c>
      <c r="L1331" s="39" t="n">
        <f aca="false">IF(B1331="Long",G1331-E1331,E1331-G1331)</f>
        <v>-1400.75</v>
      </c>
      <c r="M1331" s="40" t="n">
        <f aca="false">L1331/E1331</f>
        <v>-0.0299658037927092</v>
      </c>
      <c r="N1331" s="41" t="n">
        <f aca="false">E1331+G1331</f>
        <v>94890.65</v>
      </c>
      <c r="O1331" s="38" t="n">
        <f aca="false">N1331*Assumptions!$B$24</f>
        <v>142.335975</v>
      </c>
      <c r="P1331" s="39" t="n">
        <f aca="false">L1331-O1331</f>
        <v>-1543.085975</v>
      </c>
      <c r="Q1331" s="41" t="n">
        <f aca="false">Q1330+L1331</f>
        <v>55206.15</v>
      </c>
      <c r="R1331" s="41" t="n">
        <f aca="false">R1330+P1331</f>
        <v>-27929.017125</v>
      </c>
      <c r="S1331" s="33" t="n">
        <f aca="false">IF(L1331&gt;0,1,0)</f>
        <v>0</v>
      </c>
      <c r="T1331" s="33" t="n">
        <f aca="false">IF(S1331=1,T1330+1,0)</f>
        <v>0</v>
      </c>
      <c r="U1331" s="33" t="n">
        <f aca="false">IF(S1331=0,U1330+1,0)</f>
        <v>1</v>
      </c>
      <c r="V1331" s="34" t="str">
        <f aca="false">IF(C1331=D1330,"Yes","")</f>
        <v/>
      </c>
    </row>
    <row r="1332" customFormat="false" ht="15" hidden="false" customHeight="false" outlineLevel="0" collapsed="false">
      <c r="A1332" s="26" t="n">
        <v>1331</v>
      </c>
      <c r="B1332" s="26" t="s">
        <v>111</v>
      </c>
      <c r="C1332" s="27" t="n">
        <v>45404</v>
      </c>
      <c r="D1332" s="27" t="n">
        <v>45407</v>
      </c>
      <c r="E1332" s="28" t="n">
        <v>48145.7</v>
      </c>
      <c r="F1332" s="28" t="n">
        <v>46579.05</v>
      </c>
      <c r="G1332" s="28" t="n">
        <v>47772.65</v>
      </c>
      <c r="H1332" s="26" t="s">
        <v>112</v>
      </c>
      <c r="I1332" s="26" t="n">
        <v>3</v>
      </c>
      <c r="J1332" s="29" t="n">
        <v>479.8</v>
      </c>
      <c r="K1332" s="29" t="n">
        <v>408.5</v>
      </c>
      <c r="L1332" s="30" t="n">
        <f aca="false">IF(B1332="Long",G1332-E1332,E1332-G1332)</f>
        <v>-373.049999999996</v>
      </c>
      <c r="M1332" s="31" t="n">
        <f aca="false">L1332/E1332</f>
        <v>-0.00774835551253789</v>
      </c>
      <c r="N1332" s="32" t="n">
        <f aca="false">E1332+G1332</f>
        <v>95918.35</v>
      </c>
      <c r="O1332" s="29" t="n">
        <f aca="false">N1332*Assumptions!$B$24</f>
        <v>143.877525</v>
      </c>
      <c r="P1332" s="30" t="n">
        <f aca="false">L1332-O1332</f>
        <v>-516.927524999996</v>
      </c>
      <c r="Q1332" s="32" t="n">
        <f aca="false">Q1331+L1332</f>
        <v>54833.1</v>
      </c>
      <c r="R1332" s="32" t="n">
        <f aca="false">R1331+P1332</f>
        <v>-28445.94465</v>
      </c>
      <c r="S1332" s="33" t="n">
        <f aca="false">IF(L1332&gt;0,1,0)</f>
        <v>0</v>
      </c>
      <c r="T1332" s="33" t="n">
        <f aca="false">IF(S1332=1,T1331+1,0)</f>
        <v>0</v>
      </c>
      <c r="U1332" s="33" t="n">
        <f aca="false">IF(S1332=0,U1331+1,0)</f>
        <v>2</v>
      </c>
      <c r="V1332" s="34" t="str">
        <f aca="false">IF(C1332=D1331,"Yes","")</f>
        <v>Yes</v>
      </c>
    </row>
    <row r="1333" customFormat="false" ht="15" hidden="false" customHeight="false" outlineLevel="0" collapsed="false">
      <c r="A1333" s="35" t="n">
        <v>1332</v>
      </c>
      <c r="B1333" s="35" t="s">
        <v>113</v>
      </c>
      <c r="C1333" s="36" t="n">
        <v>45407</v>
      </c>
      <c r="D1333" s="36" t="n">
        <v>45408</v>
      </c>
      <c r="E1333" s="37" t="n">
        <v>47772.65</v>
      </c>
      <c r="F1333" s="37" t="n">
        <v>48246.2</v>
      </c>
      <c r="G1333" s="37" t="n">
        <v>48660</v>
      </c>
      <c r="H1333" s="35" t="s">
        <v>114</v>
      </c>
      <c r="I1333" s="35" t="n">
        <v>1</v>
      </c>
      <c r="J1333" s="38" t="n">
        <v>0</v>
      </c>
      <c r="K1333" s="38" t="n">
        <v>907</v>
      </c>
      <c r="L1333" s="39" t="n">
        <f aca="false">IF(B1333="Long",G1333-E1333,E1333-G1333)</f>
        <v>-887.349999999999</v>
      </c>
      <c r="M1333" s="40" t="n">
        <f aca="false">L1333/E1333</f>
        <v>-0.0185744353725405</v>
      </c>
      <c r="N1333" s="41" t="n">
        <f aca="false">E1333+G1333</f>
        <v>96432.65</v>
      </c>
      <c r="O1333" s="38" t="n">
        <f aca="false">N1333*Assumptions!$B$24</f>
        <v>144.648975</v>
      </c>
      <c r="P1333" s="39" t="n">
        <f aca="false">L1333-O1333</f>
        <v>-1031.998975</v>
      </c>
      <c r="Q1333" s="41" t="n">
        <f aca="false">Q1332+L1333</f>
        <v>53945.75</v>
      </c>
      <c r="R1333" s="41" t="n">
        <f aca="false">R1332+P1333</f>
        <v>-29477.943625</v>
      </c>
      <c r="S1333" s="33" t="n">
        <f aca="false">IF(L1333&gt;0,1,0)</f>
        <v>0</v>
      </c>
      <c r="T1333" s="33" t="n">
        <f aca="false">IF(S1333=1,T1332+1,0)</f>
        <v>0</v>
      </c>
      <c r="U1333" s="33" t="n">
        <f aca="false">IF(S1333=0,U1332+1,0)</f>
        <v>3</v>
      </c>
      <c r="V1333" s="34" t="str">
        <f aca="false">IF(C1333=D1332,"Yes","")</f>
        <v>Yes</v>
      </c>
    </row>
    <row r="1334" customFormat="false" ht="15" hidden="false" customHeight="false" outlineLevel="0" collapsed="false">
      <c r="A1334" s="26" t="n">
        <v>1333</v>
      </c>
      <c r="B1334" s="26" t="s">
        <v>111</v>
      </c>
      <c r="C1334" s="27" t="n">
        <v>45408</v>
      </c>
      <c r="D1334" s="27" t="n">
        <v>45414</v>
      </c>
      <c r="E1334" s="28" t="n">
        <v>48660</v>
      </c>
      <c r="F1334" s="28" t="n">
        <v>47737.2</v>
      </c>
      <c r="G1334" s="28" t="n">
        <v>49249.9</v>
      </c>
      <c r="H1334" s="26" t="s">
        <v>112</v>
      </c>
      <c r="I1334" s="26" t="n">
        <v>3</v>
      </c>
      <c r="J1334" s="29" t="n">
        <v>1314.8</v>
      </c>
      <c r="K1334" s="29" t="n">
        <v>317.3</v>
      </c>
      <c r="L1334" s="30" t="n">
        <f aca="false">IF(B1334="Long",G1334-E1334,E1334-G1334)</f>
        <v>589.900000000002</v>
      </c>
      <c r="M1334" s="31" t="n">
        <f aca="false">L1334/E1334</f>
        <v>0.0121228935470613</v>
      </c>
      <c r="N1334" s="32" t="n">
        <f aca="false">E1334+G1334</f>
        <v>97909.9</v>
      </c>
      <c r="O1334" s="29" t="n">
        <f aca="false">N1334*Assumptions!$B$24</f>
        <v>146.86485</v>
      </c>
      <c r="P1334" s="30" t="n">
        <f aca="false">L1334-O1334</f>
        <v>443.035150000001</v>
      </c>
      <c r="Q1334" s="32" t="n">
        <f aca="false">Q1333+L1334</f>
        <v>54535.65</v>
      </c>
      <c r="R1334" s="32" t="n">
        <f aca="false">R1333+P1334</f>
        <v>-29034.908475</v>
      </c>
      <c r="S1334" s="33" t="n">
        <f aca="false">IF(L1334&gt;0,1,0)</f>
        <v>1</v>
      </c>
      <c r="T1334" s="33" t="n">
        <f aca="false">IF(S1334=1,T1333+1,0)</f>
        <v>1</v>
      </c>
      <c r="U1334" s="33" t="n">
        <f aca="false">IF(S1334=0,U1333+1,0)</f>
        <v>0</v>
      </c>
      <c r="V1334" s="34" t="str">
        <f aca="false">IF(C1334=D1333,"Yes","")</f>
        <v>Yes</v>
      </c>
    </row>
    <row r="1335" customFormat="false" ht="15" hidden="false" customHeight="false" outlineLevel="0" collapsed="false">
      <c r="A1335" s="35" t="n">
        <v>1334</v>
      </c>
      <c r="B1335" s="35" t="s">
        <v>113</v>
      </c>
      <c r="C1335" s="36" t="n">
        <v>45415</v>
      </c>
      <c r="D1335" s="36" t="n">
        <v>45421</v>
      </c>
      <c r="E1335" s="37" t="n">
        <v>49123.6</v>
      </c>
      <c r="F1335" s="37" t="n">
        <v>49529.35</v>
      </c>
      <c r="G1335" s="37" t="n">
        <v>48223.05</v>
      </c>
      <c r="H1335" s="35" t="s">
        <v>112</v>
      </c>
      <c r="I1335" s="35" t="n">
        <v>4</v>
      </c>
      <c r="J1335" s="38" t="n">
        <v>1682.9</v>
      </c>
      <c r="K1335" s="38" t="n">
        <v>129.1</v>
      </c>
      <c r="L1335" s="39" t="n">
        <f aca="false">IF(B1335="Long",G1335-E1335,E1335-G1335)</f>
        <v>900.549999999996</v>
      </c>
      <c r="M1335" s="40" t="n">
        <f aca="false">L1335/E1335</f>
        <v>0.0183323290638307</v>
      </c>
      <c r="N1335" s="41" t="n">
        <f aca="false">E1335+G1335</f>
        <v>97346.65</v>
      </c>
      <c r="O1335" s="38" t="n">
        <f aca="false">N1335*Assumptions!$B$24</f>
        <v>146.019975</v>
      </c>
      <c r="P1335" s="39" t="n">
        <f aca="false">L1335-O1335</f>
        <v>754.530024999996</v>
      </c>
      <c r="Q1335" s="41" t="n">
        <f aca="false">Q1334+L1335</f>
        <v>55436.2</v>
      </c>
      <c r="R1335" s="41" t="n">
        <f aca="false">R1334+P1335</f>
        <v>-28280.37845</v>
      </c>
      <c r="S1335" s="33" t="n">
        <f aca="false">IF(L1335&gt;0,1,0)</f>
        <v>1</v>
      </c>
      <c r="T1335" s="33" t="n">
        <f aca="false">IF(S1335=1,T1334+1,0)</f>
        <v>2</v>
      </c>
      <c r="U1335" s="33" t="n">
        <f aca="false">IF(S1335=0,U1334+1,0)</f>
        <v>0</v>
      </c>
      <c r="V1335" s="34" t="str">
        <f aca="false">IF(C1335=D1334,"Yes","")</f>
        <v/>
      </c>
    </row>
    <row r="1336" customFormat="false" ht="15" hidden="false" customHeight="false" outlineLevel="0" collapsed="false">
      <c r="A1336" s="26" t="n">
        <v>1335</v>
      </c>
      <c r="B1336" s="26" t="s">
        <v>113</v>
      </c>
      <c r="C1336" s="27" t="n">
        <v>45422</v>
      </c>
      <c r="D1336" s="27" t="n">
        <v>45426</v>
      </c>
      <c r="E1336" s="28" t="n">
        <v>47440.65</v>
      </c>
      <c r="F1336" s="28" t="n">
        <v>48258.65</v>
      </c>
      <c r="G1336" s="28" t="n">
        <v>47841.6</v>
      </c>
      <c r="H1336" s="26" t="s">
        <v>112</v>
      </c>
      <c r="I1336" s="26" t="n">
        <v>2</v>
      </c>
      <c r="J1336" s="29" t="n">
        <v>457.4</v>
      </c>
      <c r="K1336" s="29" t="n">
        <v>496.6</v>
      </c>
      <c r="L1336" s="30" t="n">
        <f aca="false">IF(B1336="Long",G1336-E1336,E1336-G1336)</f>
        <v>-400.949999999997</v>
      </c>
      <c r="M1336" s="31" t="n">
        <f aca="false">L1336/E1336</f>
        <v>-0.00845161269923572</v>
      </c>
      <c r="N1336" s="32" t="n">
        <f aca="false">E1336+G1336</f>
        <v>95282.25</v>
      </c>
      <c r="O1336" s="29" t="n">
        <f aca="false">N1336*Assumptions!$B$24</f>
        <v>142.923375</v>
      </c>
      <c r="P1336" s="30" t="n">
        <f aca="false">L1336-O1336</f>
        <v>-543.873374999997</v>
      </c>
      <c r="Q1336" s="32" t="n">
        <f aca="false">Q1335+L1336</f>
        <v>55035.25</v>
      </c>
      <c r="R1336" s="32" t="n">
        <f aca="false">R1335+P1336</f>
        <v>-28824.251825</v>
      </c>
      <c r="S1336" s="33" t="n">
        <f aca="false">IF(L1336&gt;0,1,0)</f>
        <v>0</v>
      </c>
      <c r="T1336" s="33" t="n">
        <f aca="false">IF(S1336=1,T1335+1,0)</f>
        <v>0</v>
      </c>
      <c r="U1336" s="33" t="n">
        <f aca="false">IF(S1336=0,U1335+1,0)</f>
        <v>1</v>
      </c>
      <c r="V1336" s="34" t="str">
        <f aca="false">IF(C1336=D1335,"Yes","")</f>
        <v/>
      </c>
    </row>
    <row r="1337" customFormat="false" ht="15" hidden="false" customHeight="false" outlineLevel="0" collapsed="false">
      <c r="A1337" s="35" t="n">
        <v>1336</v>
      </c>
      <c r="B1337" s="35" t="s">
        <v>111</v>
      </c>
      <c r="C1337" s="36" t="n">
        <v>45426</v>
      </c>
      <c r="D1337" s="36" t="n">
        <v>45427</v>
      </c>
      <c r="E1337" s="37" t="n">
        <v>47868.7</v>
      </c>
      <c r="F1337" s="37" t="n">
        <v>46983.25</v>
      </c>
      <c r="G1337" s="37" t="n">
        <v>47607.85</v>
      </c>
      <c r="H1337" s="35" t="s">
        <v>112</v>
      </c>
      <c r="I1337" s="35" t="n">
        <v>1</v>
      </c>
      <c r="J1337" s="38" t="n">
        <v>88.5</v>
      </c>
      <c r="K1337" s="38" t="n">
        <v>334.2</v>
      </c>
      <c r="L1337" s="39" t="n">
        <f aca="false">IF(B1337="Long",G1337-E1337,E1337-G1337)</f>
        <v>-260.849999999999</v>
      </c>
      <c r="M1337" s="40" t="n">
        <f aca="false">L1337/E1337</f>
        <v>-0.00544928105421703</v>
      </c>
      <c r="N1337" s="41" t="n">
        <f aca="false">E1337+G1337</f>
        <v>95476.55</v>
      </c>
      <c r="O1337" s="38" t="n">
        <f aca="false">N1337*Assumptions!$B$24</f>
        <v>143.214825</v>
      </c>
      <c r="P1337" s="39" t="n">
        <f aca="false">L1337-O1337</f>
        <v>-404.064824999999</v>
      </c>
      <c r="Q1337" s="41" t="n">
        <f aca="false">Q1336+L1337</f>
        <v>54774.4</v>
      </c>
      <c r="R1337" s="41" t="n">
        <f aca="false">R1336+P1337</f>
        <v>-29228.31665</v>
      </c>
      <c r="S1337" s="33" t="n">
        <f aca="false">IF(L1337&gt;0,1,0)</f>
        <v>0</v>
      </c>
      <c r="T1337" s="33" t="n">
        <f aca="false">IF(S1337=1,T1336+1,0)</f>
        <v>0</v>
      </c>
      <c r="U1337" s="33" t="n">
        <f aca="false">IF(S1337=0,U1336+1,0)</f>
        <v>2</v>
      </c>
      <c r="V1337" s="34" t="str">
        <f aca="false">IF(C1337=D1336,"Yes","")</f>
        <v>Yes</v>
      </c>
    </row>
    <row r="1338" customFormat="false" ht="15" hidden="false" customHeight="false" outlineLevel="0" collapsed="false">
      <c r="A1338" s="26" t="n">
        <v>1337</v>
      </c>
      <c r="B1338" s="26" t="s">
        <v>111</v>
      </c>
      <c r="C1338" s="27" t="n">
        <v>45428</v>
      </c>
      <c r="D1338" s="27" t="n">
        <v>45434</v>
      </c>
      <c r="E1338" s="28" t="n">
        <v>47957.2</v>
      </c>
      <c r="F1338" s="28" t="n">
        <v>47534.5</v>
      </c>
      <c r="G1338" s="28" t="n">
        <v>47927.1</v>
      </c>
      <c r="H1338" s="26" t="s">
        <v>112</v>
      </c>
      <c r="I1338" s="26" t="n">
        <v>3</v>
      </c>
      <c r="J1338" s="29" t="n">
        <v>302.6</v>
      </c>
      <c r="K1338" s="29" t="n">
        <v>521.9</v>
      </c>
      <c r="L1338" s="30" t="n">
        <f aca="false">IF(B1338="Long",G1338-E1338,E1338-G1338)</f>
        <v>-30.0999999999985</v>
      </c>
      <c r="M1338" s="31" t="n">
        <f aca="false">L1338/E1338</f>
        <v>-0.000627642981658615</v>
      </c>
      <c r="N1338" s="32" t="n">
        <f aca="false">E1338+G1338</f>
        <v>95884.3</v>
      </c>
      <c r="O1338" s="29" t="n">
        <f aca="false">N1338*Assumptions!$B$24</f>
        <v>143.82645</v>
      </c>
      <c r="P1338" s="30" t="n">
        <f aca="false">L1338-O1338</f>
        <v>-173.926449999999</v>
      </c>
      <c r="Q1338" s="32" t="n">
        <f aca="false">Q1337+L1338</f>
        <v>54744.3</v>
      </c>
      <c r="R1338" s="32" t="n">
        <f aca="false">R1337+P1338</f>
        <v>-29402.2431</v>
      </c>
      <c r="S1338" s="33" t="n">
        <f aca="false">IF(L1338&gt;0,1,0)</f>
        <v>0</v>
      </c>
      <c r="T1338" s="33" t="n">
        <f aca="false">IF(S1338=1,T1337+1,0)</f>
        <v>0</v>
      </c>
      <c r="U1338" s="33" t="n">
        <f aca="false">IF(S1338=0,U1337+1,0)</f>
        <v>3</v>
      </c>
      <c r="V1338" s="34" t="str">
        <f aca="false">IF(C1338=D1337,"Yes","")</f>
        <v/>
      </c>
    </row>
    <row r="1339" customFormat="false" ht="15" hidden="false" customHeight="false" outlineLevel="0" collapsed="false">
      <c r="A1339" s="35" t="n">
        <v>1338</v>
      </c>
      <c r="B1339" s="35" t="s">
        <v>113</v>
      </c>
      <c r="C1339" s="36" t="n">
        <v>45434</v>
      </c>
      <c r="D1339" s="36" t="n">
        <v>45435</v>
      </c>
      <c r="E1339" s="37" t="n">
        <v>47758.8</v>
      </c>
      <c r="F1339" s="37" t="n">
        <v>48259.75</v>
      </c>
      <c r="G1339" s="37" t="n">
        <v>48114.05</v>
      </c>
      <c r="H1339" s="35" t="s">
        <v>112</v>
      </c>
      <c r="I1339" s="35" t="n">
        <v>1</v>
      </c>
      <c r="J1339" s="38" t="n">
        <v>0</v>
      </c>
      <c r="K1339" s="38" t="n">
        <v>1070.9</v>
      </c>
      <c r="L1339" s="39" t="n">
        <f aca="false">IF(B1339="Long",G1339-E1339,E1339-G1339)</f>
        <v>-355.25</v>
      </c>
      <c r="M1339" s="40" t="n">
        <f aca="false">L1339/E1339</f>
        <v>-0.00743841972578875</v>
      </c>
      <c r="N1339" s="41" t="n">
        <f aca="false">E1339+G1339</f>
        <v>95872.85</v>
      </c>
      <c r="O1339" s="38" t="n">
        <f aca="false">N1339*Assumptions!$B$24</f>
        <v>143.809275</v>
      </c>
      <c r="P1339" s="39" t="n">
        <f aca="false">L1339-O1339</f>
        <v>-499.059275</v>
      </c>
      <c r="Q1339" s="41" t="n">
        <f aca="false">Q1338+L1339</f>
        <v>54389.05</v>
      </c>
      <c r="R1339" s="41" t="n">
        <f aca="false">R1338+P1339</f>
        <v>-29901.302375</v>
      </c>
      <c r="S1339" s="33" t="n">
        <f aca="false">IF(L1339&gt;0,1,0)</f>
        <v>0</v>
      </c>
      <c r="T1339" s="33" t="n">
        <f aca="false">IF(S1339=1,T1338+1,0)</f>
        <v>0</v>
      </c>
      <c r="U1339" s="33" t="n">
        <f aca="false">IF(S1339=0,U1338+1,0)</f>
        <v>4</v>
      </c>
      <c r="V1339" s="34" t="str">
        <f aca="false">IF(C1339=D1338,"Yes","")</f>
        <v>Yes</v>
      </c>
    </row>
    <row r="1340" customFormat="false" ht="15" hidden="false" customHeight="false" outlineLevel="0" collapsed="false">
      <c r="A1340" s="26" t="n">
        <v>1339</v>
      </c>
      <c r="B1340" s="26" t="s">
        <v>111</v>
      </c>
      <c r="C1340" s="27" t="n">
        <v>45435</v>
      </c>
      <c r="D1340" s="27" t="n">
        <v>45440</v>
      </c>
      <c r="E1340" s="28" t="n">
        <v>48259.75</v>
      </c>
      <c r="F1340" s="28" t="n">
        <v>47435.25</v>
      </c>
      <c r="G1340" s="28" t="n">
        <v>49051.25</v>
      </c>
      <c r="H1340" s="26" t="s">
        <v>112</v>
      </c>
      <c r="I1340" s="26" t="n">
        <v>3</v>
      </c>
      <c r="J1340" s="29" t="n">
        <v>1429.1</v>
      </c>
      <c r="K1340" s="29" t="n">
        <v>0</v>
      </c>
      <c r="L1340" s="30" t="n">
        <f aca="false">IF(B1340="Long",G1340-E1340,E1340-G1340)</f>
        <v>791.5</v>
      </c>
      <c r="M1340" s="31" t="n">
        <f aca="false">L1340/E1340</f>
        <v>0.0164008309201768</v>
      </c>
      <c r="N1340" s="32" t="n">
        <f aca="false">E1340+G1340</f>
        <v>97311</v>
      </c>
      <c r="O1340" s="29" t="n">
        <f aca="false">N1340*Assumptions!$B$24</f>
        <v>145.9665</v>
      </c>
      <c r="P1340" s="30" t="n">
        <f aca="false">L1340-O1340</f>
        <v>645.5335</v>
      </c>
      <c r="Q1340" s="32" t="n">
        <f aca="false">Q1339+L1340</f>
        <v>55180.55</v>
      </c>
      <c r="R1340" s="32" t="n">
        <f aca="false">R1339+P1340</f>
        <v>-29255.768875</v>
      </c>
      <c r="S1340" s="33" t="n">
        <f aca="false">IF(L1340&gt;0,1,0)</f>
        <v>1</v>
      </c>
      <c r="T1340" s="33" t="n">
        <f aca="false">IF(S1340=1,T1339+1,0)</f>
        <v>1</v>
      </c>
      <c r="U1340" s="33" t="n">
        <f aca="false">IF(S1340=0,U1339+1,0)</f>
        <v>0</v>
      </c>
      <c r="V1340" s="34" t="str">
        <f aca="false">IF(C1340=D1339,"Yes","")</f>
        <v>Yes</v>
      </c>
    </row>
    <row r="1341" customFormat="false" ht="15" hidden="false" customHeight="false" outlineLevel="0" collapsed="false">
      <c r="A1341" s="35" t="n">
        <v>1340</v>
      </c>
      <c r="B1341" s="35" t="s">
        <v>113</v>
      </c>
      <c r="C1341" s="36" t="n">
        <v>45441</v>
      </c>
      <c r="D1341" s="36" t="n">
        <v>45442</v>
      </c>
      <c r="E1341" s="37" t="n">
        <v>48786.7</v>
      </c>
      <c r="F1341" s="37" t="n">
        <v>49511.15</v>
      </c>
      <c r="G1341" s="37" t="n">
        <v>49022.6</v>
      </c>
      <c r="H1341" s="35" t="s">
        <v>112</v>
      </c>
      <c r="I1341" s="35" t="n">
        <v>1</v>
      </c>
      <c r="J1341" s="38" t="n">
        <v>473.1</v>
      </c>
      <c r="K1341" s="38" t="n">
        <v>257.9</v>
      </c>
      <c r="L1341" s="39" t="n">
        <f aca="false">IF(B1341="Long",G1341-E1341,E1341-G1341)</f>
        <v>-235.900000000001</v>
      </c>
      <c r="M1341" s="40" t="n">
        <f aca="false">L1341/E1341</f>
        <v>-0.00483533422018709</v>
      </c>
      <c r="N1341" s="41" t="n">
        <f aca="false">E1341+G1341</f>
        <v>97809.3</v>
      </c>
      <c r="O1341" s="38" t="n">
        <f aca="false">N1341*Assumptions!$B$24</f>
        <v>146.71395</v>
      </c>
      <c r="P1341" s="39" t="n">
        <f aca="false">L1341-O1341</f>
        <v>-382.613950000001</v>
      </c>
      <c r="Q1341" s="41" t="n">
        <f aca="false">Q1340+L1341</f>
        <v>54944.65</v>
      </c>
      <c r="R1341" s="41" t="n">
        <f aca="false">R1340+P1341</f>
        <v>-29638.382825</v>
      </c>
      <c r="S1341" s="33" t="n">
        <f aca="false">IF(L1341&gt;0,1,0)</f>
        <v>0</v>
      </c>
      <c r="T1341" s="33" t="n">
        <f aca="false">IF(S1341=1,T1340+1,0)</f>
        <v>0</v>
      </c>
      <c r="U1341" s="33" t="n">
        <f aca="false">IF(S1341=0,U1340+1,0)</f>
        <v>1</v>
      </c>
      <c r="V1341" s="34" t="str">
        <f aca="false">IF(C1341=D1340,"Yes","")</f>
        <v/>
      </c>
    </row>
    <row r="1342" customFormat="false" ht="15" hidden="false" customHeight="false" outlineLevel="0" collapsed="false">
      <c r="A1342" s="26" t="n">
        <v>1341</v>
      </c>
      <c r="B1342" s="26" t="s">
        <v>111</v>
      </c>
      <c r="C1342" s="27" t="n">
        <v>45443</v>
      </c>
      <c r="D1342" s="27" t="n">
        <v>45447</v>
      </c>
      <c r="E1342" s="28" t="n">
        <v>49044.6</v>
      </c>
      <c r="F1342" s="28" t="n">
        <v>48313.6</v>
      </c>
      <c r="G1342" s="28" t="n">
        <v>50092.65</v>
      </c>
      <c r="H1342" s="26" t="s">
        <v>112</v>
      </c>
      <c r="I1342" s="26" t="n">
        <v>2</v>
      </c>
      <c r="J1342" s="29" t="n">
        <v>2088.6</v>
      </c>
      <c r="K1342" s="29" t="n">
        <v>2966.8</v>
      </c>
      <c r="L1342" s="30" t="n">
        <f aca="false">IF(B1342="Long",G1342-E1342,E1342-G1342)</f>
        <v>1048.05</v>
      </c>
      <c r="M1342" s="31" t="n">
        <f aca="false">L1342/E1342</f>
        <v>0.0213693250633098</v>
      </c>
      <c r="N1342" s="32" t="n">
        <f aca="false">E1342+G1342</f>
        <v>99137.25</v>
      </c>
      <c r="O1342" s="29" t="n">
        <f aca="false">N1342*Assumptions!$B$24</f>
        <v>148.705875</v>
      </c>
      <c r="P1342" s="30" t="n">
        <f aca="false">L1342-O1342</f>
        <v>899.344125000003</v>
      </c>
      <c r="Q1342" s="32" t="n">
        <f aca="false">Q1341+L1342</f>
        <v>55992.7</v>
      </c>
      <c r="R1342" s="32" t="n">
        <f aca="false">R1341+P1342</f>
        <v>-28739.0387</v>
      </c>
      <c r="S1342" s="33" t="n">
        <f aca="false">IF(L1342&gt;0,1,0)</f>
        <v>1</v>
      </c>
      <c r="T1342" s="33" t="n">
        <f aca="false">IF(S1342=1,T1341+1,0)</f>
        <v>1</v>
      </c>
      <c r="U1342" s="33" t="n">
        <f aca="false">IF(S1342=0,U1341+1,0)</f>
        <v>0</v>
      </c>
      <c r="V1342" s="34" t="str">
        <f aca="false">IF(C1342=D1341,"Yes","")</f>
        <v/>
      </c>
    </row>
    <row r="1343" customFormat="false" ht="15" hidden="false" customHeight="false" outlineLevel="0" collapsed="false">
      <c r="A1343" s="35" t="n">
        <v>1342</v>
      </c>
      <c r="B1343" s="35" t="s">
        <v>113</v>
      </c>
      <c r="C1343" s="36" t="n">
        <v>45447</v>
      </c>
      <c r="D1343" s="36" t="n">
        <v>45449</v>
      </c>
      <c r="E1343" s="37" t="n">
        <v>48569.05</v>
      </c>
      <c r="F1343" s="37" t="n">
        <v>51133.2</v>
      </c>
      <c r="G1343" s="37" t="n">
        <v>49426.4</v>
      </c>
      <c r="H1343" s="35" t="s">
        <v>112</v>
      </c>
      <c r="I1343" s="35" t="n">
        <v>2</v>
      </c>
      <c r="J1343" s="38" t="n">
        <v>2122.2</v>
      </c>
      <c r="K1343" s="38" t="n">
        <v>1103.7</v>
      </c>
      <c r="L1343" s="39" t="n">
        <f aca="false">IF(B1343="Long",G1343-E1343,E1343-G1343)</f>
        <v>-857.349999999999</v>
      </c>
      <c r="M1343" s="40" t="n">
        <f aca="false">L1343/E1343</f>
        <v>-0.0176521879674401</v>
      </c>
      <c r="N1343" s="41" t="n">
        <f aca="false">E1343+G1343</f>
        <v>97995.45</v>
      </c>
      <c r="O1343" s="38" t="n">
        <f aca="false">N1343*Assumptions!$B$24</f>
        <v>146.993175</v>
      </c>
      <c r="P1343" s="39" t="n">
        <f aca="false">L1343-O1343</f>
        <v>-1004.343175</v>
      </c>
      <c r="Q1343" s="41" t="n">
        <f aca="false">Q1342+L1343</f>
        <v>55135.35</v>
      </c>
      <c r="R1343" s="41" t="n">
        <f aca="false">R1342+P1343</f>
        <v>-29743.381875</v>
      </c>
      <c r="S1343" s="33" t="n">
        <f aca="false">IF(L1343&gt;0,1,0)</f>
        <v>0</v>
      </c>
      <c r="T1343" s="33" t="n">
        <f aca="false">IF(S1343=1,T1342+1,0)</f>
        <v>0</v>
      </c>
      <c r="U1343" s="33" t="n">
        <f aca="false">IF(S1343=0,U1342+1,0)</f>
        <v>1</v>
      </c>
      <c r="V1343" s="34" t="str">
        <f aca="false">IF(C1343=D1342,"Yes","")</f>
        <v>Yes</v>
      </c>
    </row>
    <row r="1344" customFormat="false" ht="15" hidden="false" customHeight="false" outlineLevel="0" collapsed="false">
      <c r="A1344" s="26" t="n">
        <v>1343</v>
      </c>
      <c r="B1344" s="26" t="s">
        <v>111</v>
      </c>
      <c r="C1344" s="27" t="n">
        <v>45450</v>
      </c>
      <c r="D1344" s="27" t="n">
        <v>45454</v>
      </c>
      <c r="E1344" s="28" t="n">
        <v>49672.75</v>
      </c>
      <c r="F1344" s="28" t="n">
        <v>48906.75</v>
      </c>
      <c r="G1344" s="28" t="n">
        <v>49622.75</v>
      </c>
      <c r="H1344" s="26" t="s">
        <v>112</v>
      </c>
      <c r="I1344" s="26" t="n">
        <v>2</v>
      </c>
      <c r="J1344" s="29" t="n">
        <v>580.2</v>
      </c>
      <c r="K1344" s="29" t="n">
        <v>142.3</v>
      </c>
      <c r="L1344" s="30" t="n">
        <f aca="false">IF(B1344="Long",G1344-E1344,E1344-G1344)</f>
        <v>-50</v>
      </c>
      <c r="M1344" s="31" t="n">
        <f aca="false">L1344/E1344</f>
        <v>-0.00100658811924043</v>
      </c>
      <c r="N1344" s="32" t="n">
        <f aca="false">E1344+G1344</f>
        <v>99295.5</v>
      </c>
      <c r="O1344" s="29" t="n">
        <f aca="false">N1344*Assumptions!$B$24</f>
        <v>148.94325</v>
      </c>
      <c r="P1344" s="30" t="n">
        <f aca="false">L1344-O1344</f>
        <v>-198.94325</v>
      </c>
      <c r="Q1344" s="32" t="n">
        <f aca="false">Q1343+L1344</f>
        <v>55085.35</v>
      </c>
      <c r="R1344" s="32" t="n">
        <f aca="false">R1343+P1344</f>
        <v>-29942.325125</v>
      </c>
      <c r="S1344" s="33" t="n">
        <f aca="false">IF(L1344&gt;0,1,0)</f>
        <v>0</v>
      </c>
      <c r="T1344" s="33" t="n">
        <f aca="false">IF(S1344=1,T1343+1,0)</f>
        <v>0</v>
      </c>
      <c r="U1344" s="33" t="n">
        <f aca="false">IF(S1344=0,U1343+1,0)</f>
        <v>2</v>
      </c>
      <c r="V1344" s="34" t="str">
        <f aca="false">IF(C1344=D1343,"Yes","")</f>
        <v/>
      </c>
    </row>
    <row r="1345" customFormat="false" ht="15" hidden="false" customHeight="false" outlineLevel="0" collapsed="false">
      <c r="A1345" s="35" t="n">
        <v>1344</v>
      </c>
      <c r="B1345" s="35" t="s">
        <v>113</v>
      </c>
      <c r="C1345" s="36" t="n">
        <v>45457</v>
      </c>
      <c r="D1345" s="36" t="n">
        <v>45461</v>
      </c>
      <c r="E1345" s="37" t="n">
        <v>49697.35</v>
      </c>
      <c r="F1345" s="37" t="n">
        <v>50186.45</v>
      </c>
      <c r="G1345" s="37" t="n">
        <v>50194.35</v>
      </c>
      <c r="H1345" s="35" t="s">
        <v>112</v>
      </c>
      <c r="I1345" s="35" t="n">
        <v>1</v>
      </c>
      <c r="J1345" s="38" t="n">
        <v>0</v>
      </c>
      <c r="K1345" s="38" t="n">
        <v>864.8</v>
      </c>
      <c r="L1345" s="39" t="n">
        <f aca="false">IF(B1345="Long",G1345-E1345,E1345-G1345)</f>
        <v>-497</v>
      </c>
      <c r="M1345" s="40" t="n">
        <f aca="false">L1345/E1345</f>
        <v>-0.0100005332276268</v>
      </c>
      <c r="N1345" s="41" t="n">
        <f aca="false">E1345+G1345</f>
        <v>99891.7</v>
      </c>
      <c r="O1345" s="38" t="n">
        <f aca="false">N1345*Assumptions!$B$24</f>
        <v>149.83755</v>
      </c>
      <c r="P1345" s="39" t="n">
        <f aca="false">L1345-O1345</f>
        <v>-646.83755</v>
      </c>
      <c r="Q1345" s="41" t="n">
        <f aca="false">Q1344+L1345</f>
        <v>54588.35</v>
      </c>
      <c r="R1345" s="41" t="n">
        <f aca="false">R1344+P1345</f>
        <v>-30589.162675</v>
      </c>
      <c r="S1345" s="33" t="n">
        <f aca="false">IF(L1345&gt;0,1,0)</f>
        <v>0</v>
      </c>
      <c r="T1345" s="33" t="n">
        <f aca="false">IF(S1345=1,T1344+1,0)</f>
        <v>0</v>
      </c>
      <c r="U1345" s="33" t="n">
        <f aca="false">IF(S1345=0,U1344+1,0)</f>
        <v>3</v>
      </c>
      <c r="V1345" s="34" t="str">
        <f aca="false">IF(C1345=D1344,"Yes","")</f>
        <v/>
      </c>
    </row>
    <row r="1346" customFormat="false" ht="15" hidden="false" customHeight="false" outlineLevel="0" collapsed="false">
      <c r="A1346" s="26" t="n">
        <v>1345</v>
      </c>
      <c r="B1346" s="26" t="s">
        <v>111</v>
      </c>
      <c r="C1346" s="27" t="n">
        <v>45461</v>
      </c>
      <c r="D1346" s="27" t="n">
        <v>45464</v>
      </c>
      <c r="E1346" s="28" t="n">
        <v>50194.35</v>
      </c>
      <c r="F1346" s="28" t="n">
        <v>49693.35</v>
      </c>
      <c r="G1346" s="28" t="n">
        <v>51281.5</v>
      </c>
      <c r="H1346" s="26" t="s">
        <v>112</v>
      </c>
      <c r="I1346" s="26" t="n">
        <v>3</v>
      </c>
      <c r="J1346" s="29" t="n">
        <v>1762.7</v>
      </c>
      <c r="K1346" s="29" t="n">
        <v>0</v>
      </c>
      <c r="L1346" s="30" t="n">
        <f aca="false">IF(B1346="Long",G1346-E1346,E1346-G1346)</f>
        <v>1087.15</v>
      </c>
      <c r="M1346" s="31" t="n">
        <f aca="false">L1346/E1346</f>
        <v>0.0216588121969903</v>
      </c>
      <c r="N1346" s="32" t="n">
        <f aca="false">E1346+G1346</f>
        <v>101475.85</v>
      </c>
      <c r="O1346" s="29" t="n">
        <f aca="false">N1346*Assumptions!$B$24</f>
        <v>152.213775</v>
      </c>
      <c r="P1346" s="30" t="n">
        <f aca="false">L1346-O1346</f>
        <v>934.936225000002</v>
      </c>
      <c r="Q1346" s="32" t="n">
        <f aca="false">Q1345+L1346</f>
        <v>55675.5</v>
      </c>
      <c r="R1346" s="32" t="n">
        <f aca="false">R1345+P1346</f>
        <v>-29654.22645</v>
      </c>
      <c r="S1346" s="33" t="n">
        <f aca="false">IF(L1346&gt;0,1,0)</f>
        <v>1</v>
      </c>
      <c r="T1346" s="33" t="n">
        <f aca="false">IF(S1346=1,T1345+1,0)</f>
        <v>1</v>
      </c>
      <c r="U1346" s="33" t="n">
        <f aca="false">IF(S1346=0,U1345+1,0)</f>
        <v>0</v>
      </c>
      <c r="V1346" s="34" t="str">
        <f aca="false">IF(C1346=D1345,"Yes","")</f>
        <v>Yes</v>
      </c>
    </row>
    <row r="1347" customFormat="false" ht="15" hidden="false" customHeight="false" outlineLevel="0" collapsed="false">
      <c r="A1347" s="35" t="n">
        <v>1346</v>
      </c>
      <c r="B1347" s="35" t="s">
        <v>113</v>
      </c>
      <c r="C1347" s="36" t="n">
        <v>45467</v>
      </c>
      <c r="D1347" s="36" t="n">
        <v>45468</v>
      </c>
      <c r="E1347" s="37" t="n">
        <v>51224.95</v>
      </c>
      <c r="F1347" s="37" t="n">
        <v>51934.35</v>
      </c>
      <c r="G1347" s="37" t="n">
        <v>51783.95</v>
      </c>
      <c r="H1347" s="35" t="s">
        <v>112</v>
      </c>
      <c r="I1347" s="35" t="n">
        <v>1</v>
      </c>
      <c r="J1347" s="38" t="n">
        <v>0</v>
      </c>
      <c r="K1347" s="38" t="n">
        <v>1521.6</v>
      </c>
      <c r="L1347" s="39" t="n">
        <f aca="false">IF(B1347="Long",G1347-E1347,E1347-G1347)</f>
        <v>-559</v>
      </c>
      <c r="M1347" s="40" t="n">
        <f aca="false">L1347/E1347</f>
        <v>-0.0109126509640322</v>
      </c>
      <c r="N1347" s="41" t="n">
        <f aca="false">E1347+G1347</f>
        <v>103008.9</v>
      </c>
      <c r="O1347" s="38" t="n">
        <f aca="false">N1347*Assumptions!$B$24</f>
        <v>154.51335</v>
      </c>
      <c r="P1347" s="39" t="n">
        <f aca="false">L1347-O1347</f>
        <v>-713.51335</v>
      </c>
      <c r="Q1347" s="41" t="n">
        <f aca="false">Q1346+L1347</f>
        <v>55116.5</v>
      </c>
      <c r="R1347" s="41" t="n">
        <f aca="false">R1346+P1347</f>
        <v>-30367.7398</v>
      </c>
      <c r="S1347" s="33" t="n">
        <f aca="false">IF(L1347&gt;0,1,0)</f>
        <v>0</v>
      </c>
      <c r="T1347" s="33" t="n">
        <f aca="false">IF(S1347=1,T1346+1,0)</f>
        <v>0</v>
      </c>
      <c r="U1347" s="33" t="n">
        <f aca="false">IF(S1347=0,U1346+1,0)</f>
        <v>1</v>
      </c>
      <c r="V1347" s="34" t="str">
        <f aca="false">IF(C1347=D1346,"Yes","")</f>
        <v/>
      </c>
    </row>
    <row r="1348" customFormat="false" ht="15" hidden="false" customHeight="false" outlineLevel="0" collapsed="false">
      <c r="A1348" s="26" t="n">
        <v>1347</v>
      </c>
      <c r="B1348" s="26" t="s">
        <v>111</v>
      </c>
      <c r="C1348" s="27" t="n">
        <v>45468</v>
      </c>
      <c r="D1348" s="27" t="n">
        <v>45471</v>
      </c>
      <c r="E1348" s="28" t="n">
        <v>51934.35</v>
      </c>
      <c r="F1348" s="28" t="n">
        <v>51138.9</v>
      </c>
      <c r="G1348" s="28" t="n">
        <v>52639</v>
      </c>
      <c r="H1348" s="26" t="s">
        <v>112</v>
      </c>
      <c r="I1348" s="26" t="n">
        <v>3</v>
      </c>
      <c r="J1348" s="29" t="n">
        <v>1246.4</v>
      </c>
      <c r="K1348" s="29" t="n">
        <v>0</v>
      </c>
      <c r="L1348" s="30" t="n">
        <f aca="false">IF(B1348="Long",G1348-E1348,E1348-G1348)</f>
        <v>704.650000000002</v>
      </c>
      <c r="M1348" s="31" t="n">
        <f aca="false">L1348/E1348</f>
        <v>0.0135680912536693</v>
      </c>
      <c r="N1348" s="32" t="n">
        <f aca="false">E1348+G1348</f>
        <v>104573.35</v>
      </c>
      <c r="O1348" s="29" t="n">
        <f aca="false">N1348*Assumptions!$B$24</f>
        <v>156.860025</v>
      </c>
      <c r="P1348" s="30" t="n">
        <f aca="false">L1348-O1348</f>
        <v>547.789975000002</v>
      </c>
      <c r="Q1348" s="32" t="n">
        <f aca="false">Q1347+L1348</f>
        <v>55821.15</v>
      </c>
      <c r="R1348" s="32" t="n">
        <f aca="false">R1347+P1348</f>
        <v>-29819.949825</v>
      </c>
      <c r="S1348" s="33" t="n">
        <f aca="false">IF(L1348&gt;0,1,0)</f>
        <v>1</v>
      </c>
      <c r="T1348" s="33" t="n">
        <f aca="false">IF(S1348=1,T1347+1,0)</f>
        <v>1</v>
      </c>
      <c r="U1348" s="33" t="n">
        <f aca="false">IF(S1348=0,U1347+1,0)</f>
        <v>0</v>
      </c>
      <c r="V1348" s="34" t="str">
        <f aca="false">IF(C1348=D1347,"Yes","")</f>
        <v>Yes</v>
      </c>
    </row>
    <row r="1349" customFormat="false" ht="15" hidden="false" customHeight="false" outlineLevel="0" collapsed="false">
      <c r="A1349" s="35" t="n">
        <v>1348</v>
      </c>
      <c r="B1349" s="35" t="s">
        <v>113</v>
      </c>
      <c r="C1349" s="36" t="n">
        <v>45471</v>
      </c>
      <c r="D1349" s="36" t="n">
        <v>45475</v>
      </c>
      <c r="E1349" s="37" t="n">
        <v>52373.7</v>
      </c>
      <c r="F1349" s="37" t="n">
        <v>53180.75</v>
      </c>
      <c r="G1349" s="37" t="n">
        <v>52793.75</v>
      </c>
      <c r="H1349" s="35" t="s">
        <v>112</v>
      </c>
      <c r="I1349" s="35" t="n">
        <v>2</v>
      </c>
      <c r="J1349" s="38" t="n">
        <v>377</v>
      </c>
      <c r="K1349" s="38" t="n">
        <v>454.8</v>
      </c>
      <c r="L1349" s="39" t="n">
        <f aca="false">IF(B1349="Long",G1349-E1349,E1349-G1349)</f>
        <v>-420.050000000003</v>
      </c>
      <c r="M1349" s="40" t="n">
        <f aca="false">L1349/E1349</f>
        <v>-0.008020246803262</v>
      </c>
      <c r="N1349" s="41" t="n">
        <f aca="false">E1349+G1349</f>
        <v>105167.45</v>
      </c>
      <c r="O1349" s="38" t="n">
        <f aca="false">N1349*Assumptions!$B$24</f>
        <v>157.751175</v>
      </c>
      <c r="P1349" s="39" t="n">
        <f aca="false">L1349-O1349</f>
        <v>-577.801175000003</v>
      </c>
      <c r="Q1349" s="41" t="n">
        <f aca="false">Q1348+L1349</f>
        <v>55401.1</v>
      </c>
      <c r="R1349" s="41" t="n">
        <f aca="false">R1348+P1349</f>
        <v>-30397.751</v>
      </c>
      <c r="S1349" s="33" t="n">
        <f aca="false">IF(L1349&gt;0,1,0)</f>
        <v>0</v>
      </c>
      <c r="T1349" s="33" t="n">
        <f aca="false">IF(S1349=1,T1348+1,0)</f>
        <v>0</v>
      </c>
      <c r="U1349" s="33" t="n">
        <f aca="false">IF(S1349=0,U1348+1,0)</f>
        <v>1</v>
      </c>
      <c r="V1349" s="34" t="str">
        <f aca="false">IF(C1349=D1348,"Yes","")</f>
        <v>Yes</v>
      </c>
    </row>
    <row r="1350" customFormat="false" ht="15" hidden="false" customHeight="false" outlineLevel="0" collapsed="false">
      <c r="A1350" s="26" t="n">
        <v>1349</v>
      </c>
      <c r="B1350" s="26" t="s">
        <v>111</v>
      </c>
      <c r="C1350" s="27" t="n">
        <v>45476</v>
      </c>
      <c r="D1350" s="27" t="n">
        <v>45478</v>
      </c>
      <c r="E1350" s="28" t="n">
        <v>52872.3</v>
      </c>
      <c r="F1350" s="28" t="n">
        <v>51996.65</v>
      </c>
      <c r="G1350" s="28" t="n">
        <v>52560.1</v>
      </c>
      <c r="H1350" s="26" t="s">
        <v>112</v>
      </c>
      <c r="I1350" s="26" t="n">
        <v>2</v>
      </c>
      <c r="J1350" s="29" t="n">
        <v>485.4</v>
      </c>
      <c r="K1350" s="29" t="n">
        <v>582.2</v>
      </c>
      <c r="L1350" s="30" t="n">
        <f aca="false">IF(B1350="Long",G1350-E1350,E1350-G1350)</f>
        <v>-312.200000000004</v>
      </c>
      <c r="M1350" s="31" t="n">
        <f aca="false">L1350/E1350</f>
        <v>-0.0059047932471257</v>
      </c>
      <c r="N1350" s="32" t="n">
        <f aca="false">E1350+G1350</f>
        <v>105432.4</v>
      </c>
      <c r="O1350" s="29" t="n">
        <f aca="false">N1350*Assumptions!$B$24</f>
        <v>158.1486</v>
      </c>
      <c r="P1350" s="30" t="n">
        <f aca="false">L1350-O1350</f>
        <v>-470.348600000004</v>
      </c>
      <c r="Q1350" s="32" t="n">
        <f aca="false">Q1349+L1350</f>
        <v>55088.9</v>
      </c>
      <c r="R1350" s="32" t="n">
        <f aca="false">R1349+P1350</f>
        <v>-30868.0996</v>
      </c>
      <c r="S1350" s="33" t="n">
        <f aca="false">IF(L1350&gt;0,1,0)</f>
        <v>0</v>
      </c>
      <c r="T1350" s="33" t="n">
        <f aca="false">IF(S1350=1,T1349+1,0)</f>
        <v>0</v>
      </c>
      <c r="U1350" s="33" t="n">
        <f aca="false">IF(S1350=0,U1349+1,0)</f>
        <v>2</v>
      </c>
      <c r="V1350" s="34" t="str">
        <f aca="false">IF(C1350=D1349,"Yes","")</f>
        <v/>
      </c>
    </row>
    <row r="1351" customFormat="false" ht="15" hidden="false" customHeight="false" outlineLevel="0" collapsed="false">
      <c r="A1351" s="35" t="n">
        <v>1350</v>
      </c>
      <c r="B1351" s="35" t="s">
        <v>113</v>
      </c>
      <c r="C1351" s="36" t="n">
        <v>45478</v>
      </c>
      <c r="D1351" s="36" t="n">
        <v>45485</v>
      </c>
      <c r="E1351" s="37" t="n">
        <v>52482.65</v>
      </c>
      <c r="F1351" s="37" t="n">
        <v>53357.7</v>
      </c>
      <c r="G1351" s="37" t="n">
        <v>52400.3</v>
      </c>
      <c r="H1351" s="35" t="s">
        <v>112</v>
      </c>
      <c r="I1351" s="35" t="n">
        <v>5</v>
      </c>
      <c r="J1351" s="38" t="n">
        <v>733.2</v>
      </c>
      <c r="K1351" s="38" t="n">
        <v>311.9</v>
      </c>
      <c r="L1351" s="39" t="n">
        <f aca="false">IF(B1351="Long",G1351-E1351,E1351-G1351)</f>
        <v>82.3499999999985</v>
      </c>
      <c r="M1351" s="40" t="n">
        <f aca="false">L1351/E1351</f>
        <v>0.001569089975449</v>
      </c>
      <c r="N1351" s="41" t="n">
        <f aca="false">E1351+G1351</f>
        <v>104882.95</v>
      </c>
      <c r="O1351" s="38" t="n">
        <f aca="false">N1351*Assumptions!$B$24</f>
        <v>157.324425</v>
      </c>
      <c r="P1351" s="39" t="n">
        <f aca="false">L1351-O1351</f>
        <v>-74.9744250000015</v>
      </c>
      <c r="Q1351" s="41" t="n">
        <f aca="false">Q1350+L1351</f>
        <v>55171.25</v>
      </c>
      <c r="R1351" s="41" t="n">
        <f aca="false">R1350+P1351</f>
        <v>-30943.074025</v>
      </c>
      <c r="S1351" s="33" t="n">
        <f aca="false">IF(L1351&gt;0,1,0)</f>
        <v>1</v>
      </c>
      <c r="T1351" s="33" t="n">
        <f aca="false">IF(S1351=1,T1350+1,0)</f>
        <v>1</v>
      </c>
      <c r="U1351" s="33" t="n">
        <f aca="false">IF(S1351=0,U1350+1,0)</f>
        <v>0</v>
      </c>
      <c r="V1351" s="34" t="str">
        <f aca="false">IF(C1351=D1350,"Yes","")</f>
        <v>Yes</v>
      </c>
    </row>
    <row r="1352" customFormat="false" ht="15" hidden="false" customHeight="false" outlineLevel="0" collapsed="false">
      <c r="A1352" s="26" t="n">
        <v>1351</v>
      </c>
      <c r="B1352" s="26" t="s">
        <v>111</v>
      </c>
      <c r="C1352" s="27" t="n">
        <v>45485</v>
      </c>
      <c r="D1352" s="27" t="n">
        <v>45488</v>
      </c>
      <c r="E1352" s="28" t="n">
        <v>52528.8</v>
      </c>
      <c r="F1352" s="28" t="n">
        <v>51749.45</v>
      </c>
      <c r="G1352" s="28" t="n">
        <v>52171.15</v>
      </c>
      <c r="H1352" s="26" t="s">
        <v>112</v>
      </c>
      <c r="I1352" s="26" t="n">
        <v>1</v>
      </c>
      <c r="J1352" s="29" t="n">
        <v>133.4</v>
      </c>
      <c r="K1352" s="29" t="n">
        <v>374.8</v>
      </c>
      <c r="L1352" s="30" t="n">
        <f aca="false">IF(B1352="Long",G1352-E1352,E1352-G1352)</f>
        <v>-357.650000000001</v>
      </c>
      <c r="M1352" s="31" t="n">
        <f aca="false">L1352/E1352</f>
        <v>-0.00680864592375995</v>
      </c>
      <c r="N1352" s="32" t="n">
        <f aca="false">E1352+G1352</f>
        <v>104699.95</v>
      </c>
      <c r="O1352" s="29" t="n">
        <f aca="false">N1352*Assumptions!$B$24</f>
        <v>157.049925</v>
      </c>
      <c r="P1352" s="30" t="n">
        <f aca="false">L1352-O1352</f>
        <v>-514.699925000002</v>
      </c>
      <c r="Q1352" s="32" t="n">
        <f aca="false">Q1351+L1352</f>
        <v>54813.6</v>
      </c>
      <c r="R1352" s="32" t="n">
        <f aca="false">R1351+P1352</f>
        <v>-31457.77395</v>
      </c>
      <c r="S1352" s="33" t="n">
        <f aca="false">IF(L1352&gt;0,1,0)</f>
        <v>0</v>
      </c>
      <c r="T1352" s="33" t="n">
        <f aca="false">IF(S1352=1,T1351+1,0)</f>
        <v>0</v>
      </c>
      <c r="U1352" s="33" t="n">
        <f aca="false">IF(S1352=0,U1351+1,0)</f>
        <v>1</v>
      </c>
      <c r="V1352" s="34" t="str">
        <f aca="false">IF(C1352=D1351,"Yes","")</f>
        <v>Yes</v>
      </c>
    </row>
    <row r="1353" customFormat="false" ht="15" hidden="false" customHeight="false" outlineLevel="0" collapsed="false">
      <c r="A1353" s="35" t="n">
        <v>1352</v>
      </c>
      <c r="B1353" s="35" t="s">
        <v>111</v>
      </c>
      <c r="C1353" s="36" t="n">
        <v>45491</v>
      </c>
      <c r="D1353" s="36" t="n">
        <v>45492</v>
      </c>
      <c r="E1353" s="37" t="n">
        <v>52662.25</v>
      </c>
      <c r="F1353" s="37" t="n">
        <v>52331.6</v>
      </c>
      <c r="G1353" s="37" t="n">
        <v>52331.6</v>
      </c>
      <c r="H1353" s="35" t="s">
        <v>114</v>
      </c>
      <c r="I1353" s="35" t="n">
        <v>1</v>
      </c>
      <c r="J1353" s="38" t="n">
        <v>0</v>
      </c>
      <c r="K1353" s="38" t="n">
        <v>515.9</v>
      </c>
      <c r="L1353" s="39" t="n">
        <f aca="false">IF(B1353="Long",G1353-E1353,E1353-G1353)</f>
        <v>-330.650000000001</v>
      </c>
      <c r="M1353" s="40" t="n">
        <f aca="false">L1353/E1353</f>
        <v>-0.00627869109276572</v>
      </c>
      <c r="N1353" s="41" t="n">
        <f aca="false">E1353+G1353</f>
        <v>104993.85</v>
      </c>
      <c r="O1353" s="38" t="n">
        <f aca="false">N1353*Assumptions!$B$24</f>
        <v>157.490775</v>
      </c>
      <c r="P1353" s="39" t="n">
        <f aca="false">L1353-O1353</f>
        <v>-488.140775000001</v>
      </c>
      <c r="Q1353" s="41" t="n">
        <f aca="false">Q1352+L1353</f>
        <v>54482.95</v>
      </c>
      <c r="R1353" s="41" t="n">
        <f aca="false">R1352+P1353</f>
        <v>-31945.914725</v>
      </c>
      <c r="S1353" s="33" t="n">
        <f aca="false">IF(L1353&gt;0,1,0)</f>
        <v>0</v>
      </c>
      <c r="T1353" s="33" t="n">
        <f aca="false">IF(S1353=1,T1352+1,0)</f>
        <v>0</v>
      </c>
      <c r="U1353" s="33" t="n">
        <f aca="false">IF(S1353=0,U1352+1,0)</f>
        <v>2</v>
      </c>
      <c r="V1353" s="34" t="str">
        <f aca="false">IF(C1353=D1352,"Yes","")</f>
        <v/>
      </c>
    </row>
    <row r="1354" customFormat="false" ht="15" hidden="false" customHeight="false" outlineLevel="0" collapsed="false">
      <c r="A1354" s="26" t="n">
        <v>1353</v>
      </c>
      <c r="B1354" s="26" t="s">
        <v>113</v>
      </c>
      <c r="C1354" s="27" t="n">
        <v>45492</v>
      </c>
      <c r="D1354" s="27" t="n">
        <v>45496</v>
      </c>
      <c r="E1354" s="28" t="n">
        <v>52168.65</v>
      </c>
      <c r="F1354" s="28" t="n">
        <v>52782.75</v>
      </c>
      <c r="G1354" s="28" t="n">
        <v>52511</v>
      </c>
      <c r="H1354" s="26" t="s">
        <v>112</v>
      </c>
      <c r="I1354" s="26" t="n">
        <v>2</v>
      </c>
      <c r="J1354" s="29" t="n">
        <v>826</v>
      </c>
      <c r="K1354" s="29" t="n">
        <v>378.9</v>
      </c>
      <c r="L1354" s="30" t="n">
        <f aca="false">IF(B1354="Long",G1354-E1354,E1354-G1354)</f>
        <v>-342.349999999999</v>
      </c>
      <c r="M1354" s="31" t="n">
        <f aca="false">L1354/E1354</f>
        <v>-0.00656237031243857</v>
      </c>
      <c r="N1354" s="32" t="n">
        <f aca="false">E1354+G1354</f>
        <v>104679.65</v>
      </c>
      <c r="O1354" s="29" t="n">
        <f aca="false">N1354*Assumptions!$B$24</f>
        <v>157.019475</v>
      </c>
      <c r="P1354" s="30" t="n">
        <f aca="false">L1354-O1354</f>
        <v>-499.369474999999</v>
      </c>
      <c r="Q1354" s="32" t="n">
        <f aca="false">Q1353+L1354</f>
        <v>54140.6</v>
      </c>
      <c r="R1354" s="32" t="n">
        <f aca="false">R1353+P1354</f>
        <v>-32445.2842</v>
      </c>
      <c r="S1354" s="33" t="n">
        <f aca="false">IF(L1354&gt;0,1,0)</f>
        <v>0</v>
      </c>
      <c r="T1354" s="33" t="n">
        <f aca="false">IF(S1354=1,T1353+1,0)</f>
        <v>0</v>
      </c>
      <c r="U1354" s="33" t="n">
        <f aca="false">IF(S1354=0,U1353+1,0)</f>
        <v>3</v>
      </c>
      <c r="V1354" s="34" t="str">
        <f aca="false">IF(C1354=D1353,"Yes","")</f>
        <v>Yes</v>
      </c>
    </row>
    <row r="1355" customFormat="false" ht="15" hidden="false" customHeight="false" outlineLevel="0" collapsed="false">
      <c r="A1355" s="35" t="n">
        <v>1354</v>
      </c>
      <c r="B1355" s="35" t="s">
        <v>113</v>
      </c>
      <c r="C1355" s="36" t="n">
        <v>45497</v>
      </c>
      <c r="D1355" s="36" t="n">
        <v>45499</v>
      </c>
      <c r="E1355" s="37" t="n">
        <v>51342.65</v>
      </c>
      <c r="F1355" s="37" t="n">
        <v>52547.55</v>
      </c>
      <c r="G1355" s="37" t="n">
        <v>51006.1</v>
      </c>
      <c r="H1355" s="35" t="s">
        <v>112</v>
      </c>
      <c r="I1355" s="35" t="n">
        <v>2</v>
      </c>
      <c r="J1355" s="38" t="n">
        <v>904.3</v>
      </c>
      <c r="K1355" s="38" t="n">
        <v>55.9</v>
      </c>
      <c r="L1355" s="39" t="n">
        <f aca="false">IF(B1355="Long",G1355-E1355,E1355-G1355)</f>
        <v>336.550000000003</v>
      </c>
      <c r="M1355" s="40" t="n">
        <f aca="false">L1355/E1355</f>
        <v>0.00655497914501887</v>
      </c>
      <c r="N1355" s="41" t="n">
        <f aca="false">E1355+G1355</f>
        <v>102348.75</v>
      </c>
      <c r="O1355" s="38" t="n">
        <f aca="false">N1355*Assumptions!$B$24</f>
        <v>153.523125</v>
      </c>
      <c r="P1355" s="39" t="n">
        <f aca="false">L1355-O1355</f>
        <v>183.026875000003</v>
      </c>
      <c r="Q1355" s="41" t="n">
        <f aca="false">Q1354+L1355</f>
        <v>54477.15</v>
      </c>
      <c r="R1355" s="41" t="n">
        <f aca="false">R1354+P1355</f>
        <v>-32262.257325</v>
      </c>
      <c r="S1355" s="33" t="n">
        <f aca="false">IF(L1355&gt;0,1,0)</f>
        <v>1</v>
      </c>
      <c r="T1355" s="33" t="n">
        <f aca="false">IF(S1355=1,T1354+1,0)</f>
        <v>1</v>
      </c>
      <c r="U1355" s="33" t="n">
        <f aca="false">IF(S1355=0,U1354+1,0)</f>
        <v>0</v>
      </c>
      <c r="V1355" s="34" t="str">
        <f aca="false">IF(C1355=D1354,"Yes","")</f>
        <v/>
      </c>
    </row>
    <row r="1356" customFormat="false" ht="15" hidden="false" customHeight="false" outlineLevel="0" collapsed="false">
      <c r="A1356" s="26" t="n">
        <v>1355</v>
      </c>
      <c r="B1356" s="26" t="s">
        <v>111</v>
      </c>
      <c r="C1356" s="27" t="n">
        <v>45502</v>
      </c>
      <c r="D1356" s="27" t="n">
        <v>45506</v>
      </c>
      <c r="E1356" s="28" t="n">
        <v>51546.65</v>
      </c>
      <c r="F1356" s="28" t="n">
        <v>50438.3</v>
      </c>
      <c r="G1356" s="28" t="n">
        <v>51172.25</v>
      </c>
      <c r="H1356" s="26" t="s">
        <v>112</v>
      </c>
      <c r="I1356" s="26" t="n">
        <v>4</v>
      </c>
      <c r="J1356" s="29" t="n">
        <v>411.1</v>
      </c>
      <c r="K1356" s="29" t="n">
        <v>458.8</v>
      </c>
      <c r="L1356" s="30" t="n">
        <f aca="false">IF(B1356="Long",G1356-E1356,E1356-G1356)</f>
        <v>-374.400000000001</v>
      </c>
      <c r="M1356" s="31" t="n">
        <f aca="false">L1356/E1356</f>
        <v>-0.00726332361074874</v>
      </c>
      <c r="N1356" s="32" t="n">
        <f aca="false">E1356+G1356</f>
        <v>102718.9</v>
      </c>
      <c r="O1356" s="29" t="n">
        <f aca="false">N1356*Assumptions!$B$24</f>
        <v>154.07835</v>
      </c>
      <c r="P1356" s="30" t="n">
        <f aca="false">L1356-O1356</f>
        <v>-528.478350000002</v>
      </c>
      <c r="Q1356" s="32" t="n">
        <f aca="false">Q1355+L1356</f>
        <v>54102.75</v>
      </c>
      <c r="R1356" s="32" t="n">
        <f aca="false">R1355+P1356</f>
        <v>-32790.735675</v>
      </c>
      <c r="S1356" s="33" t="n">
        <f aca="false">IF(L1356&gt;0,1,0)</f>
        <v>0</v>
      </c>
      <c r="T1356" s="33" t="n">
        <f aca="false">IF(S1356=1,T1355+1,0)</f>
        <v>0</v>
      </c>
      <c r="U1356" s="33" t="n">
        <f aca="false">IF(S1356=0,U1355+1,0)</f>
        <v>1</v>
      </c>
      <c r="V1356" s="34" t="str">
        <f aca="false">IF(C1356=D1355,"Yes","")</f>
        <v/>
      </c>
    </row>
    <row r="1357" customFormat="false" ht="15" hidden="false" customHeight="false" outlineLevel="0" collapsed="false">
      <c r="A1357" s="35" t="n">
        <v>1356</v>
      </c>
      <c r="B1357" s="35" t="s">
        <v>113</v>
      </c>
      <c r="C1357" s="36" t="n">
        <v>45506</v>
      </c>
      <c r="D1357" s="36" t="n">
        <v>45512</v>
      </c>
      <c r="E1357" s="37" t="n">
        <v>51172.25</v>
      </c>
      <c r="F1357" s="37" t="n">
        <v>51877.15</v>
      </c>
      <c r="G1357" s="37" t="n">
        <v>50292.45</v>
      </c>
      <c r="H1357" s="35" t="s">
        <v>112</v>
      </c>
      <c r="I1357" s="35" t="n">
        <v>4</v>
      </c>
      <c r="J1357" s="38" t="n">
        <v>1513.2</v>
      </c>
      <c r="K1357" s="38" t="n">
        <v>0</v>
      </c>
      <c r="L1357" s="39" t="n">
        <f aca="false">IF(B1357="Long",G1357-E1357,E1357-G1357)</f>
        <v>879.800000000003</v>
      </c>
      <c r="M1357" s="40" t="n">
        <f aca="false">L1357/E1357</f>
        <v>0.0171929121740788</v>
      </c>
      <c r="N1357" s="41" t="n">
        <f aca="false">E1357+G1357</f>
        <v>101464.7</v>
      </c>
      <c r="O1357" s="38" t="n">
        <f aca="false">N1357*Assumptions!$B$24</f>
        <v>152.19705</v>
      </c>
      <c r="P1357" s="39" t="n">
        <f aca="false">L1357-O1357</f>
        <v>727.602950000003</v>
      </c>
      <c r="Q1357" s="41" t="n">
        <f aca="false">Q1356+L1357</f>
        <v>54982.55</v>
      </c>
      <c r="R1357" s="41" t="n">
        <f aca="false">R1356+P1357</f>
        <v>-32063.132725</v>
      </c>
      <c r="S1357" s="33" t="n">
        <f aca="false">IF(L1357&gt;0,1,0)</f>
        <v>1</v>
      </c>
      <c r="T1357" s="33" t="n">
        <f aca="false">IF(S1357=1,T1356+1,0)</f>
        <v>1</v>
      </c>
      <c r="U1357" s="33" t="n">
        <f aca="false">IF(S1357=0,U1356+1,0)</f>
        <v>0</v>
      </c>
      <c r="V1357" s="34" t="str">
        <f aca="false">IF(C1357=D1356,"Yes","")</f>
        <v>Yes</v>
      </c>
    </row>
    <row r="1358" customFormat="false" ht="15" hidden="false" customHeight="false" outlineLevel="0" collapsed="false">
      <c r="A1358" s="26" t="n">
        <v>1357</v>
      </c>
      <c r="B1358" s="26" t="s">
        <v>111</v>
      </c>
      <c r="C1358" s="27" t="n">
        <v>45513</v>
      </c>
      <c r="D1358" s="27" t="n">
        <v>45516</v>
      </c>
      <c r="E1358" s="28" t="n">
        <v>50612.1</v>
      </c>
      <c r="F1358" s="28" t="n">
        <v>49829.6</v>
      </c>
      <c r="G1358" s="28" t="n">
        <v>50386.45</v>
      </c>
      <c r="H1358" s="26" t="s">
        <v>112</v>
      </c>
      <c r="I1358" s="26" t="n">
        <v>1</v>
      </c>
      <c r="J1358" s="29" t="n">
        <v>218.6</v>
      </c>
      <c r="K1358" s="29" t="n">
        <v>462.8</v>
      </c>
      <c r="L1358" s="30" t="n">
        <f aca="false">IF(B1358="Long",G1358-E1358,E1358-G1358)</f>
        <v>-225.650000000001</v>
      </c>
      <c r="M1358" s="31" t="n">
        <f aca="false">L1358/E1358</f>
        <v>-0.00445842002208961</v>
      </c>
      <c r="N1358" s="32" t="n">
        <f aca="false">E1358+G1358</f>
        <v>100998.55</v>
      </c>
      <c r="O1358" s="29" t="n">
        <f aca="false">N1358*Assumptions!$B$24</f>
        <v>151.497825</v>
      </c>
      <c r="P1358" s="30" t="n">
        <f aca="false">L1358-O1358</f>
        <v>-377.147825000001</v>
      </c>
      <c r="Q1358" s="32" t="n">
        <f aca="false">Q1357+L1358</f>
        <v>54756.9</v>
      </c>
      <c r="R1358" s="32" t="n">
        <f aca="false">R1357+P1358</f>
        <v>-32440.28055</v>
      </c>
      <c r="S1358" s="33" t="n">
        <f aca="false">IF(L1358&gt;0,1,0)</f>
        <v>0</v>
      </c>
      <c r="T1358" s="33" t="n">
        <f aca="false">IF(S1358=1,T1357+1,0)</f>
        <v>0</v>
      </c>
      <c r="U1358" s="33" t="n">
        <f aca="false">IF(S1358=0,U1357+1,0)</f>
        <v>1</v>
      </c>
      <c r="V1358" s="34" t="str">
        <f aca="false">IF(C1358=D1357,"Yes","")</f>
        <v/>
      </c>
    </row>
    <row r="1359" customFormat="false" ht="15" hidden="false" customHeight="false" outlineLevel="0" collapsed="false">
      <c r="A1359" s="35" t="n">
        <v>1358</v>
      </c>
      <c r="B1359" s="35" t="s">
        <v>113</v>
      </c>
      <c r="C1359" s="36" t="n">
        <v>45517</v>
      </c>
      <c r="D1359" s="36" t="n">
        <v>45520</v>
      </c>
      <c r="E1359" s="37" t="n">
        <v>50149.25</v>
      </c>
      <c r="F1359" s="37" t="n">
        <v>50830.7</v>
      </c>
      <c r="G1359" s="37" t="n">
        <v>50133</v>
      </c>
      <c r="H1359" s="35" t="s">
        <v>112</v>
      </c>
      <c r="I1359" s="35" t="n">
        <v>2</v>
      </c>
      <c r="J1359" s="38" t="n">
        <v>494.6</v>
      </c>
      <c r="K1359" s="38" t="n">
        <v>454.2</v>
      </c>
      <c r="L1359" s="39" t="n">
        <f aca="false">IF(B1359="Long",G1359-E1359,E1359-G1359)</f>
        <v>16.25</v>
      </c>
      <c r="M1359" s="40" t="n">
        <f aca="false">L1359/E1359</f>
        <v>0.000324032762204819</v>
      </c>
      <c r="N1359" s="41" t="n">
        <f aca="false">E1359+G1359</f>
        <v>100282.25</v>
      </c>
      <c r="O1359" s="38" t="n">
        <f aca="false">N1359*Assumptions!$B$24</f>
        <v>150.423375</v>
      </c>
      <c r="P1359" s="39" t="n">
        <f aca="false">L1359-O1359</f>
        <v>-134.173375</v>
      </c>
      <c r="Q1359" s="41" t="n">
        <f aca="false">Q1358+L1359</f>
        <v>54773.15</v>
      </c>
      <c r="R1359" s="41" t="n">
        <f aca="false">R1358+P1359</f>
        <v>-32574.453925</v>
      </c>
      <c r="S1359" s="33" t="n">
        <f aca="false">IF(L1359&gt;0,1,0)</f>
        <v>1</v>
      </c>
      <c r="T1359" s="33" t="n">
        <f aca="false">IF(S1359=1,T1358+1,0)</f>
        <v>1</v>
      </c>
      <c r="U1359" s="33" t="n">
        <f aca="false">IF(S1359=0,U1358+1,0)</f>
        <v>0</v>
      </c>
      <c r="V1359" s="34" t="str">
        <f aca="false">IF(C1359=D1358,"Yes","")</f>
        <v/>
      </c>
    </row>
    <row r="1360" customFormat="false" ht="15" hidden="false" customHeight="false" outlineLevel="0" collapsed="false">
      <c r="A1360" s="26" t="n">
        <v>1359</v>
      </c>
      <c r="B1360" s="26" t="s">
        <v>111</v>
      </c>
      <c r="C1360" s="27" t="n">
        <v>45520</v>
      </c>
      <c r="D1360" s="27" t="n">
        <v>45525</v>
      </c>
      <c r="E1360" s="28" t="n">
        <v>50559.25</v>
      </c>
      <c r="F1360" s="28" t="n">
        <v>49654.65</v>
      </c>
      <c r="G1360" s="28" t="n">
        <v>50398.6</v>
      </c>
      <c r="H1360" s="26" t="s">
        <v>112</v>
      </c>
      <c r="I1360" s="26" t="n">
        <v>3</v>
      </c>
      <c r="J1360" s="29" t="n">
        <v>466.3</v>
      </c>
      <c r="K1360" s="29" t="n">
        <v>275.7</v>
      </c>
      <c r="L1360" s="30" t="n">
        <f aca="false">IF(B1360="Long",G1360-E1360,E1360-G1360)</f>
        <v>-160.650000000001</v>
      </c>
      <c r="M1360" s="31" t="n">
        <f aca="false">L1360/E1360</f>
        <v>-0.00317746010868439</v>
      </c>
      <c r="N1360" s="32" t="n">
        <f aca="false">E1360+G1360</f>
        <v>100957.85</v>
      </c>
      <c r="O1360" s="29" t="n">
        <f aca="false">N1360*Assumptions!$B$24</f>
        <v>151.436775</v>
      </c>
      <c r="P1360" s="30" t="n">
        <f aca="false">L1360-O1360</f>
        <v>-312.086775000001</v>
      </c>
      <c r="Q1360" s="32" t="n">
        <f aca="false">Q1359+L1360</f>
        <v>54612.5</v>
      </c>
      <c r="R1360" s="32" t="n">
        <f aca="false">R1359+P1360</f>
        <v>-32886.5407</v>
      </c>
      <c r="S1360" s="33" t="n">
        <f aca="false">IF(L1360&gt;0,1,0)</f>
        <v>0</v>
      </c>
      <c r="T1360" s="33" t="n">
        <f aca="false">IF(S1360=1,T1359+1,0)</f>
        <v>0</v>
      </c>
      <c r="U1360" s="33" t="n">
        <f aca="false">IF(S1360=0,U1359+1,0)</f>
        <v>1</v>
      </c>
      <c r="V1360" s="34" t="str">
        <f aca="false">IF(C1360=D1359,"Yes","")</f>
        <v>Yes</v>
      </c>
    </row>
    <row r="1361" customFormat="false" ht="15" hidden="false" customHeight="false" outlineLevel="0" collapsed="false">
      <c r="A1361" s="35" t="n">
        <v>1360</v>
      </c>
      <c r="B1361" s="35" t="s">
        <v>111</v>
      </c>
      <c r="C1361" s="36" t="n">
        <v>45526</v>
      </c>
      <c r="D1361" s="36" t="n">
        <v>45531</v>
      </c>
      <c r="E1361" s="37" t="n">
        <v>51025.6</v>
      </c>
      <c r="F1361" s="37" t="n">
        <v>50333.35</v>
      </c>
      <c r="G1361" s="37" t="n">
        <v>51061.55</v>
      </c>
      <c r="H1361" s="35" t="s">
        <v>112</v>
      </c>
      <c r="I1361" s="35" t="n">
        <v>3</v>
      </c>
      <c r="J1361" s="38" t="n">
        <v>379.1</v>
      </c>
      <c r="K1361" s="38" t="n">
        <v>168.9</v>
      </c>
      <c r="L1361" s="39" t="n">
        <f aca="false">IF(B1361="Long",G1361-E1361,E1361-G1361)</f>
        <v>35.9500000000044</v>
      </c>
      <c r="M1361" s="40" t="n">
        <f aca="false">L1361/E1361</f>
        <v>0.000704548305164552</v>
      </c>
      <c r="N1361" s="41" t="n">
        <f aca="false">E1361+G1361</f>
        <v>102087.15</v>
      </c>
      <c r="O1361" s="38" t="n">
        <f aca="false">N1361*Assumptions!$B$24</f>
        <v>153.130725</v>
      </c>
      <c r="P1361" s="39" t="n">
        <f aca="false">L1361-O1361</f>
        <v>-117.180724999996</v>
      </c>
      <c r="Q1361" s="41" t="n">
        <f aca="false">Q1360+L1361</f>
        <v>54648.45</v>
      </c>
      <c r="R1361" s="41" t="n">
        <f aca="false">R1360+P1361</f>
        <v>-33003.721425</v>
      </c>
      <c r="S1361" s="33" t="n">
        <f aca="false">IF(L1361&gt;0,1,0)</f>
        <v>1</v>
      </c>
      <c r="T1361" s="33" t="n">
        <f aca="false">IF(S1361=1,T1360+1,0)</f>
        <v>1</v>
      </c>
      <c r="U1361" s="33" t="n">
        <f aca="false">IF(S1361=0,U1360+1,0)</f>
        <v>0</v>
      </c>
      <c r="V1361" s="34" t="str">
        <f aca="false">IF(C1361=D1360,"Yes","")</f>
        <v/>
      </c>
    </row>
    <row r="1362" customFormat="false" ht="15" hidden="false" customHeight="false" outlineLevel="0" collapsed="false">
      <c r="A1362" s="26" t="n">
        <v>1361</v>
      </c>
      <c r="B1362" s="26" t="s">
        <v>111</v>
      </c>
      <c r="C1362" s="27" t="n">
        <v>45534</v>
      </c>
      <c r="D1362" s="27" t="n">
        <v>45538</v>
      </c>
      <c r="E1362" s="28" t="n">
        <v>51437.45</v>
      </c>
      <c r="F1362" s="28" t="n">
        <v>50984.4</v>
      </c>
      <c r="G1362" s="28" t="n">
        <v>51295.8</v>
      </c>
      <c r="H1362" s="26" t="s">
        <v>112</v>
      </c>
      <c r="I1362" s="26" t="n">
        <v>2</v>
      </c>
      <c r="J1362" s="29" t="n">
        <v>312.7</v>
      </c>
      <c r="K1362" s="29" t="n">
        <v>197.4</v>
      </c>
      <c r="L1362" s="30" t="n">
        <f aca="false">IF(B1362="Long",G1362-E1362,E1362-G1362)</f>
        <v>-141.649999999994</v>
      </c>
      <c r="M1362" s="31" t="n">
        <f aca="false">L1362/E1362</f>
        <v>-0.00275383013738034</v>
      </c>
      <c r="N1362" s="32" t="n">
        <f aca="false">E1362+G1362</f>
        <v>102733.25</v>
      </c>
      <c r="O1362" s="29" t="n">
        <f aca="false">N1362*Assumptions!$B$24</f>
        <v>154.099875</v>
      </c>
      <c r="P1362" s="30" t="n">
        <f aca="false">L1362-O1362</f>
        <v>-295.749874999994</v>
      </c>
      <c r="Q1362" s="32" t="n">
        <f aca="false">Q1361+L1362</f>
        <v>54506.8</v>
      </c>
      <c r="R1362" s="32" t="n">
        <f aca="false">R1361+P1362</f>
        <v>-33299.4713</v>
      </c>
      <c r="S1362" s="33" t="n">
        <f aca="false">IF(L1362&gt;0,1,0)</f>
        <v>0</v>
      </c>
      <c r="T1362" s="33" t="n">
        <f aca="false">IF(S1362=1,T1361+1,0)</f>
        <v>0</v>
      </c>
      <c r="U1362" s="33" t="n">
        <f aca="false">IF(S1362=0,U1361+1,0)</f>
        <v>1</v>
      </c>
      <c r="V1362" s="34" t="str">
        <f aca="false">IF(C1362=D1361,"Yes","")</f>
        <v/>
      </c>
    </row>
    <row r="1363" customFormat="false" ht="15" hidden="false" customHeight="false" outlineLevel="0" collapsed="false">
      <c r="A1363" s="35" t="n">
        <v>1362</v>
      </c>
      <c r="B1363" s="35" t="s">
        <v>113</v>
      </c>
      <c r="C1363" s="36" t="n">
        <v>45538</v>
      </c>
      <c r="D1363" s="36" t="n">
        <v>45540</v>
      </c>
      <c r="E1363" s="37" t="n">
        <v>51256</v>
      </c>
      <c r="F1363" s="37" t="n">
        <v>51579.5</v>
      </c>
      <c r="G1363" s="37" t="n">
        <v>51544.25</v>
      </c>
      <c r="H1363" s="35" t="s">
        <v>112</v>
      </c>
      <c r="I1363" s="35" t="n">
        <v>2</v>
      </c>
      <c r="J1363" s="38" t="n">
        <v>0</v>
      </c>
      <c r="K1363" s="38" t="n">
        <v>380.8</v>
      </c>
      <c r="L1363" s="39" t="n">
        <f aca="false">IF(B1363="Long",G1363-E1363,E1363-G1363)</f>
        <v>-288.25</v>
      </c>
      <c r="M1363" s="40" t="n">
        <f aca="false">L1363/E1363</f>
        <v>-0.00562373185578274</v>
      </c>
      <c r="N1363" s="41" t="n">
        <f aca="false">E1363+G1363</f>
        <v>102800.25</v>
      </c>
      <c r="O1363" s="38" t="n">
        <f aca="false">N1363*Assumptions!$B$24</f>
        <v>154.200375</v>
      </c>
      <c r="P1363" s="39" t="n">
        <f aca="false">L1363-O1363</f>
        <v>-442.450375</v>
      </c>
      <c r="Q1363" s="41" t="n">
        <f aca="false">Q1362+L1363</f>
        <v>54218.55</v>
      </c>
      <c r="R1363" s="41" t="n">
        <f aca="false">R1362+P1363</f>
        <v>-33741.921675</v>
      </c>
      <c r="S1363" s="33" t="n">
        <f aca="false">IF(L1363&gt;0,1,0)</f>
        <v>0</v>
      </c>
      <c r="T1363" s="33" t="n">
        <f aca="false">IF(S1363=1,T1362+1,0)</f>
        <v>0</v>
      </c>
      <c r="U1363" s="33" t="n">
        <f aca="false">IF(S1363=0,U1362+1,0)</f>
        <v>2</v>
      </c>
      <c r="V1363" s="34" t="str">
        <f aca="false">IF(C1363=D1362,"Yes","")</f>
        <v>Yes</v>
      </c>
    </row>
    <row r="1364" customFormat="false" ht="15" hidden="false" customHeight="false" outlineLevel="0" collapsed="false">
      <c r="A1364" s="26" t="n">
        <v>1363</v>
      </c>
      <c r="B1364" s="26" t="s">
        <v>113</v>
      </c>
      <c r="C1364" s="27" t="n">
        <v>45541</v>
      </c>
      <c r="D1364" s="27" t="n">
        <v>45545</v>
      </c>
      <c r="E1364" s="28" t="n">
        <v>51200.4</v>
      </c>
      <c r="F1364" s="28" t="n">
        <v>51636.75</v>
      </c>
      <c r="G1364" s="28" t="n">
        <v>51328.3</v>
      </c>
      <c r="H1364" s="26" t="s">
        <v>112</v>
      </c>
      <c r="I1364" s="26" t="n">
        <v>2</v>
      </c>
      <c r="J1364" s="29" t="n">
        <v>831</v>
      </c>
      <c r="K1364" s="29" t="n">
        <v>165.6</v>
      </c>
      <c r="L1364" s="30" t="n">
        <f aca="false">IF(B1364="Long",G1364-E1364,E1364-G1364)</f>
        <v>-127.900000000001</v>
      </c>
      <c r="M1364" s="31" t="n">
        <f aca="false">L1364/E1364</f>
        <v>-0.00249802735916129</v>
      </c>
      <c r="N1364" s="32" t="n">
        <f aca="false">E1364+G1364</f>
        <v>102528.7</v>
      </c>
      <c r="O1364" s="29" t="n">
        <f aca="false">N1364*Assumptions!$B$24</f>
        <v>153.79305</v>
      </c>
      <c r="P1364" s="30" t="n">
        <f aca="false">L1364-O1364</f>
        <v>-281.693050000001</v>
      </c>
      <c r="Q1364" s="32" t="n">
        <f aca="false">Q1363+L1364</f>
        <v>54090.65</v>
      </c>
      <c r="R1364" s="32" t="n">
        <f aca="false">R1363+P1364</f>
        <v>-34023.614725</v>
      </c>
      <c r="S1364" s="33" t="n">
        <f aca="false">IF(L1364&gt;0,1,0)</f>
        <v>0</v>
      </c>
      <c r="T1364" s="33" t="n">
        <f aca="false">IF(S1364=1,T1363+1,0)</f>
        <v>0</v>
      </c>
      <c r="U1364" s="33" t="n">
        <f aca="false">IF(S1364=0,U1363+1,0)</f>
        <v>3</v>
      </c>
      <c r="V1364" s="34" t="str">
        <f aca="false">IF(C1364=D1363,"Yes","")</f>
        <v/>
      </c>
    </row>
    <row r="1365" customFormat="false" ht="15" hidden="false" customHeight="false" outlineLevel="0" collapsed="false">
      <c r="A1365" s="35" t="n">
        <v>1364</v>
      </c>
      <c r="B1365" s="35" t="s">
        <v>111</v>
      </c>
      <c r="C1365" s="36" t="n">
        <v>45546</v>
      </c>
      <c r="D1365" s="36" t="n">
        <v>45560</v>
      </c>
      <c r="E1365" s="37" t="n">
        <v>51366</v>
      </c>
      <c r="F1365" s="37" t="n">
        <v>50958.25</v>
      </c>
      <c r="G1365" s="37" t="n">
        <v>53794</v>
      </c>
      <c r="H1365" s="35" t="s">
        <v>112</v>
      </c>
      <c r="I1365" s="35" t="n">
        <v>10</v>
      </c>
      <c r="J1365" s="38" t="n">
        <v>2881.7</v>
      </c>
      <c r="K1365" s="38" t="n">
        <v>341</v>
      </c>
      <c r="L1365" s="39" t="n">
        <f aca="false">IF(B1365="Long",G1365-E1365,E1365-G1365)</f>
        <v>2428</v>
      </c>
      <c r="M1365" s="40" t="n">
        <f aca="false">L1365/E1365</f>
        <v>0.0472686212669859</v>
      </c>
      <c r="N1365" s="41" t="n">
        <f aca="false">E1365+G1365</f>
        <v>105160</v>
      </c>
      <c r="O1365" s="38" t="n">
        <f aca="false">N1365*Assumptions!$B$24</f>
        <v>157.74</v>
      </c>
      <c r="P1365" s="39" t="n">
        <f aca="false">L1365-O1365</f>
        <v>2270.26</v>
      </c>
      <c r="Q1365" s="41" t="n">
        <f aca="false">Q1364+L1365</f>
        <v>56518.65</v>
      </c>
      <c r="R1365" s="41" t="n">
        <f aca="false">R1364+P1365</f>
        <v>-31753.354725</v>
      </c>
      <c r="S1365" s="33" t="n">
        <f aca="false">IF(L1365&gt;0,1,0)</f>
        <v>1</v>
      </c>
      <c r="T1365" s="33" t="n">
        <f aca="false">IF(S1365=1,T1364+1,0)</f>
        <v>1</v>
      </c>
      <c r="U1365" s="33" t="n">
        <f aca="false">IF(S1365=0,U1364+1,0)</f>
        <v>0</v>
      </c>
      <c r="V1365" s="34" t="str">
        <f aca="false">IF(C1365=D1364,"Yes","")</f>
        <v/>
      </c>
    </row>
    <row r="1366" customFormat="false" ht="15" hidden="false" customHeight="false" outlineLevel="0" collapsed="false">
      <c r="A1366" s="26" t="n">
        <v>1365</v>
      </c>
      <c r="B1366" s="26" t="s">
        <v>111</v>
      </c>
      <c r="C1366" s="27" t="n">
        <v>45561</v>
      </c>
      <c r="D1366" s="27" t="n">
        <v>45562</v>
      </c>
      <c r="E1366" s="28" t="n">
        <v>54247.7</v>
      </c>
      <c r="F1366" s="28" t="n">
        <v>53792.85</v>
      </c>
      <c r="G1366" s="28" t="n">
        <v>54010.9</v>
      </c>
      <c r="H1366" s="26" t="s">
        <v>112</v>
      </c>
      <c r="I1366" s="26" t="n">
        <v>1</v>
      </c>
      <c r="J1366" s="29" t="n">
        <v>91</v>
      </c>
      <c r="K1366" s="29" t="n">
        <v>484.5</v>
      </c>
      <c r="L1366" s="30" t="n">
        <f aca="false">IF(B1366="Long",G1366-E1366,E1366-G1366)</f>
        <v>-236.799999999996</v>
      </c>
      <c r="M1366" s="31" t="n">
        <f aca="false">L1366/E1366</f>
        <v>-0.00436516202530238</v>
      </c>
      <c r="N1366" s="32" t="n">
        <f aca="false">E1366+G1366</f>
        <v>108258.6</v>
      </c>
      <c r="O1366" s="29" t="n">
        <f aca="false">N1366*Assumptions!$B$24</f>
        <v>162.3879</v>
      </c>
      <c r="P1366" s="30" t="n">
        <f aca="false">L1366-O1366</f>
        <v>-399.187899999996</v>
      </c>
      <c r="Q1366" s="32" t="n">
        <f aca="false">Q1365+L1366</f>
        <v>56281.85</v>
      </c>
      <c r="R1366" s="32" t="n">
        <f aca="false">R1365+P1366</f>
        <v>-32152.542625</v>
      </c>
      <c r="S1366" s="33" t="n">
        <f aca="false">IF(L1366&gt;0,1,0)</f>
        <v>0</v>
      </c>
      <c r="T1366" s="33" t="n">
        <f aca="false">IF(S1366=1,T1365+1,0)</f>
        <v>0</v>
      </c>
      <c r="U1366" s="33" t="n">
        <f aca="false">IF(S1366=0,U1365+1,0)</f>
        <v>1</v>
      </c>
      <c r="V1366" s="34" t="str">
        <f aca="false">IF(C1366=D1365,"Yes","")</f>
        <v/>
      </c>
    </row>
    <row r="1367" customFormat="false" ht="15" hidden="false" customHeight="false" outlineLevel="0" collapsed="false">
      <c r="A1367" s="35" t="n">
        <v>1366</v>
      </c>
      <c r="B1367" s="35" t="s">
        <v>113</v>
      </c>
      <c r="C1367" s="36" t="n">
        <v>45562</v>
      </c>
      <c r="D1367" s="36" t="n">
        <v>45574</v>
      </c>
      <c r="E1367" s="37" t="n">
        <v>53792.85</v>
      </c>
      <c r="F1367" s="37" t="n">
        <v>54467.35</v>
      </c>
      <c r="G1367" s="37" t="n">
        <v>51176.05</v>
      </c>
      <c r="H1367" s="35" t="s">
        <v>112</v>
      </c>
      <c r="I1367" s="35" t="n">
        <v>7</v>
      </c>
      <c r="J1367" s="38" t="n">
        <v>3598.5</v>
      </c>
      <c r="K1367" s="38" t="n">
        <v>0</v>
      </c>
      <c r="L1367" s="39" t="n">
        <f aca="false">IF(B1367="Long",G1367-E1367,E1367-G1367)</f>
        <v>2616.8</v>
      </c>
      <c r="M1367" s="40" t="n">
        <f aca="false">L1367/E1367</f>
        <v>0.0486458702225295</v>
      </c>
      <c r="N1367" s="41" t="n">
        <f aca="false">E1367+G1367</f>
        <v>104968.9</v>
      </c>
      <c r="O1367" s="38" t="n">
        <f aca="false">N1367*Assumptions!$B$24</f>
        <v>157.45335</v>
      </c>
      <c r="P1367" s="39" t="n">
        <f aca="false">L1367-O1367</f>
        <v>2459.34665</v>
      </c>
      <c r="Q1367" s="41" t="n">
        <f aca="false">Q1366+L1367</f>
        <v>58898.65</v>
      </c>
      <c r="R1367" s="41" t="n">
        <f aca="false">R1366+P1367</f>
        <v>-29693.195975</v>
      </c>
      <c r="S1367" s="33" t="n">
        <f aca="false">IF(L1367&gt;0,1,0)</f>
        <v>1</v>
      </c>
      <c r="T1367" s="33" t="n">
        <f aca="false">IF(S1367=1,T1366+1,0)</f>
        <v>1</v>
      </c>
      <c r="U1367" s="33" t="n">
        <f aca="false">IF(S1367=0,U1366+1,0)</f>
        <v>0</v>
      </c>
      <c r="V1367" s="34" t="str">
        <f aca="false">IF(C1367=D1366,"Yes","")</f>
        <v>Yes</v>
      </c>
    </row>
    <row r="1368" customFormat="false" ht="15" hidden="false" customHeight="false" outlineLevel="0" collapsed="false">
      <c r="A1368" s="26" t="n">
        <v>1367</v>
      </c>
      <c r="B1368" s="26" t="s">
        <v>111</v>
      </c>
      <c r="C1368" s="27" t="n">
        <v>45579</v>
      </c>
      <c r="D1368" s="27" t="n">
        <v>45582</v>
      </c>
      <c r="E1368" s="28" t="n">
        <v>51659.45</v>
      </c>
      <c r="F1368" s="28" t="n">
        <v>51005.85</v>
      </c>
      <c r="G1368" s="28" t="n">
        <v>51711.2</v>
      </c>
      <c r="H1368" s="26" t="s">
        <v>112</v>
      </c>
      <c r="I1368" s="26" t="n">
        <v>3</v>
      </c>
      <c r="J1368" s="29" t="n">
        <v>372.2</v>
      </c>
      <c r="K1368" s="29" t="n">
        <v>509.2</v>
      </c>
      <c r="L1368" s="30" t="n">
        <f aca="false">IF(B1368="Long",G1368-E1368,E1368-G1368)</f>
        <v>51.75</v>
      </c>
      <c r="M1368" s="31" t="n">
        <f aca="false">L1368/E1368</f>
        <v>0.0010017528254753</v>
      </c>
      <c r="N1368" s="32" t="n">
        <f aca="false">E1368+G1368</f>
        <v>103370.65</v>
      </c>
      <c r="O1368" s="29" t="n">
        <f aca="false">N1368*Assumptions!$B$24</f>
        <v>155.055975</v>
      </c>
      <c r="P1368" s="30" t="n">
        <f aca="false">L1368-O1368</f>
        <v>-103.305975</v>
      </c>
      <c r="Q1368" s="32" t="n">
        <f aca="false">Q1367+L1368</f>
        <v>58950.4</v>
      </c>
      <c r="R1368" s="32" t="n">
        <f aca="false">R1367+P1368</f>
        <v>-29796.50195</v>
      </c>
      <c r="S1368" s="33" t="n">
        <f aca="false">IF(L1368&gt;0,1,0)</f>
        <v>1</v>
      </c>
      <c r="T1368" s="33" t="n">
        <f aca="false">IF(S1368=1,T1367+1,0)</f>
        <v>2</v>
      </c>
      <c r="U1368" s="33" t="n">
        <f aca="false">IF(S1368=0,U1367+1,0)</f>
        <v>0</v>
      </c>
      <c r="V1368" s="34" t="str">
        <f aca="false">IF(C1368=D1367,"Yes","")</f>
        <v/>
      </c>
    </row>
    <row r="1369" customFormat="false" ht="15" hidden="false" customHeight="false" outlineLevel="0" collapsed="false">
      <c r="A1369" s="35" t="n">
        <v>1368</v>
      </c>
      <c r="B1369" s="35" t="s">
        <v>113</v>
      </c>
      <c r="C1369" s="36" t="n">
        <v>45582</v>
      </c>
      <c r="D1369" s="36" t="n">
        <v>45583</v>
      </c>
      <c r="E1369" s="37" t="n">
        <v>51698.75</v>
      </c>
      <c r="F1369" s="37" t="n">
        <v>52031.6</v>
      </c>
      <c r="G1369" s="37" t="n">
        <v>51930.2</v>
      </c>
      <c r="H1369" s="35" t="s">
        <v>112</v>
      </c>
      <c r="I1369" s="35" t="n">
        <v>1</v>
      </c>
      <c r="J1369" s="38" t="n">
        <v>697.8</v>
      </c>
      <c r="K1369" s="38" t="n">
        <v>500.7</v>
      </c>
      <c r="L1369" s="39" t="n">
        <f aca="false">IF(B1369="Long",G1369-E1369,E1369-G1369)</f>
        <v>-231.449999999997</v>
      </c>
      <c r="M1369" s="40" t="n">
        <f aca="false">L1369/E1369</f>
        <v>-0.00447689741047892</v>
      </c>
      <c r="N1369" s="41" t="n">
        <f aca="false">E1369+G1369</f>
        <v>103628.95</v>
      </c>
      <c r="O1369" s="38" t="n">
        <f aca="false">N1369*Assumptions!$B$24</f>
        <v>155.443425</v>
      </c>
      <c r="P1369" s="39" t="n">
        <f aca="false">L1369-O1369</f>
        <v>-386.893424999997</v>
      </c>
      <c r="Q1369" s="41" t="n">
        <f aca="false">Q1368+L1369</f>
        <v>58718.95</v>
      </c>
      <c r="R1369" s="41" t="n">
        <f aca="false">R1368+P1369</f>
        <v>-30183.395375</v>
      </c>
      <c r="S1369" s="33" t="n">
        <f aca="false">IF(L1369&gt;0,1,0)</f>
        <v>0</v>
      </c>
      <c r="T1369" s="33" t="n">
        <f aca="false">IF(S1369=1,T1368+1,0)</f>
        <v>0</v>
      </c>
      <c r="U1369" s="33" t="n">
        <f aca="false">IF(S1369=0,U1368+1,0)</f>
        <v>1</v>
      </c>
      <c r="V1369" s="34" t="str">
        <f aca="false">IF(C1369=D1368,"Yes","")</f>
        <v>Yes</v>
      </c>
    </row>
    <row r="1370" customFormat="false" ht="15" hidden="false" customHeight="false" outlineLevel="0" collapsed="false">
      <c r="A1370" s="26" t="n">
        <v>1369</v>
      </c>
      <c r="B1370" s="26" t="s">
        <v>111</v>
      </c>
      <c r="C1370" s="27" t="n">
        <v>45583</v>
      </c>
      <c r="D1370" s="27" t="n">
        <v>45587</v>
      </c>
      <c r="E1370" s="28" t="n">
        <v>52031.6</v>
      </c>
      <c r="F1370" s="28" t="n">
        <v>51150.25</v>
      </c>
      <c r="G1370" s="28" t="n">
        <v>51855.15</v>
      </c>
      <c r="H1370" s="26" t="s">
        <v>112</v>
      </c>
      <c r="I1370" s="26" t="n">
        <v>2</v>
      </c>
      <c r="J1370" s="29" t="n">
        <v>545.9</v>
      </c>
      <c r="K1370" s="29" t="n">
        <v>852</v>
      </c>
      <c r="L1370" s="30" t="n">
        <f aca="false">IF(B1370="Long",G1370-E1370,E1370-G1370)</f>
        <v>-176.449999999997</v>
      </c>
      <c r="M1370" s="31" t="n">
        <f aca="false">L1370/E1370</f>
        <v>-0.00339120841949886</v>
      </c>
      <c r="N1370" s="32" t="n">
        <f aca="false">E1370+G1370</f>
        <v>103886.75</v>
      </c>
      <c r="O1370" s="29" t="n">
        <f aca="false">N1370*Assumptions!$B$24</f>
        <v>155.830125</v>
      </c>
      <c r="P1370" s="30" t="n">
        <f aca="false">L1370-O1370</f>
        <v>-332.280124999997</v>
      </c>
      <c r="Q1370" s="32" t="n">
        <f aca="false">Q1369+L1370</f>
        <v>58542.5</v>
      </c>
      <c r="R1370" s="32" t="n">
        <f aca="false">R1369+P1370</f>
        <v>-30515.6755</v>
      </c>
      <c r="S1370" s="33" t="n">
        <f aca="false">IF(L1370&gt;0,1,0)</f>
        <v>0</v>
      </c>
      <c r="T1370" s="33" t="n">
        <f aca="false">IF(S1370=1,T1369+1,0)</f>
        <v>0</v>
      </c>
      <c r="U1370" s="33" t="n">
        <f aca="false">IF(S1370=0,U1369+1,0)</f>
        <v>2</v>
      </c>
      <c r="V1370" s="34" t="str">
        <f aca="false">IF(C1370=D1369,"Yes","")</f>
        <v>Yes</v>
      </c>
    </row>
    <row r="1371" customFormat="false" ht="15" hidden="false" customHeight="false" outlineLevel="0" collapsed="false">
      <c r="A1371" s="35" t="n">
        <v>1370</v>
      </c>
      <c r="B1371" s="35" t="s">
        <v>113</v>
      </c>
      <c r="C1371" s="36" t="n">
        <v>45588</v>
      </c>
      <c r="D1371" s="36" t="n">
        <v>45589</v>
      </c>
      <c r="E1371" s="37" t="n">
        <v>51117.8</v>
      </c>
      <c r="F1371" s="37" t="n">
        <v>52257.3</v>
      </c>
      <c r="G1371" s="37" t="n">
        <v>51551.55</v>
      </c>
      <c r="H1371" s="35" t="s">
        <v>112</v>
      </c>
      <c r="I1371" s="35" t="n">
        <v>1</v>
      </c>
      <c r="J1371" s="38" t="n">
        <v>0</v>
      </c>
      <c r="K1371" s="38" t="n">
        <v>663.8</v>
      </c>
      <c r="L1371" s="39" t="n">
        <f aca="false">IF(B1371="Long",G1371-E1371,E1371-G1371)</f>
        <v>-433.75</v>
      </c>
      <c r="M1371" s="40" t="n">
        <f aca="false">L1371/E1371</f>
        <v>-0.00848530257561945</v>
      </c>
      <c r="N1371" s="41" t="n">
        <f aca="false">E1371+G1371</f>
        <v>102669.35</v>
      </c>
      <c r="O1371" s="38" t="n">
        <f aca="false">N1371*Assumptions!$B$24</f>
        <v>154.004025</v>
      </c>
      <c r="P1371" s="39" t="n">
        <f aca="false">L1371-O1371</f>
        <v>-587.754025</v>
      </c>
      <c r="Q1371" s="41" t="n">
        <f aca="false">Q1370+L1371</f>
        <v>58108.75</v>
      </c>
      <c r="R1371" s="41" t="n">
        <f aca="false">R1370+P1371</f>
        <v>-31103.429525</v>
      </c>
      <c r="S1371" s="33" t="n">
        <f aca="false">IF(L1371&gt;0,1,0)</f>
        <v>0</v>
      </c>
      <c r="T1371" s="33" t="n">
        <f aca="false">IF(S1371=1,T1370+1,0)</f>
        <v>0</v>
      </c>
      <c r="U1371" s="33" t="n">
        <f aca="false">IF(S1371=0,U1370+1,0)</f>
        <v>3</v>
      </c>
      <c r="V1371" s="34" t="str">
        <f aca="false">IF(C1371=D1370,"Yes","")</f>
        <v/>
      </c>
    </row>
    <row r="1372" customFormat="false" ht="15" hidden="false" customHeight="false" outlineLevel="0" collapsed="false">
      <c r="A1372" s="26" t="n">
        <v>1371</v>
      </c>
      <c r="B1372" s="26" t="s">
        <v>113</v>
      </c>
      <c r="C1372" s="27" t="n">
        <v>45590</v>
      </c>
      <c r="D1372" s="27" t="n">
        <v>45593</v>
      </c>
      <c r="E1372" s="28" t="n">
        <v>51107.9</v>
      </c>
      <c r="F1372" s="28" t="n">
        <v>51781.55</v>
      </c>
      <c r="G1372" s="28" t="n">
        <v>51501.05</v>
      </c>
      <c r="H1372" s="26" t="s">
        <v>112</v>
      </c>
      <c r="I1372" s="26" t="n">
        <v>1</v>
      </c>
      <c r="J1372" s="29" t="n">
        <v>95.3</v>
      </c>
      <c r="K1372" s="29" t="n">
        <v>481.2</v>
      </c>
      <c r="L1372" s="30" t="n">
        <f aca="false">IF(B1372="Long",G1372-E1372,E1372-G1372)</f>
        <v>-393.150000000001</v>
      </c>
      <c r="M1372" s="31" t="n">
        <f aca="false">L1372/E1372</f>
        <v>-0.00769254851011295</v>
      </c>
      <c r="N1372" s="32" t="n">
        <f aca="false">E1372+G1372</f>
        <v>102608.95</v>
      </c>
      <c r="O1372" s="29" t="n">
        <f aca="false">N1372*Assumptions!$B$24</f>
        <v>153.913425</v>
      </c>
      <c r="P1372" s="30" t="n">
        <f aca="false">L1372-O1372</f>
        <v>-547.063425000001</v>
      </c>
      <c r="Q1372" s="32" t="n">
        <f aca="false">Q1371+L1372</f>
        <v>57715.6</v>
      </c>
      <c r="R1372" s="32" t="n">
        <f aca="false">R1371+P1372</f>
        <v>-31650.49295</v>
      </c>
      <c r="S1372" s="33" t="n">
        <f aca="false">IF(L1372&gt;0,1,0)</f>
        <v>0</v>
      </c>
      <c r="T1372" s="33" t="n">
        <f aca="false">IF(S1372=1,T1371+1,0)</f>
        <v>0</v>
      </c>
      <c r="U1372" s="33" t="n">
        <f aca="false">IF(S1372=0,U1371+1,0)</f>
        <v>4</v>
      </c>
      <c r="V1372" s="34" t="str">
        <f aca="false">IF(C1372=D1371,"Yes","")</f>
        <v/>
      </c>
    </row>
    <row r="1373" customFormat="false" ht="15" hidden="false" customHeight="false" outlineLevel="0" collapsed="false">
      <c r="A1373" s="35" t="n">
        <v>1372</v>
      </c>
      <c r="B1373" s="35" t="s">
        <v>111</v>
      </c>
      <c r="C1373" s="36" t="n">
        <v>45594</v>
      </c>
      <c r="D1373" s="36" t="n">
        <v>45596</v>
      </c>
      <c r="E1373" s="37" t="n">
        <v>51589.15</v>
      </c>
      <c r="F1373" s="37" t="n">
        <v>51012.55</v>
      </c>
      <c r="G1373" s="37" t="n">
        <v>51649.45</v>
      </c>
      <c r="H1373" s="35" t="s">
        <v>112</v>
      </c>
      <c r="I1373" s="35" t="n">
        <v>2</v>
      </c>
      <c r="J1373" s="38" t="n">
        <v>630.8</v>
      </c>
      <c r="K1373" s="38" t="n">
        <v>271.1</v>
      </c>
      <c r="L1373" s="39" t="n">
        <f aca="false">IF(B1373="Long",G1373-E1373,E1373-G1373)</f>
        <v>60.2999999999956</v>
      </c>
      <c r="M1373" s="40" t="n">
        <f aca="false">L1373/E1373</f>
        <v>0.00116885042688231</v>
      </c>
      <c r="N1373" s="41" t="n">
        <f aca="false">E1373+G1373</f>
        <v>103238.6</v>
      </c>
      <c r="O1373" s="38" t="n">
        <f aca="false">N1373*Assumptions!$B$24</f>
        <v>154.8579</v>
      </c>
      <c r="P1373" s="39" t="n">
        <f aca="false">L1373-O1373</f>
        <v>-94.5579000000044</v>
      </c>
      <c r="Q1373" s="41" t="n">
        <f aca="false">Q1372+L1373</f>
        <v>57775.9</v>
      </c>
      <c r="R1373" s="41" t="n">
        <f aca="false">R1372+P1373</f>
        <v>-31745.05085</v>
      </c>
      <c r="S1373" s="33" t="n">
        <f aca="false">IF(L1373&gt;0,1,0)</f>
        <v>1</v>
      </c>
      <c r="T1373" s="33" t="n">
        <f aca="false">IF(S1373=1,T1372+1,0)</f>
        <v>1</v>
      </c>
      <c r="U1373" s="33" t="n">
        <f aca="false">IF(S1373=0,U1372+1,0)</f>
        <v>0</v>
      </c>
      <c r="V1373" s="34" t="str">
        <f aca="false">IF(C1373=D1372,"Yes","")</f>
        <v/>
      </c>
    </row>
    <row r="1374" customFormat="false" ht="15" hidden="false" customHeight="false" outlineLevel="0" collapsed="false">
      <c r="A1374" s="26" t="n">
        <v>1373</v>
      </c>
      <c r="B1374" s="26" t="s">
        <v>113</v>
      </c>
      <c r="C1374" s="27" t="n">
        <v>45600</v>
      </c>
      <c r="D1374" s="27" t="n">
        <v>45601</v>
      </c>
      <c r="E1374" s="28" t="n">
        <v>51318.1</v>
      </c>
      <c r="F1374" s="28" t="n">
        <v>51825.5</v>
      </c>
      <c r="G1374" s="28" t="n">
        <v>51764.5</v>
      </c>
      <c r="H1374" s="26" t="s">
        <v>112</v>
      </c>
      <c r="I1374" s="26" t="n">
        <v>1</v>
      </c>
      <c r="J1374" s="29" t="n">
        <v>452.7</v>
      </c>
      <c r="K1374" s="29" t="n">
        <v>971.5</v>
      </c>
      <c r="L1374" s="30" t="n">
        <f aca="false">IF(B1374="Long",G1374-E1374,E1374-G1374)</f>
        <v>-446.400000000001</v>
      </c>
      <c r="M1374" s="31" t="n">
        <f aca="false">L1374/E1374</f>
        <v>-0.00869868525919708</v>
      </c>
      <c r="N1374" s="32" t="n">
        <f aca="false">E1374+G1374</f>
        <v>103082.6</v>
      </c>
      <c r="O1374" s="29" t="n">
        <f aca="false">N1374*Assumptions!$B$24</f>
        <v>154.6239</v>
      </c>
      <c r="P1374" s="30" t="n">
        <f aca="false">L1374-O1374</f>
        <v>-601.023900000002</v>
      </c>
      <c r="Q1374" s="32" t="n">
        <f aca="false">Q1373+L1374</f>
        <v>57329.5</v>
      </c>
      <c r="R1374" s="32" t="n">
        <f aca="false">R1373+P1374</f>
        <v>-32346.07475</v>
      </c>
      <c r="S1374" s="33" t="n">
        <f aca="false">IF(L1374&gt;0,1,0)</f>
        <v>0</v>
      </c>
      <c r="T1374" s="33" t="n">
        <f aca="false">IF(S1374=1,T1373+1,0)</f>
        <v>0</v>
      </c>
      <c r="U1374" s="33" t="n">
        <f aca="false">IF(S1374=0,U1373+1,0)</f>
        <v>1</v>
      </c>
      <c r="V1374" s="34" t="str">
        <f aca="false">IF(C1374=D1373,"Yes","")</f>
        <v/>
      </c>
    </row>
    <row r="1375" customFormat="false" ht="15" hidden="false" customHeight="false" outlineLevel="0" collapsed="false">
      <c r="A1375" s="35" t="n">
        <v>1374</v>
      </c>
      <c r="B1375" s="35" t="s">
        <v>111</v>
      </c>
      <c r="C1375" s="36" t="n">
        <v>45601</v>
      </c>
      <c r="D1375" s="36" t="n">
        <v>45603</v>
      </c>
      <c r="E1375" s="37" t="n">
        <v>51825.5</v>
      </c>
      <c r="F1375" s="37" t="n">
        <v>51066.8</v>
      </c>
      <c r="G1375" s="37" t="n">
        <v>52185.4</v>
      </c>
      <c r="H1375" s="35" t="s">
        <v>112</v>
      </c>
      <c r="I1375" s="35" t="n">
        <v>2</v>
      </c>
      <c r="J1375" s="38" t="n">
        <v>668.4</v>
      </c>
      <c r="K1375" s="38" t="n">
        <v>73.2</v>
      </c>
      <c r="L1375" s="39" t="n">
        <f aca="false">IF(B1375="Long",G1375-E1375,E1375-G1375)</f>
        <v>359.900000000001</v>
      </c>
      <c r="M1375" s="40" t="n">
        <f aca="false">L1375/E1375</f>
        <v>0.00694445784411152</v>
      </c>
      <c r="N1375" s="41" t="n">
        <f aca="false">E1375+G1375</f>
        <v>104010.9</v>
      </c>
      <c r="O1375" s="38" t="n">
        <f aca="false">N1375*Assumptions!$B$24</f>
        <v>156.01635</v>
      </c>
      <c r="P1375" s="39" t="n">
        <f aca="false">L1375-O1375</f>
        <v>203.883650000001</v>
      </c>
      <c r="Q1375" s="41" t="n">
        <f aca="false">Q1374+L1375</f>
        <v>57689.4</v>
      </c>
      <c r="R1375" s="41" t="n">
        <f aca="false">R1374+P1375</f>
        <v>-32142.1911</v>
      </c>
      <c r="S1375" s="33" t="n">
        <f aca="false">IF(L1375&gt;0,1,0)</f>
        <v>1</v>
      </c>
      <c r="T1375" s="33" t="n">
        <f aca="false">IF(S1375=1,T1374+1,0)</f>
        <v>1</v>
      </c>
      <c r="U1375" s="33" t="n">
        <f aca="false">IF(S1375=0,U1374+1,0)</f>
        <v>0</v>
      </c>
      <c r="V1375" s="34" t="str">
        <f aca="false">IF(C1375=D1374,"Yes","")</f>
        <v>Yes</v>
      </c>
    </row>
    <row r="1376" customFormat="false" ht="15" hidden="false" customHeight="false" outlineLevel="0" collapsed="false">
      <c r="A1376" s="26" t="n">
        <v>1375</v>
      </c>
      <c r="B1376" s="26" t="s">
        <v>113</v>
      </c>
      <c r="C1376" s="27" t="n">
        <v>45604</v>
      </c>
      <c r="D1376" s="27" t="n">
        <v>45607</v>
      </c>
      <c r="E1376" s="28" t="n">
        <v>51752.25</v>
      </c>
      <c r="F1376" s="28" t="n">
        <v>52377.25</v>
      </c>
      <c r="G1376" s="28" t="n">
        <v>52007.15</v>
      </c>
      <c r="H1376" s="26" t="s">
        <v>112</v>
      </c>
      <c r="I1376" s="26" t="n">
        <v>1</v>
      </c>
      <c r="J1376" s="29" t="n">
        <v>458.1</v>
      </c>
      <c r="K1376" s="29" t="n">
        <v>425.4</v>
      </c>
      <c r="L1376" s="30" t="n">
        <f aca="false">IF(B1376="Long",G1376-E1376,E1376-G1376)</f>
        <v>-254.900000000001</v>
      </c>
      <c r="M1376" s="31" t="n">
        <f aca="false">L1376/E1376</f>
        <v>-0.00492538971735531</v>
      </c>
      <c r="N1376" s="32" t="n">
        <f aca="false">E1376+G1376</f>
        <v>103759.4</v>
      </c>
      <c r="O1376" s="29" t="n">
        <f aca="false">N1376*Assumptions!$B$24</f>
        <v>155.6391</v>
      </c>
      <c r="P1376" s="30" t="n">
        <f aca="false">L1376-O1376</f>
        <v>-410.539100000001</v>
      </c>
      <c r="Q1376" s="32" t="n">
        <f aca="false">Q1375+L1376</f>
        <v>57434.5</v>
      </c>
      <c r="R1376" s="32" t="n">
        <f aca="false">R1375+P1376</f>
        <v>-32552.7302</v>
      </c>
      <c r="S1376" s="33" t="n">
        <f aca="false">IF(L1376&gt;0,1,0)</f>
        <v>0</v>
      </c>
      <c r="T1376" s="33" t="n">
        <f aca="false">IF(S1376=1,T1375+1,0)</f>
        <v>0</v>
      </c>
      <c r="U1376" s="33" t="n">
        <f aca="false">IF(S1376=0,U1375+1,0)</f>
        <v>1</v>
      </c>
      <c r="V1376" s="34" t="str">
        <f aca="false">IF(C1376=D1375,"Yes","")</f>
        <v/>
      </c>
    </row>
    <row r="1377" customFormat="false" ht="15" hidden="false" customHeight="false" outlineLevel="0" collapsed="false">
      <c r="A1377" s="35" t="n">
        <v>1376</v>
      </c>
      <c r="B1377" s="35" t="s">
        <v>113</v>
      </c>
      <c r="C1377" s="36" t="n">
        <v>45608</v>
      </c>
      <c r="D1377" s="36" t="n">
        <v>45615</v>
      </c>
      <c r="E1377" s="37" t="n">
        <v>51294.2</v>
      </c>
      <c r="F1377" s="37" t="n">
        <v>52177.7</v>
      </c>
      <c r="G1377" s="37" t="n">
        <v>50580.55</v>
      </c>
      <c r="H1377" s="35" t="s">
        <v>112</v>
      </c>
      <c r="I1377" s="35" t="n">
        <v>4</v>
      </c>
      <c r="J1377" s="38" t="n">
        <v>1389.8</v>
      </c>
      <c r="K1377" s="38" t="n">
        <v>59.3</v>
      </c>
      <c r="L1377" s="39" t="n">
        <f aca="false">IF(B1377="Long",G1377-E1377,E1377-G1377)</f>
        <v>713.649999999994</v>
      </c>
      <c r="M1377" s="40" t="n">
        <f aca="false">L1377/E1377</f>
        <v>0.0139128790389556</v>
      </c>
      <c r="N1377" s="41" t="n">
        <f aca="false">E1377+G1377</f>
        <v>101874.75</v>
      </c>
      <c r="O1377" s="38" t="n">
        <f aca="false">N1377*Assumptions!$B$24</f>
        <v>152.812125</v>
      </c>
      <c r="P1377" s="39" t="n">
        <f aca="false">L1377-O1377</f>
        <v>560.837874999994</v>
      </c>
      <c r="Q1377" s="41" t="n">
        <f aca="false">Q1376+L1377</f>
        <v>58148.15</v>
      </c>
      <c r="R1377" s="41" t="n">
        <f aca="false">R1376+P1377</f>
        <v>-31991.892325</v>
      </c>
      <c r="S1377" s="33" t="n">
        <f aca="false">IF(L1377&gt;0,1,0)</f>
        <v>1</v>
      </c>
      <c r="T1377" s="33" t="n">
        <f aca="false">IF(S1377=1,T1376+1,0)</f>
        <v>1</v>
      </c>
      <c r="U1377" s="33" t="n">
        <f aca="false">IF(S1377=0,U1376+1,0)</f>
        <v>0</v>
      </c>
      <c r="V1377" s="34" t="str">
        <f aca="false">IF(C1377=D1376,"Yes","")</f>
        <v/>
      </c>
    </row>
    <row r="1378" customFormat="false" ht="15" hidden="false" customHeight="false" outlineLevel="0" collapsed="false">
      <c r="A1378" s="26" t="n">
        <v>1377</v>
      </c>
      <c r="B1378" s="26" t="s">
        <v>111</v>
      </c>
      <c r="C1378" s="27" t="n">
        <v>45615</v>
      </c>
      <c r="D1378" s="27" t="n">
        <v>45617</v>
      </c>
      <c r="E1378" s="28" t="n">
        <v>50580.55</v>
      </c>
      <c r="F1378" s="28" t="n">
        <v>50074</v>
      </c>
      <c r="G1378" s="28" t="n">
        <v>50440.85</v>
      </c>
      <c r="H1378" s="26" t="s">
        <v>112</v>
      </c>
      <c r="I1378" s="26" t="n">
        <v>1</v>
      </c>
      <c r="J1378" s="29" t="n">
        <v>71.6</v>
      </c>
      <c r="K1378" s="29" t="n">
        <v>793.5</v>
      </c>
      <c r="L1378" s="30" t="n">
        <f aca="false">IF(B1378="Long",G1378-E1378,E1378-G1378)</f>
        <v>-139.700000000004</v>
      </c>
      <c r="M1378" s="31" t="n">
        <f aca="false">L1378/E1378</f>
        <v>-0.00276193121664364</v>
      </c>
      <c r="N1378" s="32" t="n">
        <f aca="false">E1378+G1378</f>
        <v>101021.4</v>
      </c>
      <c r="O1378" s="29" t="n">
        <f aca="false">N1378*Assumptions!$B$24</f>
        <v>151.5321</v>
      </c>
      <c r="P1378" s="30" t="n">
        <f aca="false">L1378-O1378</f>
        <v>-291.232100000004</v>
      </c>
      <c r="Q1378" s="32" t="n">
        <f aca="false">Q1377+L1378</f>
        <v>58008.45</v>
      </c>
      <c r="R1378" s="32" t="n">
        <f aca="false">R1377+P1378</f>
        <v>-32283.124425</v>
      </c>
      <c r="S1378" s="33" t="n">
        <f aca="false">IF(L1378&gt;0,1,0)</f>
        <v>0</v>
      </c>
      <c r="T1378" s="33" t="n">
        <f aca="false">IF(S1378=1,T1377+1,0)</f>
        <v>0</v>
      </c>
      <c r="U1378" s="33" t="n">
        <f aca="false">IF(S1378=0,U1377+1,0)</f>
        <v>1</v>
      </c>
      <c r="V1378" s="34" t="str">
        <f aca="false">IF(C1378=D1377,"Yes","")</f>
        <v>Yes</v>
      </c>
    </row>
    <row r="1379" customFormat="false" ht="15" hidden="false" customHeight="false" outlineLevel="0" collapsed="false">
      <c r="A1379" s="35" t="n">
        <v>1378</v>
      </c>
      <c r="B1379" s="35" t="s">
        <v>113</v>
      </c>
      <c r="C1379" s="36" t="n">
        <v>45617</v>
      </c>
      <c r="D1379" s="36" t="n">
        <v>45618</v>
      </c>
      <c r="E1379" s="37" t="n">
        <v>50074</v>
      </c>
      <c r="F1379" s="37" t="n">
        <v>50983.5</v>
      </c>
      <c r="G1379" s="37" t="n">
        <v>50652.15</v>
      </c>
      <c r="H1379" s="35" t="s">
        <v>112</v>
      </c>
      <c r="I1379" s="35" t="n">
        <v>1</v>
      </c>
      <c r="J1379" s="38" t="n">
        <v>0</v>
      </c>
      <c r="K1379" s="38" t="n">
        <v>1197.5</v>
      </c>
      <c r="L1379" s="39" t="n">
        <f aca="false">IF(B1379="Long",G1379-E1379,E1379-G1379)</f>
        <v>-578.150000000002</v>
      </c>
      <c r="M1379" s="40" t="n">
        <f aca="false">L1379/E1379</f>
        <v>-0.0115459120501658</v>
      </c>
      <c r="N1379" s="41" t="n">
        <f aca="false">E1379+G1379</f>
        <v>100726.15</v>
      </c>
      <c r="O1379" s="38" t="n">
        <f aca="false">N1379*Assumptions!$B$24</f>
        <v>151.089225</v>
      </c>
      <c r="P1379" s="39" t="n">
        <f aca="false">L1379-O1379</f>
        <v>-729.239225000001</v>
      </c>
      <c r="Q1379" s="41" t="n">
        <f aca="false">Q1378+L1379</f>
        <v>57430.3</v>
      </c>
      <c r="R1379" s="41" t="n">
        <f aca="false">R1378+P1379</f>
        <v>-33012.36365</v>
      </c>
      <c r="S1379" s="33" t="n">
        <f aca="false">IF(L1379&gt;0,1,0)</f>
        <v>0</v>
      </c>
      <c r="T1379" s="33" t="n">
        <f aca="false">IF(S1379=1,T1378+1,0)</f>
        <v>0</v>
      </c>
      <c r="U1379" s="33" t="n">
        <f aca="false">IF(S1379=0,U1378+1,0)</f>
        <v>2</v>
      </c>
      <c r="V1379" s="34" t="str">
        <f aca="false">IF(C1379=D1378,"Yes","")</f>
        <v>Yes</v>
      </c>
    </row>
    <row r="1380" customFormat="false" ht="15" hidden="false" customHeight="false" outlineLevel="0" collapsed="false">
      <c r="A1380" s="26" t="n">
        <v>1379</v>
      </c>
      <c r="B1380" s="26" t="s">
        <v>111</v>
      </c>
      <c r="C1380" s="27" t="n">
        <v>45618</v>
      </c>
      <c r="D1380" s="27" t="n">
        <v>45624</v>
      </c>
      <c r="E1380" s="28" t="n">
        <v>50983.5</v>
      </c>
      <c r="F1380" s="28" t="n">
        <v>49787.1</v>
      </c>
      <c r="G1380" s="28" t="n">
        <v>52019.65</v>
      </c>
      <c r="H1380" s="26" t="s">
        <v>112</v>
      </c>
      <c r="I1380" s="26" t="n">
        <v>4</v>
      </c>
      <c r="J1380" s="29" t="n">
        <v>1776.7</v>
      </c>
      <c r="K1380" s="29" t="n">
        <v>0</v>
      </c>
      <c r="L1380" s="30" t="n">
        <f aca="false">IF(B1380="Long",G1380-E1380,E1380-G1380)</f>
        <v>1036.15</v>
      </c>
      <c r="M1380" s="31" t="n">
        <f aca="false">L1380/E1380</f>
        <v>0.0203232418331421</v>
      </c>
      <c r="N1380" s="32" t="n">
        <f aca="false">E1380+G1380</f>
        <v>103003.15</v>
      </c>
      <c r="O1380" s="29" t="n">
        <f aca="false">N1380*Assumptions!$B$24</f>
        <v>154.504725</v>
      </c>
      <c r="P1380" s="30" t="n">
        <f aca="false">L1380-O1380</f>
        <v>881.645275000001</v>
      </c>
      <c r="Q1380" s="32" t="n">
        <f aca="false">Q1379+L1380</f>
        <v>58466.45</v>
      </c>
      <c r="R1380" s="32" t="n">
        <f aca="false">R1379+P1380</f>
        <v>-32130.718375</v>
      </c>
      <c r="S1380" s="33" t="n">
        <f aca="false">IF(L1380&gt;0,1,0)</f>
        <v>1</v>
      </c>
      <c r="T1380" s="33" t="n">
        <f aca="false">IF(S1380=1,T1379+1,0)</f>
        <v>1</v>
      </c>
      <c r="U1380" s="33" t="n">
        <f aca="false">IF(S1380=0,U1379+1,0)</f>
        <v>0</v>
      </c>
      <c r="V1380" s="34" t="str">
        <f aca="false">IF(C1380=D1379,"Yes","")</f>
        <v>Yes</v>
      </c>
    </row>
    <row r="1381" customFormat="false" ht="15" hidden="false" customHeight="false" outlineLevel="0" collapsed="false">
      <c r="A1381" s="35" t="n">
        <v>1380</v>
      </c>
      <c r="B1381" s="35" t="s">
        <v>113</v>
      </c>
      <c r="C1381" s="36" t="n">
        <v>45624</v>
      </c>
      <c r="D1381" s="36" t="n">
        <v>45628</v>
      </c>
      <c r="E1381" s="37" t="n">
        <v>51999.75</v>
      </c>
      <c r="F1381" s="37" t="n">
        <v>52444.35</v>
      </c>
      <c r="G1381" s="37" t="n">
        <v>52170.9</v>
      </c>
      <c r="H1381" s="35" t="s">
        <v>112</v>
      </c>
      <c r="I1381" s="35" t="n">
        <v>2</v>
      </c>
      <c r="J1381" s="38" t="n">
        <v>305.8</v>
      </c>
      <c r="K1381" s="38" t="n">
        <v>197.5</v>
      </c>
      <c r="L1381" s="39" t="n">
        <f aca="false">IF(B1381="Long",G1381-E1381,E1381-G1381)</f>
        <v>-171.150000000001</v>
      </c>
      <c r="M1381" s="40" t="n">
        <f aca="false">L1381/E1381</f>
        <v>-0.00329136197770184</v>
      </c>
      <c r="N1381" s="41" t="n">
        <f aca="false">E1381+G1381</f>
        <v>104170.65</v>
      </c>
      <c r="O1381" s="38" t="n">
        <f aca="false">N1381*Assumptions!$B$24</f>
        <v>156.255975</v>
      </c>
      <c r="P1381" s="39" t="n">
        <f aca="false">L1381-O1381</f>
        <v>-327.405975000002</v>
      </c>
      <c r="Q1381" s="41" t="n">
        <f aca="false">Q1380+L1381</f>
        <v>58295.3</v>
      </c>
      <c r="R1381" s="41" t="n">
        <f aca="false">R1380+P1381</f>
        <v>-32458.12435</v>
      </c>
      <c r="S1381" s="33" t="n">
        <f aca="false">IF(L1381&gt;0,1,0)</f>
        <v>0</v>
      </c>
      <c r="T1381" s="33" t="n">
        <f aca="false">IF(S1381=1,T1380+1,0)</f>
        <v>0</v>
      </c>
      <c r="U1381" s="33" t="n">
        <f aca="false">IF(S1381=0,U1380+1,0)</f>
        <v>1</v>
      </c>
      <c r="V1381" s="34" t="str">
        <f aca="false">IF(C1381=D1380,"Yes","")</f>
        <v>Yes</v>
      </c>
    </row>
    <row r="1382" customFormat="false" ht="15" hidden="false" customHeight="false" outlineLevel="0" collapsed="false">
      <c r="A1382" s="26" t="n">
        <v>1381</v>
      </c>
      <c r="B1382" s="26" t="s">
        <v>111</v>
      </c>
      <c r="C1382" s="27" t="n">
        <v>45629</v>
      </c>
      <c r="D1382" s="27" t="n">
        <v>45636</v>
      </c>
      <c r="E1382" s="28" t="n">
        <v>52357.95</v>
      </c>
      <c r="F1382" s="28" t="n">
        <v>51693.95</v>
      </c>
      <c r="G1382" s="28" t="n">
        <v>53326.4</v>
      </c>
      <c r="H1382" s="26" t="s">
        <v>112</v>
      </c>
      <c r="I1382" s="26" t="n">
        <v>5</v>
      </c>
      <c r="J1382" s="29" t="n">
        <v>1530.4</v>
      </c>
      <c r="K1382" s="29" t="n">
        <v>0</v>
      </c>
      <c r="L1382" s="30" t="n">
        <f aca="false">IF(B1382="Long",G1382-E1382,E1382-G1382)</f>
        <v>968.450000000004</v>
      </c>
      <c r="M1382" s="31" t="n">
        <f aca="false">L1382/E1382</f>
        <v>0.0184967134885916</v>
      </c>
      <c r="N1382" s="32" t="n">
        <f aca="false">E1382+G1382</f>
        <v>105684.35</v>
      </c>
      <c r="O1382" s="29" t="n">
        <f aca="false">N1382*Assumptions!$B$24</f>
        <v>158.526525</v>
      </c>
      <c r="P1382" s="30" t="n">
        <f aca="false">L1382-O1382</f>
        <v>809.923475000004</v>
      </c>
      <c r="Q1382" s="32" t="n">
        <f aca="false">Q1381+L1382</f>
        <v>59263.75</v>
      </c>
      <c r="R1382" s="32" t="n">
        <f aca="false">R1381+P1382</f>
        <v>-31648.200875</v>
      </c>
      <c r="S1382" s="33" t="n">
        <f aca="false">IF(L1382&gt;0,1,0)</f>
        <v>1</v>
      </c>
      <c r="T1382" s="33" t="n">
        <f aca="false">IF(S1382=1,T1381+1,0)</f>
        <v>1</v>
      </c>
      <c r="U1382" s="33" t="n">
        <f aca="false">IF(S1382=0,U1381+1,0)</f>
        <v>0</v>
      </c>
      <c r="V1382" s="34" t="str">
        <f aca="false">IF(C1382=D1381,"Yes","")</f>
        <v/>
      </c>
    </row>
    <row r="1383" customFormat="false" ht="15" hidden="false" customHeight="false" outlineLevel="0" collapsed="false">
      <c r="A1383" s="35" t="n">
        <v>1382</v>
      </c>
      <c r="B1383" s="35" t="s">
        <v>113</v>
      </c>
      <c r="C1383" s="36" t="n">
        <v>45637</v>
      </c>
      <c r="D1383" s="36" t="n">
        <v>45639</v>
      </c>
      <c r="E1383" s="37" t="n">
        <v>53302.65</v>
      </c>
      <c r="F1383" s="37" t="n">
        <v>53624.05</v>
      </c>
      <c r="G1383" s="37" t="n">
        <v>53537.45</v>
      </c>
      <c r="H1383" s="35" t="s">
        <v>112</v>
      </c>
      <c r="I1383" s="35" t="n">
        <v>2</v>
      </c>
      <c r="J1383" s="38" t="n">
        <v>1038.1</v>
      </c>
      <c r="K1383" s="38" t="n">
        <v>351.3</v>
      </c>
      <c r="L1383" s="39" t="n">
        <f aca="false">IF(B1383="Long",G1383-E1383,E1383-G1383)</f>
        <v>-234.799999999996</v>
      </c>
      <c r="M1383" s="40" t="n">
        <f aca="false">L1383/E1383</f>
        <v>-0.00440503427127911</v>
      </c>
      <c r="N1383" s="41" t="n">
        <f aca="false">E1383+G1383</f>
        <v>106840.1</v>
      </c>
      <c r="O1383" s="38" t="n">
        <f aca="false">N1383*Assumptions!$B$24</f>
        <v>160.26015</v>
      </c>
      <c r="P1383" s="39" t="n">
        <f aca="false">L1383-O1383</f>
        <v>-395.060149999996</v>
      </c>
      <c r="Q1383" s="41" t="n">
        <f aca="false">Q1382+L1383</f>
        <v>59028.95</v>
      </c>
      <c r="R1383" s="41" t="n">
        <f aca="false">R1382+P1383</f>
        <v>-32043.261025</v>
      </c>
      <c r="S1383" s="33" t="n">
        <f aca="false">IF(L1383&gt;0,1,0)</f>
        <v>0</v>
      </c>
      <c r="T1383" s="33" t="n">
        <f aca="false">IF(S1383=1,T1382+1,0)</f>
        <v>0</v>
      </c>
      <c r="U1383" s="33" t="n">
        <f aca="false">IF(S1383=0,U1382+1,0)</f>
        <v>1</v>
      </c>
      <c r="V1383" s="34" t="str">
        <f aca="false">IF(C1383=D1382,"Yes","")</f>
        <v/>
      </c>
    </row>
    <row r="1384" customFormat="false" ht="15" hidden="false" customHeight="false" outlineLevel="0" collapsed="false">
      <c r="A1384" s="26" t="n">
        <v>1383</v>
      </c>
      <c r="B1384" s="26" t="s">
        <v>111</v>
      </c>
      <c r="C1384" s="27" t="n">
        <v>45639</v>
      </c>
      <c r="D1384" s="27" t="n">
        <v>45643</v>
      </c>
      <c r="E1384" s="28" t="n">
        <v>53648.05</v>
      </c>
      <c r="F1384" s="28" t="n">
        <v>53174.4</v>
      </c>
      <c r="G1384" s="28" t="n">
        <v>53335</v>
      </c>
      <c r="H1384" s="26" t="s">
        <v>112</v>
      </c>
      <c r="I1384" s="26" t="n">
        <v>2</v>
      </c>
      <c r="J1384" s="29" t="n">
        <v>90.8</v>
      </c>
      <c r="K1384" s="29" t="n">
        <v>938.7</v>
      </c>
      <c r="L1384" s="30" t="n">
        <f aca="false">IF(B1384="Long",G1384-E1384,E1384-G1384)</f>
        <v>-313.050000000003</v>
      </c>
      <c r="M1384" s="31" t="n">
        <f aca="false">L1384/E1384</f>
        <v>-0.00583525403066846</v>
      </c>
      <c r="N1384" s="32" t="n">
        <f aca="false">E1384+G1384</f>
        <v>106983.05</v>
      </c>
      <c r="O1384" s="29" t="n">
        <f aca="false">N1384*Assumptions!$B$24</f>
        <v>160.474575</v>
      </c>
      <c r="P1384" s="30" t="n">
        <f aca="false">L1384-O1384</f>
        <v>-473.524575000003</v>
      </c>
      <c r="Q1384" s="32" t="n">
        <f aca="false">Q1383+L1384</f>
        <v>58715.9</v>
      </c>
      <c r="R1384" s="32" t="n">
        <f aca="false">R1383+P1384</f>
        <v>-32516.7856</v>
      </c>
      <c r="S1384" s="33" t="n">
        <f aca="false">IF(L1384&gt;0,1,0)</f>
        <v>0</v>
      </c>
      <c r="T1384" s="33" t="n">
        <f aca="false">IF(S1384=1,T1383+1,0)</f>
        <v>0</v>
      </c>
      <c r="U1384" s="33" t="n">
        <f aca="false">IF(S1384=0,U1383+1,0)</f>
        <v>2</v>
      </c>
      <c r="V1384" s="34" t="str">
        <f aca="false">IF(C1384=D1383,"Yes","")</f>
        <v>Yes</v>
      </c>
    </row>
    <row r="1385" customFormat="false" ht="15" hidden="false" customHeight="false" outlineLevel="0" collapsed="false">
      <c r="A1385" s="35" t="n">
        <v>1384</v>
      </c>
      <c r="B1385" s="35" t="s">
        <v>113</v>
      </c>
      <c r="C1385" s="36" t="n">
        <v>45644</v>
      </c>
      <c r="D1385" s="36" t="n">
        <v>45652</v>
      </c>
      <c r="E1385" s="37" t="n">
        <v>52696.95</v>
      </c>
      <c r="F1385" s="37" t="n">
        <v>53515.7</v>
      </c>
      <c r="G1385" s="37" t="n">
        <v>51395.8</v>
      </c>
      <c r="H1385" s="35" t="s">
        <v>112</v>
      </c>
      <c r="I1385" s="35" t="n">
        <v>5</v>
      </c>
      <c r="J1385" s="38" t="n">
        <v>2087.6</v>
      </c>
      <c r="K1385" s="38" t="n">
        <v>0</v>
      </c>
      <c r="L1385" s="39" t="n">
        <f aca="false">IF(B1385="Long",G1385-E1385,E1385-G1385)</f>
        <v>1301.14999999999</v>
      </c>
      <c r="M1385" s="40" t="n">
        <f aca="false">L1385/E1385</f>
        <v>0.0246911823170031</v>
      </c>
      <c r="N1385" s="41" t="n">
        <f aca="false">E1385+G1385</f>
        <v>104092.75</v>
      </c>
      <c r="O1385" s="38" t="n">
        <f aca="false">N1385*Assumptions!$B$24</f>
        <v>156.139125</v>
      </c>
      <c r="P1385" s="39" t="n">
        <f aca="false">L1385-O1385</f>
        <v>1145.01087499999</v>
      </c>
      <c r="Q1385" s="41" t="n">
        <f aca="false">Q1384+L1385</f>
        <v>60017.05</v>
      </c>
      <c r="R1385" s="41" t="n">
        <f aca="false">R1384+P1385</f>
        <v>-31371.774725</v>
      </c>
      <c r="S1385" s="33" t="n">
        <f aca="false">IF(L1385&gt;0,1,0)</f>
        <v>1</v>
      </c>
      <c r="T1385" s="33" t="n">
        <f aca="false">IF(S1385=1,T1384+1,0)</f>
        <v>1</v>
      </c>
      <c r="U1385" s="33" t="n">
        <f aca="false">IF(S1385=0,U1384+1,0)</f>
        <v>0</v>
      </c>
      <c r="V1385" s="34" t="str">
        <f aca="false">IF(C1385=D1384,"Yes","")</f>
        <v/>
      </c>
    </row>
    <row r="1386" customFormat="false" ht="15" hidden="false" customHeight="false" outlineLevel="0" collapsed="false">
      <c r="A1386" s="26" t="n">
        <v>1385</v>
      </c>
      <c r="B1386" s="26" t="s">
        <v>111</v>
      </c>
      <c r="C1386" s="27" t="n">
        <v>45652</v>
      </c>
      <c r="D1386" s="27" t="n">
        <v>45656</v>
      </c>
      <c r="E1386" s="28" t="n">
        <v>51417.35</v>
      </c>
      <c r="F1386" s="28" t="n">
        <v>51137.5</v>
      </c>
      <c r="G1386" s="28" t="n">
        <v>51240.1</v>
      </c>
      <c r="H1386" s="26" t="s">
        <v>112</v>
      </c>
      <c r="I1386" s="26" t="n">
        <v>2</v>
      </c>
      <c r="J1386" s="29" t="n">
        <v>562.4</v>
      </c>
      <c r="K1386" s="29" t="n">
        <v>699</v>
      </c>
      <c r="L1386" s="30" t="n">
        <f aca="false">IF(B1386="Long",G1386-E1386,E1386-G1386)</f>
        <v>-177.25</v>
      </c>
      <c r="M1386" s="31" t="n">
        <f aca="false">L1386/E1386</f>
        <v>-0.00344727995511243</v>
      </c>
      <c r="N1386" s="32" t="n">
        <f aca="false">E1386+G1386</f>
        <v>102657.45</v>
      </c>
      <c r="O1386" s="29" t="n">
        <f aca="false">N1386*Assumptions!$B$24</f>
        <v>153.986175</v>
      </c>
      <c r="P1386" s="30" t="n">
        <f aca="false">L1386-O1386</f>
        <v>-331.236175</v>
      </c>
      <c r="Q1386" s="32" t="n">
        <f aca="false">Q1385+L1386</f>
        <v>59839.8</v>
      </c>
      <c r="R1386" s="32" t="n">
        <f aca="false">R1385+P1386</f>
        <v>-31703.0109</v>
      </c>
      <c r="S1386" s="33" t="n">
        <f aca="false">IF(L1386&gt;0,1,0)</f>
        <v>0</v>
      </c>
      <c r="T1386" s="33" t="n">
        <f aca="false">IF(S1386=1,T1385+1,0)</f>
        <v>0</v>
      </c>
      <c r="U1386" s="33" t="n">
        <f aca="false">IF(S1386=0,U1385+1,0)</f>
        <v>1</v>
      </c>
      <c r="V1386" s="34" t="str">
        <f aca="false">IF(C1386=D1385,"Yes","")</f>
        <v>Yes</v>
      </c>
    </row>
    <row r="1387" customFormat="false" ht="15" hidden="false" customHeight="false" outlineLevel="0" collapsed="false">
      <c r="A1387" s="35" t="n">
        <v>1386</v>
      </c>
      <c r="B1387" s="35" t="s">
        <v>113</v>
      </c>
      <c r="C1387" s="36" t="n">
        <v>45656</v>
      </c>
      <c r="D1387" s="36" t="n">
        <v>45658</v>
      </c>
      <c r="E1387" s="37" t="n">
        <v>50951.8</v>
      </c>
      <c r="F1387" s="37" t="n">
        <v>51628.45</v>
      </c>
      <c r="G1387" s="37" t="n">
        <v>50945.55</v>
      </c>
      <c r="H1387" s="35" t="s">
        <v>112</v>
      </c>
      <c r="I1387" s="35" t="n">
        <v>2</v>
      </c>
      <c r="J1387" s="38" t="n">
        <v>466.8</v>
      </c>
      <c r="K1387" s="38" t="n">
        <v>370.1</v>
      </c>
      <c r="L1387" s="39" t="n">
        <f aca="false">IF(B1387="Long",G1387-E1387,E1387-G1387)</f>
        <v>6.25</v>
      </c>
      <c r="M1387" s="40" t="n">
        <f aca="false">L1387/E1387</f>
        <v>0.00012266495001158</v>
      </c>
      <c r="N1387" s="41" t="n">
        <f aca="false">E1387+G1387</f>
        <v>101897.35</v>
      </c>
      <c r="O1387" s="38" t="n">
        <f aca="false">N1387*Assumptions!$B$24</f>
        <v>152.846025</v>
      </c>
      <c r="P1387" s="39" t="n">
        <f aca="false">L1387-O1387</f>
        <v>-146.596025</v>
      </c>
      <c r="Q1387" s="41" t="n">
        <f aca="false">Q1386+L1387</f>
        <v>59846.05</v>
      </c>
      <c r="R1387" s="41" t="n">
        <f aca="false">R1386+P1387</f>
        <v>-31849.606925</v>
      </c>
      <c r="S1387" s="33" t="n">
        <f aca="false">IF(L1387&gt;0,1,0)</f>
        <v>1</v>
      </c>
      <c r="T1387" s="33" t="n">
        <f aca="false">IF(S1387=1,T1386+1,0)</f>
        <v>1</v>
      </c>
      <c r="U1387" s="33" t="n">
        <f aca="false">IF(S1387=0,U1386+1,0)</f>
        <v>0</v>
      </c>
      <c r="V1387" s="34" t="str">
        <f aca="false">IF(C1387=D1386,"Yes","")</f>
        <v>Yes</v>
      </c>
    </row>
    <row r="1388" customFormat="false" ht="15" hidden="false" customHeight="false" outlineLevel="0" collapsed="false">
      <c r="A1388" s="26" t="n">
        <v>1387</v>
      </c>
      <c r="B1388" s="26" t="s">
        <v>111</v>
      </c>
      <c r="C1388" s="27" t="n">
        <v>45659</v>
      </c>
      <c r="D1388" s="27" t="n">
        <v>45660</v>
      </c>
      <c r="E1388" s="28" t="n">
        <v>51321.95</v>
      </c>
      <c r="F1388" s="28" t="n">
        <v>50485.05</v>
      </c>
      <c r="G1388" s="28" t="n">
        <v>50992.8</v>
      </c>
      <c r="H1388" s="26" t="s">
        <v>112</v>
      </c>
      <c r="I1388" s="26" t="n">
        <v>1</v>
      </c>
      <c r="J1388" s="29" t="n">
        <v>349.7</v>
      </c>
      <c r="K1388" s="29" t="n">
        <v>417.6</v>
      </c>
      <c r="L1388" s="30" t="n">
        <f aca="false">IF(B1388="Long",G1388-E1388,E1388-G1388)</f>
        <v>-329.149999999994</v>
      </c>
      <c r="M1388" s="31" t="n">
        <f aca="false">L1388/E1388</f>
        <v>-0.00641343518708845</v>
      </c>
      <c r="N1388" s="32" t="n">
        <f aca="false">E1388+G1388</f>
        <v>102314.75</v>
      </c>
      <c r="O1388" s="29" t="n">
        <f aca="false">N1388*Assumptions!$B$24</f>
        <v>153.472125</v>
      </c>
      <c r="P1388" s="30" t="n">
        <f aca="false">L1388-O1388</f>
        <v>-482.622124999994</v>
      </c>
      <c r="Q1388" s="32" t="n">
        <f aca="false">Q1387+L1388</f>
        <v>59516.9</v>
      </c>
      <c r="R1388" s="32" t="n">
        <f aca="false">R1387+P1388</f>
        <v>-32332.22905</v>
      </c>
      <c r="S1388" s="33" t="n">
        <f aca="false">IF(L1388&gt;0,1,0)</f>
        <v>0</v>
      </c>
      <c r="T1388" s="33" t="n">
        <f aca="false">IF(S1388=1,T1387+1,0)</f>
        <v>0</v>
      </c>
      <c r="U1388" s="33" t="n">
        <f aca="false">IF(S1388=0,U1387+1,0)</f>
        <v>1</v>
      </c>
      <c r="V1388" s="34" t="str">
        <f aca="false">IF(C1388=D1387,"Yes","")</f>
        <v/>
      </c>
    </row>
    <row r="1389" customFormat="false" ht="15" hidden="false" customHeight="false" outlineLevel="0" collapsed="false">
      <c r="A1389" s="35" t="n">
        <v>1388</v>
      </c>
      <c r="B1389" s="35" t="s">
        <v>113</v>
      </c>
      <c r="C1389" s="36" t="n">
        <v>45663</v>
      </c>
      <c r="D1389" s="36" t="n">
        <v>45671</v>
      </c>
      <c r="E1389" s="37" t="n">
        <v>50904.35</v>
      </c>
      <c r="F1389" s="37" t="n">
        <v>51671.6</v>
      </c>
      <c r="G1389" s="37" t="n">
        <v>48606.35</v>
      </c>
      <c r="H1389" s="35" t="s">
        <v>112</v>
      </c>
      <c r="I1389" s="35" t="n">
        <v>6</v>
      </c>
      <c r="J1389" s="38" t="n">
        <v>3006</v>
      </c>
      <c r="K1389" s="38" t="n">
        <v>0</v>
      </c>
      <c r="L1389" s="39" t="n">
        <f aca="false">IF(B1389="Long",G1389-E1389,E1389-G1389)</f>
        <v>2298</v>
      </c>
      <c r="M1389" s="40" t="n">
        <f aca="false">L1389/E1389</f>
        <v>0.0451434897017642</v>
      </c>
      <c r="N1389" s="41" t="n">
        <f aca="false">E1389+G1389</f>
        <v>99510.7</v>
      </c>
      <c r="O1389" s="38" t="n">
        <f aca="false">N1389*Assumptions!$B$24</f>
        <v>149.26605</v>
      </c>
      <c r="P1389" s="39" t="n">
        <f aca="false">L1389-O1389</f>
        <v>2148.73395</v>
      </c>
      <c r="Q1389" s="41" t="n">
        <f aca="false">Q1388+L1389</f>
        <v>61814.9</v>
      </c>
      <c r="R1389" s="41" t="n">
        <f aca="false">R1388+P1389</f>
        <v>-30183.4951</v>
      </c>
      <c r="S1389" s="33" t="n">
        <f aca="false">IF(L1389&gt;0,1,0)</f>
        <v>1</v>
      </c>
      <c r="T1389" s="33" t="n">
        <f aca="false">IF(S1389=1,T1388+1,0)</f>
        <v>1</v>
      </c>
      <c r="U1389" s="33" t="n">
        <f aca="false">IF(S1389=0,U1388+1,0)</f>
        <v>0</v>
      </c>
      <c r="V1389" s="34" t="str">
        <f aca="false">IF(C1389=D1388,"Yes","")</f>
        <v/>
      </c>
    </row>
    <row r="1390" customFormat="false" ht="15" hidden="false" customHeight="false" outlineLevel="0" collapsed="false">
      <c r="A1390" s="26" t="n">
        <v>1389</v>
      </c>
      <c r="B1390" s="26" t="s">
        <v>111</v>
      </c>
      <c r="C1390" s="27" t="n">
        <v>45672</v>
      </c>
      <c r="D1390" s="27" t="n">
        <v>45674</v>
      </c>
      <c r="E1390" s="28" t="n">
        <v>49007.35</v>
      </c>
      <c r="F1390" s="28" t="n">
        <v>48235.2</v>
      </c>
      <c r="G1390" s="28" t="n">
        <v>48959.5</v>
      </c>
      <c r="H1390" s="26" t="s">
        <v>112</v>
      </c>
      <c r="I1390" s="26" t="n">
        <v>2</v>
      </c>
      <c r="J1390" s="29" t="n">
        <v>451.7</v>
      </c>
      <c r="K1390" s="29" t="n">
        <v>697.8</v>
      </c>
      <c r="L1390" s="30" t="n">
        <f aca="false">IF(B1390="Long",G1390-E1390,E1390-G1390)</f>
        <v>-47.8499999999985</v>
      </c>
      <c r="M1390" s="31" t="n">
        <f aca="false">L1390/E1390</f>
        <v>-0.000976384154621675</v>
      </c>
      <c r="N1390" s="32" t="n">
        <f aca="false">E1390+G1390</f>
        <v>97966.85</v>
      </c>
      <c r="O1390" s="29" t="n">
        <f aca="false">N1390*Assumptions!$B$24</f>
        <v>146.950275</v>
      </c>
      <c r="P1390" s="30" t="n">
        <f aca="false">L1390-O1390</f>
        <v>-194.800274999999</v>
      </c>
      <c r="Q1390" s="32" t="n">
        <f aca="false">Q1389+L1390</f>
        <v>61767.05</v>
      </c>
      <c r="R1390" s="32" t="n">
        <f aca="false">R1389+P1390</f>
        <v>-30378.295375</v>
      </c>
      <c r="S1390" s="33" t="n">
        <f aca="false">IF(L1390&gt;0,1,0)</f>
        <v>0</v>
      </c>
      <c r="T1390" s="33" t="n">
        <f aca="false">IF(S1390=1,T1389+1,0)</f>
        <v>0</v>
      </c>
      <c r="U1390" s="33" t="n">
        <f aca="false">IF(S1390=0,U1389+1,0)</f>
        <v>1</v>
      </c>
      <c r="V1390" s="34" t="str">
        <f aca="false">IF(C1390=D1389,"Yes","")</f>
        <v/>
      </c>
    </row>
    <row r="1391" customFormat="false" ht="15" hidden="false" customHeight="false" outlineLevel="0" collapsed="false">
      <c r="A1391" s="35" t="n">
        <v>1390</v>
      </c>
      <c r="B1391" s="35" t="s">
        <v>113</v>
      </c>
      <c r="C1391" s="36" t="n">
        <v>45674</v>
      </c>
      <c r="D1391" s="36" t="n">
        <v>45677</v>
      </c>
      <c r="E1391" s="37" t="n">
        <v>48522.4</v>
      </c>
      <c r="F1391" s="37" t="n">
        <v>49459</v>
      </c>
      <c r="G1391" s="37" t="n">
        <v>49047.2</v>
      </c>
      <c r="H1391" s="35" t="s">
        <v>112</v>
      </c>
      <c r="I1391" s="35" t="n">
        <v>1</v>
      </c>
      <c r="J1391" s="38" t="n">
        <v>0</v>
      </c>
      <c r="K1391" s="38" t="n">
        <v>1128.2</v>
      </c>
      <c r="L1391" s="39" t="n">
        <f aca="false">IF(B1391="Long",G1391-E1391,E1391-G1391)</f>
        <v>-524.799999999996</v>
      </c>
      <c r="M1391" s="40" t="n">
        <f aca="false">L1391/E1391</f>
        <v>-0.0108156232997542</v>
      </c>
      <c r="N1391" s="41" t="n">
        <f aca="false">E1391+G1391</f>
        <v>97569.6</v>
      </c>
      <c r="O1391" s="38" t="n">
        <f aca="false">N1391*Assumptions!$B$24</f>
        <v>146.3544</v>
      </c>
      <c r="P1391" s="39" t="n">
        <f aca="false">L1391-O1391</f>
        <v>-671.154399999996</v>
      </c>
      <c r="Q1391" s="41" t="n">
        <f aca="false">Q1390+L1391</f>
        <v>61242.25</v>
      </c>
      <c r="R1391" s="41" t="n">
        <f aca="false">R1390+P1391</f>
        <v>-31049.449775</v>
      </c>
      <c r="S1391" s="33" t="n">
        <f aca="false">IF(L1391&gt;0,1,0)</f>
        <v>0</v>
      </c>
      <c r="T1391" s="33" t="n">
        <f aca="false">IF(S1391=1,T1390+1,0)</f>
        <v>0</v>
      </c>
      <c r="U1391" s="33" t="n">
        <f aca="false">IF(S1391=0,U1390+1,0)</f>
        <v>2</v>
      </c>
      <c r="V1391" s="34" t="str">
        <f aca="false">IF(C1391=D1390,"Yes","")</f>
        <v>Yes</v>
      </c>
    </row>
    <row r="1392" customFormat="false" ht="15" hidden="false" customHeight="false" outlineLevel="0" collapsed="false">
      <c r="A1392" s="26" t="n">
        <v>1391</v>
      </c>
      <c r="B1392" s="26" t="s">
        <v>111</v>
      </c>
      <c r="C1392" s="27" t="n">
        <v>45677</v>
      </c>
      <c r="D1392" s="27" t="n">
        <v>45678</v>
      </c>
      <c r="E1392" s="28" t="n">
        <v>49459</v>
      </c>
      <c r="F1392" s="28" t="n">
        <v>48309.5</v>
      </c>
      <c r="G1392" s="28" t="n">
        <v>48683.6</v>
      </c>
      <c r="H1392" s="26" t="s">
        <v>112</v>
      </c>
      <c r="I1392" s="26" t="n">
        <v>1</v>
      </c>
      <c r="J1392" s="29" t="n">
        <v>84.2</v>
      </c>
      <c r="K1392" s="29" t="n">
        <v>1028.1</v>
      </c>
      <c r="L1392" s="30" t="n">
        <f aca="false">IF(B1392="Long",G1392-E1392,E1392-G1392)</f>
        <v>-775.400000000002</v>
      </c>
      <c r="M1392" s="31" t="n">
        <f aca="false">L1392/E1392</f>
        <v>-0.015677631978002</v>
      </c>
      <c r="N1392" s="32" t="n">
        <f aca="false">E1392+G1392</f>
        <v>98142.6</v>
      </c>
      <c r="O1392" s="29" t="n">
        <f aca="false">N1392*Assumptions!$B$24</f>
        <v>147.2139</v>
      </c>
      <c r="P1392" s="30" t="n">
        <f aca="false">L1392-O1392</f>
        <v>-922.613900000001</v>
      </c>
      <c r="Q1392" s="32" t="n">
        <f aca="false">Q1391+L1392</f>
        <v>60466.85</v>
      </c>
      <c r="R1392" s="32" t="n">
        <f aca="false">R1391+P1392</f>
        <v>-31972.063675</v>
      </c>
      <c r="S1392" s="33" t="n">
        <f aca="false">IF(L1392&gt;0,1,0)</f>
        <v>0</v>
      </c>
      <c r="T1392" s="33" t="n">
        <f aca="false">IF(S1392=1,T1391+1,0)</f>
        <v>0</v>
      </c>
      <c r="U1392" s="33" t="n">
        <f aca="false">IF(S1392=0,U1391+1,0)</f>
        <v>3</v>
      </c>
      <c r="V1392" s="34" t="str">
        <f aca="false">IF(C1392=D1391,"Yes","")</f>
        <v>Yes</v>
      </c>
    </row>
    <row r="1393" customFormat="false" ht="15" hidden="false" customHeight="false" outlineLevel="0" collapsed="false">
      <c r="A1393" s="35" t="n">
        <v>1392</v>
      </c>
      <c r="B1393" s="35" t="s">
        <v>113</v>
      </c>
      <c r="C1393" s="36" t="n">
        <v>45679</v>
      </c>
      <c r="D1393" s="36" t="n">
        <v>45680</v>
      </c>
      <c r="E1393" s="37" t="n">
        <v>48430.95</v>
      </c>
      <c r="F1393" s="37" t="n">
        <v>49543.15</v>
      </c>
      <c r="G1393" s="37" t="n">
        <v>48781.75</v>
      </c>
      <c r="H1393" s="35" t="s">
        <v>112</v>
      </c>
      <c r="I1393" s="35" t="n">
        <v>1</v>
      </c>
      <c r="J1393" s="38" t="n">
        <v>0</v>
      </c>
      <c r="K1393" s="38" t="n">
        <v>461.8</v>
      </c>
      <c r="L1393" s="39" t="n">
        <f aca="false">IF(B1393="Long",G1393-E1393,E1393-G1393)</f>
        <v>-350.800000000003</v>
      </c>
      <c r="M1393" s="40" t="n">
        <f aca="false">L1393/E1393</f>
        <v>-0.00724330206200793</v>
      </c>
      <c r="N1393" s="41" t="n">
        <f aca="false">E1393+G1393</f>
        <v>97212.7</v>
      </c>
      <c r="O1393" s="38" t="n">
        <f aca="false">N1393*Assumptions!$B$24</f>
        <v>145.81905</v>
      </c>
      <c r="P1393" s="39" t="n">
        <f aca="false">L1393-O1393</f>
        <v>-496.619050000003</v>
      </c>
      <c r="Q1393" s="41" t="n">
        <f aca="false">Q1392+L1393</f>
        <v>60116.05</v>
      </c>
      <c r="R1393" s="41" t="n">
        <f aca="false">R1392+P1393</f>
        <v>-32468.682725</v>
      </c>
      <c r="S1393" s="33" t="n">
        <f aca="false">IF(L1393&gt;0,1,0)</f>
        <v>0</v>
      </c>
      <c r="T1393" s="33" t="n">
        <f aca="false">IF(S1393=1,T1392+1,0)</f>
        <v>0</v>
      </c>
      <c r="U1393" s="33" t="n">
        <f aca="false">IF(S1393=0,U1392+1,0)</f>
        <v>4</v>
      </c>
      <c r="V1393" s="34" t="str">
        <f aca="false">IF(C1393=D1392,"Yes","")</f>
        <v/>
      </c>
    </row>
    <row r="1394" customFormat="false" ht="15" hidden="false" customHeight="false" outlineLevel="0" collapsed="false">
      <c r="A1394" s="26" t="n">
        <v>1393</v>
      </c>
      <c r="B1394" s="26" t="s">
        <v>113</v>
      </c>
      <c r="C1394" s="27" t="n">
        <v>45684</v>
      </c>
      <c r="D1394" s="27" t="n">
        <v>45685</v>
      </c>
      <c r="E1394" s="28" t="n">
        <v>47881.65</v>
      </c>
      <c r="F1394" s="28" t="n">
        <v>48858.65</v>
      </c>
      <c r="G1394" s="28" t="n">
        <v>48642.5</v>
      </c>
      <c r="H1394" s="26" t="s">
        <v>112</v>
      </c>
      <c r="I1394" s="26" t="n">
        <v>1</v>
      </c>
      <c r="J1394" s="29" t="n">
        <v>0</v>
      </c>
      <c r="K1394" s="29" t="n">
        <v>1365.5</v>
      </c>
      <c r="L1394" s="30" t="n">
        <f aca="false">IF(B1394="Long",G1394-E1394,E1394-G1394)</f>
        <v>-760.849999999999</v>
      </c>
      <c r="M1394" s="31" t="n">
        <f aca="false">L1394/E1394</f>
        <v>-0.015890220992802</v>
      </c>
      <c r="N1394" s="32" t="n">
        <f aca="false">E1394+G1394</f>
        <v>96524.15</v>
      </c>
      <c r="O1394" s="29" t="n">
        <f aca="false">N1394*Assumptions!$B$24</f>
        <v>144.786225</v>
      </c>
      <c r="P1394" s="30" t="n">
        <f aca="false">L1394-O1394</f>
        <v>-905.636224999999</v>
      </c>
      <c r="Q1394" s="32" t="n">
        <f aca="false">Q1393+L1394</f>
        <v>59355.2</v>
      </c>
      <c r="R1394" s="32" t="n">
        <f aca="false">R1393+P1394</f>
        <v>-33374.31895</v>
      </c>
      <c r="S1394" s="33" t="n">
        <f aca="false">IF(L1394&gt;0,1,0)</f>
        <v>0</v>
      </c>
      <c r="T1394" s="33" t="n">
        <f aca="false">IF(S1394=1,T1393+1,0)</f>
        <v>0</v>
      </c>
      <c r="U1394" s="33" t="n">
        <f aca="false">IF(S1394=0,U1393+1,0)</f>
        <v>5</v>
      </c>
      <c r="V1394" s="34" t="str">
        <f aca="false">IF(C1394=D1393,"Yes","")</f>
        <v/>
      </c>
    </row>
    <row r="1395" customFormat="false" ht="15" hidden="false" customHeight="false" outlineLevel="0" collapsed="false">
      <c r="A1395" s="35" t="n">
        <v>1394</v>
      </c>
      <c r="B1395" s="35" t="s">
        <v>111</v>
      </c>
      <c r="C1395" s="36" t="n">
        <v>45685</v>
      </c>
      <c r="D1395" s="36" t="n">
        <v>45691</v>
      </c>
      <c r="E1395" s="37" t="n">
        <v>48858.65</v>
      </c>
      <c r="F1395" s="37" t="n">
        <v>47844.15</v>
      </c>
      <c r="G1395" s="37" t="n">
        <v>49031.8</v>
      </c>
      <c r="H1395" s="35" t="s">
        <v>112</v>
      </c>
      <c r="I1395" s="35" t="n">
        <v>4</v>
      </c>
      <c r="J1395" s="38" t="n">
        <v>816.2</v>
      </c>
      <c r="K1395" s="38" t="n">
        <v>8.8</v>
      </c>
      <c r="L1395" s="39" t="n">
        <f aca="false">IF(B1395="Long",G1395-E1395,E1395-G1395)</f>
        <v>173.150000000001</v>
      </c>
      <c r="M1395" s="40" t="n">
        <f aca="false">L1395/E1395</f>
        <v>0.00354389652599901</v>
      </c>
      <c r="N1395" s="41" t="n">
        <f aca="false">E1395+G1395</f>
        <v>97890.45</v>
      </c>
      <c r="O1395" s="38" t="n">
        <f aca="false">N1395*Assumptions!$B$24</f>
        <v>146.835675</v>
      </c>
      <c r="P1395" s="39" t="n">
        <f aca="false">L1395-O1395</f>
        <v>26.3143250000014</v>
      </c>
      <c r="Q1395" s="41" t="n">
        <f aca="false">Q1394+L1395</f>
        <v>59528.35</v>
      </c>
      <c r="R1395" s="41" t="n">
        <f aca="false">R1394+P1395</f>
        <v>-33348.004625</v>
      </c>
      <c r="S1395" s="33" t="n">
        <f aca="false">IF(L1395&gt;0,1,0)</f>
        <v>1</v>
      </c>
      <c r="T1395" s="33" t="n">
        <f aca="false">IF(S1395=1,T1394+1,0)</f>
        <v>1</v>
      </c>
      <c r="U1395" s="33" t="n">
        <f aca="false">IF(S1395=0,U1394+1,0)</f>
        <v>0</v>
      </c>
      <c r="V1395" s="34" t="str">
        <f aca="false">IF(C1395=D1394,"Yes","")</f>
        <v>Yes</v>
      </c>
    </row>
    <row r="1396" customFormat="false" ht="15" hidden="false" customHeight="false" outlineLevel="0" collapsed="false">
      <c r="A1396" s="26" t="n">
        <v>1395</v>
      </c>
      <c r="B1396" s="26" t="s">
        <v>113</v>
      </c>
      <c r="C1396" s="27" t="n">
        <v>45691</v>
      </c>
      <c r="D1396" s="27" t="n">
        <v>45692</v>
      </c>
      <c r="E1396" s="28" t="n">
        <v>49031.8</v>
      </c>
      <c r="F1396" s="28" t="n">
        <v>49674.8</v>
      </c>
      <c r="G1396" s="28" t="n">
        <v>49538.8</v>
      </c>
      <c r="H1396" s="26" t="s">
        <v>112</v>
      </c>
      <c r="I1396" s="26" t="n">
        <v>1</v>
      </c>
      <c r="J1396" s="29" t="n">
        <v>0</v>
      </c>
      <c r="K1396" s="29" t="n">
        <v>1174.8</v>
      </c>
      <c r="L1396" s="30" t="n">
        <f aca="false">IF(B1396="Long",G1396-E1396,E1396-G1396)</f>
        <v>-507</v>
      </c>
      <c r="M1396" s="31" t="n">
        <f aca="false">L1396/E1396</f>
        <v>-0.0103402281784475</v>
      </c>
      <c r="N1396" s="32" t="n">
        <f aca="false">E1396+G1396</f>
        <v>98570.6</v>
      </c>
      <c r="O1396" s="29" t="n">
        <f aca="false">N1396*Assumptions!$B$24</f>
        <v>147.8559</v>
      </c>
      <c r="P1396" s="30" t="n">
        <f aca="false">L1396-O1396</f>
        <v>-654.8559</v>
      </c>
      <c r="Q1396" s="32" t="n">
        <f aca="false">Q1395+L1396</f>
        <v>59021.35</v>
      </c>
      <c r="R1396" s="32" t="n">
        <f aca="false">R1395+P1396</f>
        <v>-34002.860525</v>
      </c>
      <c r="S1396" s="33" t="n">
        <f aca="false">IF(L1396&gt;0,1,0)</f>
        <v>0</v>
      </c>
      <c r="T1396" s="33" t="n">
        <f aca="false">IF(S1396=1,T1395+1,0)</f>
        <v>0</v>
      </c>
      <c r="U1396" s="33" t="n">
        <f aca="false">IF(S1396=0,U1395+1,0)</f>
        <v>1</v>
      </c>
      <c r="V1396" s="34" t="str">
        <f aca="false">IF(C1396=D1395,"Yes","")</f>
        <v>Yes</v>
      </c>
    </row>
    <row r="1397" customFormat="false" ht="15" hidden="false" customHeight="false" outlineLevel="0" collapsed="false">
      <c r="A1397" s="35" t="n">
        <v>1396</v>
      </c>
      <c r="B1397" s="35" t="s">
        <v>111</v>
      </c>
      <c r="C1397" s="36" t="n">
        <v>45692</v>
      </c>
      <c r="D1397" s="36" t="n">
        <v>45694</v>
      </c>
      <c r="E1397" s="37" t="n">
        <v>49674.8</v>
      </c>
      <c r="F1397" s="37" t="n">
        <v>48906.05</v>
      </c>
      <c r="G1397" s="37" t="n">
        <v>50215.45</v>
      </c>
      <c r="H1397" s="35" t="s">
        <v>112</v>
      </c>
      <c r="I1397" s="35" t="n">
        <v>2</v>
      </c>
      <c r="J1397" s="38" t="n">
        <v>878.5</v>
      </c>
      <c r="K1397" s="38" t="n">
        <v>0</v>
      </c>
      <c r="L1397" s="39" t="n">
        <f aca="false">IF(B1397="Long",G1397-E1397,E1397-G1397)</f>
        <v>540.649999999994</v>
      </c>
      <c r="M1397" s="40" t="n">
        <f aca="false">L1397/E1397</f>
        <v>0.0108837881581807</v>
      </c>
      <c r="N1397" s="41" t="n">
        <f aca="false">E1397+G1397</f>
        <v>99890.25</v>
      </c>
      <c r="O1397" s="38" t="n">
        <f aca="false">N1397*Assumptions!$B$24</f>
        <v>149.835375</v>
      </c>
      <c r="P1397" s="39" t="n">
        <f aca="false">L1397-O1397</f>
        <v>390.814624999994</v>
      </c>
      <c r="Q1397" s="41" t="n">
        <f aca="false">Q1396+L1397</f>
        <v>59562</v>
      </c>
      <c r="R1397" s="41" t="n">
        <f aca="false">R1396+P1397</f>
        <v>-33612.0459</v>
      </c>
      <c r="S1397" s="33" t="n">
        <f aca="false">IF(L1397&gt;0,1,0)</f>
        <v>1</v>
      </c>
      <c r="T1397" s="33" t="n">
        <f aca="false">IF(S1397=1,T1396+1,0)</f>
        <v>1</v>
      </c>
      <c r="U1397" s="33" t="n">
        <f aca="false">IF(S1397=0,U1396+1,0)</f>
        <v>0</v>
      </c>
      <c r="V1397" s="34" t="str">
        <f aca="false">IF(C1397=D1396,"Yes","")</f>
        <v>Yes</v>
      </c>
    </row>
    <row r="1398" customFormat="false" ht="15" hidden="false" customHeight="false" outlineLevel="0" collapsed="false">
      <c r="A1398" s="26" t="n">
        <v>1397</v>
      </c>
      <c r="B1398" s="26" t="s">
        <v>113</v>
      </c>
      <c r="C1398" s="27" t="n">
        <v>45695</v>
      </c>
      <c r="D1398" s="27" t="n">
        <v>45701</v>
      </c>
      <c r="E1398" s="28" t="n">
        <v>50149.8</v>
      </c>
      <c r="F1398" s="28" t="n">
        <v>50553.35</v>
      </c>
      <c r="G1398" s="28" t="n">
        <v>49702.35</v>
      </c>
      <c r="H1398" s="26" t="s">
        <v>112</v>
      </c>
      <c r="I1398" s="26" t="n">
        <v>4</v>
      </c>
      <c r="J1398" s="29" t="n">
        <v>1415.5</v>
      </c>
      <c r="K1398" s="29" t="n">
        <v>5.8</v>
      </c>
      <c r="L1398" s="30" t="n">
        <f aca="false">IF(B1398="Long",G1398-E1398,E1398-G1398)</f>
        <v>447.450000000004</v>
      </c>
      <c r="M1398" s="31" t="n">
        <f aca="false">L1398/E1398</f>
        <v>0.00892226888242833</v>
      </c>
      <c r="N1398" s="32" t="n">
        <f aca="false">E1398+G1398</f>
        <v>99852.15</v>
      </c>
      <c r="O1398" s="29" t="n">
        <f aca="false">N1398*Assumptions!$B$24</f>
        <v>149.778225</v>
      </c>
      <c r="P1398" s="30" t="n">
        <f aca="false">L1398-O1398</f>
        <v>297.671775000004</v>
      </c>
      <c r="Q1398" s="32" t="n">
        <f aca="false">Q1397+L1398</f>
        <v>60009.45</v>
      </c>
      <c r="R1398" s="32" t="n">
        <f aca="false">R1397+P1398</f>
        <v>-33314.374125</v>
      </c>
      <c r="S1398" s="33" t="n">
        <f aca="false">IF(L1398&gt;0,1,0)</f>
        <v>1</v>
      </c>
      <c r="T1398" s="33" t="n">
        <f aca="false">IF(S1398=1,T1397+1,0)</f>
        <v>2</v>
      </c>
      <c r="U1398" s="33" t="n">
        <f aca="false">IF(S1398=0,U1397+1,0)</f>
        <v>0</v>
      </c>
      <c r="V1398" s="34" t="str">
        <f aca="false">IF(C1398=D1397,"Yes","")</f>
        <v/>
      </c>
    </row>
    <row r="1399" customFormat="false" ht="15" hidden="false" customHeight="false" outlineLevel="0" collapsed="false">
      <c r="A1399" s="35" t="n">
        <v>1398</v>
      </c>
      <c r="B1399" s="35" t="s">
        <v>113</v>
      </c>
      <c r="C1399" s="36" t="n">
        <v>45702</v>
      </c>
      <c r="D1399" s="36" t="n">
        <v>45706</v>
      </c>
      <c r="E1399" s="37" t="n">
        <v>48734.35</v>
      </c>
      <c r="F1399" s="37" t="n">
        <v>49836.1</v>
      </c>
      <c r="G1399" s="37" t="n">
        <v>49319</v>
      </c>
      <c r="H1399" s="35" t="s">
        <v>112</v>
      </c>
      <c r="I1399" s="35" t="n">
        <v>2</v>
      </c>
      <c r="J1399" s="38" t="n">
        <v>208.8</v>
      </c>
      <c r="K1399" s="38" t="n">
        <v>594.2</v>
      </c>
      <c r="L1399" s="39" t="n">
        <f aca="false">IF(B1399="Long",G1399-E1399,E1399-G1399)</f>
        <v>-584.650000000002</v>
      </c>
      <c r="M1399" s="40" t="n">
        <f aca="false">L1399/E1399</f>
        <v>-0.0119966717520599</v>
      </c>
      <c r="N1399" s="41" t="n">
        <f aca="false">E1399+G1399</f>
        <v>98053.35</v>
      </c>
      <c r="O1399" s="38" t="n">
        <f aca="false">N1399*Assumptions!$B$24</f>
        <v>147.080025</v>
      </c>
      <c r="P1399" s="39" t="n">
        <f aca="false">L1399-O1399</f>
        <v>-731.730025000001</v>
      </c>
      <c r="Q1399" s="41" t="n">
        <f aca="false">Q1398+L1399</f>
        <v>59424.8</v>
      </c>
      <c r="R1399" s="41" t="n">
        <f aca="false">R1398+P1399</f>
        <v>-34046.10415</v>
      </c>
      <c r="S1399" s="33" t="n">
        <f aca="false">IF(L1399&gt;0,1,0)</f>
        <v>0</v>
      </c>
      <c r="T1399" s="33" t="n">
        <f aca="false">IF(S1399=1,T1398+1,0)</f>
        <v>0</v>
      </c>
      <c r="U1399" s="33" t="n">
        <f aca="false">IF(S1399=0,U1398+1,0)</f>
        <v>1</v>
      </c>
      <c r="V1399" s="34" t="str">
        <f aca="false">IF(C1399=D1398,"Yes","")</f>
        <v/>
      </c>
    </row>
    <row r="1400" customFormat="false" ht="15" hidden="false" customHeight="false" outlineLevel="0" collapsed="false">
      <c r="A1400" s="26" t="n">
        <v>1399</v>
      </c>
      <c r="B1400" s="26" t="s">
        <v>111</v>
      </c>
      <c r="C1400" s="27" t="n">
        <v>45707</v>
      </c>
      <c r="D1400" s="27" t="n">
        <v>45709</v>
      </c>
      <c r="E1400" s="28" t="n">
        <v>49328.55</v>
      </c>
      <c r="F1400" s="28" t="n">
        <v>48814.95</v>
      </c>
      <c r="G1400" s="28" t="n">
        <v>49127.95</v>
      </c>
      <c r="H1400" s="26" t="s">
        <v>112</v>
      </c>
      <c r="I1400" s="26" t="n">
        <v>2</v>
      </c>
      <c r="J1400" s="29" t="n">
        <v>127.2</v>
      </c>
      <c r="K1400" s="29" t="n">
        <v>564.6</v>
      </c>
      <c r="L1400" s="30" t="n">
        <f aca="false">IF(B1400="Long",G1400-E1400,E1400-G1400)</f>
        <v>-200.600000000006</v>
      </c>
      <c r="M1400" s="31" t="n">
        <f aca="false">L1400/E1400</f>
        <v>-0.00406661051257347</v>
      </c>
      <c r="N1400" s="32" t="n">
        <f aca="false">E1400+G1400</f>
        <v>98456.5</v>
      </c>
      <c r="O1400" s="29" t="n">
        <f aca="false">N1400*Assumptions!$B$24</f>
        <v>147.68475</v>
      </c>
      <c r="P1400" s="30" t="n">
        <f aca="false">L1400-O1400</f>
        <v>-348.284750000006</v>
      </c>
      <c r="Q1400" s="32" t="n">
        <f aca="false">Q1399+L1400</f>
        <v>59224.2</v>
      </c>
      <c r="R1400" s="32" t="n">
        <f aca="false">R1399+P1400</f>
        <v>-34394.3889</v>
      </c>
      <c r="S1400" s="33" t="n">
        <f aca="false">IF(L1400&gt;0,1,0)</f>
        <v>0</v>
      </c>
      <c r="T1400" s="33" t="n">
        <f aca="false">IF(S1400=1,T1399+1,0)</f>
        <v>0</v>
      </c>
      <c r="U1400" s="33" t="n">
        <f aca="false">IF(S1400=0,U1399+1,0)</f>
        <v>2</v>
      </c>
      <c r="V1400" s="34" t="str">
        <f aca="false">IF(C1400=D1399,"Yes","")</f>
        <v/>
      </c>
    </row>
    <row r="1401" customFormat="false" ht="15" hidden="false" customHeight="false" outlineLevel="0" collapsed="false">
      <c r="A1401" s="35" t="n">
        <v>1400</v>
      </c>
      <c r="B1401" s="35" t="s">
        <v>113</v>
      </c>
      <c r="C1401" s="36" t="n">
        <v>45709</v>
      </c>
      <c r="D1401" s="36" t="n">
        <v>45713</v>
      </c>
      <c r="E1401" s="37" t="n">
        <v>48804</v>
      </c>
      <c r="F1401" s="37" t="n">
        <v>49455.8</v>
      </c>
      <c r="G1401" s="37" t="n">
        <v>48748.4</v>
      </c>
      <c r="H1401" s="35" t="s">
        <v>112</v>
      </c>
      <c r="I1401" s="35" t="n">
        <v>2</v>
      </c>
      <c r="J1401" s="38" t="n">
        <v>522.1</v>
      </c>
      <c r="K1401" s="38" t="n">
        <v>58.2</v>
      </c>
      <c r="L1401" s="39" t="n">
        <f aca="false">IF(B1401="Long",G1401-E1401,E1401-G1401)</f>
        <v>55.5999999999985</v>
      </c>
      <c r="M1401" s="40" t="n">
        <f aca="false">L1401/E1401</f>
        <v>0.00113925088107529</v>
      </c>
      <c r="N1401" s="41" t="n">
        <f aca="false">E1401+G1401</f>
        <v>97552.4</v>
      </c>
      <c r="O1401" s="38" t="n">
        <f aca="false">N1401*Assumptions!$B$24</f>
        <v>146.3286</v>
      </c>
      <c r="P1401" s="39" t="n">
        <f aca="false">L1401-O1401</f>
        <v>-90.7286000000015</v>
      </c>
      <c r="Q1401" s="41" t="n">
        <f aca="false">Q1400+L1401</f>
        <v>59279.8</v>
      </c>
      <c r="R1401" s="41" t="n">
        <f aca="false">R1400+P1401</f>
        <v>-34485.1175</v>
      </c>
      <c r="S1401" s="33" t="n">
        <f aca="false">IF(L1401&gt;0,1,0)</f>
        <v>1</v>
      </c>
      <c r="T1401" s="33" t="n">
        <f aca="false">IF(S1401=1,T1400+1,0)</f>
        <v>1</v>
      </c>
      <c r="U1401" s="33" t="n">
        <f aca="false">IF(S1401=0,U1400+1,0)</f>
        <v>0</v>
      </c>
      <c r="V1401" s="34" t="str">
        <f aca="false">IF(C1401=D1400,"Yes","")</f>
        <v>Yes</v>
      </c>
    </row>
    <row r="1402" customFormat="false" ht="15" hidden="false" customHeight="false" outlineLevel="0" collapsed="false">
      <c r="A1402" s="26" t="n">
        <v>1401</v>
      </c>
      <c r="B1402" s="26" t="s">
        <v>111</v>
      </c>
      <c r="C1402" s="27" t="n">
        <v>45715</v>
      </c>
      <c r="D1402" s="27" t="n">
        <v>45716</v>
      </c>
      <c r="E1402" s="28" t="n">
        <v>48862.15</v>
      </c>
      <c r="F1402" s="28" t="n">
        <v>48534.15</v>
      </c>
      <c r="G1402" s="28" t="n">
        <v>48437.55</v>
      </c>
      <c r="H1402" s="26" t="s">
        <v>112</v>
      </c>
      <c r="I1402" s="26" t="n">
        <v>1</v>
      </c>
      <c r="J1402" s="29" t="n">
        <v>0</v>
      </c>
      <c r="K1402" s="29" t="n">
        <v>783.5</v>
      </c>
      <c r="L1402" s="30" t="n">
        <f aca="false">IF(B1402="Long",G1402-E1402,E1402-G1402)</f>
        <v>-424.599999999999</v>
      </c>
      <c r="M1402" s="31" t="n">
        <f aca="false">L1402/E1402</f>
        <v>-0.00868975270224496</v>
      </c>
      <c r="N1402" s="32" t="n">
        <f aca="false">E1402+G1402</f>
        <v>97299.7</v>
      </c>
      <c r="O1402" s="29" t="n">
        <f aca="false">N1402*Assumptions!$B$24</f>
        <v>145.94955</v>
      </c>
      <c r="P1402" s="30" t="n">
        <f aca="false">L1402-O1402</f>
        <v>-570.549549999999</v>
      </c>
      <c r="Q1402" s="32" t="n">
        <f aca="false">Q1401+L1402</f>
        <v>58855.2</v>
      </c>
      <c r="R1402" s="32" t="n">
        <f aca="false">R1401+P1402</f>
        <v>-35055.66705</v>
      </c>
      <c r="S1402" s="33" t="n">
        <f aca="false">IF(L1402&gt;0,1,0)</f>
        <v>0</v>
      </c>
      <c r="T1402" s="33" t="n">
        <f aca="false">IF(S1402=1,T1401+1,0)</f>
        <v>0</v>
      </c>
      <c r="U1402" s="33" t="n">
        <f aca="false">IF(S1402=0,U1401+1,0)</f>
        <v>1</v>
      </c>
      <c r="V1402" s="34" t="str">
        <f aca="false">IF(C1402=D1401,"Yes","")</f>
        <v/>
      </c>
    </row>
    <row r="1403" customFormat="false" ht="15" hidden="false" customHeight="false" outlineLevel="0" collapsed="false">
      <c r="A1403" s="35" t="n">
        <v>1402</v>
      </c>
      <c r="B1403" s="35" t="s">
        <v>113</v>
      </c>
      <c r="C1403" s="36" t="n">
        <v>45716</v>
      </c>
      <c r="D1403" s="36" t="n">
        <v>45719</v>
      </c>
      <c r="E1403" s="37" t="n">
        <v>48437.55</v>
      </c>
      <c r="F1403" s="37" t="n">
        <v>48972.55</v>
      </c>
      <c r="G1403" s="37" t="n">
        <v>48574.5</v>
      </c>
      <c r="H1403" s="35" t="s">
        <v>112</v>
      </c>
      <c r="I1403" s="35" t="n">
        <v>1</v>
      </c>
      <c r="J1403" s="38" t="n">
        <v>596.2</v>
      </c>
      <c r="K1403" s="38" t="n">
        <v>137.1</v>
      </c>
      <c r="L1403" s="39" t="n">
        <f aca="false">IF(B1403="Long",G1403-E1403,E1403-G1403)</f>
        <v>-136.949999999997</v>
      </c>
      <c r="M1403" s="40" t="n">
        <f aca="false">L1403/E1403</f>
        <v>-0.0028273519201528</v>
      </c>
      <c r="N1403" s="41" t="n">
        <f aca="false">E1403+G1403</f>
        <v>97012.05</v>
      </c>
      <c r="O1403" s="38" t="n">
        <f aca="false">N1403*Assumptions!$B$24</f>
        <v>145.518075</v>
      </c>
      <c r="P1403" s="39" t="n">
        <f aca="false">L1403-O1403</f>
        <v>-282.468074999997</v>
      </c>
      <c r="Q1403" s="41" t="n">
        <f aca="false">Q1402+L1403</f>
        <v>58718.25</v>
      </c>
      <c r="R1403" s="41" t="n">
        <f aca="false">R1402+P1403</f>
        <v>-35338.135125</v>
      </c>
      <c r="S1403" s="33" t="n">
        <f aca="false">IF(L1403&gt;0,1,0)</f>
        <v>0</v>
      </c>
      <c r="T1403" s="33" t="n">
        <f aca="false">IF(S1403=1,T1402+1,0)</f>
        <v>0</v>
      </c>
      <c r="U1403" s="33" t="n">
        <f aca="false">IF(S1403=0,U1402+1,0)</f>
        <v>2</v>
      </c>
      <c r="V1403" s="34" t="str">
        <f aca="false">IF(C1403=D1402,"Yes","")</f>
        <v>Yes</v>
      </c>
    </row>
    <row r="1404" customFormat="false" ht="15" hidden="false" customHeight="false" outlineLevel="0" collapsed="false">
      <c r="A1404" s="26" t="n">
        <v>1403</v>
      </c>
      <c r="B1404" s="26" t="s">
        <v>111</v>
      </c>
      <c r="C1404" s="27" t="n">
        <v>45721</v>
      </c>
      <c r="D1404" s="27" t="n">
        <v>45726</v>
      </c>
      <c r="E1404" s="28" t="n">
        <v>48574.7</v>
      </c>
      <c r="F1404" s="28" t="n">
        <v>47924.75</v>
      </c>
      <c r="G1404" s="28" t="n">
        <v>48312</v>
      </c>
      <c r="H1404" s="26" t="s">
        <v>112</v>
      </c>
      <c r="I1404" s="26" t="n">
        <v>3</v>
      </c>
      <c r="J1404" s="29" t="n">
        <v>264.4</v>
      </c>
      <c r="K1404" s="29" t="n">
        <v>450</v>
      </c>
      <c r="L1404" s="30" t="n">
        <f aca="false">IF(B1404="Long",G1404-E1404,E1404-G1404)</f>
        <v>-262.699999999997</v>
      </c>
      <c r="M1404" s="31" t="n">
        <f aca="false">L1404/E1404</f>
        <v>-0.00540816515593503</v>
      </c>
      <c r="N1404" s="32" t="n">
        <f aca="false">E1404+G1404</f>
        <v>96886.7</v>
      </c>
      <c r="O1404" s="29" t="n">
        <f aca="false">N1404*Assumptions!$B$24</f>
        <v>145.33005</v>
      </c>
      <c r="P1404" s="30" t="n">
        <f aca="false">L1404-O1404</f>
        <v>-408.030049999997</v>
      </c>
      <c r="Q1404" s="32" t="n">
        <f aca="false">Q1403+L1404</f>
        <v>58455.55</v>
      </c>
      <c r="R1404" s="32" t="n">
        <f aca="false">R1403+P1404</f>
        <v>-35746.165175</v>
      </c>
      <c r="S1404" s="33" t="n">
        <f aca="false">IF(L1404&gt;0,1,0)</f>
        <v>0</v>
      </c>
      <c r="T1404" s="33" t="n">
        <f aca="false">IF(S1404=1,T1403+1,0)</f>
        <v>0</v>
      </c>
      <c r="U1404" s="33" t="n">
        <f aca="false">IF(S1404=0,U1403+1,0)</f>
        <v>3</v>
      </c>
      <c r="V1404" s="34" t="str">
        <f aca="false">IF(C1404=D1403,"Yes","")</f>
        <v/>
      </c>
    </row>
    <row r="1405" customFormat="false" ht="15" hidden="false" customHeight="false" outlineLevel="0" collapsed="false">
      <c r="A1405" s="35" t="n">
        <v>1404</v>
      </c>
      <c r="B1405" s="35" t="s">
        <v>113</v>
      </c>
      <c r="C1405" s="36" t="n">
        <v>45726</v>
      </c>
      <c r="D1405" s="36" t="n">
        <v>45728</v>
      </c>
      <c r="E1405" s="37" t="n">
        <v>48299.4</v>
      </c>
      <c r="F1405" s="37" t="n">
        <v>48709.05</v>
      </c>
      <c r="G1405" s="37" t="n">
        <v>48029.05</v>
      </c>
      <c r="H1405" s="35" t="s">
        <v>112</v>
      </c>
      <c r="I1405" s="35" t="n">
        <v>2</v>
      </c>
      <c r="J1405" s="38" t="n">
        <v>596.5</v>
      </c>
      <c r="K1405" s="38" t="n">
        <v>0</v>
      </c>
      <c r="L1405" s="39" t="n">
        <f aca="false">IF(B1405="Long",G1405-E1405,E1405-G1405)</f>
        <v>270.349999999999</v>
      </c>
      <c r="M1405" s="40" t="n">
        <f aca="false">L1405/E1405</f>
        <v>0.00559737802125903</v>
      </c>
      <c r="N1405" s="41" t="n">
        <f aca="false">E1405+G1405</f>
        <v>96328.45</v>
      </c>
      <c r="O1405" s="38" t="n">
        <f aca="false">N1405*Assumptions!$B$24</f>
        <v>144.492675</v>
      </c>
      <c r="P1405" s="39" t="n">
        <f aca="false">L1405-O1405</f>
        <v>125.857324999999</v>
      </c>
      <c r="Q1405" s="41" t="n">
        <f aca="false">Q1404+L1405</f>
        <v>58725.9</v>
      </c>
      <c r="R1405" s="41" t="n">
        <f aca="false">R1404+P1405</f>
        <v>-35620.30785</v>
      </c>
      <c r="S1405" s="33" t="n">
        <f aca="false">IF(L1405&gt;0,1,0)</f>
        <v>1</v>
      </c>
      <c r="T1405" s="33" t="n">
        <f aca="false">IF(S1405=1,T1404+1,0)</f>
        <v>1</v>
      </c>
      <c r="U1405" s="33" t="n">
        <f aca="false">IF(S1405=0,U1404+1,0)</f>
        <v>0</v>
      </c>
      <c r="V1405" s="34" t="str">
        <f aca="false">IF(C1405=D1404,"Yes","")</f>
        <v>Yes</v>
      </c>
    </row>
    <row r="1406" customFormat="false" ht="15" hidden="false" customHeight="false" outlineLevel="0" collapsed="false">
      <c r="A1406" s="26" t="n">
        <v>1405</v>
      </c>
      <c r="B1406" s="26" t="s">
        <v>111</v>
      </c>
      <c r="C1406" s="27" t="n">
        <v>45729</v>
      </c>
      <c r="D1406" s="27" t="n">
        <v>45742</v>
      </c>
      <c r="E1406" s="28" t="n">
        <v>48222.15</v>
      </c>
      <c r="F1406" s="28" t="n">
        <v>47844.95</v>
      </c>
      <c r="G1406" s="28" t="n">
        <v>51429.6</v>
      </c>
      <c r="H1406" s="26" t="s">
        <v>112</v>
      </c>
      <c r="I1406" s="26" t="n">
        <v>8</v>
      </c>
      <c r="J1406" s="29" t="n">
        <v>3841.8</v>
      </c>
      <c r="K1406" s="29" t="n">
        <v>26.1</v>
      </c>
      <c r="L1406" s="30" t="n">
        <f aca="false">IF(B1406="Long",G1406-E1406,E1406-G1406)</f>
        <v>3207.45</v>
      </c>
      <c r="M1406" s="31" t="n">
        <f aca="false">L1406/E1406</f>
        <v>0.0665140397099673</v>
      </c>
      <c r="N1406" s="32" t="n">
        <f aca="false">E1406+G1406</f>
        <v>99651.75</v>
      </c>
      <c r="O1406" s="29" t="n">
        <f aca="false">N1406*Assumptions!$B$24</f>
        <v>149.477625</v>
      </c>
      <c r="P1406" s="30" t="n">
        <f aca="false">L1406-O1406</f>
        <v>3057.972375</v>
      </c>
      <c r="Q1406" s="32" t="n">
        <f aca="false">Q1405+L1406</f>
        <v>61933.35</v>
      </c>
      <c r="R1406" s="32" t="n">
        <f aca="false">R1405+P1406</f>
        <v>-32562.335475</v>
      </c>
      <c r="S1406" s="33" t="n">
        <f aca="false">IF(L1406&gt;0,1,0)</f>
        <v>1</v>
      </c>
      <c r="T1406" s="33" t="n">
        <f aca="false">IF(S1406=1,T1405+1,0)</f>
        <v>2</v>
      </c>
      <c r="U1406" s="33" t="n">
        <f aca="false">IF(S1406=0,U1405+1,0)</f>
        <v>0</v>
      </c>
      <c r="V1406" s="34" t="str">
        <f aca="false">IF(C1406=D1405,"Yes","")</f>
        <v/>
      </c>
    </row>
    <row r="1407" customFormat="false" ht="15" hidden="false" customHeight="false" outlineLevel="0" collapsed="false">
      <c r="A1407" s="35" t="n">
        <v>1406</v>
      </c>
      <c r="B1407" s="35" t="s">
        <v>113</v>
      </c>
      <c r="C1407" s="36" t="n">
        <v>45743</v>
      </c>
      <c r="D1407" s="36" t="n">
        <v>45744</v>
      </c>
      <c r="E1407" s="37" t="n">
        <v>51069.15</v>
      </c>
      <c r="F1407" s="37" t="n">
        <v>51875.8</v>
      </c>
      <c r="G1407" s="37" t="n">
        <v>51714.35</v>
      </c>
      <c r="H1407" s="35" t="s">
        <v>112</v>
      </c>
      <c r="I1407" s="35" t="n">
        <v>1</v>
      </c>
      <c r="J1407" s="38" t="n">
        <v>0</v>
      </c>
      <c r="K1407" s="38" t="n">
        <v>769.9</v>
      </c>
      <c r="L1407" s="39" t="n">
        <f aca="false">IF(B1407="Long",G1407-E1407,E1407-G1407)</f>
        <v>-645.199999999997</v>
      </c>
      <c r="M1407" s="40" t="n">
        <f aca="false">L1407/E1407</f>
        <v>-0.0126338503773804</v>
      </c>
      <c r="N1407" s="41" t="n">
        <f aca="false">E1407+G1407</f>
        <v>102783.5</v>
      </c>
      <c r="O1407" s="38" t="n">
        <f aca="false">N1407*Assumptions!$B$24</f>
        <v>154.17525</v>
      </c>
      <c r="P1407" s="39" t="n">
        <f aca="false">L1407-O1407</f>
        <v>-799.375249999997</v>
      </c>
      <c r="Q1407" s="41" t="n">
        <f aca="false">Q1406+L1407</f>
        <v>61288.15</v>
      </c>
      <c r="R1407" s="41" t="n">
        <f aca="false">R1406+P1407</f>
        <v>-33361.710725</v>
      </c>
      <c r="S1407" s="33" t="n">
        <f aca="false">IF(L1407&gt;0,1,0)</f>
        <v>0</v>
      </c>
      <c r="T1407" s="33" t="n">
        <f aca="false">IF(S1407=1,T1406+1,0)</f>
        <v>0</v>
      </c>
      <c r="U1407" s="33" t="n">
        <f aca="false">IF(S1407=0,U1406+1,0)</f>
        <v>1</v>
      </c>
      <c r="V1407" s="34" t="str">
        <f aca="false">IF(C1407=D1406,"Yes","")</f>
        <v/>
      </c>
    </row>
    <row r="1408" customFormat="false" ht="15" hidden="false" customHeight="false" outlineLevel="0" collapsed="false">
      <c r="A1408" s="26" t="n">
        <v>1407</v>
      </c>
      <c r="B1408" s="26" t="s">
        <v>113</v>
      </c>
      <c r="C1408" s="27" t="n">
        <v>45748</v>
      </c>
      <c r="D1408" s="27" t="n">
        <v>45750</v>
      </c>
      <c r="E1408" s="28" t="n">
        <v>51050.85</v>
      </c>
      <c r="F1408" s="28" t="n">
        <v>51839.1</v>
      </c>
      <c r="G1408" s="28" t="n">
        <v>51404.2</v>
      </c>
      <c r="H1408" s="26" t="s">
        <v>112</v>
      </c>
      <c r="I1408" s="26" t="n">
        <v>2</v>
      </c>
      <c r="J1408" s="29" t="n">
        <v>144.2</v>
      </c>
      <c r="K1408" s="29" t="n">
        <v>610.8</v>
      </c>
      <c r="L1408" s="30" t="n">
        <f aca="false">IF(B1408="Long",G1408-E1408,E1408-G1408)</f>
        <v>-353.349999999999</v>
      </c>
      <c r="M1408" s="31" t="n">
        <f aca="false">L1408/E1408</f>
        <v>-0.00692153019979096</v>
      </c>
      <c r="N1408" s="32" t="n">
        <f aca="false">E1408+G1408</f>
        <v>102455.05</v>
      </c>
      <c r="O1408" s="29" t="n">
        <f aca="false">N1408*Assumptions!$B$24</f>
        <v>153.682575</v>
      </c>
      <c r="P1408" s="30" t="n">
        <f aca="false">L1408-O1408</f>
        <v>-507.032574999999</v>
      </c>
      <c r="Q1408" s="32" t="n">
        <f aca="false">Q1407+L1408</f>
        <v>60934.8</v>
      </c>
      <c r="R1408" s="32" t="n">
        <f aca="false">R1407+P1408</f>
        <v>-33868.7433</v>
      </c>
      <c r="S1408" s="33" t="n">
        <f aca="false">IF(L1408&gt;0,1,0)</f>
        <v>0</v>
      </c>
      <c r="T1408" s="33" t="n">
        <f aca="false">IF(S1408=1,T1407+1,0)</f>
        <v>0</v>
      </c>
      <c r="U1408" s="33" t="n">
        <f aca="false">IF(S1408=0,U1407+1,0)</f>
        <v>2</v>
      </c>
      <c r="V1408" s="34" t="str">
        <f aca="false">IF(C1408=D1407,"Yes","")</f>
        <v/>
      </c>
    </row>
    <row r="1409" customFormat="false" ht="15" hidden="false" customHeight="false" outlineLevel="0" collapsed="false">
      <c r="A1409" s="35" t="n">
        <v>1408</v>
      </c>
      <c r="B1409" s="35" t="s">
        <v>111</v>
      </c>
      <c r="C1409" s="36" t="n">
        <v>45751</v>
      </c>
      <c r="D1409" s="36" t="n">
        <v>45754</v>
      </c>
      <c r="E1409" s="37" t="n">
        <v>51711.6</v>
      </c>
      <c r="F1409" s="37" t="n">
        <v>50906.65</v>
      </c>
      <c r="G1409" s="37" t="n">
        <v>49336.1</v>
      </c>
      <c r="H1409" s="35" t="s">
        <v>112</v>
      </c>
      <c r="I1409" s="35" t="n">
        <v>1</v>
      </c>
      <c r="J1409" s="38" t="n">
        <v>0</v>
      </c>
      <c r="K1409" s="38" t="n">
        <v>2554.7</v>
      </c>
      <c r="L1409" s="39" t="n">
        <f aca="false">IF(B1409="Long",G1409-E1409,E1409-G1409)</f>
        <v>-2375.5</v>
      </c>
      <c r="M1409" s="40" t="n">
        <f aca="false">L1409/E1409</f>
        <v>-0.0459374685757161</v>
      </c>
      <c r="N1409" s="41" t="n">
        <f aca="false">E1409+G1409</f>
        <v>101047.7</v>
      </c>
      <c r="O1409" s="38" t="n">
        <f aca="false">N1409*Assumptions!$B$24</f>
        <v>151.57155</v>
      </c>
      <c r="P1409" s="39" t="n">
        <f aca="false">L1409-O1409</f>
        <v>-2527.07155</v>
      </c>
      <c r="Q1409" s="41" t="n">
        <f aca="false">Q1408+L1409</f>
        <v>58559.3</v>
      </c>
      <c r="R1409" s="41" t="n">
        <f aca="false">R1408+P1409</f>
        <v>-36395.81485</v>
      </c>
      <c r="S1409" s="33" t="n">
        <f aca="false">IF(L1409&gt;0,1,0)</f>
        <v>0</v>
      </c>
      <c r="T1409" s="33" t="n">
        <f aca="false">IF(S1409=1,T1408+1,0)</f>
        <v>0</v>
      </c>
      <c r="U1409" s="33" t="n">
        <f aca="false">IF(S1409=0,U1408+1,0)</f>
        <v>3</v>
      </c>
      <c r="V1409" s="34" t="str">
        <f aca="false">IF(C1409=D1408,"Yes","")</f>
        <v/>
      </c>
    </row>
    <row r="1410" customFormat="false" ht="15" hidden="false" customHeight="false" outlineLevel="0" collapsed="false">
      <c r="A1410" s="26" t="n">
        <v>1409</v>
      </c>
      <c r="B1410" s="26" t="s">
        <v>113</v>
      </c>
      <c r="C1410" s="27" t="n">
        <v>45754</v>
      </c>
      <c r="D1410" s="27" t="n">
        <v>45755</v>
      </c>
      <c r="E1410" s="28" t="n">
        <v>49336.1</v>
      </c>
      <c r="F1410" s="28" t="n">
        <v>51893.6</v>
      </c>
      <c r="G1410" s="28" t="n">
        <v>50426.25</v>
      </c>
      <c r="H1410" s="26" t="s">
        <v>112</v>
      </c>
      <c r="I1410" s="26" t="n">
        <v>1</v>
      </c>
      <c r="J1410" s="29" t="n">
        <v>0</v>
      </c>
      <c r="K1410" s="29" t="n">
        <v>1457.6</v>
      </c>
      <c r="L1410" s="30" t="n">
        <f aca="false">IF(B1410="Long",G1410-E1410,E1410-G1410)</f>
        <v>-1090.15</v>
      </c>
      <c r="M1410" s="31" t="n">
        <f aca="false">L1410/E1410</f>
        <v>-0.0220963959453626</v>
      </c>
      <c r="N1410" s="32" t="n">
        <f aca="false">E1410+G1410</f>
        <v>99762.35</v>
      </c>
      <c r="O1410" s="29" t="n">
        <f aca="false">N1410*Assumptions!$B$24</f>
        <v>149.643525</v>
      </c>
      <c r="P1410" s="30" t="n">
        <f aca="false">L1410-O1410</f>
        <v>-1239.793525</v>
      </c>
      <c r="Q1410" s="32" t="n">
        <f aca="false">Q1409+L1410</f>
        <v>57469.15</v>
      </c>
      <c r="R1410" s="32" t="n">
        <f aca="false">R1409+P1410</f>
        <v>-37635.608375</v>
      </c>
      <c r="S1410" s="33" t="n">
        <f aca="false">IF(L1410&gt;0,1,0)</f>
        <v>0</v>
      </c>
      <c r="T1410" s="33" t="n">
        <f aca="false">IF(S1410=1,T1409+1,0)</f>
        <v>0</v>
      </c>
      <c r="U1410" s="33" t="n">
        <f aca="false">IF(S1410=0,U1409+1,0)</f>
        <v>4</v>
      </c>
      <c r="V1410" s="34" t="str">
        <f aca="false">IF(C1410=D1409,"Yes","")</f>
        <v>Yes</v>
      </c>
    </row>
    <row r="1411" customFormat="false" ht="15" hidden="false" customHeight="false" outlineLevel="0" collapsed="false">
      <c r="A1411" s="35" t="n">
        <v>1410</v>
      </c>
      <c r="B1411" s="35" t="s">
        <v>111</v>
      </c>
      <c r="C1411" s="36" t="n">
        <v>45758</v>
      </c>
      <c r="D1411" s="36" t="n">
        <v>45770</v>
      </c>
      <c r="E1411" s="37" t="n">
        <v>50793.7</v>
      </c>
      <c r="F1411" s="37" t="n">
        <v>49910.85</v>
      </c>
      <c r="G1411" s="37" t="n">
        <v>55243.55</v>
      </c>
      <c r="H1411" s="35" t="s">
        <v>112</v>
      </c>
      <c r="I1411" s="35" t="n">
        <v>6</v>
      </c>
      <c r="J1411" s="38" t="n">
        <v>5305</v>
      </c>
      <c r="K1411" s="38" t="n">
        <v>0</v>
      </c>
      <c r="L1411" s="39" t="n">
        <f aca="false">IF(B1411="Long",G1411-E1411,E1411-G1411)</f>
        <v>4449.85000000001</v>
      </c>
      <c r="M1411" s="40" t="n">
        <f aca="false">L1411/E1411</f>
        <v>0.0876063370063611</v>
      </c>
      <c r="N1411" s="41" t="n">
        <f aca="false">E1411+G1411</f>
        <v>106037.25</v>
      </c>
      <c r="O1411" s="38" t="n">
        <f aca="false">N1411*Assumptions!$B$24</f>
        <v>159.055875</v>
      </c>
      <c r="P1411" s="39" t="n">
        <f aca="false">L1411-O1411</f>
        <v>4290.79412500001</v>
      </c>
      <c r="Q1411" s="41" t="n">
        <f aca="false">Q1410+L1411</f>
        <v>61919</v>
      </c>
      <c r="R1411" s="41" t="n">
        <f aca="false">R1410+P1411</f>
        <v>-33344.81425</v>
      </c>
      <c r="S1411" s="33" t="n">
        <f aca="false">IF(L1411&gt;0,1,0)</f>
        <v>1</v>
      </c>
      <c r="T1411" s="33" t="n">
        <f aca="false">IF(S1411=1,T1410+1,0)</f>
        <v>1</v>
      </c>
      <c r="U1411" s="33" t="n">
        <f aca="false">IF(S1411=0,U1410+1,0)</f>
        <v>0</v>
      </c>
      <c r="V1411" s="34" t="str">
        <f aca="false">IF(C1411=D1410,"Yes","")</f>
        <v/>
      </c>
    </row>
    <row r="1412" customFormat="false" ht="15" hidden="false" customHeight="false" outlineLevel="0" collapsed="false">
      <c r="A1412" s="26" t="n">
        <v>1411</v>
      </c>
      <c r="B1412" s="26" t="s">
        <v>113</v>
      </c>
      <c r="C1412" s="27" t="n">
        <v>45771</v>
      </c>
      <c r="D1412" s="27" t="n">
        <v>45775</v>
      </c>
      <c r="E1412" s="28" t="n">
        <v>55103.9</v>
      </c>
      <c r="F1412" s="28" t="n">
        <v>56098.7</v>
      </c>
      <c r="G1412" s="28" t="n">
        <v>55350.55</v>
      </c>
      <c r="H1412" s="26" t="s">
        <v>112</v>
      </c>
      <c r="I1412" s="26" t="n">
        <v>2</v>
      </c>
      <c r="J1412" s="29" t="n">
        <v>927.5</v>
      </c>
      <c r="K1412" s="29" t="n">
        <v>473.5</v>
      </c>
      <c r="L1412" s="30" t="n">
        <f aca="false">IF(B1412="Long",G1412-E1412,E1412-G1412)</f>
        <v>-246.650000000001</v>
      </c>
      <c r="M1412" s="31" t="n">
        <f aca="false">L1412/E1412</f>
        <v>-0.00447608971415819</v>
      </c>
      <c r="N1412" s="32" t="n">
        <f aca="false">E1412+G1412</f>
        <v>110454.45</v>
      </c>
      <c r="O1412" s="29" t="n">
        <f aca="false">N1412*Assumptions!$B$24</f>
        <v>165.681675</v>
      </c>
      <c r="P1412" s="30" t="n">
        <f aca="false">L1412-O1412</f>
        <v>-412.331675000002</v>
      </c>
      <c r="Q1412" s="32" t="n">
        <f aca="false">Q1411+L1412</f>
        <v>61672.35</v>
      </c>
      <c r="R1412" s="32" t="n">
        <f aca="false">R1411+P1412</f>
        <v>-33757.145925</v>
      </c>
      <c r="S1412" s="33" t="n">
        <f aca="false">IF(L1412&gt;0,1,0)</f>
        <v>0</v>
      </c>
      <c r="T1412" s="33" t="n">
        <f aca="false">IF(S1412=1,T1411+1,0)</f>
        <v>0</v>
      </c>
      <c r="U1412" s="33" t="n">
        <f aca="false">IF(S1412=0,U1411+1,0)</f>
        <v>1</v>
      </c>
      <c r="V1412" s="34" t="str">
        <f aca="false">IF(C1412=D1411,"Yes","")</f>
        <v/>
      </c>
    </row>
    <row r="1413" customFormat="false" ht="15" hidden="false" customHeight="false" outlineLevel="0" collapsed="false">
      <c r="A1413" s="35" t="n">
        <v>1412</v>
      </c>
      <c r="B1413" s="35" t="s">
        <v>111</v>
      </c>
      <c r="C1413" s="36" t="n">
        <v>45775</v>
      </c>
      <c r="D1413" s="36" t="n">
        <v>45777</v>
      </c>
      <c r="E1413" s="37" t="n">
        <v>55550.45</v>
      </c>
      <c r="F1413" s="37" t="n">
        <v>54176.45</v>
      </c>
      <c r="G1413" s="37" t="n">
        <v>55262.4</v>
      </c>
      <c r="H1413" s="35" t="s">
        <v>112</v>
      </c>
      <c r="I1413" s="35" t="n">
        <v>2</v>
      </c>
      <c r="J1413" s="38" t="n">
        <v>407.3</v>
      </c>
      <c r="K1413" s="38" t="n">
        <v>826.8</v>
      </c>
      <c r="L1413" s="39" t="n">
        <f aca="false">IF(B1413="Long",G1413-E1413,E1413-G1413)</f>
        <v>-288.049999999996</v>
      </c>
      <c r="M1413" s="40" t="n">
        <f aca="false">L1413/E1413</f>
        <v>-0.00518537653610359</v>
      </c>
      <c r="N1413" s="41" t="n">
        <f aca="false">E1413+G1413</f>
        <v>110812.85</v>
      </c>
      <c r="O1413" s="38" t="n">
        <f aca="false">N1413*Assumptions!$B$24</f>
        <v>166.219275</v>
      </c>
      <c r="P1413" s="39" t="n">
        <f aca="false">L1413-O1413</f>
        <v>-454.269274999996</v>
      </c>
      <c r="Q1413" s="41" t="n">
        <f aca="false">Q1412+L1413</f>
        <v>61384.3</v>
      </c>
      <c r="R1413" s="41" t="n">
        <f aca="false">R1412+P1413</f>
        <v>-34211.4152</v>
      </c>
      <c r="S1413" s="33" t="n">
        <f aca="false">IF(L1413&gt;0,1,0)</f>
        <v>0</v>
      </c>
      <c r="T1413" s="33" t="n">
        <f aca="false">IF(S1413=1,T1412+1,0)</f>
        <v>0</v>
      </c>
      <c r="U1413" s="33" t="n">
        <f aca="false">IF(S1413=0,U1412+1,0)</f>
        <v>2</v>
      </c>
      <c r="V1413" s="34" t="str">
        <f aca="false">IF(C1413=D1412,"Yes","")</f>
        <v>Yes</v>
      </c>
    </row>
    <row r="1414" customFormat="false" ht="15" hidden="false" customHeight="false" outlineLevel="0" collapsed="false">
      <c r="A1414" s="26" t="n">
        <v>1413</v>
      </c>
      <c r="B1414" s="26" t="s">
        <v>113</v>
      </c>
      <c r="C1414" s="27" t="n">
        <v>45783</v>
      </c>
      <c r="D1414" s="27" t="n">
        <v>45785</v>
      </c>
      <c r="E1414" s="28" t="n">
        <v>54786.5</v>
      </c>
      <c r="F1414" s="28" t="n">
        <v>55345.5</v>
      </c>
      <c r="G1414" s="28" t="n">
        <v>54801.75</v>
      </c>
      <c r="H1414" s="26" t="s">
        <v>112</v>
      </c>
      <c r="I1414" s="26" t="n">
        <v>2</v>
      </c>
      <c r="J1414" s="29" t="n">
        <v>866.6</v>
      </c>
      <c r="K1414" s="29" t="n">
        <v>150.8</v>
      </c>
      <c r="L1414" s="30" t="n">
        <f aca="false">IF(B1414="Long",G1414-E1414,E1414-G1414)</f>
        <v>-15.25</v>
      </c>
      <c r="M1414" s="31" t="n">
        <f aca="false">L1414/E1414</f>
        <v>-0.000278353243956084</v>
      </c>
      <c r="N1414" s="32" t="n">
        <f aca="false">E1414+G1414</f>
        <v>109588.25</v>
      </c>
      <c r="O1414" s="29" t="n">
        <f aca="false">N1414*Assumptions!$B$24</f>
        <v>164.382375</v>
      </c>
      <c r="P1414" s="30" t="n">
        <f aca="false">L1414-O1414</f>
        <v>-179.632375</v>
      </c>
      <c r="Q1414" s="32" t="n">
        <f aca="false">Q1413+L1414</f>
        <v>61369.05</v>
      </c>
      <c r="R1414" s="32" t="n">
        <f aca="false">R1413+P1414</f>
        <v>-34391.047575</v>
      </c>
      <c r="S1414" s="33" t="n">
        <f aca="false">IF(L1414&gt;0,1,0)</f>
        <v>0</v>
      </c>
      <c r="T1414" s="33" t="n">
        <f aca="false">IF(S1414=1,T1413+1,0)</f>
        <v>0</v>
      </c>
      <c r="U1414" s="33" t="n">
        <f aca="false">IF(S1414=0,U1413+1,0)</f>
        <v>3</v>
      </c>
      <c r="V1414" s="34" t="str">
        <f aca="false">IF(C1414=D1413,"Yes","")</f>
        <v/>
      </c>
    </row>
    <row r="1415" customFormat="false" ht="15" hidden="false" customHeight="false" outlineLevel="0" collapsed="false">
      <c r="A1415" s="35" t="n">
        <v>1414</v>
      </c>
      <c r="B1415" s="35" t="s">
        <v>113</v>
      </c>
      <c r="C1415" s="36" t="n">
        <v>45786</v>
      </c>
      <c r="D1415" s="36" t="n">
        <v>45789</v>
      </c>
      <c r="E1415" s="37" t="n">
        <v>53595.95</v>
      </c>
      <c r="F1415" s="37" t="n">
        <v>54937.25</v>
      </c>
      <c r="G1415" s="37" t="n">
        <v>54658.75</v>
      </c>
      <c r="H1415" s="35" t="s">
        <v>112</v>
      </c>
      <c r="I1415" s="35" t="n">
        <v>1</v>
      </c>
      <c r="J1415" s="38" t="n">
        <v>0</v>
      </c>
      <c r="K1415" s="38" t="n">
        <v>1870.4</v>
      </c>
      <c r="L1415" s="39" t="n">
        <f aca="false">IF(B1415="Long",G1415-E1415,E1415-G1415)</f>
        <v>-1062.8</v>
      </c>
      <c r="M1415" s="40" t="n">
        <f aca="false">L1415/E1415</f>
        <v>-0.0198298565469966</v>
      </c>
      <c r="N1415" s="41" t="n">
        <f aca="false">E1415+G1415</f>
        <v>108254.7</v>
      </c>
      <c r="O1415" s="38" t="n">
        <f aca="false">N1415*Assumptions!$B$24</f>
        <v>162.38205</v>
      </c>
      <c r="P1415" s="39" t="n">
        <f aca="false">L1415-O1415</f>
        <v>-1225.18205</v>
      </c>
      <c r="Q1415" s="41" t="n">
        <f aca="false">Q1414+L1415</f>
        <v>60306.25</v>
      </c>
      <c r="R1415" s="41" t="n">
        <f aca="false">R1414+P1415</f>
        <v>-35616.229625</v>
      </c>
      <c r="S1415" s="33" t="n">
        <f aca="false">IF(L1415&gt;0,1,0)</f>
        <v>0</v>
      </c>
      <c r="T1415" s="33" t="n">
        <f aca="false">IF(S1415=1,T1414+1,0)</f>
        <v>0</v>
      </c>
      <c r="U1415" s="33" t="n">
        <f aca="false">IF(S1415=0,U1414+1,0)</f>
        <v>4</v>
      </c>
      <c r="V1415" s="34" t="str">
        <f aca="false">IF(C1415=D1414,"Yes","")</f>
        <v/>
      </c>
    </row>
    <row r="1416" customFormat="false" ht="15" hidden="false" customHeight="false" outlineLevel="0" collapsed="false">
      <c r="A1416" s="26" t="n">
        <v>1415</v>
      </c>
      <c r="B1416" s="26" t="s">
        <v>111</v>
      </c>
      <c r="C1416" s="27" t="n">
        <v>45789</v>
      </c>
      <c r="D1416" s="27" t="n">
        <v>45791</v>
      </c>
      <c r="E1416" s="28" t="n">
        <v>54937.25</v>
      </c>
      <c r="F1416" s="28" t="n">
        <v>53483.05</v>
      </c>
      <c r="G1416" s="28" t="n">
        <v>54888.5</v>
      </c>
      <c r="H1416" s="26" t="s">
        <v>112</v>
      </c>
      <c r="I1416" s="26" t="n">
        <v>2</v>
      </c>
      <c r="J1416" s="29" t="n">
        <v>562.4</v>
      </c>
      <c r="K1416" s="29" t="n">
        <v>446.2</v>
      </c>
      <c r="L1416" s="30" t="n">
        <f aca="false">IF(B1416="Long",G1416-E1416,E1416-G1416)</f>
        <v>-48.75</v>
      </c>
      <c r="M1416" s="31" t="n">
        <f aca="false">L1416/E1416</f>
        <v>-0.000887376051768154</v>
      </c>
      <c r="N1416" s="32" t="n">
        <f aca="false">E1416+G1416</f>
        <v>109825.75</v>
      </c>
      <c r="O1416" s="29" t="n">
        <f aca="false">N1416*Assumptions!$B$24</f>
        <v>164.738625</v>
      </c>
      <c r="P1416" s="30" t="n">
        <f aca="false">L1416-O1416</f>
        <v>-213.488625</v>
      </c>
      <c r="Q1416" s="32" t="n">
        <f aca="false">Q1415+L1416</f>
        <v>60257.5</v>
      </c>
      <c r="R1416" s="32" t="n">
        <f aca="false">R1415+P1416</f>
        <v>-35829.71825</v>
      </c>
      <c r="S1416" s="33" t="n">
        <f aca="false">IF(L1416&gt;0,1,0)</f>
        <v>0</v>
      </c>
      <c r="T1416" s="33" t="n">
        <f aca="false">IF(S1416=1,T1415+1,0)</f>
        <v>0</v>
      </c>
      <c r="U1416" s="33" t="n">
        <f aca="false">IF(S1416=0,U1415+1,0)</f>
        <v>5</v>
      </c>
      <c r="V1416" s="34" t="str">
        <f aca="false">IF(C1416=D1415,"Yes","")</f>
        <v>Yes</v>
      </c>
    </row>
    <row r="1417" customFormat="false" ht="15" hidden="false" customHeight="false" outlineLevel="0" collapsed="false">
      <c r="A1417" s="35" t="n">
        <v>1416</v>
      </c>
      <c r="B1417" s="35" t="s">
        <v>113</v>
      </c>
      <c r="C1417" s="36" t="n">
        <v>45791</v>
      </c>
      <c r="D1417" s="36" t="n">
        <v>45792</v>
      </c>
      <c r="E1417" s="37" t="n">
        <v>54558.05</v>
      </c>
      <c r="F1417" s="37" t="n">
        <v>55499.65</v>
      </c>
      <c r="G1417" s="37" t="n">
        <v>55208.6</v>
      </c>
      <c r="H1417" s="35" t="s">
        <v>112</v>
      </c>
      <c r="I1417" s="35" t="n">
        <v>1</v>
      </c>
      <c r="J1417" s="38" t="n">
        <v>115.8</v>
      </c>
      <c r="K1417" s="38" t="n">
        <v>932.5</v>
      </c>
      <c r="L1417" s="39" t="n">
        <f aca="false">IF(B1417="Long",G1417-E1417,E1417-G1417)</f>
        <v>-650.549999999996</v>
      </c>
      <c r="M1417" s="40" t="n">
        <f aca="false">L1417/E1417</f>
        <v>-0.0119239965504631</v>
      </c>
      <c r="N1417" s="41" t="n">
        <f aca="false">E1417+G1417</f>
        <v>109766.65</v>
      </c>
      <c r="O1417" s="38" t="n">
        <f aca="false">N1417*Assumptions!$B$24</f>
        <v>164.649975</v>
      </c>
      <c r="P1417" s="39" t="n">
        <f aca="false">L1417-O1417</f>
        <v>-815.199974999996</v>
      </c>
      <c r="Q1417" s="41" t="n">
        <f aca="false">Q1416+L1417</f>
        <v>59606.95</v>
      </c>
      <c r="R1417" s="41" t="n">
        <f aca="false">R1416+P1417</f>
        <v>-36644.918225</v>
      </c>
      <c r="S1417" s="33" t="n">
        <f aca="false">IF(L1417&gt;0,1,0)</f>
        <v>0</v>
      </c>
      <c r="T1417" s="33" t="n">
        <f aca="false">IF(S1417=1,T1416+1,0)</f>
        <v>0</v>
      </c>
      <c r="U1417" s="33" t="n">
        <f aca="false">IF(S1417=0,U1416+1,0)</f>
        <v>6</v>
      </c>
      <c r="V1417" s="34" t="str">
        <f aca="false">IF(C1417=D1416,"Yes","")</f>
        <v>Yes</v>
      </c>
    </row>
    <row r="1418" customFormat="false" ht="15" hidden="false" customHeight="false" outlineLevel="0" collapsed="false">
      <c r="A1418" s="26" t="n">
        <v>1417</v>
      </c>
      <c r="B1418" s="26" t="s">
        <v>111</v>
      </c>
      <c r="C1418" s="27" t="n">
        <v>45796</v>
      </c>
      <c r="D1418" s="27" t="n">
        <v>45797</v>
      </c>
      <c r="E1418" s="28" t="n">
        <v>55490.55</v>
      </c>
      <c r="F1418" s="28" t="n">
        <v>55170.25</v>
      </c>
      <c r="G1418" s="28" t="n">
        <v>55296.55</v>
      </c>
      <c r="H1418" s="26" t="s">
        <v>112</v>
      </c>
      <c r="I1418" s="26" t="n">
        <v>1</v>
      </c>
      <c r="J1418" s="29" t="n">
        <v>77.8</v>
      </c>
      <c r="K1418" s="29" t="n">
        <v>661.1</v>
      </c>
      <c r="L1418" s="30" t="n">
        <f aca="false">IF(B1418="Long",G1418-E1418,E1418-G1418)</f>
        <v>-194</v>
      </c>
      <c r="M1418" s="31" t="n">
        <f aca="false">L1418/E1418</f>
        <v>-0.00349609077581678</v>
      </c>
      <c r="N1418" s="32" t="n">
        <f aca="false">E1418+G1418</f>
        <v>110787.1</v>
      </c>
      <c r="O1418" s="29" t="n">
        <f aca="false">N1418*Assumptions!$B$24</f>
        <v>166.18065</v>
      </c>
      <c r="P1418" s="30" t="n">
        <f aca="false">L1418-O1418</f>
        <v>-360.18065</v>
      </c>
      <c r="Q1418" s="32" t="n">
        <f aca="false">Q1417+L1418</f>
        <v>59412.95</v>
      </c>
      <c r="R1418" s="32" t="n">
        <f aca="false">R1417+P1418</f>
        <v>-37005.098875</v>
      </c>
      <c r="S1418" s="33" t="n">
        <f aca="false">IF(L1418&gt;0,1,0)</f>
        <v>0</v>
      </c>
      <c r="T1418" s="33" t="n">
        <f aca="false">IF(S1418=1,T1417+1,0)</f>
        <v>0</v>
      </c>
      <c r="U1418" s="33" t="n">
        <f aca="false">IF(S1418=0,U1417+1,0)</f>
        <v>7</v>
      </c>
      <c r="V1418" s="34" t="str">
        <f aca="false">IF(C1418=D1417,"Yes","")</f>
        <v/>
      </c>
    </row>
    <row r="1419" customFormat="false" ht="15" hidden="false" customHeight="false" outlineLevel="0" collapsed="false">
      <c r="A1419" s="35" t="n">
        <v>1418</v>
      </c>
      <c r="B1419" s="35" t="s">
        <v>113</v>
      </c>
      <c r="C1419" s="36" t="n">
        <v>45797</v>
      </c>
      <c r="D1419" s="36" t="n">
        <v>45800</v>
      </c>
      <c r="E1419" s="37" t="n">
        <v>55170.25</v>
      </c>
      <c r="F1419" s="37" t="n">
        <v>55695.55</v>
      </c>
      <c r="G1419" s="37" t="n">
        <v>54996.1</v>
      </c>
      <c r="H1419" s="35" t="s">
        <v>112</v>
      </c>
      <c r="I1419" s="35" t="n">
        <v>3</v>
      </c>
      <c r="J1419" s="38" t="n">
        <v>593.7</v>
      </c>
      <c r="K1419" s="38" t="n">
        <v>271.1</v>
      </c>
      <c r="L1419" s="39" t="n">
        <f aca="false">IF(B1419="Long",G1419-E1419,E1419-G1419)</f>
        <v>174.150000000001</v>
      </c>
      <c r="M1419" s="40" t="n">
        <f aca="false">L1419/E1419</f>
        <v>0.003156592547614</v>
      </c>
      <c r="N1419" s="41" t="n">
        <f aca="false">E1419+G1419</f>
        <v>110166.35</v>
      </c>
      <c r="O1419" s="38" t="n">
        <f aca="false">N1419*Assumptions!$B$24</f>
        <v>165.249525</v>
      </c>
      <c r="P1419" s="39" t="n">
        <f aca="false">L1419-O1419</f>
        <v>8.90047500000145</v>
      </c>
      <c r="Q1419" s="41" t="n">
        <f aca="false">Q1418+L1419</f>
        <v>59587.1</v>
      </c>
      <c r="R1419" s="41" t="n">
        <f aca="false">R1418+P1419</f>
        <v>-36996.1984</v>
      </c>
      <c r="S1419" s="33" t="n">
        <f aca="false">IF(L1419&gt;0,1,0)</f>
        <v>1</v>
      </c>
      <c r="T1419" s="33" t="n">
        <f aca="false">IF(S1419=1,T1418+1,0)</f>
        <v>1</v>
      </c>
      <c r="U1419" s="33" t="n">
        <f aca="false">IF(S1419=0,U1418+1,0)</f>
        <v>0</v>
      </c>
      <c r="V1419" s="34" t="str">
        <f aca="false">IF(C1419=D1418,"Yes","")</f>
        <v>Yes</v>
      </c>
    </row>
    <row r="1420" customFormat="false" ht="15" hidden="false" customHeight="false" outlineLevel="0" collapsed="false">
      <c r="A1420" s="26" t="n">
        <v>1419</v>
      </c>
      <c r="B1420" s="26" t="s">
        <v>111</v>
      </c>
      <c r="C1420" s="27" t="n">
        <v>45800</v>
      </c>
      <c r="D1420" s="27" t="n">
        <v>45804</v>
      </c>
      <c r="E1420" s="28" t="n">
        <v>55336.85</v>
      </c>
      <c r="F1420" s="28" t="n">
        <v>54576.6</v>
      </c>
      <c r="G1420" s="28" t="n">
        <v>55307.5</v>
      </c>
      <c r="H1420" s="26" t="s">
        <v>112</v>
      </c>
      <c r="I1420" s="26" t="n">
        <v>2</v>
      </c>
      <c r="J1420" s="29" t="n">
        <v>538.9</v>
      </c>
      <c r="K1420" s="29" t="n">
        <v>299</v>
      </c>
      <c r="L1420" s="30" t="n">
        <f aca="false">IF(B1420="Long",G1420-E1420,E1420-G1420)</f>
        <v>-29.3499999999985</v>
      </c>
      <c r="M1420" s="31" t="n">
        <f aca="false">L1420/E1420</f>
        <v>-0.000530387978354361</v>
      </c>
      <c r="N1420" s="32" t="n">
        <f aca="false">E1420+G1420</f>
        <v>110644.35</v>
      </c>
      <c r="O1420" s="29" t="n">
        <f aca="false">N1420*Assumptions!$B$24</f>
        <v>165.966525</v>
      </c>
      <c r="P1420" s="30" t="n">
        <f aca="false">L1420-O1420</f>
        <v>-195.316524999999</v>
      </c>
      <c r="Q1420" s="32" t="n">
        <f aca="false">Q1419+L1420</f>
        <v>59557.75</v>
      </c>
      <c r="R1420" s="32" t="n">
        <f aca="false">R1419+P1420</f>
        <v>-37191.514925</v>
      </c>
      <c r="S1420" s="33" t="n">
        <f aca="false">IF(L1420&gt;0,1,0)</f>
        <v>0</v>
      </c>
      <c r="T1420" s="33" t="n">
        <f aca="false">IF(S1420=1,T1419+1,0)</f>
        <v>0</v>
      </c>
      <c r="U1420" s="33" t="n">
        <f aca="false">IF(S1420=0,U1419+1,0)</f>
        <v>1</v>
      </c>
      <c r="V1420" s="34" t="str">
        <f aca="false">IF(C1420=D1419,"Yes","")</f>
        <v>Yes</v>
      </c>
    </row>
    <row r="1421" customFormat="false" ht="15" hidden="false" customHeight="false" outlineLevel="0" collapsed="false">
      <c r="A1421" s="35" t="n">
        <v>1420</v>
      </c>
      <c r="B1421" s="35" t="s">
        <v>111</v>
      </c>
      <c r="C1421" s="36" t="n">
        <v>45807</v>
      </c>
      <c r="D1421" s="36" t="n">
        <v>45812</v>
      </c>
      <c r="E1421" s="37" t="n">
        <v>55782.75</v>
      </c>
      <c r="F1421" s="37" t="n">
        <v>55096.45</v>
      </c>
      <c r="G1421" s="37" t="n">
        <v>55455.8</v>
      </c>
      <c r="H1421" s="35" t="s">
        <v>112</v>
      </c>
      <c r="I1421" s="35" t="n">
        <v>3</v>
      </c>
      <c r="J1421" s="38" t="n">
        <v>378.7</v>
      </c>
      <c r="K1421" s="38" t="n">
        <v>382.2</v>
      </c>
      <c r="L1421" s="39" t="n">
        <f aca="false">IF(B1421="Long",G1421-E1421,E1421-G1421)</f>
        <v>-326.949999999997</v>
      </c>
      <c r="M1421" s="40" t="n">
        <f aca="false">L1421/E1421</f>
        <v>-0.00586113090516328</v>
      </c>
      <c r="N1421" s="41" t="n">
        <f aca="false">E1421+G1421</f>
        <v>111238.55</v>
      </c>
      <c r="O1421" s="38" t="n">
        <f aca="false">N1421*Assumptions!$B$24</f>
        <v>166.857825</v>
      </c>
      <c r="P1421" s="39" t="n">
        <f aca="false">L1421-O1421</f>
        <v>-493.807824999997</v>
      </c>
      <c r="Q1421" s="41" t="n">
        <f aca="false">Q1420+L1421</f>
        <v>59230.8</v>
      </c>
      <c r="R1421" s="41" t="n">
        <f aca="false">R1420+P1421</f>
        <v>-37685.32275</v>
      </c>
      <c r="S1421" s="33" t="n">
        <f aca="false">IF(L1421&gt;0,1,0)</f>
        <v>0</v>
      </c>
      <c r="T1421" s="33" t="n">
        <f aca="false">IF(S1421=1,T1420+1,0)</f>
        <v>0</v>
      </c>
      <c r="U1421" s="33" t="n">
        <f aca="false">IF(S1421=0,U1420+1,0)</f>
        <v>2</v>
      </c>
      <c r="V1421" s="34" t="str">
        <f aca="false">IF(C1421=D1420,"Yes","")</f>
        <v/>
      </c>
    </row>
    <row r="1422" customFormat="false" ht="15" hidden="false" customHeight="false" outlineLevel="0" collapsed="false">
      <c r="A1422" s="26" t="n">
        <v>1421</v>
      </c>
      <c r="B1422" s="26" t="s">
        <v>111</v>
      </c>
      <c r="C1422" s="27" t="n">
        <v>45814</v>
      </c>
      <c r="D1422" s="27" t="n">
        <v>45818</v>
      </c>
      <c r="E1422" s="28" t="n">
        <v>56010.15</v>
      </c>
      <c r="F1422" s="28" t="n">
        <v>55580.45</v>
      </c>
      <c r="G1422" s="28" t="n">
        <v>56792.7</v>
      </c>
      <c r="H1422" s="26" t="s">
        <v>112</v>
      </c>
      <c r="I1422" s="26" t="n">
        <v>2</v>
      </c>
      <c r="J1422" s="29" t="n">
        <v>1039.3</v>
      </c>
      <c r="K1422" s="29" t="n">
        <v>0</v>
      </c>
      <c r="L1422" s="30" t="n">
        <f aca="false">IF(B1422="Long",G1422-E1422,E1422-G1422)</f>
        <v>782.549999999996</v>
      </c>
      <c r="M1422" s="31" t="n">
        <f aca="false">L1422/E1422</f>
        <v>0.0139715747949255</v>
      </c>
      <c r="N1422" s="32" t="n">
        <f aca="false">E1422+G1422</f>
        <v>112802.85</v>
      </c>
      <c r="O1422" s="29" t="n">
        <f aca="false">N1422*Assumptions!$B$24</f>
        <v>169.204275</v>
      </c>
      <c r="P1422" s="30" t="n">
        <f aca="false">L1422-O1422</f>
        <v>613.345724999996</v>
      </c>
      <c r="Q1422" s="32" t="n">
        <f aca="false">Q1421+L1422</f>
        <v>60013.35</v>
      </c>
      <c r="R1422" s="32" t="n">
        <f aca="false">R1421+P1422</f>
        <v>-37071.977025</v>
      </c>
      <c r="S1422" s="33" t="n">
        <f aca="false">IF(L1422&gt;0,1,0)</f>
        <v>1</v>
      </c>
      <c r="T1422" s="33" t="n">
        <f aca="false">IF(S1422=1,T1421+1,0)</f>
        <v>1</v>
      </c>
      <c r="U1422" s="33" t="n">
        <f aca="false">IF(S1422=0,U1421+1,0)</f>
        <v>0</v>
      </c>
      <c r="V1422" s="34" t="str">
        <f aca="false">IF(C1422=D1421,"Yes","")</f>
        <v/>
      </c>
    </row>
    <row r="1423" customFormat="false" ht="15" hidden="false" customHeight="false" outlineLevel="0" collapsed="false">
      <c r="A1423" s="35" t="n">
        <v>1422</v>
      </c>
      <c r="B1423" s="35" t="s">
        <v>113</v>
      </c>
      <c r="C1423" s="36" t="n">
        <v>45819</v>
      </c>
      <c r="D1423" s="36" t="n">
        <v>45824</v>
      </c>
      <c r="E1423" s="37" t="n">
        <v>56564.15</v>
      </c>
      <c r="F1423" s="37" t="n">
        <v>57015.4</v>
      </c>
      <c r="G1423" s="37" t="n">
        <v>55688</v>
      </c>
      <c r="H1423" s="35" t="s">
        <v>112</v>
      </c>
      <c r="I1423" s="35" t="n">
        <v>3</v>
      </c>
      <c r="J1423" s="38" t="n">
        <v>1414.8</v>
      </c>
      <c r="K1423" s="38" t="n">
        <v>46.9</v>
      </c>
      <c r="L1423" s="39" t="n">
        <f aca="false">IF(B1423="Long",G1423-E1423,E1423-G1423)</f>
        <v>876.150000000002</v>
      </c>
      <c r="M1423" s="40" t="n">
        <f aca="false">L1423/E1423</f>
        <v>0.0154894929031905</v>
      </c>
      <c r="N1423" s="41" t="n">
        <f aca="false">E1423+G1423</f>
        <v>112252.15</v>
      </c>
      <c r="O1423" s="38" t="n">
        <f aca="false">N1423*Assumptions!$B$24</f>
        <v>168.378225</v>
      </c>
      <c r="P1423" s="39" t="n">
        <f aca="false">L1423-O1423</f>
        <v>707.771775000002</v>
      </c>
      <c r="Q1423" s="41" t="n">
        <f aca="false">Q1422+L1423</f>
        <v>60889.5</v>
      </c>
      <c r="R1423" s="41" t="n">
        <f aca="false">R1422+P1423</f>
        <v>-36364.20525</v>
      </c>
      <c r="S1423" s="33" t="n">
        <f aca="false">IF(L1423&gt;0,1,0)</f>
        <v>1</v>
      </c>
      <c r="T1423" s="33" t="n">
        <f aca="false">IF(S1423=1,T1422+1,0)</f>
        <v>2</v>
      </c>
      <c r="U1423" s="33" t="n">
        <f aca="false">IF(S1423=0,U1422+1,0)</f>
        <v>0</v>
      </c>
      <c r="V1423" s="34" t="str">
        <f aca="false">IF(C1423=D1422,"Yes","")</f>
        <v/>
      </c>
    </row>
    <row r="1424" customFormat="false" ht="15" hidden="false" customHeight="false" outlineLevel="0" collapsed="false">
      <c r="A1424" s="26" t="n">
        <v>1423</v>
      </c>
      <c r="B1424" s="26" t="s">
        <v>111</v>
      </c>
      <c r="C1424" s="27" t="n">
        <v>45825</v>
      </c>
      <c r="D1424" s="27" t="n">
        <v>45826</v>
      </c>
      <c r="E1424" s="28" t="n">
        <v>55999.85</v>
      </c>
      <c r="F1424" s="28" t="n">
        <v>55381.45</v>
      </c>
      <c r="G1424" s="28" t="n">
        <v>55544.95</v>
      </c>
      <c r="H1424" s="26" t="s">
        <v>112</v>
      </c>
      <c r="I1424" s="26" t="n">
        <v>1</v>
      </c>
      <c r="J1424" s="29" t="n">
        <v>0</v>
      </c>
      <c r="K1424" s="29" t="n">
        <v>488</v>
      </c>
      <c r="L1424" s="30" t="n">
        <f aca="false">IF(B1424="Long",G1424-E1424,E1424-G1424)</f>
        <v>-454.900000000001</v>
      </c>
      <c r="M1424" s="31" t="n">
        <f aca="false">L1424/E1424</f>
        <v>-0.00812323604438229</v>
      </c>
      <c r="N1424" s="32" t="n">
        <f aca="false">E1424+G1424</f>
        <v>111544.8</v>
      </c>
      <c r="O1424" s="29" t="n">
        <f aca="false">N1424*Assumptions!$B$24</f>
        <v>167.3172</v>
      </c>
      <c r="P1424" s="30" t="n">
        <f aca="false">L1424-O1424</f>
        <v>-622.217200000001</v>
      </c>
      <c r="Q1424" s="32" t="n">
        <f aca="false">Q1423+L1424</f>
        <v>60434.6</v>
      </c>
      <c r="R1424" s="32" t="n">
        <f aca="false">R1423+P1424</f>
        <v>-36986.42245</v>
      </c>
      <c r="S1424" s="33" t="n">
        <f aca="false">IF(L1424&gt;0,1,0)</f>
        <v>0</v>
      </c>
      <c r="T1424" s="33" t="n">
        <f aca="false">IF(S1424=1,T1423+1,0)</f>
        <v>0</v>
      </c>
      <c r="U1424" s="33" t="n">
        <f aca="false">IF(S1424=0,U1423+1,0)</f>
        <v>1</v>
      </c>
      <c r="V1424" s="34" t="str">
        <f aca="false">IF(C1424=D1423,"Yes","")</f>
        <v/>
      </c>
    </row>
    <row r="1425" customFormat="false" ht="15" hidden="false" customHeight="false" outlineLevel="0" collapsed="false">
      <c r="A1425" s="35" t="n">
        <v>1424</v>
      </c>
      <c r="B1425" s="35" t="s">
        <v>113</v>
      </c>
      <c r="C1425" s="36" t="n">
        <v>45827</v>
      </c>
      <c r="D1425" s="36" t="n">
        <v>45828</v>
      </c>
      <c r="E1425" s="37" t="n">
        <v>55511.8</v>
      </c>
      <c r="F1425" s="37" t="n">
        <v>55933.6</v>
      </c>
      <c r="G1425" s="37" t="n">
        <v>55933.6</v>
      </c>
      <c r="H1425" s="35" t="s">
        <v>114</v>
      </c>
      <c r="I1425" s="35" t="n">
        <v>1</v>
      </c>
      <c r="J1425" s="38" t="n">
        <v>0</v>
      </c>
      <c r="K1425" s="38" t="n">
        <v>816.4</v>
      </c>
      <c r="L1425" s="39" t="n">
        <f aca="false">IF(B1425="Long",G1425-E1425,E1425-G1425)</f>
        <v>-421.799999999996</v>
      </c>
      <c r="M1425" s="40" t="n">
        <f aca="false">L1425/E1425</f>
        <v>-0.00759838448762237</v>
      </c>
      <c r="N1425" s="41" t="n">
        <f aca="false">E1425+G1425</f>
        <v>111445.4</v>
      </c>
      <c r="O1425" s="38" t="n">
        <f aca="false">N1425*Assumptions!$B$24</f>
        <v>167.1681</v>
      </c>
      <c r="P1425" s="39" t="n">
        <f aca="false">L1425-O1425</f>
        <v>-588.968099999996</v>
      </c>
      <c r="Q1425" s="41" t="n">
        <f aca="false">Q1424+L1425</f>
        <v>60012.8</v>
      </c>
      <c r="R1425" s="41" t="n">
        <f aca="false">R1424+P1425</f>
        <v>-37575.39055</v>
      </c>
      <c r="S1425" s="33" t="n">
        <f aca="false">IF(L1425&gt;0,1,0)</f>
        <v>0</v>
      </c>
      <c r="T1425" s="33" t="n">
        <f aca="false">IF(S1425=1,T1424+1,0)</f>
        <v>0</v>
      </c>
      <c r="U1425" s="33" t="n">
        <f aca="false">IF(S1425=0,U1424+1,0)</f>
        <v>2</v>
      </c>
      <c r="V1425" s="34" t="str">
        <f aca="false">IF(C1425=D1424,"Yes","")</f>
        <v/>
      </c>
    </row>
    <row r="1426" customFormat="false" ht="15" hidden="false" customHeight="false" outlineLevel="0" collapsed="false">
      <c r="A1426" s="26" t="n">
        <v>1425</v>
      </c>
      <c r="B1426" s="26" t="s">
        <v>111</v>
      </c>
      <c r="C1426" s="27" t="n">
        <v>45828</v>
      </c>
      <c r="D1426" s="27" t="n">
        <v>45839</v>
      </c>
      <c r="E1426" s="28" t="n">
        <v>55942.45</v>
      </c>
      <c r="F1426" s="28" t="n">
        <v>55475.45</v>
      </c>
      <c r="G1426" s="28" t="n">
        <v>57193.8</v>
      </c>
      <c r="H1426" s="26" t="s">
        <v>112</v>
      </c>
      <c r="I1426" s="26" t="n">
        <v>7</v>
      </c>
      <c r="J1426" s="29" t="n">
        <v>1672.1</v>
      </c>
      <c r="K1426" s="29" t="n">
        <v>163.2</v>
      </c>
      <c r="L1426" s="30" t="n">
        <f aca="false">IF(B1426="Long",G1426-E1426,E1426-G1426)</f>
        <v>1251.35000000001</v>
      </c>
      <c r="M1426" s="31" t="n">
        <f aca="false">L1426/E1426</f>
        <v>0.022368523366424</v>
      </c>
      <c r="N1426" s="32" t="n">
        <f aca="false">E1426+G1426</f>
        <v>113136.25</v>
      </c>
      <c r="O1426" s="29" t="n">
        <f aca="false">N1426*Assumptions!$B$24</f>
        <v>169.704375</v>
      </c>
      <c r="P1426" s="30" t="n">
        <f aca="false">L1426-O1426</f>
        <v>1081.64562500001</v>
      </c>
      <c r="Q1426" s="32" t="n">
        <f aca="false">Q1425+L1426</f>
        <v>61264.15</v>
      </c>
      <c r="R1426" s="32" t="n">
        <f aca="false">R1425+P1426</f>
        <v>-36493.744925</v>
      </c>
      <c r="S1426" s="33" t="n">
        <f aca="false">IF(L1426&gt;0,1,0)</f>
        <v>1</v>
      </c>
      <c r="T1426" s="33" t="n">
        <f aca="false">IF(S1426=1,T1425+1,0)</f>
        <v>1</v>
      </c>
      <c r="U1426" s="33" t="n">
        <f aca="false">IF(S1426=0,U1425+1,0)</f>
        <v>0</v>
      </c>
      <c r="V1426" s="34" t="str">
        <f aca="false">IF(C1426=D1425,"Yes","")</f>
        <v>Yes</v>
      </c>
    </row>
    <row r="1427" customFormat="false" ht="15" hidden="false" customHeight="false" outlineLevel="0" collapsed="false">
      <c r="A1427" s="35" t="n">
        <v>1426</v>
      </c>
      <c r="B1427" s="35" t="s">
        <v>113</v>
      </c>
      <c r="C1427" s="36" t="n">
        <v>45840</v>
      </c>
      <c r="D1427" s="36" t="n">
        <v>45845</v>
      </c>
      <c r="E1427" s="37" t="n">
        <v>57150.35</v>
      </c>
      <c r="F1427" s="37" t="n">
        <v>57533.85</v>
      </c>
      <c r="G1427" s="37" t="n">
        <v>57075.1</v>
      </c>
      <c r="H1427" s="35" t="s">
        <v>112</v>
      </c>
      <c r="I1427" s="35" t="n">
        <v>3</v>
      </c>
      <c r="J1427" s="38" t="n">
        <v>526.8</v>
      </c>
      <c r="K1427" s="38" t="n">
        <v>42.9</v>
      </c>
      <c r="L1427" s="39" t="n">
        <f aca="false">IF(B1427="Long",G1427-E1427,E1427-G1427)</f>
        <v>75.25</v>
      </c>
      <c r="M1427" s="40" t="n">
        <f aca="false">L1427/E1427</f>
        <v>0.0013167023474047</v>
      </c>
      <c r="N1427" s="41" t="n">
        <f aca="false">E1427+G1427</f>
        <v>114225.45</v>
      </c>
      <c r="O1427" s="38" t="n">
        <f aca="false">N1427*Assumptions!$B$24</f>
        <v>171.338175</v>
      </c>
      <c r="P1427" s="39" t="n">
        <f aca="false">L1427-O1427</f>
        <v>-96.088175</v>
      </c>
      <c r="Q1427" s="41" t="n">
        <f aca="false">Q1426+L1427</f>
        <v>61339.4</v>
      </c>
      <c r="R1427" s="41" t="n">
        <f aca="false">R1426+P1427</f>
        <v>-36589.8331</v>
      </c>
      <c r="S1427" s="33" t="n">
        <f aca="false">IF(L1427&gt;0,1,0)</f>
        <v>1</v>
      </c>
      <c r="T1427" s="33" t="n">
        <f aca="false">IF(S1427=1,T1426+1,0)</f>
        <v>2</v>
      </c>
      <c r="U1427" s="33" t="n">
        <f aca="false">IF(S1427=0,U1426+1,0)</f>
        <v>0</v>
      </c>
      <c r="V1427" s="34" t="str">
        <f aca="false">IF(C1427=D1426,"Yes","")</f>
        <v/>
      </c>
    </row>
    <row r="1428" customFormat="false" ht="15" hidden="false" customHeight="false" outlineLevel="0" collapsed="false">
      <c r="A1428" s="26" t="n">
        <v>1427</v>
      </c>
      <c r="B1428" s="26" t="s">
        <v>111</v>
      </c>
      <c r="C1428" s="27" t="n">
        <v>45846</v>
      </c>
      <c r="D1428" s="27" t="n">
        <v>45848</v>
      </c>
      <c r="E1428" s="28" t="n">
        <v>57152.2</v>
      </c>
      <c r="F1428" s="28" t="n">
        <v>56838.55</v>
      </c>
      <c r="G1428" s="28" t="n">
        <v>57037.9</v>
      </c>
      <c r="H1428" s="26" t="s">
        <v>112</v>
      </c>
      <c r="I1428" s="26" t="n">
        <v>2</v>
      </c>
      <c r="J1428" s="29" t="n">
        <v>211.5</v>
      </c>
      <c r="K1428" s="29" t="n">
        <v>265.6</v>
      </c>
      <c r="L1428" s="30" t="n">
        <f aca="false">IF(B1428="Long",G1428-E1428,E1428-G1428)</f>
        <v>-114.299999999996</v>
      </c>
      <c r="M1428" s="31" t="n">
        <f aca="false">L1428/E1428</f>
        <v>-0.00199992301258737</v>
      </c>
      <c r="N1428" s="32" t="n">
        <f aca="false">E1428+G1428</f>
        <v>114190.1</v>
      </c>
      <c r="O1428" s="29" t="n">
        <f aca="false">N1428*Assumptions!$B$24</f>
        <v>171.28515</v>
      </c>
      <c r="P1428" s="30" t="n">
        <f aca="false">L1428-O1428</f>
        <v>-285.585149999996</v>
      </c>
      <c r="Q1428" s="32" t="n">
        <f aca="false">Q1427+L1428</f>
        <v>61225.1000000001</v>
      </c>
      <c r="R1428" s="32" t="n">
        <f aca="false">R1427+P1428</f>
        <v>-36875.41825</v>
      </c>
      <c r="S1428" s="33" t="n">
        <f aca="false">IF(L1428&gt;0,1,0)</f>
        <v>0</v>
      </c>
      <c r="T1428" s="33" t="n">
        <f aca="false">IF(S1428=1,T1427+1,0)</f>
        <v>0</v>
      </c>
      <c r="U1428" s="33" t="n">
        <f aca="false">IF(S1428=0,U1427+1,0)</f>
        <v>1</v>
      </c>
      <c r="V1428" s="34" t="str">
        <f aca="false">IF(C1428=D1427,"Yes","")</f>
        <v/>
      </c>
    </row>
    <row r="1429" customFormat="false" ht="15" hidden="false" customHeight="false" outlineLevel="0" collapsed="false">
      <c r="A1429" s="35" t="n">
        <v>1428</v>
      </c>
      <c r="B1429" s="35" t="s">
        <v>113</v>
      </c>
      <c r="C1429" s="36" t="n">
        <v>45848</v>
      </c>
      <c r="D1429" s="36" t="n">
        <v>45853</v>
      </c>
      <c r="E1429" s="37" t="n">
        <v>56923.05</v>
      </c>
      <c r="F1429" s="37" t="n">
        <v>57290.65</v>
      </c>
      <c r="G1429" s="37" t="n">
        <v>56896.3</v>
      </c>
      <c r="H1429" s="35" t="s">
        <v>112</v>
      </c>
      <c r="I1429" s="35" t="n">
        <v>3</v>
      </c>
      <c r="J1429" s="38" t="n">
        <v>328.8</v>
      </c>
      <c r="K1429" s="38" t="n">
        <v>211.9</v>
      </c>
      <c r="L1429" s="39" t="n">
        <f aca="false">IF(B1429="Long",G1429-E1429,E1429-G1429)</f>
        <v>26.75</v>
      </c>
      <c r="M1429" s="40" t="n">
        <f aca="false">L1429/E1429</f>
        <v>0.000469932654697877</v>
      </c>
      <c r="N1429" s="41" t="n">
        <f aca="false">E1429+G1429</f>
        <v>113819.35</v>
      </c>
      <c r="O1429" s="38" t="n">
        <f aca="false">N1429*Assumptions!$B$24</f>
        <v>170.729025</v>
      </c>
      <c r="P1429" s="39" t="n">
        <f aca="false">L1429-O1429</f>
        <v>-143.979025</v>
      </c>
      <c r="Q1429" s="41" t="n">
        <f aca="false">Q1428+L1429</f>
        <v>61251.8500000001</v>
      </c>
      <c r="R1429" s="41" t="n">
        <f aca="false">R1428+P1429</f>
        <v>-37019.397275</v>
      </c>
      <c r="S1429" s="33" t="n">
        <f aca="false">IF(L1429&gt;0,1,0)</f>
        <v>1</v>
      </c>
      <c r="T1429" s="33" t="n">
        <f aca="false">IF(S1429=1,T1428+1,0)</f>
        <v>1</v>
      </c>
      <c r="U1429" s="33" t="n">
        <f aca="false">IF(S1429=0,U1428+1,0)</f>
        <v>0</v>
      </c>
      <c r="V1429" s="34" t="str">
        <f aca="false">IF(C1429=D1428,"Yes","")</f>
        <v>Yes</v>
      </c>
    </row>
    <row r="1430" customFormat="false" ht="15" hidden="false" customHeight="false" outlineLevel="0" collapsed="false">
      <c r="A1430" s="26" t="n">
        <v>1429</v>
      </c>
      <c r="B1430" s="26" t="s">
        <v>111</v>
      </c>
      <c r="C1430" s="27" t="n">
        <v>45853</v>
      </c>
      <c r="D1430" s="27" t="n">
        <v>45855</v>
      </c>
      <c r="E1430" s="28" t="n">
        <v>57091.05</v>
      </c>
      <c r="F1430" s="28" t="n">
        <v>56594.25</v>
      </c>
      <c r="G1430" s="28" t="n">
        <v>56937.6</v>
      </c>
      <c r="H1430" s="26" t="s">
        <v>112</v>
      </c>
      <c r="I1430" s="26" t="n">
        <v>2</v>
      </c>
      <c r="J1430" s="29" t="n">
        <v>185.5</v>
      </c>
      <c r="K1430" s="29" t="n">
        <v>310.9</v>
      </c>
      <c r="L1430" s="30" t="n">
        <f aca="false">IF(B1430="Long",G1430-E1430,E1430-G1430)</f>
        <v>-153.450000000004</v>
      </c>
      <c r="M1430" s="31" t="n">
        <f aca="false">L1430/E1430</f>
        <v>-0.00268781183740717</v>
      </c>
      <c r="N1430" s="32" t="n">
        <f aca="false">E1430+G1430</f>
        <v>114028.65</v>
      </c>
      <c r="O1430" s="29" t="n">
        <f aca="false">N1430*Assumptions!$B$24</f>
        <v>171.042975</v>
      </c>
      <c r="P1430" s="30" t="n">
        <f aca="false">L1430-O1430</f>
        <v>-324.492975000004</v>
      </c>
      <c r="Q1430" s="32" t="n">
        <f aca="false">Q1429+L1430</f>
        <v>61098.4</v>
      </c>
      <c r="R1430" s="32" t="n">
        <f aca="false">R1429+P1430</f>
        <v>-37343.89025</v>
      </c>
      <c r="S1430" s="33" t="n">
        <f aca="false">IF(L1430&gt;0,1,0)</f>
        <v>0</v>
      </c>
      <c r="T1430" s="33" t="n">
        <f aca="false">IF(S1430=1,T1429+1,0)</f>
        <v>0</v>
      </c>
      <c r="U1430" s="33" t="n">
        <f aca="false">IF(S1430=0,U1429+1,0)</f>
        <v>1</v>
      </c>
      <c r="V1430" s="34" t="str">
        <f aca="false">IF(C1430=D1429,"Yes","")</f>
        <v>Yes</v>
      </c>
    </row>
    <row r="1431" customFormat="false" ht="15" hidden="false" customHeight="false" outlineLevel="0" collapsed="false">
      <c r="A1431" s="35" t="n">
        <v>1430</v>
      </c>
      <c r="B1431" s="35" t="s">
        <v>113</v>
      </c>
      <c r="C1431" s="36" t="n">
        <v>45856</v>
      </c>
      <c r="D1431" s="36" t="n">
        <v>45859</v>
      </c>
      <c r="E1431" s="37" t="n">
        <v>56524.25</v>
      </c>
      <c r="F1431" s="37" t="n">
        <v>57262.85</v>
      </c>
      <c r="G1431" s="37" t="n">
        <v>56705.15</v>
      </c>
      <c r="H1431" s="35" t="s">
        <v>112</v>
      </c>
      <c r="I1431" s="35" t="n">
        <v>1</v>
      </c>
      <c r="J1431" s="38" t="n">
        <v>268.6</v>
      </c>
      <c r="K1431" s="38" t="n">
        <v>459.2</v>
      </c>
      <c r="L1431" s="39" t="n">
        <f aca="false">IF(B1431="Long",G1431-E1431,E1431-G1431)</f>
        <v>-180.900000000001</v>
      </c>
      <c r="M1431" s="40" t="n">
        <f aca="false">L1431/E1431</f>
        <v>-0.00320039629008791</v>
      </c>
      <c r="N1431" s="41" t="n">
        <f aca="false">E1431+G1431</f>
        <v>113229.4</v>
      </c>
      <c r="O1431" s="38" t="n">
        <f aca="false">N1431*Assumptions!$B$24</f>
        <v>169.8441</v>
      </c>
      <c r="P1431" s="39" t="n">
        <f aca="false">L1431-O1431</f>
        <v>-350.744100000002</v>
      </c>
      <c r="Q1431" s="41" t="n">
        <f aca="false">Q1430+L1431</f>
        <v>60917.5</v>
      </c>
      <c r="R1431" s="41" t="n">
        <f aca="false">R1430+P1431</f>
        <v>-37694.63435</v>
      </c>
      <c r="S1431" s="33" t="n">
        <f aca="false">IF(L1431&gt;0,1,0)</f>
        <v>0</v>
      </c>
      <c r="T1431" s="33" t="n">
        <f aca="false">IF(S1431=1,T1430+1,0)</f>
        <v>0</v>
      </c>
      <c r="U1431" s="33" t="n">
        <f aca="false">IF(S1431=0,U1430+1,0)</f>
        <v>2</v>
      </c>
      <c r="V1431" s="34" t="str">
        <f aca="false">IF(C1431=D1430,"Yes","")</f>
        <v/>
      </c>
    </row>
    <row r="1432" customFormat="false" ht="15" hidden="false" customHeight="false" outlineLevel="0" collapsed="false">
      <c r="A1432" s="26" t="n">
        <v>1431</v>
      </c>
      <c r="B1432" s="26" t="s">
        <v>111</v>
      </c>
      <c r="C1432" s="27" t="n">
        <v>45860</v>
      </c>
      <c r="D1432" s="27" t="n">
        <v>45863</v>
      </c>
      <c r="E1432" s="28" t="n">
        <v>57253.35</v>
      </c>
      <c r="F1432" s="28" t="n">
        <v>56255.7</v>
      </c>
      <c r="G1432" s="28" t="n">
        <v>56850.9</v>
      </c>
      <c r="H1432" s="26" t="s">
        <v>112</v>
      </c>
      <c r="I1432" s="26" t="n">
        <v>3</v>
      </c>
      <c r="J1432" s="29" t="n">
        <v>63.2</v>
      </c>
      <c r="K1432" s="29" t="n">
        <v>813.9</v>
      </c>
      <c r="L1432" s="30" t="n">
        <f aca="false">IF(B1432="Long",G1432-E1432,E1432-G1432)</f>
        <v>-402.449999999997</v>
      </c>
      <c r="M1432" s="31" t="n">
        <f aca="false">L1432/E1432</f>
        <v>-0.00702928300265394</v>
      </c>
      <c r="N1432" s="32" t="n">
        <f aca="false">E1432+G1432</f>
        <v>114104.25</v>
      </c>
      <c r="O1432" s="29" t="n">
        <f aca="false">N1432*Assumptions!$B$24</f>
        <v>171.156375</v>
      </c>
      <c r="P1432" s="30" t="n">
        <f aca="false">L1432-O1432</f>
        <v>-573.606374999997</v>
      </c>
      <c r="Q1432" s="32" t="n">
        <f aca="false">Q1431+L1432</f>
        <v>60515.0500000001</v>
      </c>
      <c r="R1432" s="32" t="n">
        <f aca="false">R1431+P1432</f>
        <v>-38268.240725</v>
      </c>
      <c r="S1432" s="33" t="n">
        <f aca="false">IF(L1432&gt;0,1,0)</f>
        <v>0</v>
      </c>
      <c r="T1432" s="33" t="n">
        <f aca="false">IF(S1432=1,T1431+1,0)</f>
        <v>0</v>
      </c>
      <c r="U1432" s="33" t="n">
        <f aca="false">IF(S1432=0,U1431+1,0)</f>
        <v>3</v>
      </c>
      <c r="V1432" s="34" t="str">
        <f aca="false">IF(C1432=D1431,"Yes","")</f>
        <v/>
      </c>
    </row>
    <row r="1433" customFormat="false" ht="15" hidden="false" customHeight="false" outlineLevel="0" collapsed="false">
      <c r="A1433" s="35" t="n">
        <v>1432</v>
      </c>
      <c r="B1433" s="35" t="s">
        <v>113</v>
      </c>
      <c r="C1433" s="36" t="n">
        <v>45863</v>
      </c>
      <c r="D1433" s="36" t="n">
        <v>45868</v>
      </c>
      <c r="E1433" s="37" t="n">
        <v>56715.8</v>
      </c>
      <c r="F1433" s="37" t="n">
        <v>57316.6</v>
      </c>
      <c r="G1433" s="37" t="n">
        <v>56310.1</v>
      </c>
      <c r="H1433" s="35" t="s">
        <v>112</v>
      </c>
      <c r="I1433" s="35" t="n">
        <v>3</v>
      </c>
      <c r="J1433" s="38" t="n">
        <v>872.6</v>
      </c>
      <c r="K1433" s="38" t="n">
        <v>0</v>
      </c>
      <c r="L1433" s="39" t="n">
        <f aca="false">IF(B1433="Long",G1433-E1433,E1433-G1433)</f>
        <v>405.700000000004</v>
      </c>
      <c r="M1433" s="40" t="n">
        <f aca="false">L1433/E1433</f>
        <v>0.00715320951128265</v>
      </c>
      <c r="N1433" s="41" t="n">
        <f aca="false">E1433+G1433</f>
        <v>113025.9</v>
      </c>
      <c r="O1433" s="38" t="n">
        <f aca="false">N1433*Assumptions!$B$24</f>
        <v>169.53885</v>
      </c>
      <c r="P1433" s="39" t="n">
        <f aca="false">L1433-O1433</f>
        <v>236.161150000004</v>
      </c>
      <c r="Q1433" s="41" t="n">
        <f aca="false">Q1432+L1433</f>
        <v>60920.7500000001</v>
      </c>
      <c r="R1433" s="41" t="n">
        <f aca="false">R1432+P1433</f>
        <v>-38032.079575</v>
      </c>
      <c r="S1433" s="33" t="n">
        <f aca="false">IF(L1433&gt;0,1,0)</f>
        <v>1</v>
      </c>
      <c r="T1433" s="33" t="n">
        <f aca="false">IF(S1433=1,T1432+1,0)</f>
        <v>1</v>
      </c>
      <c r="U1433" s="33" t="n">
        <f aca="false">IF(S1433=0,U1432+1,0)</f>
        <v>0</v>
      </c>
      <c r="V1433" s="34" t="str">
        <f aca="false">IF(C1433=D1432,"Yes","")</f>
        <v>Yes</v>
      </c>
    </row>
    <row r="1434" customFormat="false" ht="15" hidden="false" customHeight="false" outlineLevel="0" collapsed="false">
      <c r="A1434" s="26" t="n">
        <v>1433</v>
      </c>
      <c r="B1434" s="26" t="s">
        <v>111</v>
      </c>
      <c r="C1434" s="27" t="n">
        <v>45869</v>
      </c>
      <c r="D1434" s="27" t="n">
        <v>45870</v>
      </c>
      <c r="E1434" s="28" t="n">
        <v>56321.15</v>
      </c>
      <c r="F1434" s="28" t="n">
        <v>56064.55</v>
      </c>
      <c r="G1434" s="28" t="n">
        <v>55897.15</v>
      </c>
      <c r="H1434" s="26" t="s">
        <v>114</v>
      </c>
      <c r="I1434" s="26" t="n">
        <v>1</v>
      </c>
      <c r="J1434" s="29" t="n">
        <v>0</v>
      </c>
      <c r="K1434" s="29" t="n">
        <v>759.1</v>
      </c>
      <c r="L1434" s="30" t="n">
        <f aca="false">IF(B1434="Long",G1434-E1434,E1434-G1434)</f>
        <v>-424</v>
      </c>
      <c r="M1434" s="31" t="n">
        <f aca="false">L1434/E1434</f>
        <v>-0.00752825537120602</v>
      </c>
      <c r="N1434" s="32" t="n">
        <f aca="false">E1434+G1434</f>
        <v>112218.3</v>
      </c>
      <c r="O1434" s="29" t="n">
        <f aca="false">N1434*Assumptions!$B$24</f>
        <v>168.32745</v>
      </c>
      <c r="P1434" s="30" t="n">
        <f aca="false">L1434-O1434</f>
        <v>-592.32745</v>
      </c>
      <c r="Q1434" s="32" t="n">
        <f aca="false">Q1433+L1434</f>
        <v>60496.7500000001</v>
      </c>
      <c r="R1434" s="32" t="n">
        <f aca="false">R1433+P1434</f>
        <v>-38624.407025</v>
      </c>
      <c r="S1434" s="33" t="n">
        <f aca="false">IF(L1434&gt;0,1,0)</f>
        <v>0</v>
      </c>
      <c r="T1434" s="33" t="n">
        <f aca="false">IF(S1434=1,T1433+1,0)</f>
        <v>0</v>
      </c>
      <c r="U1434" s="33" t="n">
        <f aca="false">IF(S1434=0,U1433+1,0)</f>
        <v>1</v>
      </c>
      <c r="V1434" s="34" t="str">
        <f aca="false">IF(C1434=D1433,"Yes","")</f>
        <v/>
      </c>
    </row>
    <row r="1435" customFormat="false" ht="15" hidden="false" customHeight="false" outlineLevel="0" collapsed="false">
      <c r="A1435" s="35" t="n">
        <v>1434</v>
      </c>
      <c r="B1435" s="35" t="s">
        <v>113</v>
      </c>
      <c r="C1435" s="36" t="n">
        <v>45873</v>
      </c>
      <c r="D1435" s="36" t="n">
        <v>45876</v>
      </c>
      <c r="E1435" s="37" t="n">
        <v>55547.35</v>
      </c>
      <c r="F1435" s="37" t="n">
        <v>56097.6</v>
      </c>
      <c r="G1435" s="37" t="n">
        <v>55559.4</v>
      </c>
      <c r="H1435" s="35" t="s">
        <v>112</v>
      </c>
      <c r="I1435" s="35" t="n">
        <v>3</v>
      </c>
      <c r="J1435" s="38" t="n">
        <v>573.8</v>
      </c>
      <c r="K1435" s="38" t="n">
        <v>100.8</v>
      </c>
      <c r="L1435" s="39" t="n">
        <f aca="false">IF(B1435="Long",G1435-E1435,E1435-G1435)</f>
        <v>-12.0500000000029</v>
      </c>
      <c r="M1435" s="40" t="n">
        <f aca="false">L1435/E1435</f>
        <v>-0.000216932040862488</v>
      </c>
      <c r="N1435" s="41" t="n">
        <f aca="false">E1435+G1435</f>
        <v>111106.75</v>
      </c>
      <c r="O1435" s="38" t="n">
        <f aca="false">N1435*Assumptions!$B$24</f>
        <v>166.660125</v>
      </c>
      <c r="P1435" s="39" t="n">
        <f aca="false">L1435-O1435</f>
        <v>-178.710125000003</v>
      </c>
      <c r="Q1435" s="41" t="n">
        <f aca="false">Q1434+L1435</f>
        <v>60484.7000000001</v>
      </c>
      <c r="R1435" s="41" t="n">
        <f aca="false">R1434+P1435</f>
        <v>-38803.11715</v>
      </c>
      <c r="S1435" s="33" t="n">
        <f aca="false">IF(L1435&gt;0,1,0)</f>
        <v>0</v>
      </c>
      <c r="T1435" s="33" t="n">
        <f aca="false">IF(S1435=1,T1434+1,0)</f>
        <v>0</v>
      </c>
      <c r="U1435" s="33" t="n">
        <f aca="false">IF(S1435=0,U1434+1,0)</f>
        <v>2</v>
      </c>
      <c r="V1435" s="34" t="str">
        <f aca="false">IF(C1435=D1434,"Yes","")</f>
        <v/>
      </c>
    </row>
    <row r="1436" customFormat="false" ht="15" hidden="false" customHeight="false" outlineLevel="0" collapsed="false">
      <c r="A1436" s="26" t="n">
        <v>1435</v>
      </c>
      <c r="B1436" s="26" t="s">
        <v>113</v>
      </c>
      <c r="C1436" s="27" t="n">
        <v>45877</v>
      </c>
      <c r="D1436" s="27" t="n">
        <v>45883</v>
      </c>
      <c r="E1436" s="28" t="n">
        <v>54973.55</v>
      </c>
      <c r="F1436" s="28" t="n">
        <v>55614.8</v>
      </c>
      <c r="G1436" s="28" t="n">
        <v>55340.05</v>
      </c>
      <c r="H1436" s="26" t="s">
        <v>112</v>
      </c>
      <c r="I1436" s="26" t="n">
        <v>4</v>
      </c>
      <c r="J1436" s="29" t="n">
        <v>46</v>
      </c>
      <c r="K1436" s="29" t="n">
        <v>608.6</v>
      </c>
      <c r="L1436" s="30" t="n">
        <f aca="false">IF(B1436="Long",G1436-E1436,E1436-G1436)</f>
        <v>-366.5</v>
      </c>
      <c r="M1436" s="31" t="n">
        <f aca="false">L1436/E1436</f>
        <v>-0.00666684250880651</v>
      </c>
      <c r="N1436" s="32" t="n">
        <f aca="false">E1436+G1436</f>
        <v>110313.6</v>
      </c>
      <c r="O1436" s="29" t="n">
        <f aca="false">N1436*Assumptions!$B$24</f>
        <v>165.4704</v>
      </c>
      <c r="P1436" s="30" t="n">
        <f aca="false">L1436-O1436</f>
        <v>-531.9704</v>
      </c>
      <c r="Q1436" s="32" t="n">
        <f aca="false">Q1435+L1436</f>
        <v>60118.2000000001</v>
      </c>
      <c r="R1436" s="32" t="n">
        <f aca="false">R1435+P1436</f>
        <v>-39335.08755</v>
      </c>
      <c r="S1436" s="33" t="n">
        <f aca="false">IF(L1436&gt;0,1,0)</f>
        <v>0</v>
      </c>
      <c r="T1436" s="33" t="n">
        <f aca="false">IF(S1436=1,T1435+1,0)</f>
        <v>0</v>
      </c>
      <c r="U1436" s="33" t="n">
        <f aca="false">IF(S1436=0,U1435+1,0)</f>
        <v>3</v>
      </c>
      <c r="V1436" s="34" t="str">
        <f aca="false">IF(C1436=D1435,"Yes","")</f>
        <v/>
      </c>
    </row>
    <row r="1437" customFormat="false" ht="15" hidden="false" customHeight="false" outlineLevel="0" collapsed="false">
      <c r="A1437" s="35" t="n">
        <v>1436</v>
      </c>
      <c r="B1437" s="35" t="s">
        <v>111</v>
      </c>
      <c r="C1437" s="36" t="n">
        <v>45887</v>
      </c>
      <c r="D1437" s="36" t="n">
        <v>45888</v>
      </c>
      <c r="E1437" s="37" t="n">
        <v>55940.6</v>
      </c>
      <c r="F1437" s="37" t="n">
        <v>55074.3</v>
      </c>
      <c r="G1437" s="37" t="n">
        <v>55622.3</v>
      </c>
      <c r="H1437" s="35" t="s">
        <v>112</v>
      </c>
      <c r="I1437" s="35" t="n">
        <v>1</v>
      </c>
      <c r="J1437" s="38" t="n">
        <v>25</v>
      </c>
      <c r="K1437" s="38" t="n">
        <v>332.4</v>
      </c>
      <c r="L1437" s="39" t="n">
        <f aca="false">IF(B1437="Long",G1437-E1437,E1437-G1437)</f>
        <v>-318.299999999996</v>
      </c>
      <c r="M1437" s="40" t="n">
        <f aca="false">L1437/E1437</f>
        <v>-0.00568996399752587</v>
      </c>
      <c r="N1437" s="41" t="n">
        <f aca="false">E1437+G1437</f>
        <v>111562.9</v>
      </c>
      <c r="O1437" s="38" t="n">
        <f aca="false">N1437*Assumptions!$B$24</f>
        <v>167.34435</v>
      </c>
      <c r="P1437" s="39" t="n">
        <f aca="false">L1437-O1437</f>
        <v>-485.644349999996</v>
      </c>
      <c r="Q1437" s="41" t="n">
        <f aca="false">Q1436+L1437</f>
        <v>59799.9000000001</v>
      </c>
      <c r="R1437" s="41" t="n">
        <f aca="false">R1436+P1437</f>
        <v>-39820.7319</v>
      </c>
      <c r="S1437" s="33" t="n">
        <f aca="false">IF(L1437&gt;0,1,0)</f>
        <v>0</v>
      </c>
      <c r="T1437" s="33" t="n">
        <f aca="false">IF(S1437=1,T1436+1,0)</f>
        <v>0</v>
      </c>
      <c r="U1437" s="33" t="n">
        <f aca="false">IF(S1437=0,U1436+1,0)</f>
        <v>4</v>
      </c>
      <c r="V1437" s="34" t="str">
        <f aca="false">IF(C1437=D1436,"Yes","")</f>
        <v/>
      </c>
    </row>
    <row r="1438" customFormat="false" ht="15" hidden="false" customHeight="false" outlineLevel="0" collapsed="false">
      <c r="A1438" s="26" t="n">
        <v>1437</v>
      </c>
      <c r="B1438" s="26" t="s">
        <v>113</v>
      </c>
      <c r="C1438" s="27" t="n">
        <v>45889</v>
      </c>
      <c r="D1438" s="27" t="n">
        <v>45890</v>
      </c>
      <c r="E1438" s="28" t="n">
        <v>55608.15</v>
      </c>
      <c r="F1438" s="28" t="n">
        <v>55965.55</v>
      </c>
      <c r="G1438" s="28" t="n">
        <v>55972.05</v>
      </c>
      <c r="H1438" s="26" t="s">
        <v>112</v>
      </c>
      <c r="I1438" s="26" t="n">
        <v>1</v>
      </c>
      <c r="J1438" s="29" t="n">
        <v>0</v>
      </c>
      <c r="K1438" s="29" t="n">
        <v>385.5</v>
      </c>
      <c r="L1438" s="30" t="n">
        <f aca="false">IF(B1438="Long",G1438-E1438,E1438-G1438)</f>
        <v>-363.900000000001</v>
      </c>
      <c r="M1438" s="31" t="n">
        <f aca="false">L1438/E1438</f>
        <v>-0.0065440047906647</v>
      </c>
      <c r="N1438" s="32" t="n">
        <f aca="false">E1438+G1438</f>
        <v>111580.2</v>
      </c>
      <c r="O1438" s="29" t="n">
        <f aca="false">N1438*Assumptions!$B$24</f>
        <v>167.3703</v>
      </c>
      <c r="P1438" s="30" t="n">
        <f aca="false">L1438-O1438</f>
        <v>-531.270300000002</v>
      </c>
      <c r="Q1438" s="32" t="n">
        <f aca="false">Q1437+L1438</f>
        <v>59436.0000000001</v>
      </c>
      <c r="R1438" s="32" t="n">
        <f aca="false">R1437+P1438</f>
        <v>-40352.0022</v>
      </c>
      <c r="S1438" s="33" t="n">
        <f aca="false">IF(L1438&gt;0,1,0)</f>
        <v>0</v>
      </c>
      <c r="T1438" s="33" t="n">
        <f aca="false">IF(S1438=1,T1437+1,0)</f>
        <v>0</v>
      </c>
      <c r="U1438" s="33" t="n">
        <f aca="false">IF(S1438=0,U1437+1,0)</f>
        <v>5</v>
      </c>
      <c r="V1438" s="34" t="str">
        <f aca="false">IF(C1438=D1437,"Yes","")</f>
        <v/>
      </c>
    </row>
    <row r="1439" customFormat="false" ht="15" hidden="false" customHeight="false" outlineLevel="0" collapsed="false">
      <c r="A1439" s="35" t="n">
        <v>1438</v>
      </c>
      <c r="B1439" s="35" t="s">
        <v>111</v>
      </c>
      <c r="C1439" s="36" t="n">
        <v>45890</v>
      </c>
      <c r="D1439" s="36" t="n">
        <v>45891</v>
      </c>
      <c r="E1439" s="37" t="n">
        <v>55972.05</v>
      </c>
      <c r="F1439" s="37" t="n">
        <v>55577.35</v>
      </c>
      <c r="G1439" s="37" t="n">
        <v>55669.25</v>
      </c>
      <c r="H1439" s="35" t="s">
        <v>112</v>
      </c>
      <c r="I1439" s="35" t="n">
        <v>1</v>
      </c>
      <c r="J1439" s="38" t="n">
        <v>0</v>
      </c>
      <c r="K1439" s="38" t="n">
        <v>869.5</v>
      </c>
      <c r="L1439" s="39" t="n">
        <f aca="false">IF(B1439="Long",G1439-E1439,E1439-G1439)</f>
        <v>-302.800000000003</v>
      </c>
      <c r="M1439" s="40" t="n">
        <f aca="false">L1439/E1439</f>
        <v>-0.00540984294840019</v>
      </c>
      <c r="N1439" s="41" t="n">
        <f aca="false">E1439+G1439</f>
        <v>111641.3</v>
      </c>
      <c r="O1439" s="38" t="n">
        <f aca="false">N1439*Assumptions!$B$24</f>
        <v>167.46195</v>
      </c>
      <c r="P1439" s="39" t="n">
        <f aca="false">L1439-O1439</f>
        <v>-470.261950000003</v>
      </c>
      <c r="Q1439" s="41" t="n">
        <f aca="false">Q1438+L1439</f>
        <v>59133.2000000001</v>
      </c>
      <c r="R1439" s="41" t="n">
        <f aca="false">R1438+P1439</f>
        <v>-40822.26415</v>
      </c>
      <c r="S1439" s="33" t="n">
        <f aca="false">IF(L1439&gt;0,1,0)</f>
        <v>0</v>
      </c>
      <c r="T1439" s="33" t="n">
        <f aca="false">IF(S1439=1,T1438+1,0)</f>
        <v>0</v>
      </c>
      <c r="U1439" s="33" t="n">
        <f aca="false">IF(S1439=0,U1438+1,0)</f>
        <v>6</v>
      </c>
      <c r="V1439" s="34" t="str">
        <f aca="false">IF(C1439=D1438,"Yes","")</f>
        <v>Yes</v>
      </c>
    </row>
    <row r="1440" customFormat="false" ht="15" hidden="false" customHeight="false" outlineLevel="0" collapsed="false">
      <c r="A1440" s="26" t="n">
        <v>1439</v>
      </c>
      <c r="B1440" s="26" t="s">
        <v>113</v>
      </c>
      <c r="C1440" s="27" t="n">
        <v>45891</v>
      </c>
      <c r="D1440" s="27" t="n">
        <v>45902</v>
      </c>
      <c r="E1440" s="28" t="n">
        <v>55577.35</v>
      </c>
      <c r="F1440" s="28" t="n">
        <v>55993.65</v>
      </c>
      <c r="G1440" s="28" t="n">
        <v>54038.25</v>
      </c>
      <c r="H1440" s="26" t="s">
        <v>112</v>
      </c>
      <c r="I1440" s="26" t="n">
        <v>6</v>
      </c>
      <c r="J1440" s="29" t="n">
        <v>1999.3</v>
      </c>
      <c r="K1440" s="29" t="n">
        <v>0</v>
      </c>
      <c r="L1440" s="30" t="n">
        <f aca="false">IF(B1440="Long",G1440-E1440,E1440-G1440)</f>
        <v>1539.1</v>
      </c>
      <c r="M1440" s="31" t="n">
        <f aca="false">L1440/E1440</f>
        <v>0.0276929360611832</v>
      </c>
      <c r="N1440" s="32" t="n">
        <f aca="false">E1440+G1440</f>
        <v>109615.6</v>
      </c>
      <c r="O1440" s="29" t="n">
        <f aca="false">N1440*Assumptions!$B$24</f>
        <v>164.4234</v>
      </c>
      <c r="P1440" s="30" t="n">
        <f aca="false">L1440-O1440</f>
        <v>1374.6766</v>
      </c>
      <c r="Q1440" s="32" t="n">
        <f aca="false">Q1439+L1440</f>
        <v>60672.3000000001</v>
      </c>
      <c r="R1440" s="32" t="n">
        <f aca="false">R1439+P1440</f>
        <v>-39447.58755</v>
      </c>
      <c r="S1440" s="33" t="n">
        <f aca="false">IF(L1440&gt;0,1,0)</f>
        <v>1</v>
      </c>
      <c r="T1440" s="33" t="n">
        <f aca="false">IF(S1440=1,T1439+1,0)</f>
        <v>1</v>
      </c>
      <c r="U1440" s="33" t="n">
        <f aca="false">IF(S1440=0,U1439+1,0)</f>
        <v>0</v>
      </c>
      <c r="V1440" s="34" t="str">
        <f aca="false">IF(C1440=D1439,"Yes","")</f>
        <v>Yes</v>
      </c>
    </row>
    <row r="1441" customFormat="false" ht="15" hidden="false" customHeight="false" outlineLevel="0" collapsed="false">
      <c r="A1441" s="35" t="n">
        <v>1440</v>
      </c>
      <c r="B1441" s="35" t="s">
        <v>111</v>
      </c>
      <c r="C1441" s="36" t="n">
        <v>45902</v>
      </c>
      <c r="D1441" s="36" t="n">
        <v>45903</v>
      </c>
      <c r="E1441" s="37" t="n">
        <v>54086</v>
      </c>
      <c r="F1441" s="37" t="n">
        <v>53658.15</v>
      </c>
      <c r="G1441" s="37" t="n">
        <v>53630.75</v>
      </c>
      <c r="H1441" s="35" t="s">
        <v>114</v>
      </c>
      <c r="I1441" s="35" t="n">
        <v>1</v>
      </c>
      <c r="J1441" s="38" t="n">
        <v>50.2</v>
      </c>
      <c r="K1441" s="38" t="n">
        <v>524.2</v>
      </c>
      <c r="L1441" s="39" t="n">
        <f aca="false">IF(B1441="Long",G1441-E1441,E1441-G1441)</f>
        <v>-455.25</v>
      </c>
      <c r="M1441" s="40" t="n">
        <f aca="false">L1441/E1441</f>
        <v>-0.00841715046407573</v>
      </c>
      <c r="N1441" s="41" t="n">
        <f aca="false">E1441+G1441</f>
        <v>107716.75</v>
      </c>
      <c r="O1441" s="38" t="n">
        <f aca="false">N1441*Assumptions!$B$24</f>
        <v>161.575125</v>
      </c>
      <c r="P1441" s="39" t="n">
        <f aca="false">L1441-O1441</f>
        <v>-616.825125</v>
      </c>
      <c r="Q1441" s="41" t="n">
        <f aca="false">Q1440+L1441</f>
        <v>60217.0500000001</v>
      </c>
      <c r="R1441" s="41" t="n">
        <f aca="false">R1440+P1441</f>
        <v>-40064.412675</v>
      </c>
      <c r="S1441" s="33" t="n">
        <f aca="false">IF(L1441&gt;0,1,0)</f>
        <v>0</v>
      </c>
      <c r="T1441" s="33" t="n">
        <f aca="false">IF(S1441=1,T1440+1,0)</f>
        <v>0</v>
      </c>
      <c r="U1441" s="33" t="n">
        <f aca="false">IF(S1441=0,U1440+1,0)</f>
        <v>1</v>
      </c>
      <c r="V1441" s="34" t="str">
        <f aca="false">IF(C1441=D1440,"Yes","")</f>
        <v>Yes</v>
      </c>
    </row>
    <row r="1442" customFormat="false" ht="15" hidden="false" customHeight="false" outlineLevel="0" collapsed="false">
      <c r="A1442" s="26" t="n">
        <v>1441</v>
      </c>
      <c r="B1442" s="26" t="s">
        <v>113</v>
      </c>
      <c r="C1442" s="27" t="n">
        <v>45903</v>
      </c>
      <c r="D1442" s="27" t="n">
        <v>45904</v>
      </c>
      <c r="E1442" s="28" t="n">
        <v>53578</v>
      </c>
      <c r="F1442" s="28" t="n">
        <v>54160.95</v>
      </c>
      <c r="G1442" s="28" t="n">
        <v>54379.6</v>
      </c>
      <c r="H1442" s="26" t="s">
        <v>112</v>
      </c>
      <c r="I1442" s="26" t="n">
        <v>1</v>
      </c>
      <c r="J1442" s="29" t="n">
        <v>0</v>
      </c>
      <c r="K1442" s="29" t="n">
        <v>872.6</v>
      </c>
      <c r="L1442" s="30" t="n">
        <f aca="false">IF(B1442="Long",G1442-E1442,E1442-G1442)</f>
        <v>-801.599999999999</v>
      </c>
      <c r="M1442" s="31" t="n">
        <f aca="false">L1442/E1442</f>
        <v>-0.0149613647392586</v>
      </c>
      <c r="N1442" s="32" t="n">
        <f aca="false">E1442+G1442</f>
        <v>107957.6</v>
      </c>
      <c r="O1442" s="29" t="n">
        <f aca="false">N1442*Assumptions!$B$24</f>
        <v>161.9364</v>
      </c>
      <c r="P1442" s="30" t="n">
        <f aca="false">L1442-O1442</f>
        <v>-963.536399999999</v>
      </c>
      <c r="Q1442" s="32" t="n">
        <f aca="false">Q1441+L1442</f>
        <v>59415.4500000001</v>
      </c>
      <c r="R1442" s="32" t="n">
        <f aca="false">R1441+P1442</f>
        <v>-41027.949075</v>
      </c>
      <c r="S1442" s="33" t="n">
        <f aca="false">IF(L1442&gt;0,1,0)</f>
        <v>0</v>
      </c>
      <c r="T1442" s="33" t="n">
        <f aca="false">IF(S1442=1,T1441+1,0)</f>
        <v>0</v>
      </c>
      <c r="U1442" s="33" t="n">
        <f aca="false">IF(S1442=0,U1441+1,0)</f>
        <v>2</v>
      </c>
      <c r="V1442" s="34" t="str">
        <f aca="false">IF(C1442=D1441,"Yes","")</f>
        <v>Yes</v>
      </c>
    </row>
    <row r="1443" customFormat="false" ht="15" hidden="false" customHeight="false" outlineLevel="0" collapsed="false">
      <c r="A1443" s="35" t="n">
        <v>1442</v>
      </c>
      <c r="B1443" s="35" t="s">
        <v>111</v>
      </c>
      <c r="C1443" s="36" t="n">
        <v>45904</v>
      </c>
      <c r="D1443" s="36" t="n">
        <v>45905</v>
      </c>
      <c r="E1443" s="37" t="n">
        <v>54379.6</v>
      </c>
      <c r="F1443" s="37" t="n">
        <v>53561.75</v>
      </c>
      <c r="G1443" s="37" t="n">
        <v>53971.85</v>
      </c>
      <c r="H1443" s="35" t="s">
        <v>112</v>
      </c>
      <c r="I1443" s="35" t="n">
        <v>1</v>
      </c>
      <c r="J1443" s="38" t="n">
        <v>0</v>
      </c>
      <c r="K1443" s="38" t="n">
        <v>660</v>
      </c>
      <c r="L1443" s="39" t="n">
        <f aca="false">IF(B1443="Long",G1443-E1443,E1443-G1443)</f>
        <v>-407.75</v>
      </c>
      <c r="M1443" s="40" t="n">
        <f aca="false">L1443/E1443</f>
        <v>-0.00749821624285578</v>
      </c>
      <c r="N1443" s="41" t="n">
        <f aca="false">E1443+G1443</f>
        <v>108351.45</v>
      </c>
      <c r="O1443" s="38" t="n">
        <f aca="false">N1443*Assumptions!$B$24</f>
        <v>162.527175</v>
      </c>
      <c r="P1443" s="39" t="n">
        <f aca="false">L1443-O1443</f>
        <v>-570.277175</v>
      </c>
      <c r="Q1443" s="41" t="n">
        <f aca="false">Q1442+L1443</f>
        <v>59007.7000000001</v>
      </c>
      <c r="R1443" s="41" t="n">
        <f aca="false">R1442+P1443</f>
        <v>-41598.22625</v>
      </c>
      <c r="S1443" s="33" t="n">
        <f aca="false">IF(L1443&gt;0,1,0)</f>
        <v>0</v>
      </c>
      <c r="T1443" s="33" t="n">
        <f aca="false">IF(S1443=1,T1442+1,0)</f>
        <v>0</v>
      </c>
      <c r="U1443" s="33" t="n">
        <f aca="false">IF(S1443=0,U1442+1,0)</f>
        <v>3</v>
      </c>
      <c r="V1443" s="34" t="str">
        <f aca="false">IF(C1443=D1442,"Yes","")</f>
        <v>Yes</v>
      </c>
    </row>
    <row r="1444" customFormat="false" ht="15" hidden="false" customHeight="false" outlineLevel="0" collapsed="false">
      <c r="A1444" s="26" t="n">
        <v>1443</v>
      </c>
      <c r="B1444" s="26" t="s">
        <v>111</v>
      </c>
      <c r="C1444" s="27" t="n">
        <v>45908</v>
      </c>
      <c r="D1444" s="27" t="n">
        <v>45916</v>
      </c>
      <c r="E1444" s="28" t="n">
        <v>54450.55</v>
      </c>
      <c r="F1444" s="28" t="n">
        <v>53719.55</v>
      </c>
      <c r="G1444" s="28" t="n">
        <v>54778.4</v>
      </c>
      <c r="H1444" s="26" t="s">
        <v>112</v>
      </c>
      <c r="I1444" s="26" t="n">
        <v>6</v>
      </c>
      <c r="J1444" s="29" t="n">
        <v>734.9</v>
      </c>
      <c r="K1444" s="29" t="n">
        <v>371.1</v>
      </c>
      <c r="L1444" s="30" t="n">
        <f aca="false">IF(B1444="Long",G1444-E1444,E1444-G1444)</f>
        <v>327.849999999999</v>
      </c>
      <c r="M1444" s="31" t="n">
        <f aca="false">L1444/E1444</f>
        <v>0.00602105947506496</v>
      </c>
      <c r="N1444" s="32" t="n">
        <f aca="false">E1444+G1444</f>
        <v>109228.95</v>
      </c>
      <c r="O1444" s="29" t="n">
        <f aca="false">N1444*Assumptions!$B$24</f>
        <v>163.843425</v>
      </c>
      <c r="P1444" s="30" t="n">
        <f aca="false">L1444-O1444</f>
        <v>164.006574999999</v>
      </c>
      <c r="Q1444" s="32" t="n">
        <f aca="false">Q1443+L1444</f>
        <v>59335.5500000001</v>
      </c>
      <c r="R1444" s="32" t="n">
        <f aca="false">R1443+P1444</f>
        <v>-41434.219675</v>
      </c>
      <c r="S1444" s="33" t="n">
        <f aca="false">IF(L1444&gt;0,1,0)</f>
        <v>1</v>
      </c>
      <c r="T1444" s="33" t="n">
        <f aca="false">IF(S1444=1,T1443+1,0)</f>
        <v>1</v>
      </c>
      <c r="U1444" s="33" t="n">
        <f aca="false">IF(S1444=0,U1443+1,0)</f>
        <v>0</v>
      </c>
      <c r="V1444" s="34" t="str">
        <f aca="false">IF(C1444=D1443,"Yes","")</f>
        <v/>
      </c>
    </row>
    <row r="1445" customFormat="false" ht="15" hidden="false" customHeight="false" outlineLevel="0" collapsed="false">
      <c r="A1445" s="35" t="n">
        <v>1444</v>
      </c>
      <c r="B1445" s="35" t="s">
        <v>111</v>
      </c>
      <c r="C1445" s="36" t="n">
        <v>45917</v>
      </c>
      <c r="D1445" s="36" t="n">
        <v>45919</v>
      </c>
      <c r="E1445" s="37" t="n">
        <v>55185.45</v>
      </c>
      <c r="F1445" s="37" t="n">
        <v>54777.75</v>
      </c>
      <c r="G1445" s="37" t="n">
        <v>55490.9</v>
      </c>
      <c r="H1445" s="35" t="s">
        <v>112</v>
      </c>
      <c r="I1445" s="35" t="n">
        <v>2</v>
      </c>
      <c r="J1445" s="38" t="n">
        <v>649.8</v>
      </c>
      <c r="K1445" s="38" t="n">
        <v>0</v>
      </c>
      <c r="L1445" s="39" t="n">
        <f aca="false">IF(B1445="Long",G1445-E1445,E1445-G1445)</f>
        <v>305.450000000004</v>
      </c>
      <c r="M1445" s="40" t="n">
        <f aca="false">L1445/E1445</f>
        <v>0.00553497343955706</v>
      </c>
      <c r="N1445" s="41" t="n">
        <f aca="false">E1445+G1445</f>
        <v>110676.35</v>
      </c>
      <c r="O1445" s="38" t="n">
        <f aca="false">N1445*Assumptions!$B$24</f>
        <v>166.014525</v>
      </c>
      <c r="P1445" s="39" t="n">
        <f aca="false">L1445-O1445</f>
        <v>139.435475000004</v>
      </c>
      <c r="Q1445" s="41" t="n">
        <f aca="false">Q1444+L1445</f>
        <v>59641.0000000001</v>
      </c>
      <c r="R1445" s="41" t="n">
        <f aca="false">R1444+P1445</f>
        <v>-41294.7842</v>
      </c>
      <c r="S1445" s="33" t="n">
        <f aca="false">IF(L1445&gt;0,1,0)</f>
        <v>1</v>
      </c>
      <c r="T1445" s="33" t="n">
        <f aca="false">IF(S1445=1,T1444+1,0)</f>
        <v>2</v>
      </c>
      <c r="U1445" s="33" t="n">
        <f aca="false">IF(S1445=0,U1444+1,0)</f>
        <v>0</v>
      </c>
      <c r="V1445" s="34" t="str">
        <f aca="false">IF(C1445=D1444,"Yes","")</f>
        <v/>
      </c>
    </row>
    <row r="1446" customFormat="false" ht="15" hidden="false" customHeight="false" outlineLevel="0" collapsed="false">
      <c r="A1446" s="26" t="n">
        <v>1445</v>
      </c>
      <c r="B1446" s="26" t="s">
        <v>113</v>
      </c>
      <c r="C1446" s="27" t="n">
        <v>45922</v>
      </c>
      <c r="D1446" s="27" t="n">
        <v>45930</v>
      </c>
      <c r="E1446" s="28" t="n">
        <v>55355.3</v>
      </c>
      <c r="F1446" s="28" t="n">
        <v>55688.75</v>
      </c>
      <c r="G1446" s="28" t="n">
        <v>54705.5</v>
      </c>
      <c r="H1446" s="26" t="s">
        <v>112</v>
      </c>
      <c r="I1446" s="26" t="n">
        <v>6</v>
      </c>
      <c r="J1446" s="29" t="n">
        <v>1128.7</v>
      </c>
      <c r="K1446" s="29" t="n">
        <v>306.7</v>
      </c>
      <c r="L1446" s="30" t="n">
        <f aca="false">IF(B1446="Long",G1446-E1446,E1446-G1446)</f>
        <v>649.800000000003</v>
      </c>
      <c r="M1446" s="31" t="n">
        <f aca="false">L1446/E1446</f>
        <v>0.0117387133661999</v>
      </c>
      <c r="N1446" s="32" t="n">
        <f aca="false">E1446+G1446</f>
        <v>110060.8</v>
      </c>
      <c r="O1446" s="29" t="n">
        <f aca="false">N1446*Assumptions!$B$24</f>
        <v>165.0912</v>
      </c>
      <c r="P1446" s="30" t="n">
        <f aca="false">L1446-O1446</f>
        <v>484.708800000003</v>
      </c>
      <c r="Q1446" s="32" t="n">
        <f aca="false">Q1445+L1446</f>
        <v>60290.8000000001</v>
      </c>
      <c r="R1446" s="32" t="n">
        <f aca="false">R1445+P1446</f>
        <v>-40810.0754</v>
      </c>
      <c r="S1446" s="33" t="n">
        <f aca="false">IF(L1446&gt;0,1,0)</f>
        <v>1</v>
      </c>
      <c r="T1446" s="33" t="n">
        <f aca="false">IF(S1446=1,T1445+1,0)</f>
        <v>3</v>
      </c>
      <c r="U1446" s="33" t="n">
        <f aca="false">IF(S1446=0,U1445+1,0)</f>
        <v>0</v>
      </c>
      <c r="V1446" s="34" t="str">
        <f aca="false">IF(C1446=D1445,"Yes","")</f>
        <v/>
      </c>
    </row>
    <row r="1447" customFormat="false" ht="15" hidden="false" customHeight="false" outlineLevel="0" collapsed="false">
      <c r="A1447" s="35" t="n">
        <v>1446</v>
      </c>
      <c r="B1447" s="35" t="s">
        <v>111</v>
      </c>
      <c r="C1447" s="36" t="n">
        <v>45931</v>
      </c>
      <c r="D1447" s="36" t="n">
        <v>45938</v>
      </c>
      <c r="E1447" s="37" t="n">
        <v>54793.05</v>
      </c>
      <c r="F1447" s="37" t="n">
        <v>54502.95</v>
      </c>
      <c r="G1447" s="37" t="n">
        <v>56025.05</v>
      </c>
      <c r="H1447" s="35" t="s">
        <v>112</v>
      </c>
      <c r="I1447" s="35" t="n">
        <v>4</v>
      </c>
      <c r="J1447" s="38" t="n">
        <v>1709.4</v>
      </c>
      <c r="K1447" s="38" t="n">
        <v>0</v>
      </c>
      <c r="L1447" s="39" t="n">
        <f aca="false">IF(B1447="Long",G1447-E1447,E1447-G1447)</f>
        <v>1232</v>
      </c>
      <c r="M1447" s="40" t="n">
        <f aca="false">L1447/E1447</f>
        <v>0.0224846034305446</v>
      </c>
      <c r="N1447" s="41" t="n">
        <f aca="false">E1447+G1447</f>
        <v>110818.1</v>
      </c>
      <c r="O1447" s="38" t="n">
        <f aca="false">N1447*Assumptions!$B$24</f>
        <v>166.22715</v>
      </c>
      <c r="P1447" s="39" t="n">
        <f aca="false">L1447-O1447</f>
        <v>1065.77285</v>
      </c>
      <c r="Q1447" s="41" t="n">
        <f aca="false">Q1446+L1447</f>
        <v>61522.8000000001</v>
      </c>
      <c r="R1447" s="41" t="n">
        <f aca="false">R1446+P1447</f>
        <v>-39744.30255</v>
      </c>
      <c r="S1447" s="33" t="n">
        <f aca="false">IF(L1447&gt;0,1,0)</f>
        <v>1</v>
      </c>
      <c r="T1447" s="33" t="n">
        <f aca="false">IF(S1447=1,T1446+1,0)</f>
        <v>4</v>
      </c>
      <c r="U1447" s="33" t="n">
        <f aca="false">IF(S1447=0,U1446+1,0)</f>
        <v>0</v>
      </c>
      <c r="V1447" s="34" t="str">
        <f aca="false">IF(C1447=D1446,"Yes","")</f>
        <v/>
      </c>
    </row>
    <row r="1448" customFormat="false" ht="15" hidden="false" customHeight="false" outlineLevel="0" collapsed="false">
      <c r="A1448" s="26" t="n">
        <v>1447</v>
      </c>
      <c r="B1448" s="26" t="s">
        <v>111</v>
      </c>
      <c r="C1448" s="27" t="n">
        <v>45940</v>
      </c>
      <c r="D1448" s="27" t="n">
        <v>45944</v>
      </c>
      <c r="E1448" s="28" t="n">
        <v>56303.6</v>
      </c>
      <c r="F1448" s="28" t="n">
        <v>55843.9</v>
      </c>
      <c r="G1448" s="28" t="n">
        <v>56327.4</v>
      </c>
      <c r="H1448" s="26" t="s">
        <v>112</v>
      </c>
      <c r="I1448" s="26" t="n">
        <v>2</v>
      </c>
      <c r="J1448" s="29" t="n">
        <v>467.3</v>
      </c>
      <c r="K1448" s="29" t="n">
        <v>73.4</v>
      </c>
      <c r="L1448" s="30" t="n">
        <f aca="false">IF(B1448="Long",G1448-E1448,E1448-G1448)</f>
        <v>23.8000000000029</v>
      </c>
      <c r="M1448" s="31" t="n">
        <f aca="false">L1448/E1448</f>
        <v>0.000422708317052603</v>
      </c>
      <c r="N1448" s="32" t="n">
        <f aca="false">E1448+G1448</f>
        <v>112631</v>
      </c>
      <c r="O1448" s="29" t="n">
        <f aca="false">N1448*Assumptions!$B$24</f>
        <v>168.9465</v>
      </c>
      <c r="P1448" s="30" t="n">
        <f aca="false">L1448-O1448</f>
        <v>-145.146499999997</v>
      </c>
      <c r="Q1448" s="32" t="n">
        <f aca="false">Q1447+L1448</f>
        <v>61546.6000000001</v>
      </c>
      <c r="R1448" s="32" t="n">
        <f aca="false">R1447+P1448</f>
        <v>-39889.4490499999</v>
      </c>
      <c r="S1448" s="33" t="n">
        <f aca="false">IF(L1448&gt;0,1,0)</f>
        <v>1</v>
      </c>
      <c r="T1448" s="33" t="n">
        <f aca="false">IF(S1448=1,T1447+1,0)</f>
        <v>5</v>
      </c>
      <c r="U1448" s="33" t="n">
        <f aca="false">IF(S1448=0,U1447+1,0)</f>
        <v>0</v>
      </c>
      <c r="V1448" s="34" t="str">
        <f aca="false">IF(C1448=D1447,"Yes","")</f>
        <v/>
      </c>
    </row>
    <row r="1449" customFormat="false" ht="15" hidden="false" customHeight="false" outlineLevel="0" collapsed="false">
      <c r="A1449" s="35" t="n">
        <v>1448</v>
      </c>
      <c r="B1449" s="35" t="s">
        <v>111</v>
      </c>
      <c r="C1449" s="36" t="n">
        <v>45945</v>
      </c>
      <c r="D1449" s="36" t="n">
        <v>45954</v>
      </c>
      <c r="E1449" s="37" t="n">
        <v>56770.9</v>
      </c>
      <c r="F1449" s="37" t="n">
        <v>56230.15</v>
      </c>
      <c r="G1449" s="37" t="n">
        <v>57951.45</v>
      </c>
      <c r="H1449" s="35" t="s">
        <v>112</v>
      </c>
      <c r="I1449" s="35" t="n">
        <v>6</v>
      </c>
      <c r="J1449" s="38" t="n">
        <v>1806.6</v>
      </c>
      <c r="K1449" s="38" t="n">
        <v>0</v>
      </c>
      <c r="L1449" s="39" t="n">
        <f aca="false">IF(B1449="Long",G1449-E1449,E1449-G1449)</f>
        <v>1180.55</v>
      </c>
      <c r="M1449" s="40" t="n">
        <f aca="false">L1449/E1449</f>
        <v>0.0207949847545132</v>
      </c>
      <c r="N1449" s="41" t="n">
        <f aca="false">E1449+G1449</f>
        <v>114722.35</v>
      </c>
      <c r="O1449" s="38" t="n">
        <f aca="false">N1449*Assumptions!$B$24</f>
        <v>172.083525</v>
      </c>
      <c r="P1449" s="39" t="n">
        <f aca="false">L1449-O1449</f>
        <v>1008.466475</v>
      </c>
      <c r="Q1449" s="41" t="n">
        <f aca="false">Q1448+L1449</f>
        <v>62727.1500000001</v>
      </c>
      <c r="R1449" s="41" t="n">
        <f aca="false">R1448+P1449</f>
        <v>-38880.982575</v>
      </c>
      <c r="S1449" s="33" t="n">
        <f aca="false">IF(L1449&gt;0,1,0)</f>
        <v>1</v>
      </c>
      <c r="T1449" s="33" t="n">
        <f aca="false">IF(S1449=1,T1448+1,0)</f>
        <v>6</v>
      </c>
      <c r="U1449" s="33" t="n">
        <f aca="false">IF(S1449=0,U1448+1,0)</f>
        <v>0</v>
      </c>
      <c r="V1449" s="34" t="str">
        <f aca="false">IF(C1449=D1448,"Yes","")</f>
        <v/>
      </c>
    </row>
    <row r="1450" customFormat="false" ht="15" hidden="false" customHeight="false" outlineLevel="0" collapsed="false">
      <c r="A1450" s="26" t="n">
        <v>1449</v>
      </c>
      <c r="B1450" s="26" t="s">
        <v>113</v>
      </c>
      <c r="C1450" s="27" t="n">
        <v>45954</v>
      </c>
      <c r="D1450" s="27" t="n">
        <v>45958</v>
      </c>
      <c r="E1450" s="28" t="n">
        <v>57887.2</v>
      </c>
      <c r="F1450" s="28" t="n">
        <v>58577.5</v>
      </c>
      <c r="G1450" s="28" t="n">
        <v>58224.55</v>
      </c>
      <c r="H1450" s="26" t="s">
        <v>112</v>
      </c>
      <c r="I1450" s="26" t="n">
        <v>2</v>
      </c>
      <c r="J1450" s="29" t="n">
        <v>234.4</v>
      </c>
      <c r="K1450" s="29" t="n">
        <v>426.6</v>
      </c>
      <c r="L1450" s="30" t="n">
        <f aca="false">IF(B1450="Long",G1450-E1450,E1450-G1450)</f>
        <v>-337.350000000006</v>
      </c>
      <c r="M1450" s="31" t="n">
        <f aca="false">L1450/E1450</f>
        <v>-0.00582771320775587</v>
      </c>
      <c r="N1450" s="32" t="n">
        <f aca="false">E1450+G1450</f>
        <v>116111.75</v>
      </c>
      <c r="O1450" s="29" t="n">
        <f aca="false">N1450*Assumptions!$B$24</f>
        <v>174.167625</v>
      </c>
      <c r="P1450" s="30" t="n">
        <f aca="false">L1450-O1450</f>
        <v>-511.517625000006</v>
      </c>
      <c r="Q1450" s="32" t="n">
        <f aca="false">Q1449+L1450</f>
        <v>62389.8000000001</v>
      </c>
      <c r="R1450" s="32" t="n">
        <f aca="false">R1449+P1450</f>
        <v>-39392.5002</v>
      </c>
      <c r="S1450" s="33" t="n">
        <f aca="false">IF(L1450&gt;0,1,0)</f>
        <v>0</v>
      </c>
      <c r="T1450" s="33" t="n">
        <f aca="false">IF(S1450=1,T1449+1,0)</f>
        <v>0</v>
      </c>
      <c r="U1450" s="33" t="n">
        <f aca="false">IF(S1450=0,U1449+1,0)</f>
        <v>1</v>
      </c>
      <c r="V1450" s="34" t="str">
        <f aca="false">IF(C1450=D1449,"Yes","")</f>
        <v>Yes</v>
      </c>
    </row>
    <row r="1451" customFormat="false" ht="15" hidden="false" customHeight="false" outlineLevel="0" collapsed="false">
      <c r="A1451" s="35" t="n">
        <v>1450</v>
      </c>
      <c r="B1451" s="35" t="s">
        <v>111</v>
      </c>
      <c r="C1451" s="36" t="n">
        <v>45958</v>
      </c>
      <c r="D1451" s="36" t="n">
        <v>45960</v>
      </c>
      <c r="E1451" s="37" t="n">
        <v>58232.9</v>
      </c>
      <c r="F1451" s="37" t="n">
        <v>57652.75</v>
      </c>
      <c r="G1451" s="37" t="n">
        <v>58087.05</v>
      </c>
      <c r="H1451" s="35" t="s">
        <v>112</v>
      </c>
      <c r="I1451" s="35" t="n">
        <v>2</v>
      </c>
      <c r="J1451" s="38" t="n">
        <v>237</v>
      </c>
      <c r="K1451" s="38" t="n">
        <v>233.7</v>
      </c>
      <c r="L1451" s="39" t="n">
        <f aca="false">IF(B1451="Long",G1451-E1451,E1451-G1451)</f>
        <v>-145.849999999999</v>
      </c>
      <c r="M1451" s="40" t="n">
        <f aca="false">L1451/E1451</f>
        <v>-0.00250459791629815</v>
      </c>
      <c r="N1451" s="41" t="n">
        <f aca="false">E1451+G1451</f>
        <v>116319.95</v>
      </c>
      <c r="O1451" s="38" t="n">
        <f aca="false">N1451*Assumptions!$B$24</f>
        <v>174.479925</v>
      </c>
      <c r="P1451" s="39" t="n">
        <f aca="false">L1451-O1451</f>
        <v>-320.329924999999</v>
      </c>
      <c r="Q1451" s="41" t="n">
        <f aca="false">Q1450+L1451</f>
        <v>62243.9500000001</v>
      </c>
      <c r="R1451" s="41" t="n">
        <f aca="false">R1450+P1451</f>
        <v>-39712.830125</v>
      </c>
      <c r="S1451" s="33" t="n">
        <f aca="false">IF(L1451&gt;0,1,0)</f>
        <v>0</v>
      </c>
      <c r="T1451" s="33" t="n">
        <f aca="false">IF(S1451=1,T1450+1,0)</f>
        <v>0</v>
      </c>
      <c r="U1451" s="33" t="n">
        <f aca="false">IF(S1451=0,U1450+1,0)</f>
        <v>2</v>
      </c>
      <c r="V1451" s="34" t="str">
        <f aca="false">IF(C1451=D1450,"Yes","")</f>
        <v>Yes</v>
      </c>
    </row>
    <row r="1452" customFormat="false" ht="15" hidden="false" customHeight="false" outlineLevel="0" collapsed="false">
      <c r="A1452" s="26" t="n">
        <v>1451</v>
      </c>
      <c r="B1452" s="26" t="s">
        <v>113</v>
      </c>
      <c r="C1452" s="27" t="n">
        <v>45961</v>
      </c>
      <c r="D1452" s="27" t="n">
        <v>45968</v>
      </c>
      <c r="E1452" s="28" t="n">
        <v>57942.45</v>
      </c>
      <c r="F1452" s="28" t="n">
        <v>58331.2</v>
      </c>
      <c r="G1452" s="28" t="n">
        <v>57945.05</v>
      </c>
      <c r="H1452" s="26" t="s">
        <v>112</v>
      </c>
      <c r="I1452" s="26" t="n">
        <v>4</v>
      </c>
      <c r="J1452" s="29" t="n">
        <v>784.6</v>
      </c>
      <c r="K1452" s="29" t="n">
        <v>305.1</v>
      </c>
      <c r="L1452" s="30" t="n">
        <f aca="false">IF(B1452="Long",G1452-E1452,E1452-G1452)</f>
        <v>-2.60000000000582</v>
      </c>
      <c r="M1452" s="31" t="n">
        <f aca="false">L1452/E1452</f>
        <v>-4.4872110171486E-005</v>
      </c>
      <c r="N1452" s="32" t="n">
        <f aca="false">E1452+G1452</f>
        <v>115887.5</v>
      </c>
      <c r="O1452" s="29" t="n">
        <f aca="false">N1452*Assumptions!$B$24</f>
        <v>173.83125</v>
      </c>
      <c r="P1452" s="30" t="n">
        <f aca="false">L1452-O1452</f>
        <v>-176.431250000006</v>
      </c>
      <c r="Q1452" s="32" t="n">
        <f aca="false">Q1451+L1452</f>
        <v>62241.35</v>
      </c>
      <c r="R1452" s="32" t="n">
        <f aca="false">R1451+P1452</f>
        <v>-39889.261375</v>
      </c>
      <c r="S1452" s="33" t="n">
        <f aca="false">IF(L1452&gt;0,1,0)</f>
        <v>0</v>
      </c>
      <c r="T1452" s="33" t="n">
        <f aca="false">IF(S1452=1,T1451+1,0)</f>
        <v>0</v>
      </c>
      <c r="U1452" s="33" t="n">
        <f aca="false">IF(S1452=0,U1451+1,0)</f>
        <v>3</v>
      </c>
      <c r="V1452" s="34" t="str">
        <f aca="false">IF(C1452=D1451,"Yes","")</f>
        <v/>
      </c>
    </row>
    <row r="1453" customFormat="false" ht="15" hidden="false" customHeight="false" outlineLevel="0" collapsed="false">
      <c r="A1453" s="35" t="n">
        <v>1452</v>
      </c>
      <c r="B1453" s="35" t="s">
        <v>111</v>
      </c>
      <c r="C1453" s="36" t="n">
        <v>45971</v>
      </c>
      <c r="D1453" s="36" t="n">
        <v>45972</v>
      </c>
      <c r="E1453" s="37" t="n">
        <v>58001.35</v>
      </c>
      <c r="F1453" s="37" t="n">
        <v>57157.85</v>
      </c>
      <c r="G1453" s="37" t="n">
        <v>57846.2</v>
      </c>
      <c r="H1453" s="35" t="s">
        <v>112</v>
      </c>
      <c r="I1453" s="35" t="n">
        <v>1</v>
      </c>
      <c r="J1453" s="38" t="n">
        <v>186</v>
      </c>
      <c r="K1453" s="38" t="n">
        <v>407.1</v>
      </c>
      <c r="L1453" s="39" t="n">
        <f aca="false">IF(B1453="Long",G1453-E1453,E1453-G1453)</f>
        <v>-155.150000000001</v>
      </c>
      <c r="M1453" s="40" t="n">
        <f aca="false">L1453/E1453</f>
        <v>-0.00267493773851818</v>
      </c>
      <c r="N1453" s="41" t="n">
        <f aca="false">E1453+G1453</f>
        <v>115847.55</v>
      </c>
      <c r="O1453" s="38" t="n">
        <f aca="false">N1453*Assumptions!$B$24</f>
        <v>173.771325</v>
      </c>
      <c r="P1453" s="39" t="n">
        <f aca="false">L1453-O1453</f>
        <v>-328.921325000001</v>
      </c>
      <c r="Q1453" s="41" t="n">
        <f aca="false">Q1452+L1453</f>
        <v>62086.2</v>
      </c>
      <c r="R1453" s="41" t="n">
        <f aca="false">R1452+P1453</f>
        <v>-40218.1827</v>
      </c>
      <c r="S1453" s="33" t="n">
        <f aca="false">IF(L1453&gt;0,1,0)</f>
        <v>0</v>
      </c>
      <c r="T1453" s="33" t="n">
        <f aca="false">IF(S1453=1,T1452+1,0)</f>
        <v>0</v>
      </c>
      <c r="U1453" s="33" t="n">
        <f aca="false">IF(S1453=0,U1452+1,0)</f>
        <v>4</v>
      </c>
      <c r="V1453" s="34" t="str">
        <f aca="false">IF(C1453=D1452,"Yes","")</f>
        <v/>
      </c>
    </row>
    <row r="1454" customFormat="false" ht="15" hidden="false" customHeight="false" outlineLevel="0" collapsed="false">
      <c r="A1454" s="26" t="n">
        <v>1453</v>
      </c>
      <c r="B1454" s="26" t="s">
        <v>111</v>
      </c>
      <c r="C1454" s="27" t="n">
        <v>45973</v>
      </c>
      <c r="D1454" s="27" t="n">
        <v>45974</v>
      </c>
      <c r="E1454" s="28" t="n">
        <v>58505.35</v>
      </c>
      <c r="F1454" s="28" t="n">
        <v>57594.25</v>
      </c>
      <c r="G1454" s="28" t="n">
        <v>58158.75</v>
      </c>
      <c r="H1454" s="26" t="s">
        <v>112</v>
      </c>
      <c r="I1454" s="26" t="n">
        <v>1</v>
      </c>
      <c r="J1454" s="29" t="n">
        <v>110.6</v>
      </c>
      <c r="K1454" s="29" t="n">
        <v>378.2</v>
      </c>
      <c r="L1454" s="30" t="n">
        <f aca="false">IF(B1454="Long",G1454-E1454,E1454-G1454)</f>
        <v>-346.599999999999</v>
      </c>
      <c r="M1454" s="31" t="n">
        <f aca="false">L1454/E1454</f>
        <v>-0.00592424453490149</v>
      </c>
      <c r="N1454" s="32" t="n">
        <f aca="false">E1454+G1454</f>
        <v>116664.1</v>
      </c>
      <c r="O1454" s="29" t="n">
        <f aca="false">N1454*Assumptions!$B$24</f>
        <v>174.99615</v>
      </c>
      <c r="P1454" s="30" t="n">
        <f aca="false">L1454-O1454</f>
        <v>-521.596149999999</v>
      </c>
      <c r="Q1454" s="32" t="n">
        <f aca="false">Q1453+L1454</f>
        <v>61739.6</v>
      </c>
      <c r="R1454" s="32" t="n">
        <f aca="false">R1453+P1454</f>
        <v>-40739.77885</v>
      </c>
      <c r="S1454" s="33" t="n">
        <f aca="false">IF(L1454&gt;0,1,0)</f>
        <v>0</v>
      </c>
      <c r="T1454" s="33" t="n">
        <f aca="false">IF(S1454=1,T1453+1,0)</f>
        <v>0</v>
      </c>
      <c r="U1454" s="33" t="n">
        <f aca="false">IF(S1454=0,U1453+1,0)</f>
        <v>5</v>
      </c>
      <c r="V1454" s="34" t="str">
        <f aca="false">IF(C1454=D1453,"Yes","")</f>
        <v/>
      </c>
    </row>
    <row r="1455" customFormat="false" ht="15" hidden="false" customHeight="false" outlineLevel="0" collapsed="false">
      <c r="A1455" s="35" t="n">
        <v>1454</v>
      </c>
      <c r="B1455" s="35" t="s">
        <v>113</v>
      </c>
      <c r="C1455" s="36" t="n">
        <v>45975</v>
      </c>
      <c r="D1455" s="36" t="n">
        <v>45978</v>
      </c>
      <c r="E1455" s="37" t="n">
        <v>58050</v>
      </c>
      <c r="F1455" s="37" t="n">
        <v>58615.95</v>
      </c>
      <c r="G1455" s="37" t="n">
        <v>58696.3</v>
      </c>
      <c r="H1455" s="35" t="s">
        <v>112</v>
      </c>
      <c r="I1455" s="35" t="n">
        <v>1</v>
      </c>
      <c r="J1455" s="38" t="n">
        <v>0</v>
      </c>
      <c r="K1455" s="38" t="n">
        <v>951.6</v>
      </c>
      <c r="L1455" s="39" t="n">
        <f aca="false">IF(B1455="Long",G1455-E1455,E1455-G1455)</f>
        <v>-646.300000000003</v>
      </c>
      <c r="M1455" s="40" t="n">
        <f aca="false">L1455/E1455</f>
        <v>-0.0111335055986219</v>
      </c>
      <c r="N1455" s="41" t="n">
        <f aca="false">E1455+G1455</f>
        <v>116746.3</v>
      </c>
      <c r="O1455" s="38" t="n">
        <f aca="false">N1455*Assumptions!$B$24</f>
        <v>175.11945</v>
      </c>
      <c r="P1455" s="39" t="n">
        <f aca="false">L1455-O1455</f>
        <v>-821.419450000003</v>
      </c>
      <c r="Q1455" s="41" t="n">
        <f aca="false">Q1454+L1455</f>
        <v>61093.3</v>
      </c>
      <c r="R1455" s="41" t="n">
        <f aca="false">R1454+P1455</f>
        <v>-41561.1983</v>
      </c>
      <c r="S1455" s="33" t="n">
        <f aca="false">IF(L1455&gt;0,1,0)</f>
        <v>0</v>
      </c>
      <c r="T1455" s="33" t="n">
        <f aca="false">IF(S1455=1,T1454+1,0)</f>
        <v>0</v>
      </c>
      <c r="U1455" s="33" t="n">
        <f aca="false">IF(S1455=0,U1454+1,0)</f>
        <v>6</v>
      </c>
      <c r="V1455" s="34" t="str">
        <f aca="false">IF(C1455=D1454,"Yes","")</f>
        <v/>
      </c>
    </row>
    <row r="1456" customFormat="false" ht="15" hidden="false" customHeight="false" outlineLevel="0" collapsed="false">
      <c r="A1456" s="26" t="n">
        <v>1455</v>
      </c>
      <c r="B1456" s="26" t="s">
        <v>111</v>
      </c>
      <c r="C1456" s="27" t="n">
        <v>45978</v>
      </c>
      <c r="D1456" s="27" t="n">
        <v>45980</v>
      </c>
      <c r="E1456" s="28" t="n">
        <v>58696.3</v>
      </c>
      <c r="F1456" s="28" t="n">
        <v>58050</v>
      </c>
      <c r="G1456" s="28" t="n">
        <v>58798.9</v>
      </c>
      <c r="H1456" s="26" t="s">
        <v>112</v>
      </c>
      <c r="I1456" s="26" t="n">
        <v>2</v>
      </c>
      <c r="J1456" s="29" t="n">
        <v>567.9</v>
      </c>
      <c r="K1456" s="29" t="n">
        <v>7.8</v>
      </c>
      <c r="L1456" s="30" t="n">
        <f aca="false">IF(B1456="Long",G1456-E1456,E1456-G1456)</f>
        <v>102.599999999999</v>
      </c>
      <c r="M1456" s="31" t="n">
        <f aca="false">L1456/E1456</f>
        <v>0.00174798070747217</v>
      </c>
      <c r="N1456" s="32" t="n">
        <f aca="false">E1456+G1456</f>
        <v>117495.2</v>
      </c>
      <c r="O1456" s="29" t="n">
        <f aca="false">N1456*Assumptions!$B$24</f>
        <v>176.2428</v>
      </c>
      <c r="P1456" s="30" t="n">
        <f aca="false">L1456-O1456</f>
        <v>-73.6428000000015</v>
      </c>
      <c r="Q1456" s="32" t="n">
        <f aca="false">Q1455+L1456</f>
        <v>61195.9</v>
      </c>
      <c r="R1456" s="32" t="n">
        <f aca="false">R1455+P1456</f>
        <v>-41634.8411</v>
      </c>
      <c r="S1456" s="33" t="n">
        <f aca="false">IF(L1456&gt;0,1,0)</f>
        <v>1</v>
      </c>
      <c r="T1456" s="33" t="n">
        <f aca="false">IF(S1456=1,T1455+1,0)</f>
        <v>1</v>
      </c>
      <c r="U1456" s="33" t="n">
        <f aca="false">IF(S1456=0,U1455+1,0)</f>
        <v>0</v>
      </c>
      <c r="V1456" s="34" t="str">
        <f aca="false">IF(C1456=D1455,"Yes","")</f>
        <v>Yes</v>
      </c>
    </row>
    <row r="1457" customFormat="false" ht="15" hidden="false" customHeight="false" outlineLevel="0" collapsed="false">
      <c r="A1457" s="35" t="n">
        <v>1456</v>
      </c>
      <c r="B1457" s="35" t="s">
        <v>111</v>
      </c>
      <c r="C1457" s="36" t="n">
        <v>45981</v>
      </c>
      <c r="D1457" s="36" t="n">
        <v>45982</v>
      </c>
      <c r="E1457" s="37" t="n">
        <v>59308.2</v>
      </c>
      <c r="F1457" s="37" t="n">
        <v>58688.55</v>
      </c>
      <c r="G1457" s="37" t="n">
        <v>59116.7</v>
      </c>
      <c r="H1457" s="35" t="s">
        <v>112</v>
      </c>
      <c r="I1457" s="35" t="n">
        <v>1</v>
      </c>
      <c r="J1457" s="38" t="n">
        <v>0</v>
      </c>
      <c r="K1457" s="38" t="n">
        <v>484.5</v>
      </c>
      <c r="L1457" s="39" t="n">
        <f aca="false">IF(B1457="Long",G1457-E1457,E1457-G1457)</f>
        <v>-191.5</v>
      </c>
      <c r="M1457" s="40" t="n">
        <f aca="false">L1457/E1457</f>
        <v>-0.00322889583565173</v>
      </c>
      <c r="N1457" s="41" t="n">
        <f aca="false">E1457+G1457</f>
        <v>118424.9</v>
      </c>
      <c r="O1457" s="38" t="n">
        <f aca="false">N1457*Assumptions!$B$24</f>
        <v>177.63735</v>
      </c>
      <c r="P1457" s="39" t="n">
        <f aca="false">L1457-O1457</f>
        <v>-369.13735</v>
      </c>
      <c r="Q1457" s="41" t="n">
        <f aca="false">Q1456+L1457</f>
        <v>61004.4</v>
      </c>
      <c r="R1457" s="41" t="n">
        <f aca="false">R1456+P1457</f>
        <v>-42003.97845</v>
      </c>
      <c r="S1457" s="33" t="n">
        <f aca="false">IF(L1457&gt;0,1,0)</f>
        <v>0</v>
      </c>
      <c r="T1457" s="33" t="n">
        <f aca="false">IF(S1457=1,T1456+1,0)</f>
        <v>0</v>
      </c>
      <c r="U1457" s="33" t="n">
        <f aca="false">IF(S1457=0,U1456+1,0)</f>
        <v>1</v>
      </c>
      <c r="V1457" s="34" t="str">
        <f aca="false">IF(C1457=D1456,"Yes","")</f>
        <v/>
      </c>
    </row>
    <row r="1458" customFormat="false" ht="15" hidden="false" customHeight="false" outlineLevel="0" collapsed="false">
      <c r="A1458" s="26" t="n">
        <v>1457</v>
      </c>
      <c r="B1458" s="26" t="s">
        <v>113</v>
      </c>
      <c r="C1458" s="27" t="n">
        <v>45985</v>
      </c>
      <c r="D1458" s="27" t="n">
        <v>45987</v>
      </c>
      <c r="E1458" s="28" t="n">
        <v>58823.65</v>
      </c>
      <c r="F1458" s="28" t="n">
        <v>59232.15</v>
      </c>
      <c r="G1458" s="28" t="n">
        <v>59166.15</v>
      </c>
      <c r="H1458" s="26" t="s">
        <v>112</v>
      </c>
      <c r="I1458" s="26" t="n">
        <v>2</v>
      </c>
      <c r="J1458" s="29" t="n">
        <v>77.5</v>
      </c>
      <c r="K1458" s="29" t="n">
        <v>731.3</v>
      </c>
      <c r="L1458" s="30" t="n">
        <f aca="false">IF(B1458="Long",G1458-E1458,E1458-G1458)</f>
        <v>-342.5</v>
      </c>
      <c r="M1458" s="31" t="n">
        <f aca="false">L1458/E1458</f>
        <v>-0.00582248806389947</v>
      </c>
      <c r="N1458" s="32" t="n">
        <f aca="false">E1458+G1458</f>
        <v>117989.8</v>
      </c>
      <c r="O1458" s="29" t="n">
        <f aca="false">N1458*Assumptions!$B$24</f>
        <v>176.9847</v>
      </c>
      <c r="P1458" s="30" t="n">
        <f aca="false">L1458-O1458</f>
        <v>-519.4847</v>
      </c>
      <c r="Q1458" s="32" t="n">
        <f aca="false">Q1457+L1458</f>
        <v>60661.9</v>
      </c>
      <c r="R1458" s="32" t="n">
        <f aca="false">R1457+P1458</f>
        <v>-42523.46315</v>
      </c>
      <c r="S1458" s="33" t="n">
        <f aca="false">IF(L1458&gt;0,1,0)</f>
        <v>0</v>
      </c>
      <c r="T1458" s="33" t="n">
        <f aca="false">IF(S1458=1,T1457+1,0)</f>
        <v>0</v>
      </c>
      <c r="U1458" s="33" t="n">
        <f aca="false">IF(S1458=0,U1457+1,0)</f>
        <v>2</v>
      </c>
      <c r="V1458" s="34" t="str">
        <f aca="false">IF(C1458=D1457,"Yes","")</f>
        <v/>
      </c>
    </row>
    <row r="1459" customFormat="false" ht="15" hidden="false" customHeight="false" outlineLevel="0" collapsed="false">
      <c r="A1459" s="35" t="n">
        <v>1458</v>
      </c>
      <c r="B1459" s="35" t="s">
        <v>111</v>
      </c>
      <c r="C1459" s="36" t="n">
        <v>45987</v>
      </c>
      <c r="D1459" s="36" t="n">
        <v>45992</v>
      </c>
      <c r="E1459" s="37" t="n">
        <v>59309.9</v>
      </c>
      <c r="F1459" s="37" t="n">
        <v>58746.2</v>
      </c>
      <c r="G1459" s="37" t="n">
        <v>59598.95</v>
      </c>
      <c r="H1459" s="35" t="s">
        <v>112</v>
      </c>
      <c r="I1459" s="35" t="n">
        <v>3</v>
      </c>
      <c r="J1459" s="38" t="n">
        <v>804.4</v>
      </c>
      <c r="K1459" s="38" t="n">
        <v>0</v>
      </c>
      <c r="L1459" s="39" t="n">
        <f aca="false">IF(B1459="Long",G1459-E1459,E1459-G1459)</f>
        <v>289.049999999996</v>
      </c>
      <c r="M1459" s="40" t="n">
        <f aca="false">L1459/E1459</f>
        <v>0.00487355399351534</v>
      </c>
      <c r="N1459" s="41" t="n">
        <f aca="false">E1459+G1459</f>
        <v>118908.85</v>
      </c>
      <c r="O1459" s="38" t="n">
        <f aca="false">N1459*Assumptions!$B$24</f>
        <v>178.363275</v>
      </c>
      <c r="P1459" s="39" t="n">
        <f aca="false">L1459-O1459</f>
        <v>110.686724999996</v>
      </c>
      <c r="Q1459" s="41" t="n">
        <f aca="false">Q1458+L1459</f>
        <v>60950.95</v>
      </c>
      <c r="R1459" s="41" t="n">
        <f aca="false">R1458+P1459</f>
        <v>-42412.776425</v>
      </c>
      <c r="S1459" s="33" t="n">
        <f aca="false">IF(L1459&gt;0,1,0)</f>
        <v>1</v>
      </c>
      <c r="T1459" s="33" t="n">
        <f aca="false">IF(S1459=1,T1458+1,0)</f>
        <v>1</v>
      </c>
      <c r="U1459" s="33" t="n">
        <f aca="false">IF(S1459=0,U1458+1,0)</f>
        <v>0</v>
      </c>
      <c r="V1459" s="34" t="str">
        <f aca="false">IF(C1459=D1458,"Yes","")</f>
        <v>Yes</v>
      </c>
    </row>
    <row r="1460" customFormat="false" ht="15" hidden="false" customHeight="false" outlineLevel="0" collapsed="false">
      <c r="A1460" s="26" t="n">
        <v>1459</v>
      </c>
      <c r="B1460" s="26" t="s">
        <v>113</v>
      </c>
      <c r="C1460" s="27" t="n">
        <v>45993</v>
      </c>
      <c r="D1460" s="27" t="n">
        <v>45995</v>
      </c>
      <c r="E1460" s="28" t="n">
        <v>59354.2</v>
      </c>
      <c r="F1460" s="28" t="n">
        <v>60114.3</v>
      </c>
      <c r="G1460" s="28" t="n">
        <v>59414.9</v>
      </c>
      <c r="H1460" s="26" t="s">
        <v>112</v>
      </c>
      <c r="I1460" s="26" t="n">
        <v>2</v>
      </c>
      <c r="J1460" s="29" t="n">
        <v>428.5</v>
      </c>
      <c r="K1460" s="29" t="n">
        <v>194.5</v>
      </c>
      <c r="L1460" s="30" t="n">
        <f aca="false">IF(B1460="Long",G1460-E1460,E1460-G1460)</f>
        <v>-60.7000000000044</v>
      </c>
      <c r="M1460" s="31" t="n">
        <f aca="false">L1460/E1460</f>
        <v>-0.00102267404834038</v>
      </c>
      <c r="N1460" s="32" t="n">
        <f aca="false">E1460+G1460</f>
        <v>118769.1</v>
      </c>
      <c r="O1460" s="29" t="n">
        <f aca="false">N1460*Assumptions!$B$24</f>
        <v>178.15365</v>
      </c>
      <c r="P1460" s="30" t="n">
        <f aca="false">L1460-O1460</f>
        <v>-238.853650000004</v>
      </c>
      <c r="Q1460" s="32" t="n">
        <f aca="false">Q1459+L1460</f>
        <v>60890.25</v>
      </c>
      <c r="R1460" s="32" t="n">
        <f aca="false">R1459+P1460</f>
        <v>-42651.630075</v>
      </c>
      <c r="S1460" s="33" t="n">
        <f aca="false">IF(L1460&gt;0,1,0)</f>
        <v>0</v>
      </c>
      <c r="T1460" s="33" t="n">
        <f aca="false">IF(S1460=1,T1459+1,0)</f>
        <v>0</v>
      </c>
      <c r="U1460" s="33" t="n">
        <f aca="false">IF(S1460=0,U1459+1,0)</f>
        <v>1</v>
      </c>
      <c r="V1460" s="34" t="str">
        <f aca="false">IF(C1460=D1459,"Yes","")</f>
        <v/>
      </c>
    </row>
    <row r="1461" customFormat="false" ht="15" hidden="false" customHeight="false" outlineLevel="0" collapsed="false">
      <c r="A1461" s="35" t="n">
        <v>1460</v>
      </c>
      <c r="B1461" s="35" t="s">
        <v>111</v>
      </c>
      <c r="C1461" s="36" t="n">
        <v>45996</v>
      </c>
      <c r="D1461" s="36" t="n">
        <v>45999</v>
      </c>
      <c r="E1461" s="37" t="n">
        <v>59548.7</v>
      </c>
      <c r="F1461" s="37" t="n">
        <v>59062.15</v>
      </c>
      <c r="G1461" s="37" t="n">
        <v>59106.55</v>
      </c>
      <c r="H1461" s="35" t="s">
        <v>112</v>
      </c>
      <c r="I1461" s="35" t="n">
        <v>1</v>
      </c>
      <c r="J1461" s="38" t="n">
        <v>164.5</v>
      </c>
      <c r="K1461" s="38" t="n">
        <v>518.1</v>
      </c>
      <c r="L1461" s="39" t="n">
        <f aca="false">IF(B1461="Long",G1461-E1461,E1461-G1461)</f>
        <v>-442.149999999994</v>
      </c>
      <c r="M1461" s="40" t="n">
        <f aca="false">L1461/E1461</f>
        <v>-0.00742501515566241</v>
      </c>
      <c r="N1461" s="41" t="n">
        <f aca="false">E1461+G1461</f>
        <v>118655.25</v>
      </c>
      <c r="O1461" s="38" t="n">
        <f aca="false">N1461*Assumptions!$B$24</f>
        <v>177.982875</v>
      </c>
      <c r="P1461" s="39" t="n">
        <f aca="false">L1461-O1461</f>
        <v>-620.132874999994</v>
      </c>
      <c r="Q1461" s="41" t="n">
        <f aca="false">Q1460+L1461</f>
        <v>60448.1</v>
      </c>
      <c r="R1461" s="41" t="n">
        <f aca="false">R1460+P1461</f>
        <v>-43271.76295</v>
      </c>
      <c r="S1461" s="33" t="n">
        <f aca="false">IF(L1461&gt;0,1,0)</f>
        <v>0</v>
      </c>
      <c r="T1461" s="33" t="n">
        <f aca="false">IF(S1461=1,T1460+1,0)</f>
        <v>0</v>
      </c>
      <c r="U1461" s="33" t="n">
        <f aca="false">IF(S1461=0,U1460+1,0)</f>
        <v>2</v>
      </c>
      <c r="V1461" s="34" t="str">
        <f aca="false">IF(C1461=D1460,"Yes","")</f>
        <v/>
      </c>
    </row>
    <row r="1462" customFormat="false" ht="15" hidden="false" customHeight="false" outlineLevel="0" collapsed="false">
      <c r="A1462" s="26" t="n">
        <v>1461</v>
      </c>
      <c r="B1462" s="26" t="s">
        <v>113</v>
      </c>
      <c r="C1462" s="27" t="n">
        <v>45999</v>
      </c>
      <c r="D1462" s="27" t="n">
        <v>46001</v>
      </c>
      <c r="E1462" s="28" t="n">
        <v>59062.15</v>
      </c>
      <c r="F1462" s="28" t="n">
        <v>59806.6</v>
      </c>
      <c r="G1462" s="28" t="n">
        <v>59358.25</v>
      </c>
      <c r="H1462" s="26" t="s">
        <v>112</v>
      </c>
      <c r="I1462" s="26" t="n">
        <v>2</v>
      </c>
      <c r="J1462" s="29" t="n">
        <v>208.2</v>
      </c>
      <c r="K1462" s="29" t="n">
        <v>378.8</v>
      </c>
      <c r="L1462" s="30" t="n">
        <f aca="false">IF(B1462="Long",G1462-E1462,E1462-G1462)</f>
        <v>-296.099999999999</v>
      </c>
      <c r="M1462" s="31" t="n">
        <f aca="false">L1462/E1462</f>
        <v>-0.00501336304215134</v>
      </c>
      <c r="N1462" s="32" t="n">
        <f aca="false">E1462+G1462</f>
        <v>118420.4</v>
      </c>
      <c r="O1462" s="29" t="n">
        <f aca="false">N1462*Assumptions!$B$24</f>
        <v>177.6306</v>
      </c>
      <c r="P1462" s="30" t="n">
        <f aca="false">L1462-O1462</f>
        <v>-473.730599999999</v>
      </c>
      <c r="Q1462" s="32" t="n">
        <f aca="false">Q1461+L1462</f>
        <v>60152</v>
      </c>
      <c r="R1462" s="32" t="n">
        <f aca="false">R1461+P1462</f>
        <v>-43745.49355</v>
      </c>
      <c r="S1462" s="33" t="n">
        <f aca="false">IF(L1462&gt;0,1,0)</f>
        <v>0</v>
      </c>
      <c r="T1462" s="33" t="n">
        <f aca="false">IF(S1462=1,T1461+1,0)</f>
        <v>0</v>
      </c>
      <c r="U1462" s="33" t="n">
        <f aca="false">IF(S1462=0,U1461+1,0)</f>
        <v>3</v>
      </c>
      <c r="V1462" s="34" t="str">
        <f aca="false">IF(C1462=D1461,"Yes","")</f>
        <v>Yes</v>
      </c>
    </row>
    <row r="1463" customFormat="false" ht="15" hidden="false" customHeight="false" outlineLevel="0" collapsed="false">
      <c r="A1463" s="35" t="n">
        <v>1462</v>
      </c>
      <c r="B1463" s="35" t="s">
        <v>113</v>
      </c>
      <c r="C1463" s="36" t="n">
        <v>46002</v>
      </c>
      <c r="D1463" s="36" t="n">
        <v>46003</v>
      </c>
      <c r="E1463" s="37" t="n">
        <v>58853.9</v>
      </c>
      <c r="F1463" s="37" t="n">
        <v>59440.9</v>
      </c>
      <c r="G1463" s="37" t="n">
        <v>59423.35</v>
      </c>
      <c r="H1463" s="35" t="s">
        <v>112</v>
      </c>
      <c r="I1463" s="35" t="n">
        <v>1</v>
      </c>
      <c r="J1463" s="38" t="n">
        <v>0</v>
      </c>
      <c r="K1463" s="38" t="n">
        <v>691.8</v>
      </c>
      <c r="L1463" s="39" t="n">
        <f aca="false">IF(B1463="Long",G1463-E1463,E1463-G1463)</f>
        <v>-569.449999999997</v>
      </c>
      <c r="M1463" s="40" t="n">
        <f aca="false">L1463/E1463</f>
        <v>-0.00967565445960246</v>
      </c>
      <c r="N1463" s="41" t="n">
        <f aca="false">E1463+G1463</f>
        <v>118277.25</v>
      </c>
      <c r="O1463" s="38" t="n">
        <f aca="false">N1463*Assumptions!$B$24</f>
        <v>177.415875</v>
      </c>
      <c r="P1463" s="39" t="n">
        <f aca="false">L1463-O1463</f>
        <v>-746.865874999997</v>
      </c>
      <c r="Q1463" s="41" t="n">
        <f aca="false">Q1462+L1463</f>
        <v>59582.55</v>
      </c>
      <c r="R1463" s="41" t="n">
        <f aca="false">R1462+P1463</f>
        <v>-44492.359425</v>
      </c>
      <c r="S1463" s="33" t="n">
        <f aca="false">IF(L1463&gt;0,1,0)</f>
        <v>0</v>
      </c>
      <c r="T1463" s="33" t="n">
        <f aca="false">IF(S1463=1,T1462+1,0)</f>
        <v>0</v>
      </c>
      <c r="U1463" s="33" t="n">
        <f aca="false">IF(S1463=0,U1462+1,0)</f>
        <v>4</v>
      </c>
      <c r="V1463" s="34" t="str">
        <f aca="false">IF(C1463=D1462,"Yes","")</f>
        <v/>
      </c>
    </row>
    <row r="1464" customFormat="false" ht="15" hidden="false" customHeight="false" outlineLevel="0" collapsed="false">
      <c r="A1464" s="26" t="n">
        <v>1463</v>
      </c>
      <c r="B1464" s="26" t="s">
        <v>111</v>
      </c>
      <c r="C1464" s="27" t="n">
        <v>46003</v>
      </c>
      <c r="D1464" s="27" t="n">
        <v>46006</v>
      </c>
      <c r="E1464" s="28" t="n">
        <v>59440.9</v>
      </c>
      <c r="F1464" s="28" t="n">
        <v>58799.9</v>
      </c>
      <c r="G1464" s="28" t="n">
        <v>59053.7</v>
      </c>
      <c r="H1464" s="26" t="s">
        <v>112</v>
      </c>
      <c r="I1464" s="26" t="n">
        <v>1</v>
      </c>
      <c r="J1464" s="29" t="n">
        <v>92.1</v>
      </c>
      <c r="K1464" s="29" t="n">
        <v>388.6</v>
      </c>
      <c r="L1464" s="30" t="n">
        <f aca="false">IF(B1464="Long",G1464-E1464,E1464-G1464)</f>
        <v>-387.200000000004</v>
      </c>
      <c r="M1464" s="31" t="n">
        <f aca="false">L1464/E1464</f>
        <v>-0.00651403326665653</v>
      </c>
      <c r="N1464" s="32" t="n">
        <f aca="false">E1464+G1464</f>
        <v>118494.6</v>
      </c>
      <c r="O1464" s="29" t="n">
        <f aca="false">N1464*Assumptions!$B$24</f>
        <v>177.7419</v>
      </c>
      <c r="P1464" s="30" t="n">
        <f aca="false">L1464-O1464</f>
        <v>-564.941900000004</v>
      </c>
      <c r="Q1464" s="32" t="n">
        <f aca="false">Q1463+L1464</f>
        <v>59195.35</v>
      </c>
      <c r="R1464" s="32" t="n">
        <f aca="false">R1463+P1464</f>
        <v>-45057.301325</v>
      </c>
      <c r="S1464" s="33" t="n">
        <f aca="false">IF(L1464&gt;0,1,0)</f>
        <v>0</v>
      </c>
      <c r="T1464" s="33" t="n">
        <f aca="false">IF(S1464=1,T1463+1,0)</f>
        <v>0</v>
      </c>
      <c r="U1464" s="33" t="n">
        <f aca="false">IF(S1464=0,U1463+1,0)</f>
        <v>5</v>
      </c>
      <c r="V1464" s="34" t="str">
        <f aca="false">IF(C1464=D1463,"Yes","")</f>
        <v>Yes</v>
      </c>
    </row>
    <row r="1465" customFormat="false" ht="15" hidden="false" customHeight="false" outlineLevel="0" collapsed="false">
      <c r="A1465" s="35" t="n">
        <v>1464</v>
      </c>
      <c r="B1465" s="35" t="s">
        <v>113</v>
      </c>
      <c r="C1465" s="36" t="n">
        <v>46007</v>
      </c>
      <c r="D1465" s="36" t="n">
        <v>46009</v>
      </c>
      <c r="E1465" s="37" t="n">
        <v>59052.3</v>
      </c>
      <c r="F1465" s="37" t="n">
        <v>59533</v>
      </c>
      <c r="G1465" s="37" t="n">
        <v>59127.2</v>
      </c>
      <c r="H1465" s="35" t="s">
        <v>112</v>
      </c>
      <c r="I1465" s="35" t="n">
        <v>2</v>
      </c>
      <c r="J1465" s="38" t="n">
        <v>339.6</v>
      </c>
      <c r="K1465" s="38" t="n">
        <v>158.7</v>
      </c>
      <c r="L1465" s="39" t="n">
        <f aca="false">IF(B1465="Long",G1465-E1465,E1465-G1465)</f>
        <v>-74.8999999999942</v>
      </c>
      <c r="M1465" s="40" t="n">
        <f aca="false">L1465/E1465</f>
        <v>-0.00126836719314903</v>
      </c>
      <c r="N1465" s="41" t="n">
        <f aca="false">E1465+G1465</f>
        <v>118179.5</v>
      </c>
      <c r="O1465" s="38" t="n">
        <f aca="false">N1465*Assumptions!$B$24</f>
        <v>177.26925</v>
      </c>
      <c r="P1465" s="39" t="n">
        <f aca="false">L1465-O1465</f>
        <v>-252.169249999994</v>
      </c>
      <c r="Q1465" s="41" t="n">
        <f aca="false">Q1464+L1465</f>
        <v>59120.45</v>
      </c>
      <c r="R1465" s="41" t="n">
        <f aca="false">R1464+P1465</f>
        <v>-45309.470575</v>
      </c>
      <c r="S1465" s="33" t="n">
        <f aca="false">IF(L1465&gt;0,1,0)</f>
        <v>0</v>
      </c>
      <c r="T1465" s="33" t="n">
        <f aca="false">IF(S1465=1,T1464+1,0)</f>
        <v>0</v>
      </c>
      <c r="U1465" s="33" t="n">
        <f aca="false">IF(S1465=0,U1464+1,0)</f>
        <v>6</v>
      </c>
      <c r="V1465" s="34" t="str">
        <f aca="false">IF(C1465=D1464,"Yes","")</f>
        <v/>
      </c>
    </row>
    <row r="1466" customFormat="false" ht="15" hidden="false" customHeight="false" outlineLevel="0" collapsed="false">
      <c r="A1466" s="26" t="n">
        <v>1465</v>
      </c>
      <c r="B1466" s="26" t="s">
        <v>111</v>
      </c>
      <c r="C1466" s="27" t="n">
        <v>46013</v>
      </c>
      <c r="D1466" s="27" t="n">
        <v>46015</v>
      </c>
      <c r="E1466" s="28" t="n">
        <v>59224.75</v>
      </c>
      <c r="F1466" s="28" t="n">
        <v>58897.5</v>
      </c>
      <c r="G1466" s="28" t="n">
        <v>59216.75</v>
      </c>
      <c r="H1466" s="26" t="s">
        <v>112</v>
      </c>
      <c r="I1466" s="26" t="n">
        <v>2</v>
      </c>
      <c r="J1466" s="29" t="n">
        <v>253.4</v>
      </c>
      <c r="K1466" s="29" t="n">
        <v>106.5</v>
      </c>
      <c r="L1466" s="30" t="n">
        <f aca="false">IF(B1466="Long",G1466-E1466,E1466-G1466)</f>
        <v>-8</v>
      </c>
      <c r="M1466" s="31" t="n">
        <f aca="false">L1466/E1466</f>
        <v>-0.000135078662214699</v>
      </c>
      <c r="N1466" s="32" t="n">
        <f aca="false">E1466+G1466</f>
        <v>118441.5</v>
      </c>
      <c r="O1466" s="29" t="n">
        <f aca="false">N1466*Assumptions!$B$24</f>
        <v>177.66225</v>
      </c>
      <c r="P1466" s="30" t="n">
        <f aca="false">L1466-O1466</f>
        <v>-185.66225</v>
      </c>
      <c r="Q1466" s="32" t="n">
        <f aca="false">Q1465+L1466</f>
        <v>59112.45</v>
      </c>
      <c r="R1466" s="32" t="n">
        <f aca="false">R1465+P1466</f>
        <v>-45495.132825</v>
      </c>
      <c r="S1466" s="33" t="n">
        <f aca="false">IF(L1466&gt;0,1,0)</f>
        <v>0</v>
      </c>
      <c r="T1466" s="33" t="n">
        <f aca="false">IF(S1466=1,T1465+1,0)</f>
        <v>0</v>
      </c>
      <c r="U1466" s="33" t="n">
        <f aca="false">IF(S1466=0,U1465+1,0)</f>
        <v>7</v>
      </c>
      <c r="V1466" s="34" t="str">
        <f aca="false">IF(C1466=D1465,"Yes","")</f>
        <v/>
      </c>
    </row>
    <row r="1467" customFormat="false" ht="15" hidden="false" customHeight="false" outlineLevel="0" collapsed="false">
      <c r="A1467" s="35" t="n">
        <v>1466</v>
      </c>
      <c r="B1467" s="35" t="s">
        <v>113</v>
      </c>
      <c r="C1467" s="36" t="n">
        <v>46015</v>
      </c>
      <c r="D1467" s="36" t="n">
        <v>46021</v>
      </c>
      <c r="E1467" s="37" t="n">
        <v>59155.5</v>
      </c>
      <c r="F1467" s="37" t="n">
        <v>59402.35</v>
      </c>
      <c r="G1467" s="37" t="n">
        <v>59140.4</v>
      </c>
      <c r="H1467" s="35" t="s">
        <v>112</v>
      </c>
      <c r="I1467" s="35" t="n">
        <v>3</v>
      </c>
      <c r="J1467" s="38" t="n">
        <v>417.9</v>
      </c>
      <c r="K1467" s="38" t="n">
        <v>117.2</v>
      </c>
      <c r="L1467" s="39" t="n">
        <f aca="false">IF(B1467="Long",G1467-E1467,E1467-G1467)</f>
        <v>15.0999999999985</v>
      </c>
      <c r="M1467" s="40" t="n">
        <f aca="false">L1467/E1467</f>
        <v>0.000255259443331534</v>
      </c>
      <c r="N1467" s="41" t="n">
        <f aca="false">E1467+G1467</f>
        <v>118295.9</v>
      </c>
      <c r="O1467" s="38" t="n">
        <f aca="false">N1467*Assumptions!$B$24</f>
        <v>177.44385</v>
      </c>
      <c r="P1467" s="39" t="n">
        <f aca="false">L1467-O1467</f>
        <v>-162.343850000001</v>
      </c>
      <c r="Q1467" s="41" t="n">
        <f aca="false">Q1466+L1467</f>
        <v>59127.55</v>
      </c>
      <c r="R1467" s="41" t="n">
        <f aca="false">R1466+P1467</f>
        <v>-45657.476675</v>
      </c>
      <c r="S1467" s="33" t="n">
        <f aca="false">IF(L1467&gt;0,1,0)</f>
        <v>1</v>
      </c>
      <c r="T1467" s="33" t="n">
        <f aca="false">IF(S1467=1,T1466+1,0)</f>
        <v>1</v>
      </c>
      <c r="U1467" s="33" t="n">
        <f aca="false">IF(S1467=0,U1466+1,0)</f>
        <v>0</v>
      </c>
      <c r="V1467" s="34" t="str">
        <f aca="false">IF(C1467=D1466,"Yes","")</f>
        <v>Yes</v>
      </c>
    </row>
    <row r="1468" customFormat="false" ht="15" hidden="false" customHeight="false" outlineLevel="0" collapsed="false">
      <c r="A1468" s="26" t="n">
        <v>1467</v>
      </c>
      <c r="B1468" s="26" t="s">
        <v>111</v>
      </c>
      <c r="C1468" s="27" t="n">
        <v>46021</v>
      </c>
      <c r="D1468" s="27" t="n">
        <v>46022</v>
      </c>
      <c r="E1468" s="28" t="n">
        <v>59180.65</v>
      </c>
      <c r="F1468" s="28" t="n">
        <v>58809.55</v>
      </c>
      <c r="G1468" s="28" t="n">
        <v>59581.85</v>
      </c>
      <c r="H1468" s="26" t="s">
        <v>115</v>
      </c>
      <c r="I1468" s="26" t="n">
        <v>1</v>
      </c>
      <c r="J1468" s="29" t="n">
        <v>585.5</v>
      </c>
      <c r="K1468" s="29" t="n">
        <v>0</v>
      </c>
      <c r="L1468" s="30" t="n">
        <f aca="false">IF(B1468="Long",G1468-E1468,E1468-G1468)</f>
        <v>401.199999999997</v>
      </c>
      <c r="M1468" s="31" t="n">
        <f aca="false">L1468/E1468</f>
        <v>0.00677924287752833</v>
      </c>
      <c r="N1468" s="32" t="n">
        <f aca="false">E1468+G1468</f>
        <v>118762.5</v>
      </c>
      <c r="O1468" s="29" t="n">
        <f aca="false">N1468*Assumptions!$B$24</f>
        <v>178.14375</v>
      </c>
      <c r="P1468" s="30" t="n">
        <f aca="false">L1468-O1468</f>
        <v>223.056249999997</v>
      </c>
      <c r="Q1468" s="32" t="n">
        <f aca="false">Q1467+L1468</f>
        <v>59528.75</v>
      </c>
      <c r="R1468" s="32" t="n">
        <f aca="false">R1467+P1468</f>
        <v>-45434.420425</v>
      </c>
      <c r="S1468" s="33" t="n">
        <f aca="false">IF(L1468&gt;0,1,0)</f>
        <v>1</v>
      </c>
      <c r="T1468" s="33" t="n">
        <f aca="false">IF(S1468=1,T1467+1,0)</f>
        <v>2</v>
      </c>
      <c r="U1468" s="33" t="n">
        <f aca="false">IF(S1468=0,U1467+1,0)</f>
        <v>0</v>
      </c>
      <c r="V1468" s="34" t="str">
        <f aca="false">IF(C1468=D1467,"Yes","")</f>
        <v>Yes</v>
      </c>
    </row>
  </sheetData>
  <autoFilter ref="A1:V146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9" min="9" style="0" width="11"/>
    <col collapsed="false" customWidth="true" hidden="false" outlineLevel="0" max="12" min="10" style="0" width="10"/>
  </cols>
  <sheetData>
    <row r="1" customFormat="false" ht="15" hidden="false" customHeight="false" outlineLevel="0" collapsed="false">
      <c r="A1" s="25" t="s">
        <v>116</v>
      </c>
      <c r="B1" s="25" t="s">
        <v>117</v>
      </c>
      <c r="C1" s="25" t="s">
        <v>118</v>
      </c>
      <c r="D1" s="25" t="s">
        <v>119</v>
      </c>
      <c r="E1" s="25" t="s">
        <v>120</v>
      </c>
      <c r="F1" s="25" t="s">
        <v>121</v>
      </c>
      <c r="G1" s="25" t="s">
        <v>122</v>
      </c>
      <c r="H1" s="25" t="s">
        <v>123</v>
      </c>
      <c r="I1" s="25" t="s">
        <v>124</v>
      </c>
      <c r="J1" s="25" t="s">
        <v>125</v>
      </c>
      <c r="K1" s="25" t="s">
        <v>126</v>
      </c>
      <c r="L1" s="25" t="s">
        <v>127</v>
      </c>
    </row>
    <row r="2" customFormat="false" ht="15" hidden="false" customHeight="false" outlineLevel="0" collapsed="false">
      <c r="A2" s="27" t="n">
        <v>39342</v>
      </c>
      <c r="B2" s="42" t="n">
        <v>0</v>
      </c>
      <c r="C2" s="28" t="n">
        <v>6897.1</v>
      </c>
      <c r="D2" s="43" t="n">
        <v>0</v>
      </c>
      <c r="E2" s="44" t="n">
        <f aca="false">D2</f>
        <v>0</v>
      </c>
      <c r="F2" s="45" t="n">
        <v>0</v>
      </c>
      <c r="G2" s="46" t="n">
        <v>1</v>
      </c>
      <c r="H2" s="46" t="n">
        <f aca="false">G2</f>
        <v>1</v>
      </c>
      <c r="I2" s="47" t="n">
        <v>0</v>
      </c>
      <c r="J2" s="48" t="n">
        <v>0</v>
      </c>
      <c r="K2" s="44" t="n">
        <f aca="false">E2</f>
        <v>0</v>
      </c>
      <c r="L2" s="49" t="n">
        <v>0</v>
      </c>
    </row>
    <row r="3" customFormat="false" ht="15" hidden="false" customHeight="false" outlineLevel="0" collapsed="false">
      <c r="A3" s="27" t="n">
        <v>39343</v>
      </c>
      <c r="B3" s="42" t="n">
        <v>0</v>
      </c>
      <c r="C3" s="28" t="n">
        <v>7059.65</v>
      </c>
      <c r="D3" s="43" t="n">
        <v>0</v>
      </c>
      <c r="E3" s="44" t="n">
        <f aca="false">E2+D3</f>
        <v>0</v>
      </c>
      <c r="F3" s="45" t="n">
        <f aca="false">IF(C2&gt;0,D3/C2,0)</f>
        <v>0</v>
      </c>
      <c r="G3" s="46" t="n">
        <f aca="false">G2*(1+F3)</f>
        <v>1</v>
      </c>
      <c r="H3" s="46" t="n">
        <f aca="false">MAX(H2,G3)</f>
        <v>1</v>
      </c>
      <c r="I3" s="47" t="n">
        <f aca="false">G3/H3-1</f>
        <v>0</v>
      </c>
      <c r="J3" s="48" t="n">
        <f aca="false">IF(F3&lt;0,F3^2,0)</f>
        <v>0</v>
      </c>
      <c r="K3" s="44" t="n">
        <f aca="false">MAX(K2,E3)</f>
        <v>0</v>
      </c>
      <c r="L3" s="49" t="n">
        <f aca="false">E3-K3</f>
        <v>0</v>
      </c>
    </row>
    <row r="4" customFormat="false" ht="15" hidden="false" customHeight="false" outlineLevel="0" collapsed="false">
      <c r="A4" s="27" t="n">
        <v>39344</v>
      </c>
      <c r="B4" s="42" t="n">
        <v>1</v>
      </c>
      <c r="C4" s="28" t="n">
        <v>7401.85</v>
      </c>
      <c r="D4" s="43" t="n">
        <v>290.85</v>
      </c>
      <c r="E4" s="44" t="n">
        <f aca="false">E3+D4</f>
        <v>290.85</v>
      </c>
      <c r="F4" s="45" t="n">
        <f aca="false">IF(C3&gt;0,D4/C3,0)</f>
        <v>0.0411989262923799</v>
      </c>
      <c r="G4" s="46" t="n">
        <f aca="false">G3*(1+F4)</f>
        <v>1.04119892629238</v>
      </c>
      <c r="H4" s="46" t="n">
        <f aca="false">MAX(H3,G4)</f>
        <v>1.04119892629238</v>
      </c>
      <c r="I4" s="47" t="n">
        <f aca="false">G4/H4-1</f>
        <v>0</v>
      </c>
      <c r="J4" s="48" t="n">
        <f aca="false">IF(F4&lt;0,F4^2,0)</f>
        <v>0</v>
      </c>
      <c r="K4" s="44" t="n">
        <f aca="false">MAX(K3,E4)</f>
        <v>290.85</v>
      </c>
      <c r="L4" s="49" t="n">
        <f aca="false">E4-K4</f>
        <v>0</v>
      </c>
    </row>
    <row r="5" customFormat="false" ht="15" hidden="false" customHeight="false" outlineLevel="0" collapsed="false">
      <c r="A5" s="27" t="n">
        <v>39345</v>
      </c>
      <c r="B5" s="42" t="n">
        <v>1</v>
      </c>
      <c r="C5" s="28" t="n">
        <v>7390.15</v>
      </c>
      <c r="D5" s="43" t="n">
        <v>-11.7</v>
      </c>
      <c r="E5" s="44" t="n">
        <f aca="false">E4+D5</f>
        <v>279.15</v>
      </c>
      <c r="F5" s="45" t="n">
        <f aca="false">IF(C4&gt;0,D5/C4,0)</f>
        <v>-0.00158068590960368</v>
      </c>
      <c r="G5" s="46" t="n">
        <f aca="false">G4*(1+F5)</f>
        <v>1.0395531178205</v>
      </c>
      <c r="H5" s="46" t="n">
        <f aca="false">MAX(H4,G5)</f>
        <v>1.04119892629238</v>
      </c>
      <c r="I5" s="47" t="n">
        <f aca="false">G5/H5-1</f>
        <v>-0.0015806859096037</v>
      </c>
      <c r="J5" s="48" t="n">
        <f aca="false">IF(F5&lt;0,F5^2,0)</f>
        <v>2.49856794481961E-006</v>
      </c>
      <c r="K5" s="44" t="n">
        <f aca="false">MAX(K4,E5)</f>
        <v>290.85</v>
      </c>
      <c r="L5" s="49" t="n">
        <f aca="false">E5-K5</f>
        <v>-11.7</v>
      </c>
    </row>
    <row r="6" customFormat="false" ht="15" hidden="false" customHeight="false" outlineLevel="0" collapsed="false">
      <c r="A6" s="27" t="n">
        <v>39346</v>
      </c>
      <c r="B6" s="42" t="n">
        <v>1</v>
      </c>
      <c r="C6" s="28" t="n">
        <v>7464.5</v>
      </c>
      <c r="D6" s="43" t="n">
        <v>74.35</v>
      </c>
      <c r="E6" s="44" t="n">
        <f aca="false">E5+D6</f>
        <v>353.5</v>
      </c>
      <c r="F6" s="45" t="n">
        <f aca="false">IF(C5&gt;0,D6/C5,0)</f>
        <v>0.0100606888899413</v>
      </c>
      <c r="G6" s="46" t="n">
        <f aca="false">G5*(1+F6)</f>
        <v>1.05001173832346</v>
      </c>
      <c r="H6" s="46" t="n">
        <f aca="false">MAX(H5,G6)</f>
        <v>1.05001173832346</v>
      </c>
      <c r="I6" s="47" t="n">
        <f aca="false">G6/H6-1</f>
        <v>0</v>
      </c>
      <c r="J6" s="48" t="n">
        <f aca="false">IF(F6&lt;0,F6^2,0)</f>
        <v>0</v>
      </c>
      <c r="K6" s="44" t="n">
        <f aca="false">MAX(K5,E6)</f>
        <v>353.5</v>
      </c>
      <c r="L6" s="49" t="n">
        <f aca="false">E6-K6</f>
        <v>0</v>
      </c>
    </row>
    <row r="7" customFormat="false" ht="15" hidden="false" customHeight="false" outlineLevel="0" collapsed="false">
      <c r="A7" s="27" t="n">
        <v>39349</v>
      </c>
      <c r="B7" s="42" t="n">
        <v>1</v>
      </c>
      <c r="C7" s="28" t="n">
        <v>7650.9</v>
      </c>
      <c r="D7" s="43" t="n">
        <v>186.4</v>
      </c>
      <c r="E7" s="44" t="n">
        <f aca="false">E6+D7</f>
        <v>539.9</v>
      </c>
      <c r="F7" s="45" t="n">
        <f aca="false">IF(C6&gt;0,D7/C6,0)</f>
        <v>0.024971531917744</v>
      </c>
      <c r="G7" s="46" t="n">
        <f aca="false">G6*(1+F7)</f>
        <v>1.07623213996101</v>
      </c>
      <c r="H7" s="46" t="n">
        <f aca="false">MAX(H6,G7)</f>
        <v>1.07623213996101</v>
      </c>
      <c r="I7" s="47" t="n">
        <f aca="false">G7/H7-1</f>
        <v>0</v>
      </c>
      <c r="J7" s="48" t="n">
        <f aca="false">IF(F7&lt;0,F7^2,0)</f>
        <v>0</v>
      </c>
      <c r="K7" s="44" t="n">
        <f aca="false">MAX(K6,E7)</f>
        <v>539.9</v>
      </c>
      <c r="L7" s="49" t="n">
        <f aca="false">E7-K7</f>
        <v>0</v>
      </c>
    </row>
    <row r="8" customFormat="false" ht="15" hidden="false" customHeight="false" outlineLevel="0" collapsed="false">
      <c r="A8" s="27" t="n">
        <v>39350</v>
      </c>
      <c r="B8" s="42" t="n">
        <v>1</v>
      </c>
      <c r="C8" s="28" t="n">
        <v>7629.15</v>
      </c>
      <c r="D8" s="43" t="n">
        <v>-136.5</v>
      </c>
      <c r="E8" s="44" t="n">
        <f aca="false">E7+D8</f>
        <v>403.4</v>
      </c>
      <c r="F8" s="45" t="n">
        <f aca="false">IF(C7&gt;0,D8/C7,0)</f>
        <v>-0.0178410383092185</v>
      </c>
      <c r="G8" s="46" t="n">
        <f aca="false">G7*(1+F8)</f>
        <v>1.05703104112235</v>
      </c>
      <c r="H8" s="46" t="n">
        <f aca="false">MAX(H7,G8)</f>
        <v>1.07623213996101</v>
      </c>
      <c r="I8" s="47" t="n">
        <f aca="false">G8/H8-1</f>
        <v>-0.0178410383092186</v>
      </c>
      <c r="J8" s="48" t="n">
        <f aca="false">IF(F8&lt;0,F8^2,0)</f>
        <v>0.000318302647951003</v>
      </c>
      <c r="K8" s="44" t="n">
        <f aca="false">MAX(K7,E8)</f>
        <v>539.9</v>
      </c>
      <c r="L8" s="49" t="n">
        <f aca="false">E8-K8</f>
        <v>-136.5</v>
      </c>
    </row>
    <row r="9" customFormat="false" ht="15" hidden="false" customHeight="false" outlineLevel="0" collapsed="false">
      <c r="A9" s="27" t="n">
        <v>39351</v>
      </c>
      <c r="B9" s="42" t="n">
        <v>1</v>
      </c>
      <c r="C9" s="28" t="n">
        <v>7755.9</v>
      </c>
      <c r="D9" s="43" t="n">
        <v>61.65</v>
      </c>
      <c r="E9" s="44" t="n">
        <f aca="false">E8+D9</f>
        <v>465.05</v>
      </c>
      <c r="F9" s="45" t="n">
        <f aca="false">IF(C8&gt;0,D9/C8,0)</f>
        <v>0.00808084780086904</v>
      </c>
      <c r="G9" s="46" t="n">
        <f aca="false">G8*(1+F9)</f>
        <v>1.06557274808645</v>
      </c>
      <c r="H9" s="46" t="n">
        <f aca="false">MAX(H8,G9)</f>
        <v>1.07623213996101</v>
      </c>
      <c r="I9" s="47" t="n">
        <f aca="false">G9/H9-1</f>
        <v>-0.00990436122353589</v>
      </c>
      <c r="J9" s="48" t="n">
        <f aca="false">IF(F9&lt;0,F9^2,0)</f>
        <v>0</v>
      </c>
      <c r="K9" s="44" t="n">
        <f aca="false">MAX(K8,E9)</f>
        <v>539.9</v>
      </c>
      <c r="L9" s="49" t="n">
        <f aca="false">E9-K9</f>
        <v>-74.85</v>
      </c>
    </row>
    <row r="10" customFormat="false" ht="15" hidden="false" customHeight="false" outlineLevel="0" collapsed="false">
      <c r="A10" s="27" t="n">
        <v>39352</v>
      </c>
      <c r="B10" s="42" t="n">
        <v>1</v>
      </c>
      <c r="C10" s="28" t="n">
        <v>7833.65</v>
      </c>
      <c r="D10" s="43" t="n">
        <v>77.75</v>
      </c>
      <c r="E10" s="44" t="n">
        <f aca="false">E9+D10</f>
        <v>542.8</v>
      </c>
      <c r="F10" s="45" t="n">
        <f aca="false">IF(C9&gt;0,D10/C9,0)</f>
        <v>0.0100246264134401</v>
      </c>
      <c r="G10" s="46" t="n">
        <f aca="false">G9*(1+F10)</f>
        <v>1.07625471680236</v>
      </c>
      <c r="H10" s="46" t="n">
        <f aca="false">MAX(H9,G10)</f>
        <v>1.07625471680236</v>
      </c>
      <c r="I10" s="47" t="n">
        <f aca="false">G10/H10-1</f>
        <v>0</v>
      </c>
      <c r="J10" s="48" t="n">
        <f aca="false">IF(F10&lt;0,F10^2,0)</f>
        <v>0</v>
      </c>
      <c r="K10" s="44" t="n">
        <f aca="false">MAX(K9,E10)</f>
        <v>542.8</v>
      </c>
      <c r="L10" s="49" t="n">
        <f aca="false">E10-K10</f>
        <v>0</v>
      </c>
    </row>
    <row r="11" customFormat="false" ht="15" hidden="false" customHeight="false" outlineLevel="0" collapsed="false">
      <c r="A11" s="27" t="n">
        <v>39353</v>
      </c>
      <c r="B11" s="42" t="n">
        <v>1</v>
      </c>
      <c r="C11" s="28" t="n">
        <v>8042.2</v>
      </c>
      <c r="D11" s="43" t="n">
        <v>208.55</v>
      </c>
      <c r="E11" s="44" t="n">
        <f aca="false">E10+D11</f>
        <v>751.35</v>
      </c>
      <c r="F11" s="45" t="n">
        <f aca="false">IF(C10&gt;0,D11/C10,0)</f>
        <v>0.0266223280335476</v>
      </c>
      <c r="G11" s="46" t="n">
        <f aca="false">G10*(1+F11)</f>
        <v>1.10490712292073</v>
      </c>
      <c r="H11" s="46" t="n">
        <f aca="false">MAX(H10,G11)</f>
        <v>1.10490712292073</v>
      </c>
      <c r="I11" s="47" t="n">
        <f aca="false">G11/H11-1</f>
        <v>0</v>
      </c>
      <c r="J11" s="48" t="n">
        <f aca="false">IF(F11&lt;0,F11^2,0)</f>
        <v>0</v>
      </c>
      <c r="K11" s="44" t="n">
        <f aca="false">MAX(K10,E11)</f>
        <v>751.35</v>
      </c>
      <c r="L11" s="49" t="n">
        <f aca="false">E11-K11</f>
        <v>0</v>
      </c>
    </row>
    <row r="12" customFormat="false" ht="15" hidden="false" customHeight="false" outlineLevel="0" collapsed="false">
      <c r="A12" s="27" t="n">
        <v>39356</v>
      </c>
      <c r="B12" s="42" t="n">
        <v>1</v>
      </c>
      <c r="C12" s="28" t="n">
        <v>7987.5</v>
      </c>
      <c r="D12" s="43" t="n">
        <v>-54.7</v>
      </c>
      <c r="E12" s="44" t="n">
        <f aca="false">E11+D12</f>
        <v>696.65</v>
      </c>
      <c r="F12" s="45" t="n">
        <f aca="false">IF(C11&gt;0,D12/C11,0)</f>
        <v>-0.00680162144686777</v>
      </c>
      <c r="G12" s="46" t="n">
        <f aca="false">G11*(1+F12)</f>
        <v>1.09739196293667</v>
      </c>
      <c r="H12" s="46" t="n">
        <f aca="false">MAX(H11,G12)</f>
        <v>1.10490712292073</v>
      </c>
      <c r="I12" s="47" t="n">
        <f aca="false">G12/H12-1</f>
        <v>-0.0068016214468678</v>
      </c>
      <c r="J12" s="48" t="n">
        <f aca="false">IF(F12&lt;0,F12^2,0)</f>
        <v>4.62620543064917E-005</v>
      </c>
      <c r="K12" s="44" t="n">
        <f aca="false">MAX(K11,E12)</f>
        <v>751.35</v>
      </c>
      <c r="L12" s="49" t="n">
        <f aca="false">E12-K12</f>
        <v>-54.7</v>
      </c>
    </row>
    <row r="13" customFormat="false" ht="15" hidden="false" customHeight="false" outlineLevel="0" collapsed="false">
      <c r="A13" s="27" t="n">
        <v>39358</v>
      </c>
      <c r="B13" s="42" t="n">
        <v>-1</v>
      </c>
      <c r="C13" s="28" t="n">
        <v>8097.9</v>
      </c>
      <c r="D13" s="43" t="n">
        <v>-336.05</v>
      </c>
      <c r="E13" s="44" t="n">
        <f aca="false">E12+D13</f>
        <v>360.6</v>
      </c>
      <c r="F13" s="45" t="n">
        <f aca="false">IF(C12&gt;0,D13/C12,0)</f>
        <v>-0.0420719874804382</v>
      </c>
      <c r="G13" s="46" t="n">
        <f aca="false">G12*(1+F13)</f>
        <v>1.05122250201087</v>
      </c>
      <c r="H13" s="46" t="n">
        <f aca="false">MAX(H12,G13)</f>
        <v>1.10490712292073</v>
      </c>
      <c r="I13" s="47" t="n">
        <f aca="false">G13/H13-1</f>
        <v>-0.0485874511949467</v>
      </c>
      <c r="J13" s="48" t="n">
        <f aca="false">IF(F13&lt;0,F13^2,0)</f>
        <v>0.00177005213055415</v>
      </c>
      <c r="K13" s="44" t="n">
        <f aca="false">MAX(K12,E13)</f>
        <v>751.35</v>
      </c>
      <c r="L13" s="49" t="n">
        <f aca="false">E13-K13</f>
        <v>-390.75</v>
      </c>
    </row>
    <row r="14" customFormat="false" ht="15" hidden="false" customHeight="false" outlineLevel="0" collapsed="false">
      <c r="A14" s="27" t="n">
        <v>39359</v>
      </c>
      <c r="B14" s="42" t="n">
        <v>-1</v>
      </c>
      <c r="C14" s="28" t="n">
        <v>8035.9</v>
      </c>
      <c r="D14" s="43" t="n">
        <v>12.75</v>
      </c>
      <c r="E14" s="44" t="n">
        <f aca="false">E13+D14</f>
        <v>373.35</v>
      </c>
      <c r="F14" s="45" t="n">
        <f aca="false">IF(C13&gt;0,D14/C13,0)</f>
        <v>0.00157448227318194</v>
      </c>
      <c r="G14" s="46" t="n">
        <f aca="false">G13*(1+F14)</f>
        <v>1.05287763320545</v>
      </c>
      <c r="H14" s="46" t="n">
        <f aca="false">MAX(H13,G14)</f>
        <v>1.10490712292073</v>
      </c>
      <c r="I14" s="47" t="n">
        <f aca="false">G14/H14-1</f>
        <v>-0.0470894690023701</v>
      </c>
      <c r="J14" s="48" t="n">
        <f aca="false">IF(F14&lt;0,F14^2,0)</f>
        <v>0</v>
      </c>
      <c r="K14" s="44" t="n">
        <f aca="false">MAX(K13,E14)</f>
        <v>751.35</v>
      </c>
      <c r="L14" s="49" t="n">
        <f aca="false">E14-K14</f>
        <v>-378</v>
      </c>
    </row>
    <row r="15" customFormat="false" ht="15" hidden="false" customHeight="false" outlineLevel="0" collapsed="false">
      <c r="A15" s="27" t="n">
        <v>39360</v>
      </c>
      <c r="B15" s="42" t="n">
        <v>-1</v>
      </c>
      <c r="C15" s="28" t="n">
        <v>7845.25</v>
      </c>
      <c r="D15" s="43" t="n">
        <v>-25</v>
      </c>
      <c r="E15" s="44" t="n">
        <f aca="false">E14+D15</f>
        <v>348.35</v>
      </c>
      <c r="F15" s="45" t="n">
        <f aca="false">IF(C14&gt;0,D15/C14,0)</f>
        <v>-0.00311103921153822</v>
      </c>
      <c r="G15" s="46" t="n">
        <f aca="false">G14*(1+F15)</f>
        <v>1.0496020896036</v>
      </c>
      <c r="H15" s="46" t="n">
        <f aca="false">MAX(H14,G15)</f>
        <v>1.10490712292073</v>
      </c>
      <c r="I15" s="47" t="n">
        <f aca="false">G15/H15-1</f>
        <v>-0.0500540110293914</v>
      </c>
      <c r="J15" s="48" t="n">
        <f aca="false">IF(F15&lt;0,F15^2,0)</f>
        <v>9.67856497572836E-006</v>
      </c>
      <c r="K15" s="44" t="n">
        <f aca="false">MAX(K14,E15)</f>
        <v>751.35</v>
      </c>
      <c r="L15" s="49" t="n">
        <f aca="false">E15-K15</f>
        <v>-403</v>
      </c>
    </row>
    <row r="16" customFormat="false" ht="15" hidden="false" customHeight="false" outlineLevel="0" collapsed="false">
      <c r="A16" s="27" t="n">
        <v>39363</v>
      </c>
      <c r="B16" s="42" t="n">
        <v>-1</v>
      </c>
      <c r="C16" s="28" t="n">
        <v>7626.4</v>
      </c>
      <c r="D16" s="43" t="n">
        <v>218.85</v>
      </c>
      <c r="E16" s="44" t="n">
        <f aca="false">E15+D16</f>
        <v>567.2</v>
      </c>
      <c r="F16" s="45" t="n">
        <f aca="false">IF(C15&gt;0,D16/C15,0)</f>
        <v>0.0278958605525637</v>
      </c>
      <c r="G16" s="46" t="n">
        <f aca="false">G15*(1+F16)</f>
        <v>1.07888164313086</v>
      </c>
      <c r="H16" s="46" t="n">
        <f aca="false">MAX(H15,G16)</f>
        <v>1.10490712292073</v>
      </c>
      <c r="I16" s="47" t="n">
        <f aca="false">G16/H16-1</f>
        <v>-0.0235544501886001</v>
      </c>
      <c r="J16" s="48" t="n">
        <f aca="false">IF(F16&lt;0,F16^2,0)</f>
        <v>0</v>
      </c>
      <c r="K16" s="44" t="n">
        <f aca="false">MAX(K15,E16)</f>
        <v>751.35</v>
      </c>
      <c r="L16" s="49" t="n">
        <f aca="false">E16-K16</f>
        <v>-184.15</v>
      </c>
    </row>
    <row r="17" customFormat="false" ht="15" hidden="false" customHeight="false" outlineLevel="0" collapsed="false">
      <c r="A17" s="27" t="n">
        <v>39364</v>
      </c>
      <c r="B17" s="42" t="n">
        <v>-1</v>
      </c>
      <c r="C17" s="28" t="n">
        <v>7895.85</v>
      </c>
      <c r="D17" s="43" t="n">
        <v>-269.45</v>
      </c>
      <c r="E17" s="44" t="n">
        <f aca="false">E16+D17</f>
        <v>297.75</v>
      </c>
      <c r="F17" s="45" t="n">
        <f aca="false">IF(C16&gt;0,D17/C16,0)</f>
        <v>-0.0353312178747509</v>
      </c>
      <c r="G17" s="46" t="n">
        <f aca="false">G16*(1+F17)</f>
        <v>1.04076344073634</v>
      </c>
      <c r="H17" s="46" t="n">
        <f aca="false">MAX(H16,G17)</f>
        <v>1.10490712292073</v>
      </c>
      <c r="I17" s="47" t="n">
        <f aca="false">G17/H17-1</f>
        <v>-0.0580534606518176</v>
      </c>
      <c r="J17" s="48" t="n">
        <f aca="false">IF(F17&lt;0,F17^2,0)</f>
        <v>0.00124829495651312</v>
      </c>
      <c r="K17" s="44" t="n">
        <f aca="false">MAX(K16,E17)</f>
        <v>751.35</v>
      </c>
      <c r="L17" s="49" t="n">
        <f aca="false">E17-K17</f>
        <v>-453.6</v>
      </c>
    </row>
    <row r="18" customFormat="false" ht="15" hidden="false" customHeight="false" outlineLevel="0" collapsed="false">
      <c r="A18" s="27" t="n">
        <v>39365</v>
      </c>
      <c r="B18" s="42" t="n">
        <v>1</v>
      </c>
      <c r="C18" s="28" t="n">
        <v>8030.65</v>
      </c>
      <c r="D18" s="43" t="n">
        <v>5.2</v>
      </c>
      <c r="E18" s="44" t="n">
        <f aca="false">E17+D18</f>
        <v>302.95</v>
      </c>
      <c r="F18" s="45" t="n">
        <f aca="false">IF(C17&gt;0,D18/C17,0)</f>
        <v>0.000658573807759773</v>
      </c>
      <c r="G18" s="46" t="n">
        <f aca="false">G17*(1+F18)</f>
        <v>1.04144886027848</v>
      </c>
      <c r="H18" s="46" t="n">
        <f aca="false">MAX(H17,G18)</f>
        <v>1.10490712292073</v>
      </c>
      <c r="I18" s="47" t="n">
        <f aca="false">G18/H18-1</f>
        <v>-0.057433119332693</v>
      </c>
      <c r="J18" s="48" t="n">
        <f aca="false">IF(F18&lt;0,F18^2,0)</f>
        <v>0</v>
      </c>
      <c r="K18" s="44" t="n">
        <f aca="false">MAX(K17,E18)</f>
        <v>751.35</v>
      </c>
      <c r="L18" s="49" t="n">
        <f aca="false">E18-K18</f>
        <v>-448.4</v>
      </c>
    </row>
    <row r="19" customFormat="false" ht="15" hidden="false" customHeight="false" outlineLevel="0" collapsed="false">
      <c r="A19" s="27" t="n">
        <v>39366</v>
      </c>
      <c r="B19" s="42" t="n">
        <v>1</v>
      </c>
      <c r="C19" s="28" t="n">
        <v>8158.8</v>
      </c>
      <c r="D19" s="43" t="n">
        <v>128.15</v>
      </c>
      <c r="E19" s="44" t="n">
        <f aca="false">E18+D19</f>
        <v>431.1</v>
      </c>
      <c r="F19" s="45" t="n">
        <f aca="false">IF(C18&gt;0,D19/C18,0)</f>
        <v>0.0159576123975021</v>
      </c>
      <c r="G19" s="46" t="n">
        <f aca="false">G18*(1+F19)</f>
        <v>1.05806789752262</v>
      </c>
      <c r="H19" s="46" t="n">
        <f aca="false">MAX(H18,G19)</f>
        <v>1.10490712292073</v>
      </c>
      <c r="I19" s="47" t="n">
        <f aca="false">G19/H19-1</f>
        <v>-0.0423920023922816</v>
      </c>
      <c r="J19" s="48" t="n">
        <f aca="false">IF(F19&lt;0,F19^2,0)</f>
        <v>0</v>
      </c>
      <c r="K19" s="44" t="n">
        <f aca="false">MAX(K18,E19)</f>
        <v>751.35</v>
      </c>
      <c r="L19" s="49" t="n">
        <f aca="false">E19-K19</f>
        <v>-320.25</v>
      </c>
    </row>
    <row r="20" customFormat="false" ht="15" hidden="false" customHeight="false" outlineLevel="0" collapsed="false">
      <c r="A20" s="27" t="n">
        <v>39367</v>
      </c>
      <c r="B20" s="42" t="n">
        <v>-1</v>
      </c>
      <c r="C20" s="28" t="n">
        <v>7934</v>
      </c>
      <c r="D20" s="43" t="n">
        <v>-179.95</v>
      </c>
      <c r="E20" s="44" t="n">
        <f aca="false">E19+D20</f>
        <v>251.15</v>
      </c>
      <c r="F20" s="45" t="n">
        <f aca="false">IF(C19&gt;0,D20/C19,0)</f>
        <v>-0.0220559395989606</v>
      </c>
      <c r="G20" s="46" t="n">
        <f aca="false">G19*(1+F20)</f>
        <v>1.03473121588326</v>
      </c>
      <c r="H20" s="46" t="n">
        <f aca="false">MAX(H19,G20)</f>
        <v>1.10490712292073</v>
      </c>
      <c r="I20" s="47" t="n">
        <f aca="false">G20/H20-1</f>
        <v>-0.0635129465469991</v>
      </c>
      <c r="J20" s="48" t="n">
        <f aca="false">IF(F20&lt;0,F20^2,0)</f>
        <v>0.000486464471593</v>
      </c>
      <c r="K20" s="44" t="n">
        <f aca="false">MAX(K19,E20)</f>
        <v>751.35</v>
      </c>
      <c r="L20" s="49" t="n">
        <f aca="false">E20-K20</f>
        <v>-500.2</v>
      </c>
    </row>
    <row r="21" customFormat="false" ht="15" hidden="false" customHeight="false" outlineLevel="0" collapsed="false">
      <c r="A21" s="27" t="n">
        <v>39370</v>
      </c>
      <c r="B21" s="42" t="n">
        <v>1</v>
      </c>
      <c r="C21" s="28" t="n">
        <v>8286.3</v>
      </c>
      <c r="D21" s="43" t="n">
        <v>-89.55</v>
      </c>
      <c r="E21" s="44" t="n">
        <f aca="false">E20+D21</f>
        <v>161.6</v>
      </c>
      <c r="F21" s="45" t="n">
        <f aca="false">IF(C20&gt;0,D21/C20,0)</f>
        <v>-0.0112868666498614</v>
      </c>
      <c r="G21" s="46" t="n">
        <f aca="false">G20*(1+F21)</f>
        <v>1.02305234263114</v>
      </c>
      <c r="H21" s="46" t="n">
        <f aca="false">MAX(H20,G21)</f>
        <v>1.10490712292073</v>
      </c>
      <c r="I21" s="47" t="n">
        <f aca="false">G21/H21-1</f>
        <v>-0.0740829510386448</v>
      </c>
      <c r="J21" s="48" t="n">
        <f aca="false">IF(F21&lt;0,F21^2,0)</f>
        <v>0.000127393358771753</v>
      </c>
      <c r="K21" s="44" t="n">
        <f aca="false">MAX(K20,E21)</f>
        <v>751.35</v>
      </c>
      <c r="L21" s="49" t="n">
        <f aca="false">E21-K21</f>
        <v>-589.75</v>
      </c>
    </row>
    <row r="22" customFormat="false" ht="15" hidden="false" customHeight="false" outlineLevel="0" collapsed="false">
      <c r="A22" s="27" t="n">
        <v>39371</v>
      </c>
      <c r="B22" s="42" t="n">
        <v>1</v>
      </c>
      <c r="C22" s="28" t="n">
        <v>8452.2</v>
      </c>
      <c r="D22" s="43" t="n">
        <v>165.9</v>
      </c>
      <c r="E22" s="44" t="n">
        <f aca="false">E21+D22</f>
        <v>327.5</v>
      </c>
      <c r="F22" s="45" t="n">
        <f aca="false">IF(C21&gt;0,D22/C21,0)</f>
        <v>0.0200209985156222</v>
      </c>
      <c r="G22" s="46" t="n">
        <f aca="false">G21*(1+F22)</f>
        <v>1.04353487206436</v>
      </c>
      <c r="H22" s="46" t="n">
        <f aca="false">MAX(H21,G22)</f>
        <v>1.10490712292073</v>
      </c>
      <c r="I22" s="47" t="n">
        <f aca="false">G22/H22-1</f>
        <v>-0.0555451671758003</v>
      </c>
      <c r="J22" s="48" t="n">
        <f aca="false">IF(F22&lt;0,F22^2,0)</f>
        <v>0</v>
      </c>
      <c r="K22" s="44" t="n">
        <f aca="false">MAX(K21,E22)</f>
        <v>751.35</v>
      </c>
      <c r="L22" s="49" t="n">
        <f aca="false">E22-K22</f>
        <v>-423.85</v>
      </c>
    </row>
    <row r="23" customFormat="false" ht="15" hidden="false" customHeight="false" outlineLevel="0" collapsed="false">
      <c r="A23" s="27" t="n">
        <v>39372</v>
      </c>
      <c r="B23" s="42" t="n">
        <v>-1</v>
      </c>
      <c r="C23" s="28" t="n">
        <v>8099.9</v>
      </c>
      <c r="D23" s="43" t="n">
        <v>-518</v>
      </c>
      <c r="E23" s="44" t="n">
        <f aca="false">E22+D23</f>
        <v>-190.5</v>
      </c>
      <c r="F23" s="45" t="n">
        <f aca="false">IF(C22&gt;0,D23/C22,0)</f>
        <v>-0.0612858190766901</v>
      </c>
      <c r="G23" s="46" t="n">
        <f aca="false">G22*(1+F23)</f>
        <v>0.97958098269481</v>
      </c>
      <c r="H23" s="46" t="n">
        <f aca="false">MAX(H22,G23)</f>
        <v>1.10490712292073</v>
      </c>
      <c r="I23" s="47" t="n">
        <f aca="false">G23/H23-1</f>
        <v>-0.11342685518637</v>
      </c>
      <c r="J23" s="48" t="n">
        <f aca="false">IF(F23&lt;0,F23^2,0)</f>
        <v>0.00375595161990079</v>
      </c>
      <c r="K23" s="44" t="n">
        <f aca="false">MAX(K22,E23)</f>
        <v>751.35</v>
      </c>
      <c r="L23" s="49" t="n">
        <f aca="false">E23-K23</f>
        <v>-941.85</v>
      </c>
    </row>
    <row r="24" customFormat="false" ht="15" hidden="false" customHeight="false" outlineLevel="0" collapsed="false">
      <c r="A24" s="27" t="n">
        <v>39373</v>
      </c>
      <c r="B24" s="42" t="n">
        <v>-1</v>
      </c>
      <c r="C24" s="28" t="n">
        <v>7608.75</v>
      </c>
      <c r="D24" s="43" t="n">
        <v>491.15</v>
      </c>
      <c r="E24" s="44" t="n">
        <f aca="false">E23+D24</f>
        <v>300.65</v>
      </c>
      <c r="F24" s="45" t="n">
        <f aca="false">IF(C23&gt;0,D24/C23,0)</f>
        <v>0.0606365510685317</v>
      </c>
      <c r="G24" s="46" t="n">
        <f aca="false">G23*(1+F24)</f>
        <v>1.03897939497775</v>
      </c>
      <c r="H24" s="46" t="n">
        <f aca="false">MAX(H23,G24)</f>
        <v>1.10490712292073</v>
      </c>
      <c r="I24" s="47" t="n">
        <f aca="false">G24/H24-1</f>
        <v>-0.0596681174148893</v>
      </c>
      <c r="J24" s="48" t="n">
        <f aca="false">IF(F24&lt;0,F24^2,0)</f>
        <v>0</v>
      </c>
      <c r="K24" s="44" t="n">
        <f aca="false">MAX(K23,E24)</f>
        <v>751.35</v>
      </c>
      <c r="L24" s="49" t="n">
        <f aca="false">E24-K24</f>
        <v>-450.7</v>
      </c>
    </row>
    <row r="25" customFormat="false" ht="15" hidden="false" customHeight="false" outlineLevel="0" collapsed="false">
      <c r="A25" s="27" t="n">
        <v>39374</v>
      </c>
      <c r="B25" s="42" t="n">
        <v>-1</v>
      </c>
      <c r="C25" s="28" t="n">
        <v>7423.8</v>
      </c>
      <c r="D25" s="43" t="n">
        <v>184.95</v>
      </c>
      <c r="E25" s="44" t="n">
        <f aca="false">E24+D25</f>
        <v>485.6</v>
      </c>
      <c r="F25" s="45" t="n">
        <f aca="false">IF(C24&gt;0,D25/C24,0)</f>
        <v>0.0243075406604239</v>
      </c>
      <c r="G25" s="46" t="n">
        <f aca="false">G24*(1+F25)</f>
        <v>1.06423442886651</v>
      </c>
      <c r="H25" s="46" t="n">
        <f aca="false">MAX(H24,G25)</f>
        <v>1.10490712292073</v>
      </c>
      <c r="I25" s="47" t="n">
        <f aca="false">G25/H25-1</f>
        <v>-0.0368109619446589</v>
      </c>
      <c r="J25" s="48" t="n">
        <f aca="false">IF(F25&lt;0,F25^2,0)</f>
        <v>0</v>
      </c>
      <c r="K25" s="44" t="n">
        <f aca="false">MAX(K24,E25)</f>
        <v>751.35</v>
      </c>
      <c r="L25" s="49" t="n">
        <f aca="false">E25-K25</f>
        <v>-265.75</v>
      </c>
    </row>
    <row r="26" customFormat="false" ht="15" hidden="false" customHeight="false" outlineLevel="0" collapsed="false">
      <c r="A26" s="27" t="n">
        <v>39377</v>
      </c>
      <c r="B26" s="42" t="n">
        <v>-1</v>
      </c>
      <c r="C26" s="28" t="n">
        <v>7568</v>
      </c>
      <c r="D26" s="43" t="n">
        <v>-144.2</v>
      </c>
      <c r="E26" s="44" t="n">
        <f aca="false">E25+D26</f>
        <v>341.4</v>
      </c>
      <c r="F26" s="45" t="n">
        <f aca="false">IF(C25&gt;0,D26/C25,0)</f>
        <v>-0.0194240146555672</v>
      </c>
      <c r="G26" s="46" t="n">
        <f aca="false">G25*(1+F26)</f>
        <v>1.04356272372325</v>
      </c>
      <c r="H26" s="46" t="n">
        <f aca="false">MAX(H25,G26)</f>
        <v>1.10490712292073</v>
      </c>
      <c r="I26" s="47" t="n">
        <f aca="false">G26/H26-1</f>
        <v>-0.0555199599359276</v>
      </c>
      <c r="J26" s="48" t="n">
        <f aca="false">IF(F26&lt;0,F26^2,0)</f>
        <v>0.000377292345339691</v>
      </c>
      <c r="K26" s="44" t="n">
        <f aca="false">MAX(K25,E26)</f>
        <v>751.35</v>
      </c>
      <c r="L26" s="49" t="n">
        <f aca="false">E26-K26</f>
        <v>-409.95</v>
      </c>
    </row>
    <row r="27" customFormat="false" ht="15" hidden="false" customHeight="false" outlineLevel="0" collapsed="false">
      <c r="A27" s="27" t="n">
        <v>39378</v>
      </c>
      <c r="B27" s="42" t="n">
        <v>1</v>
      </c>
      <c r="C27" s="28" t="n">
        <v>8101.1</v>
      </c>
      <c r="D27" s="43" t="n">
        <v>328.55</v>
      </c>
      <c r="E27" s="44" t="n">
        <f aca="false">E26+D27</f>
        <v>669.95</v>
      </c>
      <c r="F27" s="45" t="n">
        <f aca="false">IF(C26&gt;0,D27/C26,0)</f>
        <v>0.0434130549682875</v>
      </c>
      <c r="G27" s="46" t="n">
        <f aca="false">G26*(1+F27)</f>
        <v>1.0888669696111</v>
      </c>
      <c r="H27" s="46" t="n">
        <f aca="false">MAX(H26,G27)</f>
        <v>1.10490712292073</v>
      </c>
      <c r="I27" s="47" t="n">
        <f aca="false">G27/H27-1</f>
        <v>-0.0145171960401757</v>
      </c>
      <c r="J27" s="48" t="n">
        <f aca="false">IF(F27&lt;0,F27^2,0)</f>
        <v>0</v>
      </c>
      <c r="K27" s="44" t="n">
        <f aca="false">MAX(K26,E27)</f>
        <v>751.35</v>
      </c>
      <c r="L27" s="49" t="n">
        <f aca="false">E27-K27</f>
        <v>-81.4000000000001</v>
      </c>
    </row>
    <row r="28" customFormat="false" ht="15" hidden="false" customHeight="false" outlineLevel="0" collapsed="false">
      <c r="A28" s="27" t="n">
        <v>39379</v>
      </c>
      <c r="B28" s="42" t="n">
        <v>1</v>
      </c>
      <c r="C28" s="28" t="n">
        <v>8228.65</v>
      </c>
      <c r="D28" s="43" t="n">
        <v>127.55</v>
      </c>
      <c r="E28" s="44" t="n">
        <f aca="false">E27+D28</f>
        <v>797.5</v>
      </c>
      <c r="F28" s="45" t="n">
        <f aca="false">IF(C27&gt;0,D28/C27,0)</f>
        <v>0.0157447754008715</v>
      </c>
      <c r="G28" s="46" t="n">
        <f aca="false">G27*(1+F28)</f>
        <v>1.10601093548906</v>
      </c>
      <c r="H28" s="46" t="n">
        <f aca="false">MAX(H27,G28)</f>
        <v>1.10601093548906</v>
      </c>
      <c r="I28" s="47" t="n">
        <f aca="false">G28/H28-1</f>
        <v>0</v>
      </c>
      <c r="J28" s="48" t="n">
        <f aca="false">IF(F28&lt;0,F28^2,0)</f>
        <v>0</v>
      </c>
      <c r="K28" s="44" t="n">
        <f aca="false">MAX(K27,E28)</f>
        <v>797.5</v>
      </c>
      <c r="L28" s="49" t="n">
        <f aca="false">E28-K28</f>
        <v>0</v>
      </c>
    </row>
    <row r="29" customFormat="false" ht="15" hidden="false" customHeight="false" outlineLevel="0" collapsed="false">
      <c r="A29" s="27" t="n">
        <v>39380</v>
      </c>
      <c r="B29" s="42" t="n">
        <v>1</v>
      </c>
      <c r="C29" s="28" t="n">
        <v>8428.65</v>
      </c>
      <c r="D29" s="43" t="n">
        <v>200</v>
      </c>
      <c r="E29" s="44" t="n">
        <f aca="false">E28+D29</f>
        <v>997.5</v>
      </c>
      <c r="F29" s="45" t="n">
        <f aca="false">IF(C28&gt;0,D29/C28,0)</f>
        <v>0.0243053234734738</v>
      </c>
      <c r="G29" s="46" t="n">
        <f aca="false">G28*(1+F29)</f>
        <v>1.13289288904132</v>
      </c>
      <c r="H29" s="46" t="n">
        <f aca="false">MAX(H28,G29)</f>
        <v>1.13289288904132</v>
      </c>
      <c r="I29" s="47" t="n">
        <f aca="false">G29/H29-1</f>
        <v>0</v>
      </c>
      <c r="J29" s="48" t="n">
        <f aca="false">IF(F29&lt;0,F29^2,0)</f>
        <v>0</v>
      </c>
      <c r="K29" s="44" t="n">
        <f aca="false">MAX(K28,E29)</f>
        <v>997.5</v>
      </c>
      <c r="L29" s="49" t="n">
        <f aca="false">E29-K29</f>
        <v>0</v>
      </c>
    </row>
    <row r="30" customFormat="false" ht="15" hidden="false" customHeight="false" outlineLevel="0" collapsed="false">
      <c r="A30" s="27" t="n">
        <v>39381</v>
      </c>
      <c r="B30" s="42" t="n">
        <v>1</v>
      </c>
      <c r="C30" s="28" t="n">
        <v>8749.9</v>
      </c>
      <c r="D30" s="43" t="n">
        <v>321.25</v>
      </c>
      <c r="E30" s="44" t="n">
        <f aca="false">E29+D30</f>
        <v>1318.75</v>
      </c>
      <c r="F30" s="45" t="n">
        <f aca="false">IF(C29&gt;0,D30/C29,0)</f>
        <v>0.0381140514791811</v>
      </c>
      <c r="G30" s="46" t="n">
        <f aca="false">G29*(1+F30)</f>
        <v>1.17607202693464</v>
      </c>
      <c r="H30" s="46" t="n">
        <f aca="false">MAX(H29,G30)</f>
        <v>1.17607202693464</v>
      </c>
      <c r="I30" s="47" t="n">
        <f aca="false">G30/H30-1</f>
        <v>0</v>
      </c>
      <c r="J30" s="48" t="n">
        <f aca="false">IF(F30&lt;0,F30^2,0)</f>
        <v>0</v>
      </c>
      <c r="K30" s="44" t="n">
        <f aca="false">MAX(K29,E30)</f>
        <v>1318.75</v>
      </c>
      <c r="L30" s="49" t="n">
        <f aca="false">E30-K30</f>
        <v>0</v>
      </c>
    </row>
    <row r="31" customFormat="false" ht="15" hidden="false" customHeight="false" outlineLevel="0" collapsed="false">
      <c r="A31" s="27" t="n">
        <v>39384</v>
      </c>
      <c r="B31" s="42" t="n">
        <v>1</v>
      </c>
      <c r="C31" s="28" t="n">
        <v>9000.75</v>
      </c>
      <c r="D31" s="43" t="n">
        <v>250.85</v>
      </c>
      <c r="E31" s="44" t="n">
        <f aca="false">E30+D31</f>
        <v>1569.6</v>
      </c>
      <c r="F31" s="45" t="n">
        <f aca="false">IF(C30&gt;0,D31/C30,0)</f>
        <v>0.0286688990731323</v>
      </c>
      <c r="G31" s="46" t="n">
        <f aca="false">G30*(1+F31)</f>
        <v>1.20978871717756</v>
      </c>
      <c r="H31" s="46" t="n">
        <f aca="false">MAX(H30,G31)</f>
        <v>1.20978871717756</v>
      </c>
      <c r="I31" s="47" t="n">
        <f aca="false">G31/H31-1</f>
        <v>0</v>
      </c>
      <c r="J31" s="48" t="n">
        <f aca="false">IF(F31&lt;0,F31^2,0)</f>
        <v>0</v>
      </c>
      <c r="K31" s="44" t="n">
        <f aca="false">MAX(K30,E31)</f>
        <v>1569.6</v>
      </c>
      <c r="L31" s="49" t="n">
        <f aca="false">E31-K31</f>
        <v>0</v>
      </c>
    </row>
    <row r="32" customFormat="false" ht="15" hidden="false" customHeight="false" outlineLevel="0" collapsed="false">
      <c r="A32" s="27" t="n">
        <v>39385</v>
      </c>
      <c r="B32" s="42" t="n">
        <v>1</v>
      </c>
      <c r="C32" s="28" t="n">
        <v>8934.15</v>
      </c>
      <c r="D32" s="43" t="n">
        <v>-135.1</v>
      </c>
      <c r="E32" s="44" t="n">
        <f aca="false">E31+D32</f>
        <v>1434.5</v>
      </c>
      <c r="F32" s="45" t="n">
        <f aca="false">IF(C31&gt;0,D32/C31,0)</f>
        <v>-0.0150098602894203</v>
      </c>
      <c r="G32" s="46" t="n">
        <f aca="false">G31*(1+F32)</f>
        <v>1.19162995755301</v>
      </c>
      <c r="H32" s="46" t="n">
        <f aca="false">MAX(H31,G32)</f>
        <v>1.20978871717756</v>
      </c>
      <c r="I32" s="47" t="n">
        <f aca="false">G32/H32-1</f>
        <v>-0.0150098602894204</v>
      </c>
      <c r="J32" s="48" t="n">
        <f aca="false">IF(F32&lt;0,F32^2,0)</f>
        <v>0.000225295905907917</v>
      </c>
      <c r="K32" s="44" t="n">
        <f aca="false">MAX(K31,E32)</f>
        <v>1569.6</v>
      </c>
      <c r="L32" s="49" t="n">
        <f aca="false">E32-K32</f>
        <v>-135.1</v>
      </c>
    </row>
    <row r="33" customFormat="false" ht="15" hidden="false" customHeight="false" outlineLevel="0" collapsed="false">
      <c r="A33" s="27" t="n">
        <v>39386</v>
      </c>
      <c r="B33" s="42" t="n">
        <v>0</v>
      </c>
      <c r="C33" s="28" t="n">
        <v>9013.15</v>
      </c>
      <c r="D33" s="43" t="n">
        <v>0</v>
      </c>
      <c r="E33" s="44" t="n">
        <f aca="false">E32+D33</f>
        <v>1434.5</v>
      </c>
      <c r="F33" s="45" t="n">
        <f aca="false">IF(C32&gt;0,D33/C32,0)</f>
        <v>0</v>
      </c>
      <c r="G33" s="46" t="n">
        <f aca="false">G32*(1+F33)</f>
        <v>1.19162995755301</v>
      </c>
      <c r="H33" s="46" t="n">
        <f aca="false">MAX(H32,G33)</f>
        <v>1.20978871717756</v>
      </c>
      <c r="I33" s="47" t="n">
        <f aca="false">G33/H33-1</f>
        <v>-0.0150098602894204</v>
      </c>
      <c r="J33" s="48" t="n">
        <f aca="false">IF(F33&lt;0,F33^2,0)</f>
        <v>0</v>
      </c>
      <c r="K33" s="44" t="n">
        <f aca="false">MAX(K32,E33)</f>
        <v>1569.6</v>
      </c>
      <c r="L33" s="49" t="n">
        <f aca="false">E33-K33</f>
        <v>-135.1</v>
      </c>
    </row>
    <row r="34" customFormat="false" ht="15" hidden="false" customHeight="false" outlineLevel="0" collapsed="false">
      <c r="A34" s="27" t="n">
        <v>39387</v>
      </c>
      <c r="B34" s="42" t="n">
        <v>1</v>
      </c>
      <c r="C34" s="28" t="n">
        <v>9198.6</v>
      </c>
      <c r="D34" s="43" t="n">
        <v>-39.2</v>
      </c>
      <c r="E34" s="44" t="n">
        <f aca="false">E33+D34</f>
        <v>1395.3</v>
      </c>
      <c r="F34" s="45" t="n">
        <f aca="false">IF(C33&gt;0,D34/C33,0)</f>
        <v>-0.004349200889811</v>
      </c>
      <c r="G34" s="46" t="n">
        <f aca="false">G33*(1+F34)</f>
        <v>1.18644731948129</v>
      </c>
      <c r="H34" s="46" t="n">
        <f aca="false">MAX(H33,G34)</f>
        <v>1.20978871717756</v>
      </c>
      <c r="I34" s="47" t="n">
        <f aca="false">G34/H34-1</f>
        <v>-0.0192937802815045</v>
      </c>
      <c r="J34" s="48" t="n">
        <f aca="false">IF(F34&lt;0,F34^2,0)</f>
        <v>1.89155483799328E-005</v>
      </c>
      <c r="K34" s="44" t="n">
        <f aca="false">MAX(K33,E34)</f>
        <v>1569.6</v>
      </c>
      <c r="L34" s="49" t="n">
        <f aca="false">E34-K34</f>
        <v>-174.3</v>
      </c>
    </row>
    <row r="35" customFormat="false" ht="15" hidden="false" customHeight="false" outlineLevel="0" collapsed="false">
      <c r="A35" s="27" t="n">
        <v>39388</v>
      </c>
      <c r="B35" s="42" t="n">
        <v>1</v>
      </c>
      <c r="C35" s="28" t="n">
        <v>9560.7</v>
      </c>
      <c r="D35" s="43" t="n">
        <v>-245.2</v>
      </c>
      <c r="E35" s="44" t="n">
        <f aca="false">E34+D35</f>
        <v>1150.1</v>
      </c>
      <c r="F35" s="45" t="n">
        <f aca="false">IF(C34&gt;0,D35/C34,0)</f>
        <v>-0.0266562302959146</v>
      </c>
      <c r="G35" s="46" t="n">
        <f aca="false">G34*(1+F35)</f>
        <v>1.15482110649923</v>
      </c>
      <c r="H35" s="46" t="n">
        <f aca="false">MAX(H34,G35)</f>
        <v>1.20978871717756</v>
      </c>
      <c r="I35" s="47" t="n">
        <f aca="false">G35/H35-1</f>
        <v>-0.0454357111269567</v>
      </c>
      <c r="J35" s="48" t="n">
        <f aca="false">IF(F35&lt;0,F35^2,0)</f>
        <v>0.000710554613588835</v>
      </c>
      <c r="K35" s="44" t="n">
        <f aca="false">MAX(K34,E35)</f>
        <v>1569.6</v>
      </c>
      <c r="L35" s="49" t="n">
        <f aca="false">E35-K35</f>
        <v>-419.5</v>
      </c>
    </row>
    <row r="36" customFormat="false" ht="15" hidden="false" customHeight="false" outlineLevel="0" collapsed="false">
      <c r="A36" s="27" t="n">
        <v>39391</v>
      </c>
      <c r="B36" s="42" t="n">
        <v>1</v>
      </c>
      <c r="C36" s="28" t="n">
        <v>9397.55</v>
      </c>
      <c r="D36" s="43" t="n">
        <v>-213.15</v>
      </c>
      <c r="E36" s="44" t="n">
        <f aca="false">E35+D36</f>
        <v>936.95</v>
      </c>
      <c r="F36" s="45" t="n">
        <f aca="false">IF(C35&gt;0,D36/C35,0)</f>
        <v>-0.0222943926699928</v>
      </c>
      <c r="G36" s="46" t="n">
        <f aca="false">G35*(1+F36)</f>
        <v>1.12907507128734</v>
      </c>
      <c r="H36" s="46" t="n">
        <f aca="false">MAX(H35,G36)</f>
        <v>1.20978871717756</v>
      </c>
      <c r="I36" s="47" t="n">
        <f aca="false">G36/H36-1</f>
        <v>-0.0667171422118447</v>
      </c>
      <c r="J36" s="48" t="n">
        <f aca="false">IF(F36&lt;0,F36^2,0)</f>
        <v>0.000497039944523828</v>
      </c>
      <c r="K36" s="44" t="n">
        <f aca="false">MAX(K35,E36)</f>
        <v>1569.6</v>
      </c>
      <c r="L36" s="49" t="n">
        <f aca="false">E36-K36</f>
        <v>-632.65</v>
      </c>
    </row>
    <row r="37" customFormat="false" ht="15" hidden="false" customHeight="false" outlineLevel="0" collapsed="false">
      <c r="A37" s="27" t="n">
        <v>39392</v>
      </c>
      <c r="B37" s="42" t="n">
        <v>1</v>
      </c>
      <c r="C37" s="28" t="n">
        <v>9216.3</v>
      </c>
      <c r="D37" s="43" t="n">
        <v>-51.3</v>
      </c>
      <c r="E37" s="44" t="n">
        <f aca="false">E36+D37</f>
        <v>885.65</v>
      </c>
      <c r="F37" s="45" t="n">
        <f aca="false">IF(C36&gt;0,D37/C36,0)</f>
        <v>-0.00545886959899123</v>
      </c>
      <c r="G37" s="46" t="n">
        <f aca="false">G36*(1+F37)</f>
        <v>1.12291159770571</v>
      </c>
      <c r="H37" s="46" t="n">
        <f aca="false">MAX(H36,G37)</f>
        <v>1.20978871717756</v>
      </c>
      <c r="I37" s="47" t="n">
        <f aca="false">G37/H37-1</f>
        <v>-0.0718118116314841</v>
      </c>
      <c r="J37" s="48" t="n">
        <f aca="false">IF(F37&lt;0,F37^2,0)</f>
        <v>2.97992572987906E-005</v>
      </c>
      <c r="K37" s="44" t="n">
        <f aca="false">MAX(K36,E37)</f>
        <v>1569.6</v>
      </c>
      <c r="L37" s="49" t="n">
        <f aca="false">E37-K37</f>
        <v>-683.95</v>
      </c>
    </row>
    <row r="38" customFormat="false" ht="15" hidden="false" customHeight="false" outlineLevel="0" collapsed="false">
      <c r="A38" s="27" t="n">
        <v>39393</v>
      </c>
      <c r="B38" s="42" t="n">
        <v>-1</v>
      </c>
      <c r="C38" s="28" t="n">
        <v>9090.2</v>
      </c>
      <c r="D38" s="43" t="n">
        <v>39.65</v>
      </c>
      <c r="E38" s="44" t="n">
        <f aca="false">E37+D38</f>
        <v>925.3</v>
      </c>
      <c r="F38" s="45" t="n">
        <f aca="false">IF(C37&gt;0,D38/C37,0)</f>
        <v>0.00430216030294153</v>
      </c>
      <c r="G38" s="46" t="n">
        <f aca="false">G37*(1+F38)</f>
        <v>1.12774254340507</v>
      </c>
      <c r="H38" s="46" t="n">
        <f aca="false">MAX(H37,G38)</f>
        <v>1.20978871717756</v>
      </c>
      <c r="I38" s="47" t="n">
        <f aca="false">G38/H38-1</f>
        <v>-0.0678185972538258</v>
      </c>
      <c r="J38" s="48" t="n">
        <f aca="false">IF(F38&lt;0,F38^2,0)</f>
        <v>0</v>
      </c>
      <c r="K38" s="44" t="n">
        <f aca="false">MAX(K37,E38)</f>
        <v>1569.6</v>
      </c>
      <c r="L38" s="49" t="n">
        <f aca="false">E38-K38</f>
        <v>-644.3</v>
      </c>
    </row>
    <row r="39" customFormat="false" ht="15" hidden="false" customHeight="false" outlineLevel="0" collapsed="false">
      <c r="A39" s="27" t="n">
        <v>39394</v>
      </c>
      <c r="B39" s="42" t="n">
        <v>-1</v>
      </c>
      <c r="C39" s="28" t="n">
        <v>8876.25</v>
      </c>
      <c r="D39" s="43" t="n">
        <v>213.95</v>
      </c>
      <c r="E39" s="44" t="n">
        <f aca="false">E38+D39</f>
        <v>1139.25</v>
      </c>
      <c r="F39" s="45" t="n">
        <f aca="false">IF(C38&gt;0,D39/C38,0)</f>
        <v>0.0235363358341951</v>
      </c>
      <c r="G39" s="46" t="n">
        <f aca="false">G38*(1+F39)</f>
        <v>1.15428547064116</v>
      </c>
      <c r="H39" s="46" t="n">
        <f aca="false">MAX(H38,G39)</f>
        <v>1.20978871717756</v>
      </c>
      <c r="I39" s="47" t="n">
        <f aca="false">G39/H39-1</f>
        <v>-0.0458784627004007</v>
      </c>
      <c r="J39" s="48" t="n">
        <f aca="false">IF(F39&lt;0,F39^2,0)</f>
        <v>0</v>
      </c>
      <c r="K39" s="44" t="n">
        <f aca="false">MAX(K38,E39)</f>
        <v>1569.6</v>
      </c>
      <c r="L39" s="49" t="n">
        <f aca="false">E39-K39</f>
        <v>-430.35</v>
      </c>
    </row>
    <row r="40" customFormat="false" ht="15" hidden="false" customHeight="false" outlineLevel="0" collapsed="false">
      <c r="A40" s="27" t="n">
        <v>39398</v>
      </c>
      <c r="B40" s="42" t="n">
        <v>-1</v>
      </c>
      <c r="C40" s="28" t="n">
        <v>8758.2</v>
      </c>
      <c r="D40" s="43" t="n">
        <v>118.05</v>
      </c>
      <c r="E40" s="44" t="n">
        <f aca="false">E39+D40</f>
        <v>1257.3</v>
      </c>
      <c r="F40" s="45" t="n">
        <f aca="false">IF(C39&gt;0,D40/C39,0)</f>
        <v>0.0132995352767216</v>
      </c>
      <c r="G40" s="46" t="n">
        <f aca="false">G39*(1+F40)</f>
        <v>1.16963693097736</v>
      </c>
      <c r="H40" s="46" t="n">
        <f aca="false">MAX(H39,G40)</f>
        <v>1.20978871717756</v>
      </c>
      <c r="I40" s="47" t="n">
        <f aca="false">G40/H40-1</f>
        <v>-0.0331890896568049</v>
      </c>
      <c r="J40" s="48" t="n">
        <f aca="false">IF(F40&lt;0,F40^2,0)</f>
        <v>0</v>
      </c>
      <c r="K40" s="44" t="n">
        <f aca="false">MAX(K39,E40)</f>
        <v>1569.6</v>
      </c>
      <c r="L40" s="49" t="n">
        <f aca="false">E40-K40</f>
        <v>-312.3</v>
      </c>
    </row>
    <row r="41" customFormat="false" ht="15" hidden="false" customHeight="false" outlineLevel="0" collapsed="false">
      <c r="A41" s="27" t="n">
        <v>39399</v>
      </c>
      <c r="B41" s="42" t="n">
        <v>1</v>
      </c>
      <c r="C41" s="28" t="n">
        <v>9060</v>
      </c>
      <c r="D41" s="43" t="n">
        <v>-92.5</v>
      </c>
      <c r="E41" s="44" t="n">
        <f aca="false">E40+D41</f>
        <v>1164.8</v>
      </c>
      <c r="F41" s="45" t="n">
        <f aca="false">IF(C40&gt;0,D41/C40,0)</f>
        <v>-0.0105615309081775</v>
      </c>
      <c r="G41" s="46" t="n">
        <f aca="false">G40*(1+F41)</f>
        <v>1.1572837743795</v>
      </c>
      <c r="H41" s="46" t="n">
        <f aca="false">MAX(H40,G41)</f>
        <v>1.20978871717756</v>
      </c>
      <c r="I41" s="47" t="n">
        <f aca="false">G41/H41-1</f>
        <v>-0.0434000929687577</v>
      </c>
      <c r="J41" s="48" t="n">
        <f aca="false">IF(F41&lt;0,F41^2,0)</f>
        <v>0.000111545935124388</v>
      </c>
      <c r="K41" s="44" t="n">
        <f aca="false">MAX(K40,E41)</f>
        <v>1569.6</v>
      </c>
      <c r="L41" s="49" t="n">
        <f aca="false">E41-K41</f>
        <v>-404.8</v>
      </c>
    </row>
    <row r="42" customFormat="false" ht="15" hidden="false" customHeight="false" outlineLevel="0" collapsed="false">
      <c r="A42" s="27" t="n">
        <v>39400</v>
      </c>
      <c r="B42" s="42" t="n">
        <v>1</v>
      </c>
      <c r="C42" s="28" t="n">
        <v>9613.05</v>
      </c>
      <c r="D42" s="43" t="n">
        <v>553.05</v>
      </c>
      <c r="E42" s="44" t="n">
        <f aca="false">E41+D42</f>
        <v>1717.85</v>
      </c>
      <c r="F42" s="45" t="n">
        <f aca="false">IF(C41&gt;0,D42/C41,0)</f>
        <v>0.0610430463576159</v>
      </c>
      <c r="G42" s="46" t="n">
        <f aca="false">G41*(1+F42)</f>
        <v>1.22792790146786</v>
      </c>
      <c r="H42" s="46" t="n">
        <f aca="false">MAX(H41,G42)</f>
        <v>1.22792790146786</v>
      </c>
      <c r="I42" s="47" t="n">
        <f aca="false">G42/H42-1</f>
        <v>0</v>
      </c>
      <c r="J42" s="48" t="n">
        <f aca="false">IF(F42&lt;0,F42^2,0)</f>
        <v>0</v>
      </c>
      <c r="K42" s="44" t="n">
        <f aca="false">MAX(K41,E42)</f>
        <v>1717.85</v>
      </c>
      <c r="L42" s="49" t="n">
        <f aca="false">E42-K42</f>
        <v>0</v>
      </c>
    </row>
    <row r="43" customFormat="false" ht="15" hidden="false" customHeight="false" outlineLevel="0" collapsed="false">
      <c r="A43" s="27" t="n">
        <v>39401</v>
      </c>
      <c r="B43" s="42" t="n">
        <v>1</v>
      </c>
      <c r="C43" s="28" t="n">
        <v>9454.7</v>
      </c>
      <c r="D43" s="43" t="n">
        <v>-158.35</v>
      </c>
      <c r="E43" s="44" t="n">
        <f aca="false">E42+D43</f>
        <v>1559.5</v>
      </c>
      <c r="F43" s="45" t="n">
        <f aca="false">IF(C42&gt;0,D43/C42,0)</f>
        <v>-0.0164723994985983</v>
      </c>
      <c r="G43" s="46" t="n">
        <f aca="false">G42*(1+F43)</f>
        <v>1.20770098251941</v>
      </c>
      <c r="H43" s="46" t="n">
        <f aca="false">MAX(H42,G43)</f>
        <v>1.22792790146786</v>
      </c>
      <c r="I43" s="47" t="n">
        <f aca="false">G43/H43-1</f>
        <v>-0.0164723994985982</v>
      </c>
      <c r="J43" s="48" t="n">
        <f aca="false">IF(F43&lt;0,F43^2,0)</f>
        <v>0.00027133994524142</v>
      </c>
      <c r="K43" s="44" t="n">
        <f aca="false">MAX(K42,E43)</f>
        <v>1717.85</v>
      </c>
      <c r="L43" s="49" t="n">
        <f aca="false">E43-K43</f>
        <v>-158.35</v>
      </c>
    </row>
    <row r="44" customFormat="false" ht="15" hidden="false" customHeight="false" outlineLevel="0" collapsed="false">
      <c r="A44" s="27" t="n">
        <v>39402</v>
      </c>
      <c r="B44" s="42" t="n">
        <v>1</v>
      </c>
      <c r="C44" s="28" t="n">
        <v>9474.15</v>
      </c>
      <c r="D44" s="43" t="n">
        <v>-32.35</v>
      </c>
      <c r="E44" s="44" t="n">
        <f aca="false">E43+D44</f>
        <v>1527.15</v>
      </c>
      <c r="F44" s="45" t="n">
        <f aca="false">IF(C43&gt;0,D44/C43,0)</f>
        <v>-0.00342157868573302</v>
      </c>
      <c r="G44" s="46" t="n">
        <f aca="false">G43*(1+F44)</f>
        <v>1.20356873857888</v>
      </c>
      <c r="H44" s="46" t="n">
        <f aca="false">MAX(H43,G44)</f>
        <v>1.22792790146786</v>
      </c>
      <c r="I44" s="47" t="n">
        <f aca="false">G44/H44-1</f>
        <v>-0.019837616573304</v>
      </c>
      <c r="J44" s="48" t="n">
        <f aca="false">IF(F44&lt;0,F44^2,0)</f>
        <v>1.17072007026625E-005</v>
      </c>
      <c r="K44" s="44" t="n">
        <f aca="false">MAX(K43,E44)</f>
        <v>1717.85</v>
      </c>
      <c r="L44" s="49" t="n">
        <f aca="false">E44-K44</f>
        <v>-190.7</v>
      </c>
    </row>
    <row r="45" customFormat="false" ht="15" hidden="false" customHeight="false" outlineLevel="0" collapsed="false">
      <c r="A45" s="27" t="n">
        <v>39405</v>
      </c>
      <c r="B45" s="42" t="n">
        <v>0</v>
      </c>
      <c r="C45" s="28" t="n">
        <v>9396.25</v>
      </c>
      <c r="D45" s="43" t="n">
        <v>0</v>
      </c>
      <c r="E45" s="44" t="n">
        <f aca="false">E44+D45</f>
        <v>1527.15</v>
      </c>
      <c r="F45" s="45" t="n">
        <f aca="false">IF(C44&gt;0,D45/C44,0)</f>
        <v>0</v>
      </c>
      <c r="G45" s="46" t="n">
        <f aca="false">G44*(1+F45)</f>
        <v>1.20356873857888</v>
      </c>
      <c r="H45" s="46" t="n">
        <f aca="false">MAX(H44,G45)</f>
        <v>1.22792790146786</v>
      </c>
      <c r="I45" s="47" t="n">
        <f aca="false">G45/H45-1</f>
        <v>-0.019837616573304</v>
      </c>
      <c r="J45" s="48" t="n">
        <f aca="false">IF(F45&lt;0,F45^2,0)</f>
        <v>0</v>
      </c>
      <c r="K45" s="44" t="n">
        <f aca="false">MAX(K44,E45)</f>
        <v>1717.85</v>
      </c>
      <c r="L45" s="49" t="n">
        <f aca="false">E45-K45</f>
        <v>-190.7</v>
      </c>
    </row>
    <row r="46" customFormat="false" ht="15" hidden="false" customHeight="false" outlineLevel="0" collapsed="false">
      <c r="A46" s="27" t="n">
        <v>39406</v>
      </c>
      <c r="B46" s="42" t="n">
        <v>-1</v>
      </c>
      <c r="C46" s="28" t="n">
        <v>9277.85</v>
      </c>
      <c r="D46" s="43" t="n">
        <v>-5.5</v>
      </c>
      <c r="E46" s="44" t="n">
        <f aca="false">E45+D46</f>
        <v>1521.65</v>
      </c>
      <c r="F46" s="45" t="n">
        <f aca="false">IF(C45&gt;0,D46/C45,0)</f>
        <v>-0.0005853398962352</v>
      </c>
      <c r="G46" s="46" t="n">
        <f aca="false">G45*(1+F46)</f>
        <v>1.20286424177833</v>
      </c>
      <c r="H46" s="46" t="n">
        <f aca="false">MAX(H45,G46)</f>
        <v>1.22792790146786</v>
      </c>
      <c r="I46" s="47" t="n">
        <f aca="false">G46/H46-1</f>
        <v>-0.0204113447211125</v>
      </c>
      <c r="J46" s="48" t="n">
        <f aca="false">IF(F46&lt;0,F46^2,0)</f>
        <v>3.42622794124635E-007</v>
      </c>
      <c r="K46" s="44" t="n">
        <f aca="false">MAX(K45,E46)</f>
        <v>1717.85</v>
      </c>
      <c r="L46" s="49" t="n">
        <f aca="false">E46-K46</f>
        <v>-196.2</v>
      </c>
    </row>
    <row r="47" customFormat="false" ht="15" hidden="false" customHeight="false" outlineLevel="0" collapsed="false">
      <c r="A47" s="27" t="n">
        <v>39407</v>
      </c>
      <c r="B47" s="42" t="n">
        <v>-1</v>
      </c>
      <c r="C47" s="28" t="n">
        <v>8829.8</v>
      </c>
      <c r="D47" s="43" t="n">
        <v>448.05</v>
      </c>
      <c r="E47" s="44" t="n">
        <f aca="false">E46+D47</f>
        <v>1969.7</v>
      </c>
      <c r="F47" s="45" t="n">
        <f aca="false">IF(C46&gt;0,D47/C46,0)</f>
        <v>0.048292438442096</v>
      </c>
      <c r="G47" s="46" t="n">
        <f aca="false">G46*(1+F47)</f>
        <v>1.26095348912861</v>
      </c>
      <c r="H47" s="46" t="n">
        <f aca="false">MAX(H46,G47)</f>
        <v>1.26095348912861</v>
      </c>
      <c r="I47" s="47" t="n">
        <f aca="false">G47/H47-1</f>
        <v>0</v>
      </c>
      <c r="J47" s="48" t="n">
        <f aca="false">IF(F47&lt;0,F47^2,0)</f>
        <v>0</v>
      </c>
      <c r="K47" s="44" t="n">
        <f aca="false">MAX(K46,E47)</f>
        <v>1969.7</v>
      </c>
      <c r="L47" s="49" t="n">
        <f aca="false">E47-K47</f>
        <v>0</v>
      </c>
    </row>
    <row r="48" customFormat="false" ht="15" hidden="false" customHeight="false" outlineLevel="0" collapsed="false">
      <c r="A48" s="27" t="n">
        <v>39408</v>
      </c>
      <c r="B48" s="42" t="n">
        <v>-1</v>
      </c>
      <c r="C48" s="28" t="n">
        <v>8998.8</v>
      </c>
      <c r="D48" s="43" t="n">
        <v>-169</v>
      </c>
      <c r="E48" s="44" t="n">
        <f aca="false">E47+D48</f>
        <v>1800.7</v>
      </c>
      <c r="F48" s="45" t="n">
        <f aca="false">IF(C47&gt;0,D48/C47,0)</f>
        <v>-0.0191397313642438</v>
      </c>
      <c r="G48" s="46" t="n">
        <f aca="false">G47*(1+F48)</f>
        <v>1.23681917808388</v>
      </c>
      <c r="H48" s="46" t="n">
        <f aca="false">MAX(H47,G48)</f>
        <v>1.26095348912861</v>
      </c>
      <c r="I48" s="47" t="n">
        <f aca="false">G48/H48-1</f>
        <v>-0.019139731364244</v>
      </c>
      <c r="J48" s="48" t="n">
        <f aca="false">IF(F48&lt;0,F48^2,0)</f>
        <v>0.000366329316695418</v>
      </c>
      <c r="K48" s="44" t="n">
        <f aca="false">MAX(K47,E48)</f>
        <v>1969.7</v>
      </c>
      <c r="L48" s="49" t="n">
        <f aca="false">E48-K48</f>
        <v>-169</v>
      </c>
    </row>
    <row r="49" customFormat="false" ht="15" hidden="false" customHeight="false" outlineLevel="0" collapsed="false">
      <c r="A49" s="27" t="n">
        <v>39409</v>
      </c>
      <c r="B49" s="42" t="n">
        <v>-1</v>
      </c>
      <c r="C49" s="28" t="n">
        <v>8977.9</v>
      </c>
      <c r="D49" s="43" t="n">
        <v>-85.4</v>
      </c>
      <c r="E49" s="44" t="n">
        <f aca="false">E48+D49</f>
        <v>1715.3</v>
      </c>
      <c r="F49" s="45" t="n">
        <f aca="false">IF(C48&gt;0,D49/C48,0)</f>
        <v>-0.00949015424278793</v>
      </c>
      <c r="G49" s="46" t="n">
        <f aca="false">G48*(1+F49)</f>
        <v>1.22508157331343</v>
      </c>
      <c r="H49" s="46" t="n">
        <f aca="false">MAX(H48,G49)</f>
        <v>1.26095348912861</v>
      </c>
      <c r="I49" s="47" t="n">
        <f aca="false">G49/H49-1</f>
        <v>-0.0284482466042195</v>
      </c>
      <c r="J49" s="48" t="n">
        <f aca="false">IF(F49&lt;0,F49^2,0)</f>
        <v>9.00630275519057E-005</v>
      </c>
      <c r="K49" s="44" t="n">
        <f aca="false">MAX(K48,E49)</f>
        <v>1969.7</v>
      </c>
      <c r="L49" s="49" t="n">
        <f aca="false">E49-K49</f>
        <v>-254.4</v>
      </c>
    </row>
    <row r="50" customFormat="false" ht="15" hidden="false" customHeight="false" outlineLevel="0" collapsed="false">
      <c r="A50" s="27" t="n">
        <v>39412</v>
      </c>
      <c r="B50" s="42" t="n">
        <v>1</v>
      </c>
      <c r="C50" s="28" t="n">
        <v>9122.45</v>
      </c>
      <c r="D50" s="43" t="n">
        <v>-13.6</v>
      </c>
      <c r="E50" s="44" t="n">
        <f aca="false">E49+D50</f>
        <v>1701.7</v>
      </c>
      <c r="F50" s="45" t="n">
        <f aca="false">IF(C49&gt;0,D50/C49,0)</f>
        <v>-0.00151483086245113</v>
      </c>
      <c r="G50" s="46" t="n">
        <f aca="false">G49*(1+F50)</f>
        <v>1.22322578193715</v>
      </c>
      <c r="H50" s="46" t="n">
        <f aca="false">MAX(H49,G50)</f>
        <v>1.26095348912861</v>
      </c>
      <c r="I50" s="47" t="n">
        <f aca="false">G50/H50-1</f>
        <v>-0.029919983184732</v>
      </c>
      <c r="J50" s="48" t="n">
        <f aca="false">IF(F50&lt;0,F50^2,0)</f>
        <v>2.29471254183443E-006</v>
      </c>
      <c r="K50" s="44" t="n">
        <f aca="false">MAX(K49,E50)</f>
        <v>1969.7</v>
      </c>
      <c r="L50" s="49" t="n">
        <f aca="false">E50-K50</f>
        <v>-268</v>
      </c>
    </row>
    <row r="51" customFormat="false" ht="15" hidden="false" customHeight="false" outlineLevel="0" collapsed="false">
      <c r="A51" s="27" t="n">
        <v>39413</v>
      </c>
      <c r="B51" s="42" t="n">
        <v>1</v>
      </c>
      <c r="C51" s="28" t="n">
        <v>9070.75</v>
      </c>
      <c r="D51" s="43" t="n">
        <v>-34.85</v>
      </c>
      <c r="E51" s="44" t="n">
        <f aca="false">E50+D51</f>
        <v>1666.85</v>
      </c>
      <c r="F51" s="45" t="n">
        <f aca="false">IF(C50&gt;0,D51/C50,0)</f>
        <v>-0.00382024565769064</v>
      </c>
      <c r="G51" s="46" t="n">
        <f aca="false">G50*(1+F51)</f>
        <v>1.21855275895533</v>
      </c>
      <c r="H51" s="46" t="n">
        <f aca="false">MAX(H50,G51)</f>
        <v>1.26095348912861</v>
      </c>
      <c r="I51" s="47" t="n">
        <f aca="false">G51/H51-1</f>
        <v>-0.0336259271565829</v>
      </c>
      <c r="J51" s="48" t="n">
        <f aca="false">IF(F51&lt;0,F51^2,0)</f>
        <v>1.45942768851042E-005</v>
      </c>
      <c r="K51" s="44" t="n">
        <f aca="false">MAX(K50,E51)</f>
        <v>1969.7</v>
      </c>
      <c r="L51" s="49" t="n">
        <f aca="false">E51-K51</f>
        <v>-302.85</v>
      </c>
    </row>
    <row r="52" customFormat="false" ht="15" hidden="false" customHeight="false" outlineLevel="0" collapsed="false">
      <c r="A52" s="27" t="n">
        <v>39414</v>
      </c>
      <c r="B52" s="42" t="n">
        <v>-1</v>
      </c>
      <c r="C52" s="28" t="n">
        <v>8970.85</v>
      </c>
      <c r="D52" s="43" t="n">
        <v>7.1</v>
      </c>
      <c r="E52" s="44" t="n">
        <f aca="false">E51+D52</f>
        <v>1673.95</v>
      </c>
      <c r="F52" s="45" t="n">
        <f aca="false">IF(C51&gt;0,D52/C51,0)</f>
        <v>0.000782735716451231</v>
      </c>
      <c r="G52" s="46" t="n">
        <f aca="false">G51*(1+F52)</f>
        <v>1.21950656372214</v>
      </c>
      <c r="H52" s="46" t="n">
        <f aca="false">MAX(H51,G52)</f>
        <v>1.26095348912861</v>
      </c>
      <c r="I52" s="47" t="n">
        <f aca="false">G52/H52-1</f>
        <v>-0.032869511654316</v>
      </c>
      <c r="J52" s="48" t="n">
        <f aca="false">IF(F52&lt;0,F52^2,0)</f>
        <v>0</v>
      </c>
      <c r="K52" s="44" t="n">
        <f aca="false">MAX(K51,E52)</f>
        <v>1969.7</v>
      </c>
      <c r="L52" s="49" t="n">
        <f aca="false">E52-K52</f>
        <v>-295.75</v>
      </c>
    </row>
    <row r="53" customFormat="false" ht="15" hidden="false" customHeight="false" outlineLevel="0" collapsed="false">
      <c r="A53" s="27" t="n">
        <v>39415</v>
      </c>
      <c r="B53" s="42" t="n">
        <v>1</v>
      </c>
      <c r="C53" s="28" t="n">
        <v>9124.4</v>
      </c>
      <c r="D53" s="43" t="n">
        <v>-245.7</v>
      </c>
      <c r="E53" s="44" t="n">
        <f aca="false">E52+D53</f>
        <v>1428.25</v>
      </c>
      <c r="F53" s="45" t="n">
        <f aca="false">IF(C52&gt;0,D53/C52,0)</f>
        <v>-0.0273887089852132</v>
      </c>
      <c r="G53" s="46" t="n">
        <f aca="false">G52*(1+F53)</f>
        <v>1.1861058533428</v>
      </c>
      <c r="H53" s="46" t="n">
        <f aca="false">MAX(H52,G53)</f>
        <v>1.26095348912861</v>
      </c>
      <c r="I53" s="47" t="n">
        <f aca="false">G53/H53-1</f>
        <v>-0.059357967150343</v>
      </c>
      <c r="J53" s="48" t="n">
        <f aca="false">IF(F53&lt;0,F53^2,0)</f>
        <v>0.000750141379876699</v>
      </c>
      <c r="K53" s="44" t="n">
        <f aca="false">MAX(K52,E53)</f>
        <v>1969.7</v>
      </c>
      <c r="L53" s="49" t="n">
        <f aca="false">E53-K53</f>
        <v>-541.45</v>
      </c>
    </row>
    <row r="54" customFormat="false" ht="15" hidden="false" customHeight="false" outlineLevel="0" collapsed="false">
      <c r="A54" s="27" t="n">
        <v>39416</v>
      </c>
      <c r="B54" s="42" t="n">
        <v>1</v>
      </c>
      <c r="C54" s="28" t="n">
        <v>9375.75</v>
      </c>
      <c r="D54" s="43" t="n">
        <v>251.35</v>
      </c>
      <c r="E54" s="44" t="n">
        <f aca="false">E53+D54</f>
        <v>1679.6</v>
      </c>
      <c r="F54" s="45" t="n">
        <f aca="false">IF(C53&gt;0,D54/C53,0)</f>
        <v>0.0275470167901451</v>
      </c>
      <c r="G54" s="46" t="n">
        <f aca="false">G53*(1+F54)</f>
        <v>1.21877953119973</v>
      </c>
      <c r="H54" s="46" t="n">
        <f aca="false">MAX(H53,G54)</f>
        <v>1.26095348912861</v>
      </c>
      <c r="I54" s="47" t="n">
        <f aca="false">G54/H54-1</f>
        <v>-0.0334460852779174</v>
      </c>
      <c r="J54" s="48" t="n">
        <f aca="false">IF(F54&lt;0,F54^2,0)</f>
        <v>0</v>
      </c>
      <c r="K54" s="44" t="n">
        <f aca="false">MAX(K53,E54)</f>
        <v>1969.7</v>
      </c>
      <c r="L54" s="49" t="n">
        <f aca="false">E54-K54</f>
        <v>-290.1</v>
      </c>
    </row>
    <row r="55" customFormat="false" ht="15" hidden="false" customHeight="false" outlineLevel="0" collapsed="false">
      <c r="A55" s="27" t="n">
        <v>39419</v>
      </c>
      <c r="B55" s="42" t="n">
        <v>1</v>
      </c>
      <c r="C55" s="28" t="n">
        <v>9397.55</v>
      </c>
      <c r="D55" s="43" t="n">
        <v>21.8</v>
      </c>
      <c r="E55" s="44" t="n">
        <f aca="false">E54+D55</f>
        <v>1701.4</v>
      </c>
      <c r="F55" s="45" t="n">
        <f aca="false">IF(C54&gt;0,D55/C54,0)</f>
        <v>0.00232514732154761</v>
      </c>
      <c r="G55" s="46" t="n">
        <f aca="false">G54*(1+F55)</f>
        <v>1.22161337316225</v>
      </c>
      <c r="H55" s="46" t="n">
        <f aca="false">MAX(H54,G55)</f>
        <v>1.26095348912861</v>
      </c>
      <c r="I55" s="47" t="n">
        <f aca="false">G55/H55-1</f>
        <v>-0.0311987050319701</v>
      </c>
      <c r="J55" s="48" t="n">
        <f aca="false">IF(F55&lt;0,F55^2,0)</f>
        <v>0</v>
      </c>
      <c r="K55" s="44" t="n">
        <f aca="false">MAX(K54,E55)</f>
        <v>1969.7</v>
      </c>
      <c r="L55" s="49" t="n">
        <f aca="false">E55-K55</f>
        <v>-268.3</v>
      </c>
    </row>
    <row r="56" customFormat="false" ht="15" hidden="false" customHeight="false" outlineLevel="0" collapsed="false">
      <c r="A56" s="27" t="n">
        <v>39420</v>
      </c>
      <c r="B56" s="42" t="n">
        <v>1</v>
      </c>
      <c r="C56" s="28" t="n">
        <v>9367.1</v>
      </c>
      <c r="D56" s="43" t="n">
        <v>-13.2</v>
      </c>
      <c r="E56" s="44" t="n">
        <f aca="false">E55+D56</f>
        <v>1688.2</v>
      </c>
      <c r="F56" s="45" t="n">
        <f aca="false">IF(C55&gt;0,D56/C55,0)</f>
        <v>-0.00140462141728429</v>
      </c>
      <c r="G56" s="46" t="n">
        <f aca="false">G55*(1+F56)</f>
        <v>1.21989746885467</v>
      </c>
      <c r="H56" s="46" t="n">
        <f aca="false">MAX(H55,G56)</f>
        <v>1.26095348912861</v>
      </c>
      <c r="I56" s="47" t="n">
        <f aca="false">G56/H56-1</f>
        <v>-0.0325595040799749</v>
      </c>
      <c r="J56" s="48" t="n">
        <f aca="false">IF(F56&lt;0,F56^2,0)</f>
        <v>1.97296132589373E-006</v>
      </c>
      <c r="K56" s="44" t="n">
        <f aca="false">MAX(K55,E56)</f>
        <v>1969.7</v>
      </c>
      <c r="L56" s="49" t="n">
        <f aca="false">E56-K56</f>
        <v>-281.5</v>
      </c>
    </row>
    <row r="57" customFormat="false" ht="15" hidden="false" customHeight="false" outlineLevel="0" collapsed="false">
      <c r="A57" s="27" t="n">
        <v>39421</v>
      </c>
      <c r="B57" s="42" t="n">
        <v>1</v>
      </c>
      <c r="C57" s="28" t="n">
        <v>9581.3</v>
      </c>
      <c r="D57" s="43" t="n">
        <v>115.1</v>
      </c>
      <c r="E57" s="44" t="n">
        <f aca="false">E56+D57</f>
        <v>1803.3</v>
      </c>
      <c r="F57" s="45" t="n">
        <f aca="false">IF(C56&gt;0,D57/C56,0)</f>
        <v>0.0122876877582176</v>
      </c>
      <c r="G57" s="46" t="n">
        <f aca="false">G56*(1+F57)</f>
        <v>1.23488718804899</v>
      </c>
      <c r="H57" s="46" t="n">
        <f aca="false">MAX(H56,G57)</f>
        <v>1.26095348912861</v>
      </c>
      <c r="I57" s="47" t="n">
        <f aca="false">G57/H57-1</f>
        <v>-0.0206718973414543</v>
      </c>
      <c r="J57" s="48" t="n">
        <f aca="false">IF(F57&lt;0,F57^2,0)</f>
        <v>0</v>
      </c>
      <c r="K57" s="44" t="n">
        <f aca="false">MAX(K56,E57)</f>
        <v>1969.7</v>
      </c>
      <c r="L57" s="49" t="n">
        <f aca="false">E57-K57</f>
        <v>-166.4</v>
      </c>
    </row>
    <row r="58" customFormat="false" ht="15" hidden="false" customHeight="false" outlineLevel="0" collapsed="false">
      <c r="A58" s="27" t="n">
        <v>39422</v>
      </c>
      <c r="B58" s="42" t="n">
        <v>1</v>
      </c>
      <c r="C58" s="28" t="n">
        <v>9620.15</v>
      </c>
      <c r="D58" s="43" t="n">
        <v>38.85</v>
      </c>
      <c r="E58" s="44" t="n">
        <f aca="false">E57+D58</f>
        <v>1842.15</v>
      </c>
      <c r="F58" s="45" t="n">
        <f aca="false">IF(C57&gt;0,D58/C57,0)</f>
        <v>0.00405477336060869</v>
      </c>
      <c r="G58" s="46" t="n">
        <f aca="false">G57*(1+F58)</f>
        <v>1.23989437572245</v>
      </c>
      <c r="H58" s="46" t="n">
        <f aca="false">MAX(H57,G58)</f>
        <v>1.26095348912861</v>
      </c>
      <c r="I58" s="47" t="n">
        <f aca="false">G58/H58-1</f>
        <v>-0.0167009438394989</v>
      </c>
      <c r="J58" s="48" t="n">
        <f aca="false">IF(F58&lt;0,F58^2,0)</f>
        <v>0</v>
      </c>
      <c r="K58" s="44" t="n">
        <f aca="false">MAX(K57,E58)</f>
        <v>1969.7</v>
      </c>
      <c r="L58" s="49" t="n">
        <f aca="false">E58-K58</f>
        <v>-127.55</v>
      </c>
    </row>
    <row r="59" customFormat="false" ht="15" hidden="false" customHeight="false" outlineLevel="0" collapsed="false">
      <c r="A59" s="27" t="n">
        <v>39423</v>
      </c>
      <c r="B59" s="42" t="n">
        <v>1</v>
      </c>
      <c r="C59" s="28" t="n">
        <v>9796.1</v>
      </c>
      <c r="D59" s="43" t="n">
        <v>175.95</v>
      </c>
      <c r="E59" s="44" t="n">
        <f aca="false">E58+D59</f>
        <v>2018.1</v>
      </c>
      <c r="F59" s="45" t="n">
        <f aca="false">IF(C58&gt;0,D59/C58,0)</f>
        <v>0.0182897356070332</v>
      </c>
      <c r="G59" s="46" t="n">
        <f aca="false">G58*(1+F59)</f>
        <v>1.26257171603506</v>
      </c>
      <c r="H59" s="46" t="n">
        <f aca="false">MAX(H58,G59)</f>
        <v>1.26257171603506</v>
      </c>
      <c r="I59" s="47" t="n">
        <f aca="false">G59/H59-1</f>
        <v>0</v>
      </c>
      <c r="J59" s="48" t="n">
        <f aca="false">IF(F59&lt;0,F59^2,0)</f>
        <v>0</v>
      </c>
      <c r="K59" s="44" t="n">
        <f aca="false">MAX(K58,E59)</f>
        <v>2018.1</v>
      </c>
      <c r="L59" s="49" t="n">
        <f aca="false">E59-K59</f>
        <v>0</v>
      </c>
    </row>
    <row r="60" customFormat="false" ht="15" hidden="false" customHeight="false" outlineLevel="0" collapsed="false">
      <c r="A60" s="27" t="n">
        <v>39426</v>
      </c>
      <c r="B60" s="42" t="n">
        <v>1</v>
      </c>
      <c r="C60" s="28" t="n">
        <v>9864.6</v>
      </c>
      <c r="D60" s="43" t="n">
        <v>68.5</v>
      </c>
      <c r="E60" s="44" t="n">
        <f aca="false">E59+D60</f>
        <v>2086.6</v>
      </c>
      <c r="F60" s="45" t="n">
        <f aca="false">IF(C59&gt;0,D60/C59,0)</f>
        <v>0.00699257867927032</v>
      </c>
      <c r="G60" s="46" t="n">
        <f aca="false">G59*(1+F60)</f>
        <v>1.27140034809766</v>
      </c>
      <c r="H60" s="46" t="n">
        <f aca="false">MAX(H59,G60)</f>
        <v>1.27140034809766</v>
      </c>
      <c r="I60" s="47" t="n">
        <f aca="false">G60/H60-1</f>
        <v>0</v>
      </c>
      <c r="J60" s="48" t="n">
        <f aca="false">IF(F60&lt;0,F60^2,0)</f>
        <v>0</v>
      </c>
      <c r="K60" s="44" t="n">
        <f aca="false">MAX(K59,E60)</f>
        <v>2086.6</v>
      </c>
      <c r="L60" s="49" t="n">
        <f aca="false">E60-K60</f>
        <v>0</v>
      </c>
    </row>
    <row r="61" customFormat="false" ht="15" hidden="false" customHeight="false" outlineLevel="0" collapsed="false">
      <c r="A61" s="27" t="n">
        <v>39427</v>
      </c>
      <c r="B61" s="42" t="n">
        <v>1</v>
      </c>
      <c r="C61" s="28" t="n">
        <v>10090.7</v>
      </c>
      <c r="D61" s="43" t="n">
        <v>226.1</v>
      </c>
      <c r="E61" s="44" t="n">
        <f aca="false">E60+D61</f>
        <v>2312.7</v>
      </c>
      <c r="F61" s="45" t="n">
        <f aca="false">IF(C60&gt;0,D61/C60,0)</f>
        <v>0.0229203414228656</v>
      </c>
      <c r="G61" s="46" t="n">
        <f aca="false">G60*(1+F61)</f>
        <v>1.30054127816121</v>
      </c>
      <c r="H61" s="46" t="n">
        <f aca="false">MAX(H60,G61)</f>
        <v>1.30054127816121</v>
      </c>
      <c r="I61" s="47" t="n">
        <f aca="false">G61/H61-1</f>
        <v>0</v>
      </c>
      <c r="J61" s="48" t="n">
        <f aca="false">IF(F61&lt;0,F61^2,0)</f>
        <v>0</v>
      </c>
      <c r="K61" s="44" t="n">
        <f aca="false">MAX(K60,E61)</f>
        <v>2312.7</v>
      </c>
      <c r="L61" s="49" t="n">
        <f aca="false">E61-K61</f>
        <v>0</v>
      </c>
    </row>
    <row r="62" customFormat="false" ht="15" hidden="false" customHeight="false" outlineLevel="0" collapsed="false">
      <c r="A62" s="27" t="n">
        <v>39428</v>
      </c>
      <c r="B62" s="42" t="n">
        <v>1</v>
      </c>
      <c r="C62" s="28" t="n">
        <v>10056.7</v>
      </c>
      <c r="D62" s="43" t="n">
        <v>-190.75</v>
      </c>
      <c r="E62" s="44" t="n">
        <f aca="false">E61+D62</f>
        <v>2121.95</v>
      </c>
      <c r="F62" s="45" t="n">
        <f aca="false">IF(C61&gt;0,D62/C61,0)</f>
        <v>-0.0189035448482266</v>
      </c>
      <c r="G62" s="46" t="n">
        <f aca="false">G61*(1+F62)</f>
        <v>1.27595643778252</v>
      </c>
      <c r="H62" s="46" t="n">
        <f aca="false">MAX(H61,G62)</f>
        <v>1.30054127816121</v>
      </c>
      <c r="I62" s="47" t="n">
        <f aca="false">G62/H62-1</f>
        <v>-0.0189035448482264</v>
      </c>
      <c r="J62" s="48" t="n">
        <f aca="false">IF(F62&lt;0,F62^2,0)</f>
        <v>0.000357344007828914</v>
      </c>
      <c r="K62" s="44" t="n">
        <f aca="false">MAX(K61,E62)</f>
        <v>2312.7</v>
      </c>
      <c r="L62" s="49" t="n">
        <f aca="false">E62-K62</f>
        <v>-190.75</v>
      </c>
    </row>
    <row r="63" customFormat="false" ht="15" hidden="false" customHeight="false" outlineLevel="0" collapsed="false">
      <c r="A63" s="27" t="n">
        <v>39429</v>
      </c>
      <c r="B63" s="42" t="n">
        <v>0</v>
      </c>
      <c r="C63" s="28" t="n">
        <v>9920.45</v>
      </c>
      <c r="D63" s="43" t="n">
        <v>0</v>
      </c>
      <c r="E63" s="44" t="n">
        <f aca="false">E62+D63</f>
        <v>2121.95</v>
      </c>
      <c r="F63" s="45" t="n">
        <f aca="false">IF(C62&gt;0,D63/C62,0)</f>
        <v>0</v>
      </c>
      <c r="G63" s="46" t="n">
        <f aca="false">G62*(1+F63)</f>
        <v>1.27595643778252</v>
      </c>
      <c r="H63" s="46" t="n">
        <f aca="false">MAX(H62,G63)</f>
        <v>1.30054127816121</v>
      </c>
      <c r="I63" s="47" t="n">
        <f aca="false">G63/H63-1</f>
        <v>-0.0189035448482264</v>
      </c>
      <c r="J63" s="48" t="n">
        <f aca="false">IF(F63&lt;0,F63^2,0)</f>
        <v>0</v>
      </c>
      <c r="K63" s="44" t="n">
        <f aca="false">MAX(K62,E63)</f>
        <v>2312.7</v>
      </c>
      <c r="L63" s="49" t="n">
        <f aca="false">E63-K63</f>
        <v>-190.75</v>
      </c>
    </row>
    <row r="64" customFormat="false" ht="15" hidden="false" customHeight="false" outlineLevel="0" collapsed="false">
      <c r="A64" s="27" t="n">
        <v>39430</v>
      </c>
      <c r="B64" s="42" t="n">
        <v>-1</v>
      </c>
      <c r="C64" s="28" t="n">
        <v>9803.15</v>
      </c>
      <c r="D64" s="43" t="n">
        <v>83.7</v>
      </c>
      <c r="E64" s="44" t="n">
        <f aca="false">E63+D64</f>
        <v>2205.65</v>
      </c>
      <c r="F64" s="45" t="n">
        <f aca="false">IF(C63&gt;0,D64/C63,0)</f>
        <v>0.00843711726786587</v>
      </c>
      <c r="G64" s="46" t="n">
        <f aca="false">G63*(1+F64)</f>
        <v>1.28672183187678</v>
      </c>
      <c r="H64" s="46" t="n">
        <f aca="false">MAX(H63,G64)</f>
        <v>1.30054127816121</v>
      </c>
      <c r="I64" s="47" t="n">
        <f aca="false">G64/H64-1</f>
        <v>-0.0106259190050234</v>
      </c>
      <c r="J64" s="48" t="n">
        <f aca="false">IF(F64&lt;0,F64^2,0)</f>
        <v>0</v>
      </c>
      <c r="K64" s="44" t="n">
        <f aca="false">MAX(K63,E64)</f>
        <v>2312.7</v>
      </c>
      <c r="L64" s="49" t="n">
        <f aca="false">E64-K64</f>
        <v>-107.05</v>
      </c>
    </row>
    <row r="65" customFormat="false" ht="15" hidden="false" customHeight="false" outlineLevel="0" collapsed="false">
      <c r="A65" s="27" t="n">
        <v>39433</v>
      </c>
      <c r="B65" s="42" t="n">
        <v>-1</v>
      </c>
      <c r="C65" s="28" t="n">
        <v>9426.7</v>
      </c>
      <c r="D65" s="43" t="n">
        <v>376.45</v>
      </c>
      <c r="E65" s="44" t="n">
        <f aca="false">E64+D65</f>
        <v>2582.1</v>
      </c>
      <c r="F65" s="45" t="n">
        <f aca="false">IF(C64&gt;0,D65/C64,0)</f>
        <v>0.0384009221525734</v>
      </c>
      <c r="G65" s="46" t="n">
        <f aca="false">G64*(1+F65)</f>
        <v>1.33613313677469</v>
      </c>
      <c r="H65" s="46" t="n">
        <f aca="false">MAX(H64,G65)</f>
        <v>1.33613313677469</v>
      </c>
      <c r="I65" s="47" t="n">
        <f aca="false">G65/H65-1</f>
        <v>0</v>
      </c>
      <c r="J65" s="48" t="n">
        <f aca="false">IF(F65&lt;0,F65^2,0)</f>
        <v>0</v>
      </c>
      <c r="K65" s="44" t="n">
        <f aca="false">MAX(K64,E65)</f>
        <v>2582.1</v>
      </c>
      <c r="L65" s="49" t="n">
        <f aca="false">E65-K65</f>
        <v>0</v>
      </c>
    </row>
    <row r="66" customFormat="false" ht="15" hidden="false" customHeight="false" outlineLevel="0" collapsed="false">
      <c r="A66" s="27" t="n">
        <v>39434</v>
      </c>
      <c r="B66" s="42" t="n">
        <v>-1</v>
      </c>
      <c r="C66" s="28" t="n">
        <v>9279.2</v>
      </c>
      <c r="D66" s="43" t="n">
        <v>147.5</v>
      </c>
      <c r="E66" s="44" t="n">
        <f aca="false">E65+D66</f>
        <v>2729.6</v>
      </c>
      <c r="F66" s="45" t="n">
        <f aca="false">IF(C65&gt;0,D66/C65,0)</f>
        <v>0.0156470450953144</v>
      </c>
      <c r="G66" s="46" t="n">
        <f aca="false">G65*(1+F66)</f>
        <v>1.35703967221915</v>
      </c>
      <c r="H66" s="46" t="n">
        <f aca="false">MAX(H65,G66)</f>
        <v>1.35703967221915</v>
      </c>
      <c r="I66" s="47" t="n">
        <f aca="false">G66/H66-1</f>
        <v>0</v>
      </c>
      <c r="J66" s="48" t="n">
        <f aca="false">IF(F66&lt;0,F66^2,0)</f>
        <v>0</v>
      </c>
      <c r="K66" s="44" t="n">
        <f aca="false">MAX(K65,E66)</f>
        <v>2729.6</v>
      </c>
      <c r="L66" s="49" t="n">
        <f aca="false">E66-K66</f>
        <v>0</v>
      </c>
    </row>
    <row r="67" customFormat="false" ht="15" hidden="false" customHeight="false" outlineLevel="0" collapsed="false">
      <c r="A67" s="27" t="n">
        <v>39435</v>
      </c>
      <c r="B67" s="42" t="n">
        <v>-1</v>
      </c>
      <c r="C67" s="28" t="n">
        <v>9240.35</v>
      </c>
      <c r="D67" s="43" t="n">
        <v>38.85</v>
      </c>
      <c r="E67" s="44" t="n">
        <f aca="false">E66+D67</f>
        <v>2768.45</v>
      </c>
      <c r="F67" s="45" t="n">
        <f aca="false">IF(C66&gt;0,D67/C66,0)</f>
        <v>0.00418678334339167</v>
      </c>
      <c r="G67" s="46" t="n">
        <f aca="false">G66*(1+F67)</f>
        <v>1.36272130331512</v>
      </c>
      <c r="H67" s="46" t="n">
        <f aca="false">MAX(H66,G67)</f>
        <v>1.36272130331512</v>
      </c>
      <c r="I67" s="47" t="n">
        <f aca="false">G67/H67-1</f>
        <v>0</v>
      </c>
      <c r="J67" s="48" t="n">
        <f aca="false">IF(F67&lt;0,F67^2,0)</f>
        <v>0</v>
      </c>
      <c r="K67" s="44" t="n">
        <f aca="false">MAX(K66,E67)</f>
        <v>2768.45</v>
      </c>
      <c r="L67" s="49" t="n">
        <f aca="false">E67-K67</f>
        <v>0</v>
      </c>
    </row>
    <row r="68" customFormat="false" ht="15" hidden="false" customHeight="false" outlineLevel="0" collapsed="false">
      <c r="A68" s="27" t="n">
        <v>39436</v>
      </c>
      <c r="B68" s="42" t="n">
        <v>-1</v>
      </c>
      <c r="C68" s="28" t="n">
        <v>9245.45</v>
      </c>
      <c r="D68" s="43" t="n">
        <v>-5.1</v>
      </c>
      <c r="E68" s="44" t="n">
        <f aca="false">E67+D68</f>
        <v>2763.35</v>
      </c>
      <c r="F68" s="45" t="n">
        <f aca="false">IF(C67&gt;0,D68/C67,0)</f>
        <v>-0.000551927145616779</v>
      </c>
      <c r="G68" s="46" t="n">
        <f aca="false">G67*(1+F68)</f>
        <v>1.36196918043591</v>
      </c>
      <c r="H68" s="46" t="n">
        <f aca="false">MAX(H67,G68)</f>
        <v>1.36272130331512</v>
      </c>
      <c r="I68" s="47" t="n">
        <f aca="false">G68/H68-1</f>
        <v>-0.000551927145616915</v>
      </c>
      <c r="J68" s="48" t="n">
        <f aca="false">IF(F68&lt;0,F68^2,0)</f>
        <v>3.04623574068685E-007</v>
      </c>
      <c r="K68" s="44" t="n">
        <f aca="false">MAX(K67,E68)</f>
        <v>2768.45</v>
      </c>
      <c r="L68" s="49" t="n">
        <f aca="false">E68-K68</f>
        <v>-5.09999999999991</v>
      </c>
    </row>
    <row r="69" customFormat="false" ht="15" hidden="false" customHeight="false" outlineLevel="0" collapsed="false">
      <c r="A69" s="27" t="n">
        <v>39440</v>
      </c>
      <c r="B69" s="42" t="n">
        <v>1</v>
      </c>
      <c r="C69" s="28" t="n">
        <v>9563.55</v>
      </c>
      <c r="D69" s="43" t="n">
        <v>30.15</v>
      </c>
      <c r="E69" s="44" t="n">
        <f aca="false">E68+D69</f>
        <v>2793.5</v>
      </c>
      <c r="F69" s="45" t="n">
        <f aca="false">IF(C68&gt;0,D69/C68,0)</f>
        <v>0.00326106355017874</v>
      </c>
      <c r="G69" s="46" t="n">
        <f aca="false">G68*(1+F69)</f>
        <v>1.3664106484867</v>
      </c>
      <c r="H69" s="46" t="n">
        <f aca="false">MAX(H68,G69)</f>
        <v>1.3664106484867</v>
      </c>
      <c r="I69" s="47" t="n">
        <f aca="false">G69/H69-1</f>
        <v>0</v>
      </c>
      <c r="J69" s="48" t="n">
        <f aca="false">IF(F69&lt;0,F69^2,0)</f>
        <v>0</v>
      </c>
      <c r="K69" s="44" t="n">
        <f aca="false">MAX(K68,E69)</f>
        <v>2793.5</v>
      </c>
      <c r="L69" s="49" t="n">
        <f aca="false">E69-K69</f>
        <v>0</v>
      </c>
    </row>
    <row r="70" customFormat="false" ht="15" hidden="false" customHeight="false" outlineLevel="0" collapsed="false">
      <c r="A70" s="27" t="n">
        <v>39442</v>
      </c>
      <c r="B70" s="42" t="n">
        <v>1</v>
      </c>
      <c r="C70" s="28" t="n">
        <v>9755.2</v>
      </c>
      <c r="D70" s="43" t="n">
        <v>191.65</v>
      </c>
      <c r="E70" s="44" t="n">
        <f aca="false">E69+D70</f>
        <v>2985.15</v>
      </c>
      <c r="F70" s="45" t="n">
        <f aca="false">IF(C69&gt;0,D70/C69,0)</f>
        <v>0.0200396296354387</v>
      </c>
      <c r="G70" s="46" t="n">
        <f aca="false">G69*(1+F70)</f>
        <v>1.39379301181229</v>
      </c>
      <c r="H70" s="46" t="n">
        <f aca="false">MAX(H69,G70)</f>
        <v>1.39379301181229</v>
      </c>
      <c r="I70" s="47" t="n">
        <f aca="false">G70/H70-1</f>
        <v>0</v>
      </c>
      <c r="J70" s="48" t="n">
        <f aca="false">IF(F70&lt;0,F70^2,0)</f>
        <v>0</v>
      </c>
      <c r="K70" s="44" t="n">
        <f aca="false">MAX(K69,E70)</f>
        <v>2985.15</v>
      </c>
      <c r="L70" s="49" t="n">
        <f aca="false">E70-K70</f>
        <v>0</v>
      </c>
    </row>
    <row r="71" customFormat="false" ht="15" hidden="false" customHeight="false" outlineLevel="0" collapsed="false">
      <c r="A71" s="27" t="n">
        <v>39443</v>
      </c>
      <c r="B71" s="42" t="n">
        <v>1</v>
      </c>
      <c r="C71" s="28" t="n">
        <v>9785.05</v>
      </c>
      <c r="D71" s="43" t="n">
        <v>29.85</v>
      </c>
      <c r="E71" s="44" t="n">
        <f aca="false">E70+D71</f>
        <v>3015</v>
      </c>
      <c r="F71" s="45" t="n">
        <f aca="false">IF(C70&gt;0,D71/C70,0)</f>
        <v>0.00305990651139905</v>
      </c>
      <c r="G71" s="46" t="n">
        <f aca="false">G70*(1+F71)</f>
        <v>1.39805788812468</v>
      </c>
      <c r="H71" s="46" t="n">
        <f aca="false">MAX(H70,G71)</f>
        <v>1.39805788812468</v>
      </c>
      <c r="I71" s="47" t="n">
        <f aca="false">G71/H71-1</f>
        <v>0</v>
      </c>
      <c r="J71" s="48" t="n">
        <f aca="false">IF(F71&lt;0,F71^2,0)</f>
        <v>0</v>
      </c>
      <c r="K71" s="44" t="n">
        <f aca="false">MAX(K70,E71)</f>
        <v>3015</v>
      </c>
      <c r="L71" s="49" t="n">
        <f aca="false">E71-K71</f>
        <v>0</v>
      </c>
    </row>
    <row r="72" customFormat="false" ht="15" hidden="false" customHeight="false" outlineLevel="0" collapsed="false">
      <c r="A72" s="27" t="n">
        <v>39444</v>
      </c>
      <c r="B72" s="42" t="n">
        <v>1</v>
      </c>
      <c r="C72" s="28" t="n">
        <v>9828.35</v>
      </c>
      <c r="D72" s="43" t="n">
        <v>-43</v>
      </c>
      <c r="E72" s="44" t="n">
        <f aca="false">E71+D72</f>
        <v>2972</v>
      </c>
      <c r="F72" s="45" t="n">
        <f aca="false">IF(C71&gt;0,D72/C71,0)</f>
        <v>-0.00439445889392492</v>
      </c>
      <c r="G72" s="46" t="n">
        <f aca="false">G71*(1+F72)</f>
        <v>1.39191418020398</v>
      </c>
      <c r="H72" s="46" t="n">
        <f aca="false">MAX(H71,G72)</f>
        <v>1.39805788812468</v>
      </c>
      <c r="I72" s="47" t="n">
        <f aca="false">G72/H72-1</f>
        <v>-0.00439445889392498</v>
      </c>
      <c r="J72" s="48" t="n">
        <f aca="false">IF(F72&lt;0,F72^2,0)</f>
        <v>1.93112689703958E-005</v>
      </c>
      <c r="K72" s="44" t="n">
        <f aca="false">MAX(K71,E72)</f>
        <v>3015</v>
      </c>
      <c r="L72" s="49" t="n">
        <f aca="false">E72-K72</f>
        <v>-43</v>
      </c>
    </row>
    <row r="73" customFormat="false" ht="15" hidden="false" customHeight="false" outlineLevel="0" collapsed="false">
      <c r="A73" s="27" t="n">
        <v>39447</v>
      </c>
      <c r="B73" s="42" t="n">
        <v>1</v>
      </c>
      <c r="C73" s="28" t="n">
        <v>9863.45</v>
      </c>
      <c r="D73" s="43" t="n">
        <v>1.75</v>
      </c>
      <c r="E73" s="44" t="n">
        <f aca="false">E72+D73</f>
        <v>2973.75</v>
      </c>
      <c r="F73" s="45" t="n">
        <f aca="false">IF(C72&gt;0,D73/C72,0)</f>
        <v>0.000178056337025035</v>
      </c>
      <c r="G73" s="46" t="n">
        <f aca="false">G72*(1+F73)</f>
        <v>1.39216201934437</v>
      </c>
      <c r="H73" s="46" t="n">
        <f aca="false">MAX(H72,G73)</f>
        <v>1.39805788812468</v>
      </c>
      <c r="I73" s="47" t="n">
        <f aca="false">G73/H73-1</f>
        <v>-0.00421718501815371</v>
      </c>
      <c r="J73" s="48" t="n">
        <f aca="false">IF(F73&lt;0,F73^2,0)</f>
        <v>0</v>
      </c>
      <c r="K73" s="44" t="n">
        <f aca="false">MAX(K72,E73)</f>
        <v>3015</v>
      </c>
      <c r="L73" s="49" t="n">
        <f aca="false">E73-K73</f>
        <v>-41.25</v>
      </c>
    </row>
    <row r="74" customFormat="false" ht="15" hidden="false" customHeight="false" outlineLevel="0" collapsed="false">
      <c r="A74" s="27" t="n">
        <v>39448</v>
      </c>
      <c r="B74" s="42" t="n">
        <v>1</v>
      </c>
      <c r="C74" s="28" t="n">
        <v>9905.25</v>
      </c>
      <c r="D74" s="43" t="n">
        <v>41.8</v>
      </c>
      <c r="E74" s="44" t="n">
        <f aca="false">E73+D74</f>
        <v>3015.55</v>
      </c>
      <c r="F74" s="45" t="n">
        <f aca="false">IF(C73&gt;0,D74/C73,0)</f>
        <v>0.00423786808875191</v>
      </c>
      <c r="G74" s="46" t="n">
        <f aca="false">G73*(1+F74)</f>
        <v>1.39806181834052</v>
      </c>
      <c r="H74" s="46" t="n">
        <f aca="false">MAX(H73,G74)</f>
        <v>1.39806181834052</v>
      </c>
      <c r="I74" s="47" t="n">
        <f aca="false">G74/H74-1</f>
        <v>0</v>
      </c>
      <c r="J74" s="48" t="n">
        <f aca="false">IF(F74&lt;0,F74^2,0)</f>
        <v>0</v>
      </c>
      <c r="K74" s="44" t="n">
        <f aca="false">MAX(K73,E74)</f>
        <v>3015.55</v>
      </c>
      <c r="L74" s="49" t="n">
        <f aca="false">E74-K74</f>
        <v>0</v>
      </c>
    </row>
    <row r="75" customFormat="false" ht="15" hidden="false" customHeight="false" outlineLevel="0" collapsed="false">
      <c r="A75" s="27" t="n">
        <v>39449</v>
      </c>
      <c r="B75" s="42" t="n">
        <v>1</v>
      </c>
      <c r="C75" s="28" t="n">
        <v>10250.85</v>
      </c>
      <c r="D75" s="43" t="n">
        <v>345.6</v>
      </c>
      <c r="E75" s="44" t="n">
        <f aca="false">E74+D75</f>
        <v>3361.15</v>
      </c>
      <c r="F75" s="45" t="n">
        <f aca="false">IF(C74&gt;0,D75/C74,0)</f>
        <v>0.0348905883243734</v>
      </c>
      <c r="G75" s="46" t="n">
        <f aca="false">G74*(1+F75)</f>
        <v>1.44684101769626</v>
      </c>
      <c r="H75" s="46" t="n">
        <f aca="false">MAX(H74,G75)</f>
        <v>1.44684101769626</v>
      </c>
      <c r="I75" s="47" t="n">
        <f aca="false">G75/H75-1</f>
        <v>0</v>
      </c>
      <c r="J75" s="48" t="n">
        <f aca="false">IF(F75&lt;0,F75^2,0)</f>
        <v>0</v>
      </c>
      <c r="K75" s="44" t="n">
        <f aca="false">MAX(K74,E75)</f>
        <v>3361.15</v>
      </c>
      <c r="L75" s="49" t="n">
        <f aca="false">E75-K75</f>
        <v>0</v>
      </c>
    </row>
    <row r="76" customFormat="false" ht="15" hidden="false" customHeight="false" outlineLevel="0" collapsed="false">
      <c r="A76" s="27" t="n">
        <v>39450</v>
      </c>
      <c r="B76" s="42" t="n">
        <v>1</v>
      </c>
      <c r="C76" s="28" t="n">
        <v>10100.7</v>
      </c>
      <c r="D76" s="43" t="n">
        <v>-150.15</v>
      </c>
      <c r="E76" s="44" t="n">
        <f aca="false">E75+D76</f>
        <v>3211</v>
      </c>
      <c r="F76" s="45" t="n">
        <f aca="false">IF(C75&gt;0,D76/C75,0)</f>
        <v>-0.0146475658116156</v>
      </c>
      <c r="G76" s="46" t="n">
        <f aca="false">G75*(1+F76)</f>
        <v>1.42564831867061</v>
      </c>
      <c r="H76" s="46" t="n">
        <f aca="false">MAX(H75,G76)</f>
        <v>1.44684101769626</v>
      </c>
      <c r="I76" s="47" t="n">
        <f aca="false">G76/H76-1</f>
        <v>-0.0146475658116157</v>
      </c>
      <c r="J76" s="48" t="n">
        <f aca="false">IF(F76&lt;0,F76^2,0)</f>
        <v>0.000214551184205611</v>
      </c>
      <c r="K76" s="44" t="n">
        <f aca="false">MAX(K75,E76)</f>
        <v>3361.15</v>
      </c>
      <c r="L76" s="49" t="n">
        <f aca="false">E76-K76</f>
        <v>-150.15</v>
      </c>
    </row>
    <row r="77" customFormat="false" ht="15" hidden="false" customHeight="false" outlineLevel="0" collapsed="false">
      <c r="A77" s="27" t="n">
        <v>39451</v>
      </c>
      <c r="B77" s="42" t="n">
        <v>1</v>
      </c>
      <c r="C77" s="28" t="n">
        <v>10233.2</v>
      </c>
      <c r="D77" s="43" t="n">
        <v>132.5</v>
      </c>
      <c r="E77" s="44" t="n">
        <f aca="false">E76+D77</f>
        <v>3343.5</v>
      </c>
      <c r="F77" s="45" t="n">
        <f aca="false">IF(C76&gt;0,D77/C76,0)</f>
        <v>0.0131179027196135</v>
      </c>
      <c r="G77" s="46" t="n">
        <f aca="false">G76*(1+F77)</f>
        <v>1.44434983462731</v>
      </c>
      <c r="H77" s="46" t="n">
        <f aca="false">MAX(H76,G77)</f>
        <v>1.44684101769626</v>
      </c>
      <c r="I77" s="47" t="n">
        <f aca="false">G77/H77-1</f>
        <v>-0.00172180843539804</v>
      </c>
      <c r="J77" s="48" t="n">
        <f aca="false">IF(F77&lt;0,F77^2,0)</f>
        <v>0</v>
      </c>
      <c r="K77" s="44" t="n">
        <f aca="false">MAX(K76,E77)</f>
        <v>3361.15</v>
      </c>
      <c r="L77" s="49" t="n">
        <f aca="false">E77-K77</f>
        <v>-17.6500000000001</v>
      </c>
    </row>
    <row r="78" customFormat="false" ht="15" hidden="false" customHeight="false" outlineLevel="0" collapsed="false">
      <c r="A78" s="27" t="n">
        <v>39454</v>
      </c>
      <c r="B78" s="42" t="n">
        <v>-1</v>
      </c>
      <c r="C78" s="28" t="n">
        <v>10391.1</v>
      </c>
      <c r="D78" s="43" t="n">
        <v>-658.1</v>
      </c>
      <c r="E78" s="44" t="n">
        <f aca="false">E77+D78</f>
        <v>2685.4</v>
      </c>
      <c r="F78" s="45" t="n">
        <f aca="false">IF(C77&gt;0,D78/C77,0)</f>
        <v>-0.0643102841730837</v>
      </c>
      <c r="G78" s="46" t="n">
        <f aca="false">G77*(1+F78)</f>
        <v>1.35146328631708</v>
      </c>
      <c r="H78" s="46" t="n">
        <f aca="false">MAX(H77,G78)</f>
        <v>1.44684101769626</v>
      </c>
      <c r="I78" s="47" t="n">
        <f aca="false">G78/H78-1</f>
        <v>-0.0659213626187097</v>
      </c>
      <c r="J78" s="48" t="n">
        <f aca="false">IF(F78&lt;0,F78^2,0)</f>
        <v>0.00413581265042278</v>
      </c>
      <c r="K78" s="44" t="n">
        <f aca="false">MAX(K77,E78)</f>
        <v>3361.15</v>
      </c>
      <c r="L78" s="49" t="n">
        <f aca="false">E78-K78</f>
        <v>-675.75</v>
      </c>
    </row>
    <row r="79" customFormat="false" ht="15" hidden="false" customHeight="false" outlineLevel="0" collapsed="false">
      <c r="A79" s="27" t="n">
        <v>39455</v>
      </c>
      <c r="B79" s="42" t="n">
        <v>1</v>
      </c>
      <c r="C79" s="28" t="n">
        <v>10355.6</v>
      </c>
      <c r="D79" s="43" t="n">
        <v>-199.55</v>
      </c>
      <c r="E79" s="44" t="n">
        <f aca="false">E78+D79</f>
        <v>2485.85</v>
      </c>
      <c r="F79" s="45" t="n">
        <f aca="false">IF(C78&gt;0,D79/C78,0)</f>
        <v>-0.0192039341359433</v>
      </c>
      <c r="G79" s="46" t="n">
        <f aca="false">G78*(1+F79)</f>
        <v>1.3255098743795</v>
      </c>
      <c r="H79" s="46" t="n">
        <f aca="false">MAX(H78,G79)</f>
        <v>1.44684101769626</v>
      </c>
      <c r="I79" s="47" t="n">
        <f aca="false">G79/H79-1</f>
        <v>-0.0838593472487715</v>
      </c>
      <c r="J79" s="48" t="n">
        <f aca="false">IF(F79&lt;0,F79^2,0)</f>
        <v>0.000368791086297647</v>
      </c>
      <c r="K79" s="44" t="n">
        <f aca="false">MAX(K78,E79)</f>
        <v>3361.15</v>
      </c>
      <c r="L79" s="49" t="n">
        <f aca="false">E79-K79</f>
        <v>-875.3</v>
      </c>
    </row>
    <row r="80" customFormat="false" ht="15" hidden="false" customHeight="false" outlineLevel="0" collapsed="false">
      <c r="A80" s="27" t="n">
        <v>39456</v>
      </c>
      <c r="B80" s="42" t="n">
        <v>1</v>
      </c>
      <c r="C80" s="28" t="n">
        <v>10306.45</v>
      </c>
      <c r="D80" s="43" t="n">
        <v>-110.7</v>
      </c>
      <c r="E80" s="44" t="n">
        <f aca="false">E79+D80</f>
        <v>2375.15</v>
      </c>
      <c r="F80" s="45" t="n">
        <f aca="false">IF(C79&gt;0,D80/C79,0)</f>
        <v>-0.0106898682838271</v>
      </c>
      <c r="G80" s="46" t="n">
        <f aca="false">G79*(1+F80)</f>
        <v>1.31134034841348</v>
      </c>
      <c r="H80" s="46" t="n">
        <f aca="false">MAX(H79,G80)</f>
        <v>1.44684101769626</v>
      </c>
      <c r="I80" s="47" t="n">
        <f aca="false">G80/H80-1</f>
        <v>-0.0936527701561415</v>
      </c>
      <c r="J80" s="48" t="n">
        <f aca="false">IF(F80&lt;0,F80^2,0)</f>
        <v>0.000114273283925573</v>
      </c>
      <c r="K80" s="44" t="n">
        <f aca="false">MAX(K79,E80)</f>
        <v>3361.15</v>
      </c>
      <c r="L80" s="49" t="n">
        <f aca="false">E80-K80</f>
        <v>-986</v>
      </c>
    </row>
    <row r="81" customFormat="false" ht="15" hidden="false" customHeight="false" outlineLevel="0" collapsed="false">
      <c r="A81" s="27" t="n">
        <v>39457</v>
      </c>
      <c r="B81" s="42" t="n">
        <v>1</v>
      </c>
      <c r="C81" s="28" t="n">
        <v>10266.85</v>
      </c>
      <c r="D81" s="43" t="n">
        <v>-291.45</v>
      </c>
      <c r="E81" s="44" t="n">
        <f aca="false">E80+D81</f>
        <v>2083.7</v>
      </c>
      <c r="F81" s="45" t="n">
        <f aca="false">IF(C80&gt;0,D81/C80,0)</f>
        <v>-0.0282784081812845</v>
      </c>
      <c r="G81" s="46" t="n">
        <f aca="false">G80*(1+F81)</f>
        <v>1.27425773077645</v>
      </c>
      <c r="H81" s="46" t="n">
        <f aca="false">MAX(H80,G81)</f>
        <v>1.44684101769626</v>
      </c>
      <c r="I81" s="47" t="n">
        <f aca="false">G81/H81-1</f>
        <v>-0.119282827075643</v>
      </c>
      <c r="J81" s="48" t="n">
        <f aca="false">IF(F81&lt;0,F81^2,0)</f>
        <v>0.00079966836926734</v>
      </c>
      <c r="K81" s="44" t="n">
        <f aca="false">MAX(K80,E81)</f>
        <v>3361.15</v>
      </c>
      <c r="L81" s="49" t="n">
        <f aca="false">E81-K81</f>
        <v>-1277.45</v>
      </c>
    </row>
    <row r="82" customFormat="false" ht="15" hidden="false" customHeight="false" outlineLevel="0" collapsed="false">
      <c r="A82" s="27" t="n">
        <v>39458</v>
      </c>
      <c r="B82" s="42" t="n">
        <v>1</v>
      </c>
      <c r="C82" s="28" t="n">
        <v>10561.55</v>
      </c>
      <c r="D82" s="43" t="n">
        <v>294.7</v>
      </c>
      <c r="E82" s="44" t="n">
        <f aca="false">E81+D82</f>
        <v>2378.4</v>
      </c>
      <c r="F82" s="45" t="n">
        <f aca="false">IF(C81&gt;0,D82/C81,0)</f>
        <v>0.0287040328825297</v>
      </c>
      <c r="G82" s="46" t="n">
        <f aca="false">G81*(1+F82)</f>
        <v>1.31083406658148</v>
      </c>
      <c r="H82" s="46" t="n">
        <f aca="false">MAX(H81,G82)</f>
        <v>1.44684101769626</v>
      </c>
      <c r="I82" s="47" t="n">
        <f aca="false">G82/H82-1</f>
        <v>-0.0940026923838134</v>
      </c>
      <c r="J82" s="48" t="n">
        <f aca="false">IF(F82&lt;0,F82^2,0)</f>
        <v>0</v>
      </c>
      <c r="K82" s="44" t="n">
        <f aca="false">MAX(K81,E82)</f>
        <v>3361.15</v>
      </c>
      <c r="L82" s="49" t="n">
        <f aca="false">E82-K82</f>
        <v>-982.75</v>
      </c>
    </row>
    <row r="83" customFormat="false" ht="15" hidden="false" customHeight="false" outlineLevel="0" collapsed="false">
      <c r="A83" s="27" t="n">
        <v>39461</v>
      </c>
      <c r="B83" s="42" t="n">
        <v>1</v>
      </c>
      <c r="C83" s="28" t="n">
        <v>10698.35</v>
      </c>
      <c r="D83" s="43" t="n">
        <v>136.8</v>
      </c>
      <c r="E83" s="44" t="n">
        <f aca="false">E82+D83</f>
        <v>2515.2</v>
      </c>
      <c r="F83" s="45" t="n">
        <f aca="false">IF(C82&gt;0,D83/C82,0)</f>
        <v>0.0129526442614957</v>
      </c>
      <c r="G83" s="46" t="n">
        <f aca="false">G82*(1+F83)</f>
        <v>1.32781283393176</v>
      </c>
      <c r="H83" s="46" t="n">
        <f aca="false">MAX(H82,G83)</f>
        <v>1.44684101769626</v>
      </c>
      <c r="I83" s="47" t="n">
        <f aca="false">G83/H83-1</f>
        <v>-0.0822676315563881</v>
      </c>
      <c r="J83" s="48" t="n">
        <f aca="false">IF(F83&lt;0,F83^2,0)</f>
        <v>0</v>
      </c>
      <c r="K83" s="44" t="n">
        <f aca="false">MAX(K82,E83)</f>
        <v>3361.15</v>
      </c>
      <c r="L83" s="49" t="n">
        <f aca="false">E83-K83</f>
        <v>-845.95</v>
      </c>
    </row>
    <row r="84" customFormat="false" ht="15" hidden="false" customHeight="false" outlineLevel="0" collapsed="false">
      <c r="A84" s="27" t="n">
        <v>39462</v>
      </c>
      <c r="B84" s="42" t="n">
        <v>1</v>
      </c>
      <c r="C84" s="28" t="n">
        <v>10465.7</v>
      </c>
      <c r="D84" s="43" t="n">
        <v>-172.65</v>
      </c>
      <c r="E84" s="44" t="n">
        <f aca="false">E83+D84</f>
        <v>2342.55</v>
      </c>
      <c r="F84" s="45" t="n">
        <f aca="false">IF(C83&gt;0,D84/C83,0)</f>
        <v>-0.0161380025891843</v>
      </c>
      <c r="G84" s="46" t="n">
        <f aca="false">G83*(1+F84)</f>
        <v>1.30638458697981</v>
      </c>
      <c r="H84" s="46" t="n">
        <f aca="false">MAX(H83,G84)</f>
        <v>1.44684101769626</v>
      </c>
      <c r="I84" s="47" t="n">
        <f aca="false">G84/H84-1</f>
        <v>-0.0970779988945094</v>
      </c>
      <c r="J84" s="48" t="n">
        <f aca="false">IF(F84&lt;0,F84^2,0)</f>
        <v>0.00026043512756852</v>
      </c>
      <c r="K84" s="44" t="n">
        <f aca="false">MAX(K83,E84)</f>
        <v>3361.15</v>
      </c>
      <c r="L84" s="49" t="n">
        <f aca="false">E84-K84</f>
        <v>-1018.6</v>
      </c>
    </row>
    <row r="85" customFormat="false" ht="15" hidden="false" customHeight="false" outlineLevel="0" collapsed="false">
      <c r="A85" s="27" t="n">
        <v>39463</v>
      </c>
      <c r="B85" s="42" t="n">
        <v>-1</v>
      </c>
      <c r="C85" s="28" t="n">
        <v>10346.95</v>
      </c>
      <c r="D85" s="43" t="n">
        <v>43.5</v>
      </c>
      <c r="E85" s="44" t="n">
        <f aca="false">E84+D85</f>
        <v>2386.05</v>
      </c>
      <c r="F85" s="45" t="n">
        <f aca="false">IF(C84&gt;0,D85/C84,0)</f>
        <v>0.00415643482996837</v>
      </c>
      <c r="G85" s="46" t="n">
        <f aca="false">G84*(1+F85)</f>
        <v>1.31181448937847</v>
      </c>
      <c r="H85" s="46" t="n">
        <f aca="false">MAX(H84,G85)</f>
        <v>1.44684101769626</v>
      </c>
      <c r="I85" s="47" t="n">
        <f aca="false">G85/H85-1</f>
        <v>-0.0933250624403699</v>
      </c>
      <c r="J85" s="48" t="n">
        <f aca="false">IF(F85&lt;0,F85^2,0)</f>
        <v>0</v>
      </c>
      <c r="K85" s="44" t="n">
        <f aca="false">MAX(K84,E85)</f>
        <v>3361.15</v>
      </c>
      <c r="L85" s="49" t="n">
        <f aca="false">E85-K85</f>
        <v>-975.1</v>
      </c>
    </row>
    <row r="86" customFormat="false" ht="15" hidden="false" customHeight="false" outlineLevel="0" collapsed="false">
      <c r="A86" s="27" t="n">
        <v>39464</v>
      </c>
      <c r="B86" s="42" t="n">
        <v>-1</v>
      </c>
      <c r="C86" s="28" t="n">
        <v>10261.5</v>
      </c>
      <c r="D86" s="43" t="n">
        <v>-57.75</v>
      </c>
      <c r="E86" s="44" t="n">
        <f aca="false">E85+D86</f>
        <v>2328.3</v>
      </c>
      <c r="F86" s="45" t="n">
        <f aca="false">IF(C85&gt;0,D86/C85,0)</f>
        <v>-0.00558135489202132</v>
      </c>
      <c r="G86" s="46" t="n">
        <f aca="false">G85*(1+F86)</f>
        <v>1.30449278716075</v>
      </c>
      <c r="H86" s="46" t="n">
        <f aca="false">MAX(H85,G86)</f>
        <v>1.44684101769626</v>
      </c>
      <c r="I86" s="47" t="n">
        <f aca="false">G86/H86-1</f>
        <v>-0.0983855370385914</v>
      </c>
      <c r="J86" s="48" t="n">
        <f aca="false">IF(F86&lt;0,F86^2,0)</f>
        <v>3.11515224306903E-005</v>
      </c>
      <c r="K86" s="44" t="n">
        <f aca="false">MAX(K85,E86)</f>
        <v>3361.15</v>
      </c>
      <c r="L86" s="49" t="n">
        <f aca="false">E86-K86</f>
        <v>-1032.85</v>
      </c>
    </row>
    <row r="87" customFormat="false" ht="15" hidden="false" customHeight="false" outlineLevel="0" collapsed="false">
      <c r="A87" s="27" t="n">
        <v>39465</v>
      </c>
      <c r="B87" s="42" t="n">
        <v>-1</v>
      </c>
      <c r="C87" s="28" t="n">
        <v>9739.9</v>
      </c>
      <c r="D87" s="43" t="n">
        <v>299.05</v>
      </c>
      <c r="E87" s="44" t="n">
        <f aca="false">E86+D87</f>
        <v>2627.35</v>
      </c>
      <c r="F87" s="45" t="n">
        <f aca="false">IF(C86&gt;0,D87/C86,0)</f>
        <v>0.0291429128295084</v>
      </c>
      <c r="G87" s="46" t="n">
        <f aca="false">G86*(1+F87)</f>
        <v>1.3425095067437</v>
      </c>
      <c r="H87" s="46" t="n">
        <f aca="false">MAX(H86,G87)</f>
        <v>1.44684101769626</v>
      </c>
      <c r="I87" s="47" t="n">
        <f aca="false">G87/H87-1</f>
        <v>-0.072109865338683</v>
      </c>
      <c r="J87" s="48" t="n">
        <f aca="false">IF(F87&lt;0,F87^2,0)</f>
        <v>0</v>
      </c>
      <c r="K87" s="44" t="n">
        <f aca="false">MAX(K86,E87)</f>
        <v>3361.15</v>
      </c>
      <c r="L87" s="49" t="n">
        <f aca="false">E87-K87</f>
        <v>-733.8</v>
      </c>
    </row>
    <row r="88" customFormat="false" ht="15" hidden="false" customHeight="false" outlineLevel="0" collapsed="false">
      <c r="A88" s="27" t="n">
        <v>39468</v>
      </c>
      <c r="B88" s="42" t="n">
        <v>-1</v>
      </c>
      <c r="C88" s="28" t="n">
        <v>9038.95</v>
      </c>
      <c r="D88" s="43" t="n">
        <v>700.95</v>
      </c>
      <c r="E88" s="44" t="n">
        <f aca="false">E87+D88</f>
        <v>3328.3</v>
      </c>
      <c r="F88" s="45" t="n">
        <f aca="false">IF(C87&gt;0,D88/C87,0)</f>
        <v>0.0719668579759546</v>
      </c>
      <c r="G88" s="46" t="n">
        <f aca="false">G87*(1+F88)</f>
        <v>1.43912569774689</v>
      </c>
      <c r="H88" s="46" t="n">
        <f aca="false">MAX(H87,G88)</f>
        <v>1.44684101769626</v>
      </c>
      <c r="I88" s="47" t="n">
        <f aca="false">G88/H88-1</f>
        <v>-0.00533252780022264</v>
      </c>
      <c r="J88" s="48" t="n">
        <f aca="false">IF(F88&lt;0,F88^2,0)</f>
        <v>0</v>
      </c>
      <c r="K88" s="44" t="n">
        <f aca="false">MAX(K87,E88)</f>
        <v>3361.15</v>
      </c>
      <c r="L88" s="49" t="n">
        <f aca="false">E88-K88</f>
        <v>-32.8499999999999</v>
      </c>
    </row>
    <row r="89" customFormat="false" ht="15" hidden="false" customHeight="false" outlineLevel="0" collapsed="false">
      <c r="A89" s="27" t="n">
        <v>39469</v>
      </c>
      <c r="B89" s="42" t="n">
        <v>-1</v>
      </c>
      <c r="C89" s="28" t="n">
        <v>8682.45</v>
      </c>
      <c r="D89" s="43" t="n">
        <v>356.5</v>
      </c>
      <c r="E89" s="44" t="n">
        <f aca="false">E88+D89</f>
        <v>3684.8</v>
      </c>
      <c r="F89" s="45" t="n">
        <f aca="false">IF(C88&gt;0,D89/C88,0)</f>
        <v>0.0394404217304001</v>
      </c>
      <c r="G89" s="46" t="n">
        <f aca="false">G88*(1+F89)</f>
        <v>1.49588542218909</v>
      </c>
      <c r="H89" s="46" t="n">
        <f aca="false">MAX(H88,G89)</f>
        <v>1.49588542218909</v>
      </c>
      <c r="I89" s="47" t="n">
        <f aca="false">G89/H89-1</f>
        <v>0</v>
      </c>
      <c r="J89" s="48" t="n">
        <f aca="false">IF(F89&lt;0,F89^2,0)</f>
        <v>0</v>
      </c>
      <c r="K89" s="44" t="n">
        <f aca="false">MAX(K88,E89)</f>
        <v>3684.8</v>
      </c>
      <c r="L89" s="49" t="n">
        <f aca="false">E89-K89</f>
        <v>0</v>
      </c>
    </row>
    <row r="90" customFormat="false" ht="15" hidden="false" customHeight="false" outlineLevel="0" collapsed="false">
      <c r="A90" s="27" t="n">
        <v>39470</v>
      </c>
      <c r="B90" s="42" t="n">
        <v>-1</v>
      </c>
      <c r="C90" s="28" t="n">
        <v>9259.2</v>
      </c>
      <c r="D90" s="43" t="n">
        <v>-339.05</v>
      </c>
      <c r="E90" s="44" t="n">
        <f aca="false">E89+D90</f>
        <v>3345.75</v>
      </c>
      <c r="F90" s="45" t="n">
        <f aca="false">IF(C89&gt;0,D90/C89,0)</f>
        <v>-0.039050037719768</v>
      </c>
      <c r="G90" s="46" t="n">
        <f aca="false">G89*(1+F90)</f>
        <v>1.43747104002815</v>
      </c>
      <c r="H90" s="46" t="n">
        <f aca="false">MAX(H89,G90)</f>
        <v>1.49588542218909</v>
      </c>
      <c r="I90" s="47" t="n">
        <f aca="false">G90/H90-1</f>
        <v>-0.039050037719768</v>
      </c>
      <c r="J90" s="48" t="n">
        <f aca="false">IF(F90&lt;0,F90^2,0)</f>
        <v>0.00152490544591531</v>
      </c>
      <c r="K90" s="44" t="n">
        <f aca="false">MAX(K89,E90)</f>
        <v>3684.8</v>
      </c>
      <c r="L90" s="49" t="n">
        <f aca="false">E90-K90</f>
        <v>-339.05</v>
      </c>
    </row>
    <row r="91" customFormat="false" ht="15" hidden="false" customHeight="false" outlineLevel="0" collapsed="false">
      <c r="A91" s="27" t="n">
        <v>39471</v>
      </c>
      <c r="B91" s="42" t="n">
        <v>1</v>
      </c>
      <c r="C91" s="28" t="n">
        <v>9133.85</v>
      </c>
      <c r="D91" s="43" t="n">
        <v>-367.7</v>
      </c>
      <c r="E91" s="44" t="n">
        <f aca="false">E90+D91</f>
        <v>2978.05</v>
      </c>
      <c r="F91" s="45" t="n">
        <f aca="false">IF(C90&gt;0,D91/C90,0)</f>
        <v>-0.0397118541558666</v>
      </c>
      <c r="G91" s="46" t="n">
        <f aca="false">G90*(1+F91)</f>
        <v>1.38038639973327</v>
      </c>
      <c r="H91" s="46" t="n">
        <f aca="false">MAX(H90,G91)</f>
        <v>1.49588542218909</v>
      </c>
      <c r="I91" s="47" t="n">
        <f aca="false">G91/H91-1</f>
        <v>-0.0772111424729262</v>
      </c>
      <c r="J91" s="48" t="n">
        <f aca="false">IF(F91&lt;0,F91^2,0)</f>
        <v>0.00157703136049682</v>
      </c>
      <c r="K91" s="44" t="n">
        <f aca="false">MAX(K90,E91)</f>
        <v>3684.8</v>
      </c>
      <c r="L91" s="49" t="n">
        <f aca="false">E91-K91</f>
        <v>-706.75</v>
      </c>
    </row>
    <row r="92" customFormat="false" ht="15" hidden="false" customHeight="false" outlineLevel="0" collapsed="false">
      <c r="A92" s="27" t="n">
        <v>39472</v>
      </c>
      <c r="B92" s="42" t="n">
        <v>1</v>
      </c>
      <c r="C92" s="28" t="n">
        <v>9752.25</v>
      </c>
      <c r="D92" s="43" t="n">
        <v>618.4</v>
      </c>
      <c r="E92" s="44" t="n">
        <f aca="false">E91+D92</f>
        <v>3596.45</v>
      </c>
      <c r="F92" s="45" t="n">
        <f aca="false">IF(C91&gt;0,D92/C91,0)</f>
        <v>0.0677041992150079</v>
      </c>
      <c r="G92" s="46" t="n">
        <f aca="false">G91*(1+F92)</f>
        <v>1.4738443555345</v>
      </c>
      <c r="H92" s="46" t="n">
        <f aca="false">MAX(H91,G92)</f>
        <v>1.49588542218909</v>
      </c>
      <c r="I92" s="47" t="n">
        <f aca="false">G92/H92-1</f>
        <v>-0.0147344618295235</v>
      </c>
      <c r="J92" s="48" t="n">
        <f aca="false">IF(F92&lt;0,F92^2,0)</f>
        <v>0</v>
      </c>
      <c r="K92" s="44" t="n">
        <f aca="false">MAX(K91,E92)</f>
        <v>3684.8</v>
      </c>
      <c r="L92" s="49" t="n">
        <f aca="false">E92-K92</f>
        <v>-88.3499999999999</v>
      </c>
    </row>
    <row r="93" customFormat="false" ht="15" hidden="false" customHeight="false" outlineLevel="0" collapsed="false">
      <c r="A93" s="27" t="n">
        <v>39475</v>
      </c>
      <c r="B93" s="42" t="n">
        <v>1</v>
      </c>
      <c r="C93" s="28" t="n">
        <v>9901.9</v>
      </c>
      <c r="D93" s="43" t="n">
        <v>149.65</v>
      </c>
      <c r="E93" s="44" t="n">
        <f aca="false">E92+D93</f>
        <v>3746.1</v>
      </c>
      <c r="F93" s="45" t="n">
        <f aca="false">IF(C92&gt;0,D93/C92,0)</f>
        <v>0.0153451767540824</v>
      </c>
      <c r="G93" s="46" t="n">
        <f aca="false">G92*(1+F93)</f>
        <v>1.49646075767818</v>
      </c>
      <c r="H93" s="46" t="n">
        <f aca="false">MAX(H92,G93)</f>
        <v>1.49646075767818</v>
      </c>
      <c r="I93" s="47" t="n">
        <f aca="false">G93/H93-1</f>
        <v>0</v>
      </c>
      <c r="J93" s="48" t="n">
        <f aca="false">IF(F93&lt;0,F93^2,0)</f>
        <v>0</v>
      </c>
      <c r="K93" s="44" t="n">
        <f aca="false">MAX(K92,E93)</f>
        <v>3746.1</v>
      </c>
      <c r="L93" s="49" t="n">
        <f aca="false">E93-K93</f>
        <v>0</v>
      </c>
    </row>
    <row r="94" customFormat="false" ht="15" hidden="false" customHeight="false" outlineLevel="0" collapsed="false">
      <c r="A94" s="27" t="n">
        <v>39476</v>
      </c>
      <c r="B94" s="42" t="n">
        <v>1</v>
      </c>
      <c r="C94" s="28" t="n">
        <v>9569.6</v>
      </c>
      <c r="D94" s="43" t="n">
        <v>-332.3</v>
      </c>
      <c r="E94" s="44" t="n">
        <f aca="false">E93+D94</f>
        <v>3413.8</v>
      </c>
      <c r="F94" s="45" t="n">
        <f aca="false">IF(C93&gt;0,D94/C93,0)</f>
        <v>-0.0335592159080581</v>
      </c>
      <c r="G94" s="46" t="n">
        <f aca="false">G93*(1+F94)</f>
        <v>1.44624070801333</v>
      </c>
      <c r="H94" s="46" t="n">
        <f aca="false">MAX(H93,G94)</f>
        <v>1.49646075767818</v>
      </c>
      <c r="I94" s="47" t="n">
        <f aca="false">G94/H94-1</f>
        <v>-0.0335592159080579</v>
      </c>
      <c r="J94" s="48" t="n">
        <f aca="false">IF(F94&lt;0,F94^2,0)</f>
        <v>0.00112622097236366</v>
      </c>
      <c r="K94" s="44" t="n">
        <f aca="false">MAX(K93,E94)</f>
        <v>3746.1</v>
      </c>
      <c r="L94" s="49" t="n">
        <f aca="false">E94-K94</f>
        <v>-332.3</v>
      </c>
    </row>
    <row r="95" customFormat="false" ht="15" hidden="false" customHeight="false" outlineLevel="0" collapsed="false">
      <c r="A95" s="27" t="n">
        <v>39477</v>
      </c>
      <c r="B95" s="42" t="n">
        <v>-1</v>
      </c>
      <c r="C95" s="28" t="n">
        <v>9404.15</v>
      </c>
      <c r="D95" s="43" t="n">
        <v>-239.4</v>
      </c>
      <c r="E95" s="44" t="n">
        <f aca="false">E94+D95</f>
        <v>3174.4</v>
      </c>
      <c r="F95" s="45" t="n">
        <f aca="false">IF(C94&gt;0,D95/C94,0)</f>
        <v>-0.025016719612105</v>
      </c>
      <c r="G95" s="46" t="n">
        <f aca="false">G94*(1+F95)</f>
        <v>1.41006050972934</v>
      </c>
      <c r="H95" s="46" t="n">
        <f aca="false">MAX(H94,G95)</f>
        <v>1.49646075767818</v>
      </c>
      <c r="I95" s="47" t="n">
        <f aca="false">G95/H95-1</f>
        <v>-0.0577363940253889</v>
      </c>
      <c r="J95" s="48" t="n">
        <f aca="false">IF(F95&lt;0,F95^2,0)</f>
        <v>0.000625836260150679</v>
      </c>
      <c r="K95" s="44" t="n">
        <f aca="false">MAX(K94,E95)</f>
        <v>3746.1</v>
      </c>
      <c r="L95" s="49" t="n">
        <f aca="false">E95-K95</f>
        <v>-571.7</v>
      </c>
    </row>
    <row r="96" customFormat="false" ht="15" hidden="false" customHeight="false" outlineLevel="0" collapsed="false">
      <c r="A96" s="27" t="n">
        <v>39478</v>
      </c>
      <c r="B96" s="42" t="n">
        <v>-1</v>
      </c>
      <c r="C96" s="28" t="n">
        <v>9226.25</v>
      </c>
      <c r="D96" s="43" t="n">
        <v>177.9</v>
      </c>
      <c r="E96" s="44" t="n">
        <f aca="false">E95+D96</f>
        <v>3352.3</v>
      </c>
      <c r="F96" s="45" t="n">
        <f aca="false">IF(C95&gt;0,D96/C95,0)</f>
        <v>0.0189171801810903</v>
      </c>
      <c r="G96" s="46" t="n">
        <f aca="false">G95*(1+F96)</f>
        <v>1.43673487845813</v>
      </c>
      <c r="H96" s="46" t="n">
        <f aca="false">MAX(H95,G96)</f>
        <v>1.49646075767818</v>
      </c>
      <c r="I96" s="47" t="n">
        <f aca="false">G96/H96-1</f>
        <v>-0.0399114236130833</v>
      </c>
      <c r="J96" s="48" t="n">
        <f aca="false">IF(F96&lt;0,F96^2,0)</f>
        <v>0</v>
      </c>
      <c r="K96" s="44" t="n">
        <f aca="false">MAX(K95,E96)</f>
        <v>3746.1</v>
      </c>
      <c r="L96" s="49" t="n">
        <f aca="false">E96-K96</f>
        <v>-393.8</v>
      </c>
    </row>
    <row r="97" customFormat="false" ht="15" hidden="false" customHeight="false" outlineLevel="0" collapsed="false">
      <c r="A97" s="27" t="n">
        <v>39479</v>
      </c>
      <c r="B97" s="42" t="n">
        <v>-1</v>
      </c>
      <c r="C97" s="28" t="n">
        <v>9327.05</v>
      </c>
      <c r="D97" s="43" t="n">
        <v>-100.8</v>
      </c>
      <c r="E97" s="44" t="n">
        <f aca="false">E96+D97</f>
        <v>3251.5</v>
      </c>
      <c r="F97" s="45" t="n">
        <f aca="false">IF(C96&gt;0,D97/C96,0)</f>
        <v>-0.010925348868717</v>
      </c>
      <c r="G97" s="46" t="n">
        <f aca="false">G96*(1+F97)</f>
        <v>1.42103804867913</v>
      </c>
      <c r="H97" s="46" t="n">
        <f aca="false">MAX(H96,G97)</f>
        <v>1.49646075767818</v>
      </c>
      <c r="I97" s="47" t="n">
        <f aca="false">G97/H97-1</f>
        <v>-0.0504007262549802</v>
      </c>
      <c r="J97" s="48" t="n">
        <f aca="false">IF(F97&lt;0,F97^2,0)</f>
        <v>0.000119363247903175</v>
      </c>
      <c r="K97" s="44" t="n">
        <f aca="false">MAX(K96,E97)</f>
        <v>3746.1</v>
      </c>
      <c r="L97" s="49" t="n">
        <f aca="false">E97-K97</f>
        <v>-494.6</v>
      </c>
    </row>
    <row r="98" customFormat="false" ht="15" hidden="false" customHeight="false" outlineLevel="0" collapsed="false">
      <c r="A98" s="27" t="n">
        <v>39482</v>
      </c>
      <c r="B98" s="42" t="n">
        <v>1</v>
      </c>
      <c r="C98" s="28" t="n">
        <v>9561.5</v>
      </c>
      <c r="D98" s="43" t="n">
        <v>-61.2</v>
      </c>
      <c r="E98" s="44" t="n">
        <f aca="false">E97+D98</f>
        <v>3190.3</v>
      </c>
      <c r="F98" s="45" t="n">
        <f aca="false">IF(C97&gt;0,D98/C97,0)</f>
        <v>-0.0065615601932015</v>
      </c>
      <c r="G98" s="46" t="n">
        <f aca="false">G97*(1+F98)</f>
        <v>1.41171382198589</v>
      </c>
      <c r="H98" s="46" t="n">
        <f aca="false">MAX(H97,G98)</f>
        <v>1.49646075767818</v>
      </c>
      <c r="I98" s="47" t="n">
        <f aca="false">G98/H98-1</f>
        <v>-0.0566315790490786</v>
      </c>
      <c r="J98" s="48" t="n">
        <f aca="false">IF(F98&lt;0,F98^2,0)</f>
        <v>4.30540721690065E-005</v>
      </c>
      <c r="K98" s="44" t="n">
        <f aca="false">MAX(K97,E98)</f>
        <v>3746.1</v>
      </c>
      <c r="L98" s="49" t="n">
        <f aca="false">E98-K98</f>
        <v>-555.8</v>
      </c>
    </row>
    <row r="99" customFormat="false" ht="15" hidden="false" customHeight="false" outlineLevel="0" collapsed="false">
      <c r="A99" s="27" t="n">
        <v>39483</v>
      </c>
      <c r="B99" s="42" t="n">
        <v>1</v>
      </c>
      <c r="C99" s="28" t="n">
        <v>9397.8</v>
      </c>
      <c r="D99" s="43" t="n">
        <v>-137.3</v>
      </c>
      <c r="E99" s="44" t="n">
        <f aca="false">E98+D99</f>
        <v>3053</v>
      </c>
      <c r="F99" s="45" t="n">
        <f aca="false">IF(C98&gt;0,D99/C98,0)</f>
        <v>-0.0143596715996444</v>
      </c>
      <c r="G99" s="46" t="n">
        <f aca="false">G98*(1+F99)</f>
        <v>1.39144207510949</v>
      </c>
      <c r="H99" s="46" t="n">
        <f aca="false">MAX(H98,G99)</f>
        <v>1.49646075767818</v>
      </c>
      <c r="I99" s="47" t="n">
        <f aca="false">G99/H99-1</f>
        <v>-0.0701780397714089</v>
      </c>
      <c r="J99" s="48" t="n">
        <f aca="false">IF(F99&lt;0,F99^2,0)</f>
        <v>0.000206200168449634</v>
      </c>
      <c r="K99" s="44" t="n">
        <f aca="false">MAX(K98,E99)</f>
        <v>3746.1</v>
      </c>
      <c r="L99" s="49" t="n">
        <f aca="false">E99-K99</f>
        <v>-693.1</v>
      </c>
    </row>
    <row r="100" customFormat="false" ht="15" hidden="false" customHeight="false" outlineLevel="0" collapsed="false">
      <c r="A100" s="27" t="n">
        <v>39484</v>
      </c>
      <c r="B100" s="42" t="n">
        <v>-1</v>
      </c>
      <c r="C100" s="28" t="n">
        <v>9185.65</v>
      </c>
      <c r="D100" s="43" t="n">
        <v>-16.1</v>
      </c>
      <c r="E100" s="44" t="n">
        <f aca="false">E99+D100</f>
        <v>3036.9</v>
      </c>
      <c r="F100" s="45" t="n">
        <f aca="false">IF(C99&gt;0,D100/C99,0)</f>
        <v>-0.0017131669114048</v>
      </c>
      <c r="G100" s="46" t="n">
        <f aca="false">G99*(1+F100)</f>
        <v>1.38905830258728</v>
      </c>
      <c r="H100" s="46" t="n">
        <f aca="false">MAX(H99,G100)</f>
        <v>1.49646075767818</v>
      </c>
      <c r="I100" s="47" t="n">
        <f aca="false">G100/H100-1</f>
        <v>-0.0717709799871701</v>
      </c>
      <c r="J100" s="48" t="n">
        <f aca="false">IF(F100&lt;0,F100^2,0)</f>
        <v>2.93494086633225E-006</v>
      </c>
      <c r="K100" s="44" t="n">
        <f aca="false">MAX(K99,E100)</f>
        <v>3746.1</v>
      </c>
      <c r="L100" s="49" t="n">
        <f aca="false">E100-K100</f>
        <v>-709.2</v>
      </c>
    </row>
    <row r="101" customFormat="false" ht="15" hidden="false" customHeight="false" outlineLevel="0" collapsed="false">
      <c r="A101" s="27" t="n">
        <v>39485</v>
      </c>
      <c r="B101" s="42" t="n">
        <v>-1</v>
      </c>
      <c r="C101" s="28" t="n">
        <v>8960.45</v>
      </c>
      <c r="D101" s="43" t="n">
        <v>-70.4</v>
      </c>
      <c r="E101" s="44" t="n">
        <f aca="false">E100+D101</f>
        <v>2966.5</v>
      </c>
      <c r="F101" s="45" t="n">
        <f aca="false">IF(C100&gt;0,D101/C100,0)</f>
        <v>-0.00766412828705644</v>
      </c>
      <c r="G101" s="46" t="n">
        <f aca="false">G100*(1+F101)</f>
        <v>1.37841238155805</v>
      </c>
      <c r="H101" s="46" t="n">
        <f aca="false">MAX(H100,G101)</f>
        <v>1.49646075767818</v>
      </c>
      <c r="I101" s="47" t="n">
        <f aca="false">G101/H101-1</f>
        <v>-0.0788850462763171</v>
      </c>
      <c r="J101" s="48" t="n">
        <f aca="false">IF(F101&lt;0,F101^2,0)</f>
        <v>5.87388624004587E-005</v>
      </c>
      <c r="K101" s="44" t="n">
        <f aca="false">MAX(K100,E101)</f>
        <v>3746.1</v>
      </c>
      <c r="L101" s="49" t="n">
        <f aca="false">E101-K101</f>
        <v>-779.6</v>
      </c>
    </row>
    <row r="102" customFormat="false" ht="15" hidden="false" customHeight="false" outlineLevel="0" collapsed="false">
      <c r="A102" s="27" t="n">
        <v>39486</v>
      </c>
      <c r="B102" s="42" t="n">
        <v>-1</v>
      </c>
      <c r="C102" s="28" t="n">
        <v>8817</v>
      </c>
      <c r="D102" s="43" t="n">
        <v>108.9</v>
      </c>
      <c r="E102" s="44" t="n">
        <f aca="false">E101+D102</f>
        <v>3075.4</v>
      </c>
      <c r="F102" s="45" t="n">
        <f aca="false">IF(C101&gt;0,D102/C101,0)</f>
        <v>0.012153407473955</v>
      </c>
      <c r="G102" s="46" t="n">
        <f aca="false">G101*(1+F102)</f>
        <v>1.39516478889827</v>
      </c>
      <c r="H102" s="46" t="n">
        <f aca="false">MAX(H101,G102)</f>
        <v>1.49646075767818</v>
      </c>
      <c r="I102" s="47" t="n">
        <f aca="false">G102/H102-1</f>
        <v>-0.0676903609133598</v>
      </c>
      <c r="J102" s="48" t="n">
        <f aca="false">IF(F102&lt;0,F102^2,0)</f>
        <v>0</v>
      </c>
      <c r="K102" s="44" t="n">
        <f aca="false">MAX(K101,E102)</f>
        <v>3746.1</v>
      </c>
      <c r="L102" s="49" t="n">
        <f aca="false">E102-K102</f>
        <v>-670.7</v>
      </c>
    </row>
    <row r="103" customFormat="false" ht="15" hidden="false" customHeight="false" outlineLevel="0" collapsed="false">
      <c r="A103" s="27" t="n">
        <v>39489</v>
      </c>
      <c r="B103" s="42" t="n">
        <v>-1</v>
      </c>
      <c r="C103" s="28" t="n">
        <v>8419.25</v>
      </c>
      <c r="D103" s="43" t="n">
        <v>397.75</v>
      </c>
      <c r="E103" s="44" t="n">
        <f aca="false">E102+D103</f>
        <v>3473.15</v>
      </c>
      <c r="F103" s="45" t="n">
        <f aca="false">IF(C102&gt;0,D103/C102,0)</f>
        <v>0.0451117160031757</v>
      </c>
      <c r="G103" s="46" t="n">
        <f aca="false">G102*(1+F103)</f>
        <v>1.45810306663268</v>
      </c>
      <c r="H103" s="46" t="n">
        <f aca="false">MAX(H102,G103)</f>
        <v>1.49646075767818</v>
      </c>
      <c r="I103" s="47" t="n">
        <f aca="false">G103/H103-1</f>
        <v>-0.02563227324786</v>
      </c>
      <c r="J103" s="48" t="n">
        <f aca="false">IF(F103&lt;0,F103^2,0)</f>
        <v>0</v>
      </c>
      <c r="K103" s="44" t="n">
        <f aca="false">MAX(K102,E103)</f>
        <v>3746.1</v>
      </c>
      <c r="L103" s="49" t="n">
        <f aca="false">E103-K103</f>
        <v>-272.95</v>
      </c>
    </row>
    <row r="104" customFormat="false" ht="15" hidden="false" customHeight="false" outlineLevel="0" collapsed="false">
      <c r="A104" s="27" t="n">
        <v>39490</v>
      </c>
      <c r="B104" s="42" t="n">
        <v>-1</v>
      </c>
      <c r="C104" s="28" t="n">
        <v>8512.35</v>
      </c>
      <c r="D104" s="43" t="n">
        <v>-93.1</v>
      </c>
      <c r="E104" s="44" t="n">
        <f aca="false">E103+D104</f>
        <v>3380.05</v>
      </c>
      <c r="F104" s="45" t="n">
        <f aca="false">IF(C103&gt;0,D104/C103,0)</f>
        <v>-0.0110579921014342</v>
      </c>
      <c r="G104" s="46" t="n">
        <f aca="false">G103*(1+F104)</f>
        <v>1.44197937443878</v>
      </c>
      <c r="H104" s="46" t="n">
        <f aca="false">MAX(H103,G104)</f>
        <v>1.49646075767818</v>
      </c>
      <c r="I104" s="47" t="n">
        <f aca="false">G104/H104-1</f>
        <v>-0.0364068238741776</v>
      </c>
      <c r="J104" s="48" t="n">
        <f aca="false">IF(F104&lt;0,F104^2,0)</f>
        <v>0.000122279189315381</v>
      </c>
      <c r="K104" s="44" t="n">
        <f aca="false">MAX(K103,E104)</f>
        <v>3746.1</v>
      </c>
      <c r="L104" s="49" t="n">
        <f aca="false">E104-K104</f>
        <v>-366.05</v>
      </c>
    </row>
    <row r="105" customFormat="false" ht="15" hidden="false" customHeight="false" outlineLevel="0" collapsed="false">
      <c r="A105" s="27" t="n">
        <v>39491</v>
      </c>
      <c r="B105" s="42" t="n">
        <v>-1</v>
      </c>
      <c r="C105" s="28" t="n">
        <v>8748.75</v>
      </c>
      <c r="D105" s="43" t="n">
        <v>-125.55</v>
      </c>
      <c r="E105" s="44" t="n">
        <f aca="false">E104+D105</f>
        <v>3254.5</v>
      </c>
      <c r="F105" s="45" t="n">
        <f aca="false">IF(C104&gt;0,D105/C104,0)</f>
        <v>-0.0147491585754815</v>
      </c>
      <c r="G105" s="46" t="n">
        <f aca="false">G104*(1+F105)</f>
        <v>1.42071139198261</v>
      </c>
      <c r="H105" s="46" t="n">
        <f aca="false">MAX(H104,G105)</f>
        <v>1.49646075767818</v>
      </c>
      <c r="I105" s="47" t="n">
        <f aca="false">G105/H105-1</f>
        <v>-0.0506190124311092</v>
      </c>
      <c r="J105" s="48" t="n">
        <f aca="false">IF(F105&lt;0,F105^2,0)</f>
        <v>0.0002175376786847</v>
      </c>
      <c r="K105" s="44" t="n">
        <f aca="false">MAX(K104,E105)</f>
        <v>3746.1</v>
      </c>
      <c r="L105" s="49" t="n">
        <f aca="false">E105-K105</f>
        <v>-491.6</v>
      </c>
    </row>
    <row r="106" customFormat="false" ht="15" hidden="false" customHeight="false" outlineLevel="0" collapsed="false">
      <c r="A106" s="27" t="n">
        <v>39492</v>
      </c>
      <c r="B106" s="42" t="n">
        <v>1</v>
      </c>
      <c r="C106" s="28" t="n">
        <v>9125.2</v>
      </c>
      <c r="D106" s="43" t="n">
        <v>213.6</v>
      </c>
      <c r="E106" s="44" t="n">
        <f aca="false">E105+D106</f>
        <v>3468.1</v>
      </c>
      <c r="F106" s="45" t="n">
        <f aca="false">IF(C105&gt;0,D106/C105,0)</f>
        <v>0.0244149164166309</v>
      </c>
      <c r="G106" s="46" t="n">
        <f aca="false">G105*(1+F106)</f>
        <v>1.45539794187002</v>
      </c>
      <c r="H106" s="46" t="n">
        <f aca="false">MAX(H105,G106)</f>
        <v>1.49646075767818</v>
      </c>
      <c r="I106" s="47" t="n">
        <f aca="false">G106/H106-1</f>
        <v>-0.0274399549720763</v>
      </c>
      <c r="J106" s="48" t="n">
        <f aca="false">IF(F106&lt;0,F106^2,0)</f>
        <v>0</v>
      </c>
      <c r="K106" s="44" t="n">
        <f aca="false">MAX(K105,E106)</f>
        <v>3746.1</v>
      </c>
      <c r="L106" s="49" t="n">
        <f aca="false">E106-K106</f>
        <v>-278</v>
      </c>
    </row>
    <row r="107" customFormat="false" ht="15" hidden="false" customHeight="false" outlineLevel="0" collapsed="false">
      <c r="A107" s="27" t="n">
        <v>39493</v>
      </c>
      <c r="B107" s="42" t="n">
        <v>1</v>
      </c>
      <c r="C107" s="28" t="n">
        <v>9380.05</v>
      </c>
      <c r="D107" s="43" t="n">
        <v>254.85</v>
      </c>
      <c r="E107" s="44" t="n">
        <f aca="false">E106+D107</f>
        <v>3722.95</v>
      </c>
      <c r="F107" s="45" t="n">
        <f aca="false">IF(C106&gt;0,D107/C106,0)</f>
        <v>0.0279281549993425</v>
      </c>
      <c r="G107" s="46" t="n">
        <f aca="false">G106*(1+F107)</f>
        <v>1.49604452117629</v>
      </c>
      <c r="H107" s="46" t="n">
        <f aca="false">MAX(H106,G107)</f>
        <v>1.49646075767818</v>
      </c>
      <c r="I107" s="47" t="n">
        <f aca="false">G107/H107-1</f>
        <v>-0.000278147288368946</v>
      </c>
      <c r="J107" s="48" t="n">
        <f aca="false">IF(F107&lt;0,F107^2,0)</f>
        <v>0</v>
      </c>
      <c r="K107" s="44" t="n">
        <f aca="false">MAX(K106,E107)</f>
        <v>3746.1</v>
      </c>
      <c r="L107" s="49" t="n">
        <f aca="false">E107-K107</f>
        <v>-23.1500000000005</v>
      </c>
    </row>
    <row r="108" customFormat="false" ht="15" hidden="false" customHeight="false" outlineLevel="0" collapsed="false">
      <c r="A108" s="27" t="n">
        <v>39496</v>
      </c>
      <c r="B108" s="42" t="n">
        <v>1</v>
      </c>
      <c r="C108" s="28" t="n">
        <v>9404.2</v>
      </c>
      <c r="D108" s="43" t="n">
        <v>24.15</v>
      </c>
      <c r="E108" s="44" t="n">
        <f aca="false">E107+D108</f>
        <v>3747.1</v>
      </c>
      <c r="F108" s="45" t="n">
        <f aca="false">IF(C107&gt;0,D108/C107,0)</f>
        <v>0.00257461314172099</v>
      </c>
      <c r="G108" s="46" t="n">
        <f aca="false">G107*(1+F108)</f>
        <v>1.49989625706111</v>
      </c>
      <c r="H108" s="46" t="n">
        <f aca="false">MAX(H107,G108)</f>
        <v>1.49989625706111</v>
      </c>
      <c r="I108" s="47" t="n">
        <f aca="false">G108/H108-1</f>
        <v>0</v>
      </c>
      <c r="J108" s="48" t="n">
        <f aca="false">IF(F108&lt;0,F108^2,0)</f>
        <v>0</v>
      </c>
      <c r="K108" s="44" t="n">
        <f aca="false">MAX(K107,E108)</f>
        <v>3747.1</v>
      </c>
      <c r="L108" s="49" t="n">
        <f aca="false">E108-K108</f>
        <v>0</v>
      </c>
    </row>
    <row r="109" customFormat="false" ht="15" hidden="false" customHeight="false" outlineLevel="0" collapsed="false">
      <c r="A109" s="27" t="n">
        <v>39497</v>
      </c>
      <c r="B109" s="42" t="n">
        <v>1</v>
      </c>
      <c r="C109" s="28" t="n">
        <v>9423.45</v>
      </c>
      <c r="D109" s="43" t="n">
        <v>19.25</v>
      </c>
      <c r="E109" s="44" t="n">
        <f aca="false">E108+D109</f>
        <v>3766.35</v>
      </c>
      <c r="F109" s="45" t="n">
        <f aca="false">IF(C108&gt;0,D109/C108,0)</f>
        <v>0.00204695774228536</v>
      </c>
      <c r="G109" s="46" t="n">
        <f aca="false">G108*(1+F109)</f>
        <v>1.50296648131712</v>
      </c>
      <c r="H109" s="46" t="n">
        <f aca="false">MAX(H108,G109)</f>
        <v>1.50296648131712</v>
      </c>
      <c r="I109" s="47" t="n">
        <f aca="false">G109/H109-1</f>
        <v>0</v>
      </c>
      <c r="J109" s="48" t="n">
        <f aca="false">IF(F109&lt;0,F109^2,0)</f>
        <v>0</v>
      </c>
      <c r="K109" s="44" t="n">
        <f aca="false">MAX(K108,E109)</f>
        <v>3766.35</v>
      </c>
      <c r="L109" s="49" t="n">
        <f aca="false">E109-K109</f>
        <v>0</v>
      </c>
    </row>
    <row r="110" customFormat="false" ht="15" hidden="false" customHeight="false" outlineLevel="0" collapsed="false">
      <c r="A110" s="27" t="n">
        <v>39498</v>
      </c>
      <c r="B110" s="42" t="n">
        <v>-1</v>
      </c>
      <c r="C110" s="28" t="n">
        <v>9129.1</v>
      </c>
      <c r="D110" s="43" t="n">
        <v>-121.65</v>
      </c>
      <c r="E110" s="44" t="n">
        <f aca="false">E109+D110</f>
        <v>3644.7</v>
      </c>
      <c r="F110" s="45" t="n">
        <f aca="false">IF(C109&gt;0,D110/C109,0)</f>
        <v>-0.0129092848160705</v>
      </c>
      <c r="G110" s="46" t="n">
        <f aca="false">G109*(1+F110)</f>
        <v>1.48356425894079</v>
      </c>
      <c r="H110" s="46" t="n">
        <f aca="false">MAX(H109,G110)</f>
        <v>1.50296648131712</v>
      </c>
      <c r="I110" s="47" t="n">
        <f aca="false">G110/H110-1</f>
        <v>-0.0129092848160706</v>
      </c>
      <c r="J110" s="48" t="n">
        <f aca="false">IF(F110&lt;0,F110^2,0)</f>
        <v>0.00016664963446243</v>
      </c>
      <c r="K110" s="44" t="n">
        <f aca="false">MAX(K109,E110)</f>
        <v>3766.35</v>
      </c>
      <c r="L110" s="49" t="n">
        <f aca="false">E110-K110</f>
        <v>-121.65</v>
      </c>
    </row>
    <row r="111" customFormat="false" ht="15" hidden="false" customHeight="false" outlineLevel="0" collapsed="false">
      <c r="A111" s="27" t="n">
        <v>39499</v>
      </c>
      <c r="B111" s="42" t="n">
        <v>-1</v>
      </c>
      <c r="C111" s="28" t="n">
        <v>8946.2</v>
      </c>
      <c r="D111" s="43" t="n">
        <v>182.9</v>
      </c>
      <c r="E111" s="44" t="n">
        <f aca="false">E110+D111</f>
        <v>3827.6</v>
      </c>
      <c r="F111" s="45" t="n">
        <f aca="false">IF(C110&gt;0,D111/C110,0)</f>
        <v>0.0200348336637785</v>
      </c>
      <c r="G111" s="46" t="n">
        <f aca="false">G110*(1+F111)</f>
        <v>1.5132872220982</v>
      </c>
      <c r="H111" s="46" t="n">
        <f aca="false">MAX(H110,G111)</f>
        <v>1.5132872220982</v>
      </c>
      <c r="I111" s="47" t="n">
        <f aca="false">G111/H111-1</f>
        <v>0</v>
      </c>
      <c r="J111" s="48" t="n">
        <f aca="false">IF(F111&lt;0,F111^2,0)</f>
        <v>0</v>
      </c>
      <c r="K111" s="44" t="n">
        <f aca="false">MAX(K110,E111)</f>
        <v>3827.6</v>
      </c>
      <c r="L111" s="49" t="n">
        <f aca="false">E111-K111</f>
        <v>0</v>
      </c>
    </row>
    <row r="112" customFormat="false" ht="15" hidden="false" customHeight="false" outlineLevel="0" collapsed="false">
      <c r="A112" s="27" t="n">
        <v>39500</v>
      </c>
      <c r="B112" s="42" t="n">
        <v>-1</v>
      </c>
      <c r="C112" s="28" t="n">
        <v>8685.1</v>
      </c>
      <c r="D112" s="43" t="n">
        <v>261.1</v>
      </c>
      <c r="E112" s="44" t="n">
        <f aca="false">E111+D112</f>
        <v>4088.7</v>
      </c>
      <c r="F112" s="45" t="n">
        <f aca="false">IF(C111&gt;0,D112/C111,0)</f>
        <v>0.0291855759987481</v>
      </c>
      <c r="G112" s="46" t="n">
        <f aca="false">G111*(1+F112)</f>
        <v>1.55745338132668</v>
      </c>
      <c r="H112" s="46" t="n">
        <f aca="false">MAX(H111,G112)</f>
        <v>1.55745338132668</v>
      </c>
      <c r="I112" s="47" t="n">
        <f aca="false">G112/H112-1</f>
        <v>0</v>
      </c>
      <c r="J112" s="48" t="n">
        <f aca="false">IF(F112&lt;0,F112^2,0)</f>
        <v>0</v>
      </c>
      <c r="K112" s="44" t="n">
        <f aca="false">MAX(K111,E112)</f>
        <v>4088.7</v>
      </c>
      <c r="L112" s="49" t="n">
        <f aca="false">E112-K112</f>
        <v>0</v>
      </c>
    </row>
    <row r="113" customFormat="false" ht="15" hidden="false" customHeight="false" outlineLevel="0" collapsed="false">
      <c r="A113" s="27" t="n">
        <v>39503</v>
      </c>
      <c r="B113" s="42" t="n">
        <v>-1</v>
      </c>
      <c r="C113" s="28" t="n">
        <v>8666.5</v>
      </c>
      <c r="D113" s="43" t="n">
        <v>18.6</v>
      </c>
      <c r="E113" s="44" t="n">
        <f aca="false">E112+D113</f>
        <v>4107.3</v>
      </c>
      <c r="F113" s="45" t="n">
        <f aca="false">IF(C112&gt;0,D113/C112,0)</f>
        <v>0.00214159883018042</v>
      </c>
      <c r="G113" s="46" t="n">
        <f aca="false">G112*(1+F113)</f>
        <v>1.56078882166619</v>
      </c>
      <c r="H113" s="46" t="n">
        <f aca="false">MAX(H112,G113)</f>
        <v>1.56078882166619</v>
      </c>
      <c r="I113" s="47" t="n">
        <f aca="false">G113/H113-1</f>
        <v>0</v>
      </c>
      <c r="J113" s="48" t="n">
        <f aca="false">IF(F113&lt;0,F113^2,0)</f>
        <v>0</v>
      </c>
      <c r="K113" s="44" t="n">
        <f aca="false">MAX(K112,E113)</f>
        <v>4107.3</v>
      </c>
      <c r="L113" s="49" t="n">
        <f aca="false">E113-K113</f>
        <v>0</v>
      </c>
    </row>
    <row r="114" customFormat="false" ht="15" hidden="false" customHeight="false" outlineLevel="0" collapsed="false">
      <c r="A114" s="27" t="n">
        <v>39504</v>
      </c>
      <c r="B114" s="42" t="n">
        <v>-1</v>
      </c>
      <c r="C114" s="28" t="n">
        <v>8742.25</v>
      </c>
      <c r="D114" s="43" t="n">
        <v>-89.5</v>
      </c>
      <c r="E114" s="44" t="n">
        <f aca="false">E113+D114</f>
        <v>4017.8</v>
      </c>
      <c r="F114" s="45" t="n">
        <f aca="false">IF(C113&gt;0,D114/C113,0)</f>
        <v>-0.0103271216754168</v>
      </c>
      <c r="G114" s="46" t="n">
        <f aca="false">G113*(1+F114)</f>
        <v>1.54467036559521</v>
      </c>
      <c r="H114" s="46" t="n">
        <f aca="false">MAX(H113,G114)</f>
        <v>1.56078882166619</v>
      </c>
      <c r="I114" s="47" t="n">
        <f aca="false">G114/H114-1</f>
        <v>-0.0103271216754169</v>
      </c>
      <c r="J114" s="48" t="n">
        <f aca="false">IF(F114&lt;0,F114^2,0)</f>
        <v>0.000106649442098864</v>
      </c>
      <c r="K114" s="44" t="n">
        <f aca="false">MAX(K113,E114)</f>
        <v>4107.3</v>
      </c>
      <c r="L114" s="49" t="n">
        <f aca="false">E114-K114</f>
        <v>-89.5</v>
      </c>
    </row>
    <row r="115" customFormat="false" ht="15" hidden="false" customHeight="false" outlineLevel="0" collapsed="false">
      <c r="A115" s="27" t="n">
        <v>39505</v>
      </c>
      <c r="B115" s="42" t="n">
        <v>1</v>
      </c>
      <c r="C115" s="28" t="n">
        <v>8719.6</v>
      </c>
      <c r="D115" s="43" t="n">
        <v>-90.55</v>
      </c>
      <c r="E115" s="44" t="n">
        <f aca="false">E114+D115</f>
        <v>3927.25</v>
      </c>
      <c r="F115" s="45" t="n">
        <f aca="false">IF(C114&gt;0,D115/C114,0)</f>
        <v>-0.010357745431668</v>
      </c>
      <c r="G115" s="46" t="n">
        <f aca="false">G114*(1+F115)</f>
        <v>1.52867106317253</v>
      </c>
      <c r="H115" s="46" t="n">
        <f aca="false">MAX(H114,G115)</f>
        <v>1.56078882166619</v>
      </c>
      <c r="I115" s="47" t="n">
        <f aca="false">G115/H115-1</f>
        <v>-0.020577901409729</v>
      </c>
      <c r="J115" s="48" t="n">
        <f aca="false">IF(F115&lt;0,F115^2,0)</f>
        <v>0.00010728289042724</v>
      </c>
      <c r="K115" s="44" t="n">
        <f aca="false">MAX(K114,E115)</f>
        <v>4107.3</v>
      </c>
      <c r="L115" s="49" t="n">
        <f aca="false">E115-K115</f>
        <v>-180.05</v>
      </c>
    </row>
    <row r="116" customFormat="false" ht="15" hidden="false" customHeight="false" outlineLevel="0" collapsed="false">
      <c r="A116" s="27" t="n">
        <v>39506</v>
      </c>
      <c r="B116" s="42" t="n">
        <v>-1</v>
      </c>
      <c r="C116" s="28" t="n">
        <v>8608.25</v>
      </c>
      <c r="D116" s="43" t="n">
        <v>32</v>
      </c>
      <c r="E116" s="44" t="n">
        <f aca="false">E115+D116</f>
        <v>3959.25</v>
      </c>
      <c r="F116" s="45" t="n">
        <f aca="false">IF(C115&gt;0,D116/C115,0)</f>
        <v>0.00366989311436304</v>
      </c>
      <c r="G116" s="46" t="n">
        <f aca="false">G115*(1+F116)</f>
        <v>1.5342811225814</v>
      </c>
      <c r="H116" s="46" t="n">
        <f aca="false">MAX(H115,G116)</f>
        <v>1.56078882166619</v>
      </c>
      <c r="I116" s="47" t="n">
        <f aca="false">G116/H116-1</f>
        <v>-0.0169835269940577</v>
      </c>
      <c r="J116" s="48" t="n">
        <f aca="false">IF(F116&lt;0,F116^2,0)</f>
        <v>0</v>
      </c>
      <c r="K116" s="44" t="n">
        <f aca="false">MAX(K115,E116)</f>
        <v>4107.3</v>
      </c>
      <c r="L116" s="49" t="n">
        <f aca="false">E116-K116</f>
        <v>-148.05</v>
      </c>
    </row>
    <row r="117" customFormat="false" ht="15" hidden="false" customHeight="false" outlineLevel="0" collapsed="false">
      <c r="A117" s="27" t="n">
        <v>39507</v>
      </c>
      <c r="B117" s="42" t="n">
        <v>-1</v>
      </c>
      <c r="C117" s="28" t="n">
        <v>8688.35</v>
      </c>
      <c r="D117" s="43" t="n">
        <v>-148.9</v>
      </c>
      <c r="E117" s="44" t="n">
        <f aca="false">E116+D117</f>
        <v>3810.35</v>
      </c>
      <c r="F117" s="45" t="n">
        <f aca="false">IF(C116&gt;0,D117/C116,0)</f>
        <v>-0.0172973600906108</v>
      </c>
      <c r="G117" s="46" t="n">
        <f aca="false">G116*(1+F117)</f>
        <v>1.50774210952388</v>
      </c>
      <c r="H117" s="46" t="n">
        <f aca="false">MAX(H116,G117)</f>
        <v>1.56078882166619</v>
      </c>
      <c r="I117" s="47" t="n">
        <f aca="false">G117/H117-1</f>
        <v>-0.0339871169026437</v>
      </c>
      <c r="J117" s="48" t="n">
        <f aca="false">IF(F117&lt;0,F117^2,0)</f>
        <v>0.000299198666104254</v>
      </c>
      <c r="K117" s="44" t="n">
        <f aca="false">MAX(K116,E117)</f>
        <v>4107.3</v>
      </c>
      <c r="L117" s="49" t="n">
        <f aca="false">E117-K117</f>
        <v>-296.95</v>
      </c>
    </row>
    <row r="118" customFormat="false" ht="15" hidden="false" customHeight="false" outlineLevel="0" collapsed="false">
      <c r="A118" s="27" t="n">
        <v>39510</v>
      </c>
      <c r="B118" s="42" t="n">
        <v>-1</v>
      </c>
      <c r="C118" s="28" t="n">
        <v>8047.45</v>
      </c>
      <c r="D118" s="43" t="n">
        <v>201.3</v>
      </c>
      <c r="E118" s="44" t="n">
        <f aca="false">E117+D118</f>
        <v>4011.65</v>
      </c>
      <c r="F118" s="45" t="n">
        <f aca="false">IF(C117&gt;0,D118/C117,0)</f>
        <v>0.0231689561309109</v>
      </c>
      <c r="G118" s="46" t="n">
        <f aca="false">G117*(1+F118)</f>
        <v>1.54267492031617</v>
      </c>
      <c r="H118" s="46" t="n">
        <f aca="false">MAX(H117,G118)</f>
        <v>1.56078882166619</v>
      </c>
      <c r="I118" s="47" t="n">
        <f aca="false">G118/H118-1</f>
        <v>-0.0116056067922662</v>
      </c>
      <c r="J118" s="48" t="n">
        <f aca="false">IF(F118&lt;0,F118^2,0)</f>
        <v>0</v>
      </c>
      <c r="K118" s="44" t="n">
        <f aca="false">MAX(K117,E118)</f>
        <v>4107.3</v>
      </c>
      <c r="L118" s="49" t="n">
        <f aca="false">E118-K118</f>
        <v>-95.6500000000001</v>
      </c>
    </row>
    <row r="119" customFormat="false" ht="15" hidden="false" customHeight="false" outlineLevel="0" collapsed="false">
      <c r="A119" s="27" t="n">
        <v>39511</v>
      </c>
      <c r="B119" s="42" t="n">
        <v>-1</v>
      </c>
      <c r="C119" s="28" t="n">
        <v>7736.6</v>
      </c>
      <c r="D119" s="43" t="n">
        <v>310.85</v>
      </c>
      <c r="E119" s="44" t="n">
        <f aca="false">E118+D119</f>
        <v>4322.5</v>
      </c>
      <c r="F119" s="45" t="n">
        <f aca="false">IF(C118&gt;0,D119/C118,0)</f>
        <v>0.0386271427595077</v>
      </c>
      <c r="G119" s="46" t="n">
        <f aca="false">G118*(1+F119)</f>
        <v>1.60226404469473</v>
      </c>
      <c r="H119" s="46" t="n">
        <f aca="false">MAX(H118,G119)</f>
        <v>1.60226404469473</v>
      </c>
      <c r="I119" s="47" t="n">
        <f aca="false">G119/H119-1</f>
        <v>0</v>
      </c>
      <c r="J119" s="48" t="n">
        <f aca="false">IF(F119&lt;0,F119^2,0)</f>
        <v>0</v>
      </c>
      <c r="K119" s="44" t="n">
        <f aca="false">MAX(K118,E119)</f>
        <v>4322.5</v>
      </c>
      <c r="L119" s="49" t="n">
        <f aca="false">E119-K119</f>
        <v>0</v>
      </c>
    </row>
    <row r="120" customFormat="false" ht="15" hidden="false" customHeight="false" outlineLevel="0" collapsed="false">
      <c r="A120" s="27" t="n">
        <v>39512</v>
      </c>
      <c r="B120" s="42" t="n">
        <v>-1</v>
      </c>
      <c r="C120" s="28" t="n">
        <v>7588.35</v>
      </c>
      <c r="D120" s="43" t="n">
        <v>148.25</v>
      </c>
      <c r="E120" s="44" t="n">
        <f aca="false">E119+D120</f>
        <v>4470.75</v>
      </c>
      <c r="F120" s="45" t="n">
        <f aca="false">IF(C119&gt;0,D120/C119,0)</f>
        <v>0.0191621642582013</v>
      </c>
      <c r="G120" s="46" t="n">
        <f aca="false">G119*(1+F120)</f>
        <v>1.63296689150418</v>
      </c>
      <c r="H120" s="46" t="n">
        <f aca="false">MAX(H119,G120)</f>
        <v>1.63296689150418</v>
      </c>
      <c r="I120" s="47" t="n">
        <f aca="false">G120/H120-1</f>
        <v>0</v>
      </c>
      <c r="J120" s="48" t="n">
        <f aca="false">IF(F120&lt;0,F120^2,0)</f>
        <v>0</v>
      </c>
      <c r="K120" s="44" t="n">
        <f aca="false">MAX(K119,E120)</f>
        <v>4470.75</v>
      </c>
      <c r="L120" s="49" t="n">
        <f aca="false">E120-K120</f>
        <v>0</v>
      </c>
    </row>
    <row r="121" customFormat="false" ht="15" hidden="false" customHeight="false" outlineLevel="0" collapsed="false">
      <c r="A121" s="27" t="n">
        <v>39514</v>
      </c>
      <c r="B121" s="42" t="n">
        <v>-1</v>
      </c>
      <c r="C121" s="28" t="n">
        <v>7268.15</v>
      </c>
      <c r="D121" s="43" t="n">
        <v>320.2</v>
      </c>
      <c r="E121" s="44" t="n">
        <f aca="false">E120+D121</f>
        <v>4790.95</v>
      </c>
      <c r="F121" s="45" t="n">
        <f aca="false">IF(C120&gt;0,D121/C120,0)</f>
        <v>0.0421962613743436</v>
      </c>
      <c r="G121" s="46" t="n">
        <f aca="false">G120*(1+F121)</f>
        <v>1.70187198927374</v>
      </c>
      <c r="H121" s="46" t="n">
        <f aca="false">MAX(H120,G121)</f>
        <v>1.70187198927374</v>
      </c>
      <c r="I121" s="47" t="n">
        <f aca="false">G121/H121-1</f>
        <v>0</v>
      </c>
      <c r="J121" s="48" t="n">
        <f aca="false">IF(F121&lt;0,F121^2,0)</f>
        <v>0</v>
      </c>
      <c r="K121" s="44" t="n">
        <f aca="false">MAX(K120,E121)</f>
        <v>4790.95</v>
      </c>
      <c r="L121" s="49" t="n">
        <f aca="false">E121-K121</f>
        <v>0</v>
      </c>
    </row>
    <row r="122" customFormat="false" ht="15" hidden="false" customHeight="false" outlineLevel="0" collapsed="false">
      <c r="A122" s="27" t="n">
        <v>39517</v>
      </c>
      <c r="B122" s="42" t="n">
        <v>-1</v>
      </c>
      <c r="C122" s="28" t="n">
        <v>7272.5</v>
      </c>
      <c r="D122" s="43" t="n">
        <v>-4.35</v>
      </c>
      <c r="E122" s="44" t="n">
        <f aca="false">E121+D122</f>
        <v>4786.6</v>
      </c>
      <c r="F122" s="45" t="n">
        <f aca="false">IF(C121&gt;0,D122/C121,0)</f>
        <v>-0.000598501681996106</v>
      </c>
      <c r="G122" s="46" t="n">
        <f aca="false">G121*(1+F122)</f>
        <v>1.70085341602562</v>
      </c>
      <c r="H122" s="46" t="n">
        <f aca="false">MAX(H121,G122)</f>
        <v>1.70187198927374</v>
      </c>
      <c r="I122" s="47" t="n">
        <f aca="false">G122/H122-1</f>
        <v>-0.000598501681996155</v>
      </c>
      <c r="J122" s="48" t="n">
        <f aca="false">IF(F122&lt;0,F122^2,0)</f>
        <v>3.58204263352168E-007</v>
      </c>
      <c r="K122" s="44" t="n">
        <f aca="false">MAX(K121,E122)</f>
        <v>4790.95</v>
      </c>
      <c r="L122" s="49" t="n">
        <f aca="false">E122-K122</f>
        <v>-4.35000000000036</v>
      </c>
    </row>
    <row r="123" customFormat="false" ht="15" hidden="false" customHeight="false" outlineLevel="0" collapsed="false">
      <c r="A123" s="27" t="n">
        <v>39518</v>
      </c>
      <c r="B123" s="42" t="n">
        <v>1</v>
      </c>
      <c r="C123" s="28" t="n">
        <v>7356.4</v>
      </c>
      <c r="D123" s="43" t="n">
        <v>-220.6</v>
      </c>
      <c r="E123" s="44" t="n">
        <f aca="false">E122+D123</f>
        <v>4566</v>
      </c>
      <c r="F123" s="45" t="n">
        <f aca="false">IF(C122&gt;0,D123/C122,0)</f>
        <v>-0.0303334479202475</v>
      </c>
      <c r="G123" s="46" t="n">
        <f aca="false">G122*(1+F123)</f>
        <v>1.64926066751063</v>
      </c>
      <c r="H123" s="46" t="n">
        <f aca="false">MAX(H122,G123)</f>
        <v>1.70187198927374</v>
      </c>
      <c r="I123" s="47" t="n">
        <f aca="false">G123/H123-1</f>
        <v>-0.0309137949826427</v>
      </c>
      <c r="J123" s="48" t="n">
        <f aca="false">IF(F123&lt;0,F123^2,0)</f>
        <v>0.000920118062730368</v>
      </c>
      <c r="K123" s="44" t="n">
        <f aca="false">MAX(K122,E123)</f>
        <v>4790.95</v>
      </c>
      <c r="L123" s="49" t="n">
        <f aca="false">E123-K123</f>
        <v>-224.950000000001</v>
      </c>
    </row>
    <row r="124" customFormat="false" ht="15" hidden="false" customHeight="false" outlineLevel="0" collapsed="false">
      <c r="A124" s="27" t="n">
        <v>39519</v>
      </c>
      <c r="B124" s="42" t="n">
        <v>1</v>
      </c>
      <c r="C124" s="28" t="n">
        <v>7341.55</v>
      </c>
      <c r="D124" s="43" t="n">
        <v>-14.85</v>
      </c>
      <c r="E124" s="44" t="n">
        <f aca="false">E123+D124</f>
        <v>4551.15</v>
      </c>
      <c r="F124" s="45" t="n">
        <f aca="false">IF(C123&gt;0,D124/C123,0)</f>
        <v>-0.00201865042683922</v>
      </c>
      <c r="G124" s="46" t="n">
        <f aca="false">G123*(1+F124)</f>
        <v>1.64593138676019</v>
      </c>
      <c r="H124" s="46" t="n">
        <f aca="false">MAX(H123,G124)</f>
        <v>1.70187198927374</v>
      </c>
      <c r="I124" s="47" t="n">
        <f aca="false">G124/H124-1</f>
        <v>-0.032870041264045</v>
      </c>
      <c r="J124" s="48" t="n">
        <f aca="false">IF(F124&lt;0,F124^2,0)</f>
        <v>4.07494954577815E-006</v>
      </c>
      <c r="K124" s="44" t="n">
        <f aca="false">MAX(K123,E124)</f>
        <v>4790.95</v>
      </c>
      <c r="L124" s="49" t="n">
        <f aca="false">E124-K124</f>
        <v>-239.800000000001</v>
      </c>
    </row>
    <row r="125" customFormat="false" ht="15" hidden="false" customHeight="false" outlineLevel="0" collapsed="false">
      <c r="A125" s="27" t="n">
        <v>39520</v>
      </c>
      <c r="B125" s="42" t="n">
        <v>-1</v>
      </c>
      <c r="C125" s="28" t="n">
        <v>6914.65</v>
      </c>
      <c r="D125" s="43" t="n">
        <v>95.2</v>
      </c>
      <c r="E125" s="44" t="n">
        <f aca="false">E124+D125</f>
        <v>4646.35</v>
      </c>
      <c r="F125" s="45" t="n">
        <f aca="false">IF(C124&gt;0,D125/C124,0)</f>
        <v>0.0129672889240011</v>
      </c>
      <c r="G125" s="46" t="n">
        <f aca="false">G124*(1+F125)</f>
        <v>1.66727465460139</v>
      </c>
      <c r="H125" s="46" t="n">
        <f aca="false">MAX(H124,G125)</f>
        <v>1.70187198927374</v>
      </c>
      <c r="I125" s="47" t="n">
        <f aca="false">G125/H125-1</f>
        <v>-0.0203289876620586</v>
      </c>
      <c r="J125" s="48" t="n">
        <f aca="false">IF(F125&lt;0,F125^2,0)</f>
        <v>0</v>
      </c>
      <c r="K125" s="44" t="n">
        <f aca="false">MAX(K124,E125)</f>
        <v>4790.95</v>
      </c>
      <c r="L125" s="49" t="n">
        <f aca="false">E125-K125</f>
        <v>-144.600000000001</v>
      </c>
    </row>
    <row r="126" customFormat="false" ht="15" hidden="false" customHeight="false" outlineLevel="0" collapsed="false">
      <c r="A126" s="27" t="n">
        <v>39521</v>
      </c>
      <c r="B126" s="42" t="n">
        <v>-1</v>
      </c>
      <c r="C126" s="28" t="n">
        <v>7106</v>
      </c>
      <c r="D126" s="43" t="n">
        <v>-191.35</v>
      </c>
      <c r="E126" s="44" t="n">
        <f aca="false">E125+D126</f>
        <v>4455</v>
      </c>
      <c r="F126" s="45" t="n">
        <f aca="false">IF(C125&gt;0,D126/C125,0)</f>
        <v>-0.0276731287917682</v>
      </c>
      <c r="G126" s="46" t="n">
        <f aca="false">G125*(1+F126)</f>
        <v>1.62113594835336</v>
      </c>
      <c r="H126" s="46" t="n">
        <f aca="false">MAX(H125,G126)</f>
        <v>1.70187198927374</v>
      </c>
      <c r="I126" s="47" t="n">
        <f aca="false">G126/H126-1</f>
        <v>-0.0474395497600483</v>
      </c>
      <c r="J126" s="48" t="n">
        <f aca="false">IF(F126&lt;0,F126^2,0)</f>
        <v>0.00076580205712579</v>
      </c>
      <c r="K126" s="44" t="n">
        <f aca="false">MAX(K125,E126)</f>
        <v>4790.95</v>
      </c>
      <c r="L126" s="49" t="n">
        <f aca="false">E126-K126</f>
        <v>-335.950000000002</v>
      </c>
    </row>
    <row r="127" customFormat="false" ht="15" hidden="false" customHeight="false" outlineLevel="0" collapsed="false">
      <c r="A127" s="27" t="n">
        <v>39524</v>
      </c>
      <c r="B127" s="42" t="n">
        <v>-1</v>
      </c>
      <c r="C127" s="28" t="n">
        <v>6556.2</v>
      </c>
      <c r="D127" s="43" t="n">
        <v>549.8</v>
      </c>
      <c r="E127" s="44" t="n">
        <f aca="false">E126+D127</f>
        <v>5004.8</v>
      </c>
      <c r="F127" s="45" t="n">
        <f aca="false">IF(C126&gt;0,D127/C126,0)</f>
        <v>0.0773712355755699</v>
      </c>
      <c r="G127" s="46" t="n">
        <f aca="false">G126*(1+F127)</f>
        <v>1.74656523971343</v>
      </c>
      <c r="H127" s="46" t="n">
        <f aca="false">MAX(H126,G127)</f>
        <v>1.74656523971343</v>
      </c>
      <c r="I127" s="47" t="n">
        <f aca="false">G127/H127-1</f>
        <v>0</v>
      </c>
      <c r="J127" s="48" t="n">
        <f aca="false">IF(F127&lt;0,F127^2,0)</f>
        <v>0</v>
      </c>
      <c r="K127" s="44" t="n">
        <f aca="false">MAX(K126,E127)</f>
        <v>5004.8</v>
      </c>
      <c r="L127" s="49" t="n">
        <f aca="false">E127-K127</f>
        <v>0</v>
      </c>
    </row>
    <row r="128" customFormat="false" ht="15" hidden="false" customHeight="false" outlineLevel="0" collapsed="false">
      <c r="A128" s="27" t="n">
        <v>39525</v>
      </c>
      <c r="B128" s="42" t="n">
        <v>-1</v>
      </c>
      <c r="C128" s="28" t="n">
        <v>6472.8</v>
      </c>
      <c r="D128" s="43" t="n">
        <v>83.4</v>
      </c>
      <c r="E128" s="44" t="n">
        <f aca="false">E127+D128</f>
        <v>5088.2</v>
      </c>
      <c r="F128" s="45" t="n">
        <f aca="false">IF(C127&gt;0,D128/C127,0)</f>
        <v>0.0127207833806168</v>
      </c>
      <c r="G128" s="46" t="n">
        <f aca="false">G127*(1+F128)</f>
        <v>1.76878291778794</v>
      </c>
      <c r="H128" s="46" t="n">
        <f aca="false">MAX(H127,G128)</f>
        <v>1.76878291778794</v>
      </c>
      <c r="I128" s="47" t="n">
        <f aca="false">G128/H128-1</f>
        <v>0</v>
      </c>
      <c r="J128" s="48" t="n">
        <f aca="false">IF(F128&lt;0,F128^2,0)</f>
        <v>0</v>
      </c>
      <c r="K128" s="44" t="n">
        <f aca="false">MAX(K127,E128)</f>
        <v>5088.2</v>
      </c>
      <c r="L128" s="49" t="n">
        <f aca="false">E128-K128</f>
        <v>0</v>
      </c>
    </row>
    <row r="129" customFormat="false" ht="15" hidden="false" customHeight="false" outlineLevel="0" collapsed="false">
      <c r="A129" s="27" t="n">
        <v>39526</v>
      </c>
      <c r="B129" s="42" t="n">
        <v>-1</v>
      </c>
      <c r="C129" s="28" t="n">
        <v>6456.55</v>
      </c>
      <c r="D129" s="43" t="n">
        <v>-245.5</v>
      </c>
      <c r="E129" s="44" t="n">
        <f aca="false">E128+D129</f>
        <v>4842.7</v>
      </c>
      <c r="F129" s="45" t="n">
        <f aca="false">IF(C128&gt;0,D129/C128,0)</f>
        <v>-0.0379279446298356</v>
      </c>
      <c r="G129" s="46" t="n">
        <f aca="false">G128*(1+F129)</f>
        <v>1.70169661721988</v>
      </c>
      <c r="H129" s="46" t="n">
        <f aca="false">MAX(H128,G129)</f>
        <v>1.76878291778794</v>
      </c>
      <c r="I129" s="47" t="n">
        <f aca="false">G129/H129-1</f>
        <v>-0.0379279446298356</v>
      </c>
      <c r="J129" s="48" t="n">
        <f aca="false">IF(F129&lt;0,F129^2,0)</f>
        <v>0.00143852898384388</v>
      </c>
      <c r="K129" s="44" t="n">
        <f aca="false">MAX(K128,E129)</f>
        <v>5088.2</v>
      </c>
      <c r="L129" s="49" t="n">
        <f aca="false">E129-K129</f>
        <v>-245.5</v>
      </c>
    </row>
    <row r="130" customFormat="false" ht="15" hidden="false" customHeight="false" outlineLevel="0" collapsed="false">
      <c r="A130" s="27" t="n">
        <v>39531</v>
      </c>
      <c r="B130" s="42" t="n">
        <v>0</v>
      </c>
      <c r="C130" s="28" t="n">
        <v>6634.6</v>
      </c>
      <c r="D130" s="43" t="n">
        <v>0</v>
      </c>
      <c r="E130" s="44" t="n">
        <f aca="false">E129+D130</f>
        <v>4842.7</v>
      </c>
      <c r="F130" s="45" t="n">
        <f aca="false">IF(C129&gt;0,D130/C129,0)</f>
        <v>0</v>
      </c>
      <c r="G130" s="46" t="n">
        <f aca="false">G129*(1+F130)</f>
        <v>1.70169661721988</v>
      </c>
      <c r="H130" s="46" t="n">
        <f aca="false">MAX(H129,G130)</f>
        <v>1.76878291778794</v>
      </c>
      <c r="I130" s="47" t="n">
        <f aca="false">G130/H130-1</f>
        <v>-0.0379279446298356</v>
      </c>
      <c r="J130" s="48" t="n">
        <f aca="false">IF(F130&lt;0,F130^2,0)</f>
        <v>0</v>
      </c>
      <c r="K130" s="44" t="n">
        <f aca="false">MAX(K129,E130)</f>
        <v>5088.2</v>
      </c>
      <c r="L130" s="49" t="n">
        <f aca="false">E130-K130</f>
        <v>-245.5</v>
      </c>
    </row>
    <row r="131" customFormat="false" ht="15" hidden="false" customHeight="false" outlineLevel="0" collapsed="false">
      <c r="A131" s="27" t="n">
        <v>39532</v>
      </c>
      <c r="B131" s="42" t="n">
        <v>1</v>
      </c>
      <c r="C131" s="28" t="n">
        <v>7147.15</v>
      </c>
      <c r="D131" s="43" t="n">
        <v>297.25</v>
      </c>
      <c r="E131" s="44" t="n">
        <f aca="false">E130+D131</f>
        <v>5139.95</v>
      </c>
      <c r="F131" s="45" t="n">
        <f aca="false">IF(C130&gt;0,D131/C130,0)</f>
        <v>0.0448030024417448</v>
      </c>
      <c r="G131" s="46" t="n">
        <f aca="false">G130*(1+F131)</f>
        <v>1.77793773491629</v>
      </c>
      <c r="H131" s="46" t="n">
        <f aca="false">MAX(H130,G131)</f>
        <v>1.77793773491629</v>
      </c>
      <c r="I131" s="47" t="n">
        <f aca="false">G131/H131-1</f>
        <v>0</v>
      </c>
      <c r="J131" s="48" t="n">
        <f aca="false">IF(F131&lt;0,F131^2,0)</f>
        <v>0</v>
      </c>
      <c r="K131" s="44" t="n">
        <f aca="false">MAX(K130,E131)</f>
        <v>5139.95</v>
      </c>
      <c r="L131" s="49" t="n">
        <f aca="false">E131-K131</f>
        <v>0</v>
      </c>
    </row>
    <row r="132" customFormat="false" ht="15" hidden="false" customHeight="false" outlineLevel="0" collapsed="false">
      <c r="A132" s="27" t="n">
        <v>39533</v>
      </c>
      <c r="B132" s="42" t="n">
        <v>1</v>
      </c>
      <c r="C132" s="28" t="n">
        <v>7120.9</v>
      </c>
      <c r="D132" s="43" t="n">
        <v>-26.25</v>
      </c>
      <c r="E132" s="44" t="n">
        <f aca="false">E131+D132</f>
        <v>5113.7</v>
      </c>
      <c r="F132" s="45" t="n">
        <f aca="false">IF(C131&gt;0,D132/C131,0)</f>
        <v>-0.00367279265161638</v>
      </c>
      <c r="G132" s="46" t="n">
        <f aca="false">G131*(1+F132)</f>
        <v>1.77140773826846</v>
      </c>
      <c r="H132" s="46" t="n">
        <f aca="false">MAX(H131,G132)</f>
        <v>1.77793773491629</v>
      </c>
      <c r="I132" s="47" t="n">
        <f aca="false">G132/H132-1</f>
        <v>-0.00367279265161635</v>
      </c>
      <c r="J132" s="48" t="n">
        <f aca="false">IF(F132&lt;0,F132^2,0)</f>
        <v>1.34894058617673E-005</v>
      </c>
      <c r="K132" s="44" t="n">
        <f aca="false">MAX(K131,E132)</f>
        <v>5139.95</v>
      </c>
      <c r="L132" s="49" t="n">
        <f aca="false">E132-K132</f>
        <v>-26.25</v>
      </c>
    </row>
    <row r="133" customFormat="false" ht="15" hidden="false" customHeight="false" outlineLevel="0" collapsed="false">
      <c r="A133" s="27" t="n">
        <v>39534</v>
      </c>
      <c r="B133" s="42" t="n">
        <v>1</v>
      </c>
      <c r="C133" s="28" t="n">
        <v>6969.3</v>
      </c>
      <c r="D133" s="43" t="n">
        <v>-45</v>
      </c>
      <c r="E133" s="44" t="n">
        <f aca="false">E132+D133</f>
        <v>5068.7</v>
      </c>
      <c r="F133" s="45" t="n">
        <f aca="false">IF(C132&gt;0,D133/C132,0)</f>
        <v>-0.00631942591526352</v>
      </c>
      <c r="G133" s="46" t="n">
        <f aca="false">G132*(1+F133)</f>
        <v>1.76021345830075</v>
      </c>
      <c r="H133" s="46" t="n">
        <f aca="false">MAX(H132,G133)</f>
        <v>1.77793773491629</v>
      </c>
      <c r="I133" s="47" t="n">
        <f aca="false">G133/H133-1</f>
        <v>-0.00996900862581596</v>
      </c>
      <c r="J133" s="48" t="n">
        <f aca="false">IF(F133&lt;0,F133^2,0)</f>
        <v>3.99351438985042E-005</v>
      </c>
      <c r="K133" s="44" t="n">
        <f aca="false">MAX(K132,E133)</f>
        <v>5139.95</v>
      </c>
      <c r="L133" s="49" t="n">
        <f aca="false">E133-K133</f>
        <v>-71.25</v>
      </c>
    </row>
    <row r="134" customFormat="false" ht="15" hidden="false" customHeight="false" outlineLevel="0" collapsed="false">
      <c r="A134" s="27" t="n">
        <v>39535</v>
      </c>
      <c r="B134" s="42" t="n">
        <v>-1</v>
      </c>
      <c r="C134" s="28" t="n">
        <v>7037.85</v>
      </c>
      <c r="D134" s="43" t="n">
        <v>-96.8</v>
      </c>
      <c r="E134" s="44" t="n">
        <f aca="false">E133+D134</f>
        <v>4971.9</v>
      </c>
      <c r="F134" s="45" t="n">
        <f aca="false">IF(C133&gt;0,D134/C133,0)</f>
        <v>-0.0138894867490279</v>
      </c>
      <c r="G134" s="46" t="n">
        <f aca="false">G133*(1+F134)</f>
        <v>1.73576499679622</v>
      </c>
      <c r="H134" s="46" t="n">
        <f aca="false">MAX(H133,G134)</f>
        <v>1.77793773491629</v>
      </c>
      <c r="I134" s="47" t="n">
        <f aca="false">G134/H134-1</f>
        <v>-0.0237200309616347</v>
      </c>
      <c r="J134" s="48" t="n">
        <f aca="false">IF(F134&lt;0,F134^2,0)</f>
        <v>0.000192917842151421</v>
      </c>
      <c r="K134" s="44" t="n">
        <f aca="false">MAX(K133,E134)</f>
        <v>5139.95</v>
      </c>
      <c r="L134" s="49" t="n">
        <f aca="false">E134-K134</f>
        <v>-168.05</v>
      </c>
    </row>
    <row r="135" customFormat="false" ht="15" hidden="false" customHeight="false" outlineLevel="0" collapsed="false">
      <c r="A135" s="27" t="n">
        <v>39538</v>
      </c>
      <c r="B135" s="42" t="n">
        <v>-1</v>
      </c>
      <c r="C135" s="28" t="n">
        <v>6655</v>
      </c>
      <c r="D135" s="43" t="n">
        <v>382.85</v>
      </c>
      <c r="E135" s="44" t="n">
        <f aca="false">E134+D135</f>
        <v>5354.75</v>
      </c>
      <c r="F135" s="45" t="n">
        <f aca="false">IF(C134&gt;0,D135/C134,0)</f>
        <v>0.0543987155168127</v>
      </c>
      <c r="G135" s="46" t="n">
        <f aca="false">G134*(1+F135)</f>
        <v>1.83018838306098</v>
      </c>
      <c r="H135" s="46" t="n">
        <f aca="false">MAX(H134,G135)</f>
        <v>1.83018838306098</v>
      </c>
      <c r="I135" s="47" t="n">
        <f aca="false">G135/H135-1</f>
        <v>0</v>
      </c>
      <c r="J135" s="48" t="n">
        <f aca="false">IF(F135&lt;0,F135^2,0)</f>
        <v>0</v>
      </c>
      <c r="K135" s="44" t="n">
        <f aca="false">MAX(K134,E135)</f>
        <v>5354.75</v>
      </c>
      <c r="L135" s="49" t="n">
        <f aca="false">E135-K135</f>
        <v>0</v>
      </c>
    </row>
    <row r="136" customFormat="false" ht="15" hidden="false" customHeight="false" outlineLevel="0" collapsed="false">
      <c r="A136" s="27" t="n">
        <v>39539</v>
      </c>
      <c r="B136" s="42" t="n">
        <v>-1</v>
      </c>
      <c r="C136" s="28" t="n">
        <v>6608.1</v>
      </c>
      <c r="D136" s="43" t="n">
        <v>46.9</v>
      </c>
      <c r="E136" s="44" t="n">
        <f aca="false">E135+D136</f>
        <v>5401.65</v>
      </c>
      <c r="F136" s="45" t="n">
        <f aca="false">IF(C135&gt;0,D136/C135,0)</f>
        <v>0.0070473328324568</v>
      </c>
      <c r="G136" s="46" t="n">
        <f aca="false">G135*(1+F136)</f>
        <v>1.8430863297425</v>
      </c>
      <c r="H136" s="46" t="n">
        <f aca="false">MAX(H135,G136)</f>
        <v>1.8430863297425</v>
      </c>
      <c r="I136" s="47" t="n">
        <f aca="false">G136/H136-1</f>
        <v>0</v>
      </c>
      <c r="J136" s="48" t="n">
        <f aca="false">IF(F136&lt;0,F136^2,0)</f>
        <v>0</v>
      </c>
      <c r="K136" s="44" t="n">
        <f aca="false">MAX(K135,E136)</f>
        <v>5401.65</v>
      </c>
      <c r="L136" s="49" t="n">
        <f aca="false">E136-K136</f>
        <v>0</v>
      </c>
    </row>
    <row r="137" customFormat="false" ht="15" hidden="false" customHeight="false" outlineLevel="0" collapsed="false">
      <c r="A137" s="27" t="n">
        <v>39540</v>
      </c>
      <c r="B137" s="42" t="n">
        <v>-1</v>
      </c>
      <c r="C137" s="28" t="n">
        <v>6772.7</v>
      </c>
      <c r="D137" s="43" t="n">
        <v>-119.15</v>
      </c>
      <c r="E137" s="44" t="n">
        <f aca="false">E136+D137</f>
        <v>5282.5</v>
      </c>
      <c r="F137" s="45" t="n">
        <f aca="false">IF(C136&gt;0,D137/C136,0)</f>
        <v>-0.0180309014694088</v>
      </c>
      <c r="G137" s="46" t="n">
        <f aca="false">G136*(1+F137)</f>
        <v>1.8098538217313</v>
      </c>
      <c r="H137" s="46" t="n">
        <f aca="false">MAX(H136,G137)</f>
        <v>1.8430863297425</v>
      </c>
      <c r="I137" s="47" t="n">
        <f aca="false">G137/H137-1</f>
        <v>-0.0180309014694088</v>
      </c>
      <c r="J137" s="48" t="n">
        <f aca="false">IF(F137&lt;0,F137^2,0)</f>
        <v>0.000325113407799527</v>
      </c>
      <c r="K137" s="44" t="n">
        <f aca="false">MAX(K136,E137)</f>
        <v>5401.65</v>
      </c>
      <c r="L137" s="49" t="n">
        <f aca="false">E137-K137</f>
        <v>-119.15</v>
      </c>
    </row>
    <row r="138" customFormat="false" ht="15" hidden="false" customHeight="false" outlineLevel="0" collapsed="false">
      <c r="A138" s="27" t="n">
        <v>39541</v>
      </c>
      <c r="B138" s="42" t="n">
        <v>0</v>
      </c>
      <c r="C138" s="28" t="n">
        <v>6746.1</v>
      </c>
      <c r="D138" s="43" t="n">
        <v>0</v>
      </c>
      <c r="E138" s="44" t="n">
        <f aca="false">E137+D138</f>
        <v>5282.5</v>
      </c>
      <c r="F138" s="45" t="n">
        <f aca="false">IF(C137&gt;0,D138/C137,0)</f>
        <v>0</v>
      </c>
      <c r="G138" s="46" t="n">
        <f aca="false">G137*(1+F138)</f>
        <v>1.8098538217313</v>
      </c>
      <c r="H138" s="46" t="n">
        <f aca="false">MAX(H137,G138)</f>
        <v>1.8430863297425</v>
      </c>
      <c r="I138" s="47" t="n">
        <f aca="false">G138/H138-1</f>
        <v>-0.0180309014694088</v>
      </c>
      <c r="J138" s="48" t="n">
        <f aca="false">IF(F138&lt;0,F138^2,0)</f>
        <v>0</v>
      </c>
      <c r="K138" s="44" t="n">
        <f aca="false">MAX(K137,E138)</f>
        <v>5401.65</v>
      </c>
      <c r="L138" s="49" t="n">
        <f aca="false">E138-K138</f>
        <v>-119.15</v>
      </c>
    </row>
    <row r="139" customFormat="false" ht="15" hidden="false" customHeight="false" outlineLevel="0" collapsed="false">
      <c r="A139" s="27" t="n">
        <v>39542</v>
      </c>
      <c r="B139" s="42" t="n">
        <v>-1</v>
      </c>
      <c r="C139" s="28" t="n">
        <v>6545.15</v>
      </c>
      <c r="D139" s="43" t="n">
        <v>145.65</v>
      </c>
      <c r="E139" s="44" t="n">
        <f aca="false">E138+D139</f>
        <v>5428.15</v>
      </c>
      <c r="F139" s="45" t="n">
        <f aca="false">IF(C138&gt;0,D139/C138,0)</f>
        <v>0.0215902521456842</v>
      </c>
      <c r="G139" s="46" t="n">
        <f aca="false">G138*(1+F139)</f>
        <v>1.84892902208931</v>
      </c>
      <c r="H139" s="46" t="n">
        <f aca="false">MAX(H138,G139)</f>
        <v>1.84892902208931</v>
      </c>
      <c r="I139" s="47" t="n">
        <f aca="false">G139/H139-1</f>
        <v>0</v>
      </c>
      <c r="J139" s="48" t="n">
        <f aca="false">IF(F139&lt;0,F139^2,0)</f>
        <v>0</v>
      </c>
      <c r="K139" s="44" t="n">
        <f aca="false">MAX(K138,E139)</f>
        <v>5428.15</v>
      </c>
      <c r="L139" s="49" t="n">
        <f aca="false">E139-K139</f>
        <v>0</v>
      </c>
    </row>
    <row r="140" customFormat="false" ht="15" hidden="false" customHeight="false" outlineLevel="0" collapsed="false">
      <c r="A140" s="27" t="n">
        <v>39545</v>
      </c>
      <c r="B140" s="42" t="n">
        <v>1</v>
      </c>
      <c r="C140" s="28" t="n">
        <v>6832.4</v>
      </c>
      <c r="D140" s="43" t="n">
        <v>-224.85</v>
      </c>
      <c r="E140" s="44" t="n">
        <f aca="false">E139+D140</f>
        <v>5203.3</v>
      </c>
      <c r="F140" s="45" t="n">
        <f aca="false">IF(C139&gt;0,D140/C139,0)</f>
        <v>-0.0343536817338029</v>
      </c>
      <c r="G140" s="46" t="n">
        <f aca="false">G139*(1+F140)</f>
        <v>1.78541150291606</v>
      </c>
      <c r="H140" s="46" t="n">
        <f aca="false">MAX(H139,G140)</f>
        <v>1.84892902208931</v>
      </c>
      <c r="I140" s="47" t="n">
        <f aca="false">G140/H140-1</f>
        <v>-0.0343536817338029</v>
      </c>
      <c r="J140" s="48" t="n">
        <f aca="false">IF(F140&lt;0,F140^2,0)</f>
        <v>0.00118017544866742</v>
      </c>
      <c r="K140" s="44" t="n">
        <f aca="false">MAX(K139,E140)</f>
        <v>5428.15</v>
      </c>
      <c r="L140" s="49" t="n">
        <f aca="false">E140-K140</f>
        <v>-224.85</v>
      </c>
    </row>
    <row r="141" customFormat="false" ht="15" hidden="false" customHeight="false" outlineLevel="0" collapsed="false">
      <c r="A141" s="27" t="n">
        <v>39546</v>
      </c>
      <c r="B141" s="42" t="n">
        <v>1</v>
      </c>
      <c r="C141" s="28" t="n">
        <v>6862.7</v>
      </c>
      <c r="D141" s="43" t="n">
        <v>30.3</v>
      </c>
      <c r="E141" s="44" t="n">
        <f aca="false">E140+D141</f>
        <v>5233.6</v>
      </c>
      <c r="F141" s="45" t="n">
        <f aca="false">IF(C140&gt;0,D141/C140,0)</f>
        <v>0.00443475206369651</v>
      </c>
      <c r="G141" s="46" t="n">
        <f aca="false">G140*(1+F141)</f>
        <v>1.79332936026317</v>
      </c>
      <c r="H141" s="46" t="n">
        <f aca="false">MAX(H140,G141)</f>
        <v>1.84892902208931</v>
      </c>
      <c r="I141" s="47" t="n">
        <f aca="false">G141/H141-1</f>
        <v>-0.030071279731071</v>
      </c>
      <c r="J141" s="48" t="n">
        <f aca="false">IF(F141&lt;0,F141^2,0)</f>
        <v>0</v>
      </c>
      <c r="K141" s="44" t="n">
        <f aca="false">MAX(K140,E141)</f>
        <v>5428.15</v>
      </c>
      <c r="L141" s="49" t="n">
        <f aca="false">E141-K141</f>
        <v>-194.55</v>
      </c>
    </row>
    <row r="142" customFormat="false" ht="15" hidden="false" customHeight="false" outlineLevel="0" collapsed="false">
      <c r="A142" s="27" t="n">
        <v>39547</v>
      </c>
      <c r="B142" s="42" t="n">
        <v>1</v>
      </c>
      <c r="C142" s="28" t="n">
        <v>7059.55</v>
      </c>
      <c r="D142" s="43" t="n">
        <v>196.85</v>
      </c>
      <c r="E142" s="44" t="n">
        <f aca="false">E141+D142</f>
        <v>5430.45</v>
      </c>
      <c r="F142" s="45" t="n">
        <f aca="false">IF(C141&gt;0,D142/C141,0)</f>
        <v>0.0286840456380142</v>
      </c>
      <c r="G142" s="46" t="n">
        <f aca="false">G141*(1+F142)</f>
        <v>1.84476930147695</v>
      </c>
      <c r="H142" s="46" t="n">
        <f aca="false">MAX(H141,G142)</f>
        <v>1.84892902208931</v>
      </c>
      <c r="I142" s="47" t="n">
        <f aca="false">G142/H142-1</f>
        <v>-0.00224980005325637</v>
      </c>
      <c r="J142" s="48" t="n">
        <f aca="false">IF(F142&lt;0,F142^2,0)</f>
        <v>0</v>
      </c>
      <c r="K142" s="44" t="n">
        <f aca="false">MAX(K141,E142)</f>
        <v>5430.45</v>
      </c>
      <c r="L142" s="49" t="n">
        <f aca="false">E142-K142</f>
        <v>0</v>
      </c>
    </row>
    <row r="143" customFormat="false" ht="15" hidden="false" customHeight="false" outlineLevel="0" collapsed="false">
      <c r="A143" s="27" t="n">
        <v>39548</v>
      </c>
      <c r="B143" s="42" t="n">
        <v>1</v>
      </c>
      <c r="C143" s="28" t="n">
        <v>6872.85</v>
      </c>
      <c r="D143" s="43" t="n">
        <v>-186.7</v>
      </c>
      <c r="E143" s="44" t="n">
        <f aca="false">E142+D143</f>
        <v>5243.75</v>
      </c>
      <c r="F143" s="45" t="n">
        <f aca="false">IF(C142&gt;0,D143/C142,0)</f>
        <v>-0.0264464448867137</v>
      </c>
      <c r="G143" s="46" t="n">
        <f aca="false">G142*(1+F143)</f>
        <v>1.79598171181674</v>
      </c>
      <c r="H143" s="46" t="n">
        <f aca="false">MAX(H142,G143)</f>
        <v>1.84892902208931</v>
      </c>
      <c r="I143" s="47" t="n">
        <f aca="false">G143/H143-1</f>
        <v>-0.0286367457268555</v>
      </c>
      <c r="J143" s="48" t="n">
        <f aca="false">IF(F143&lt;0,F143^2,0)</f>
        <v>0.000699414447145987</v>
      </c>
      <c r="K143" s="44" t="n">
        <f aca="false">MAX(K142,E143)</f>
        <v>5430.45</v>
      </c>
      <c r="L143" s="49" t="n">
        <f aca="false">E143-K143</f>
        <v>-186.7</v>
      </c>
    </row>
    <row r="144" customFormat="false" ht="15" hidden="false" customHeight="false" outlineLevel="0" collapsed="false">
      <c r="A144" s="27" t="n">
        <v>39549</v>
      </c>
      <c r="B144" s="42" t="n">
        <v>1</v>
      </c>
      <c r="C144" s="28" t="n">
        <v>6838.45</v>
      </c>
      <c r="D144" s="43" t="n">
        <v>-19.35</v>
      </c>
      <c r="E144" s="44" t="n">
        <f aca="false">E143+D144</f>
        <v>5224.4</v>
      </c>
      <c r="F144" s="45" t="n">
        <f aca="false">IF(C143&gt;0,D144/C143,0)</f>
        <v>-0.00281542591501342</v>
      </c>
      <c r="G144" s="46" t="n">
        <f aca="false">G143*(1+F144)</f>
        <v>1.7909252583624</v>
      </c>
      <c r="H144" s="46" t="n">
        <f aca="false">MAX(H143,G144)</f>
        <v>1.84892902208931</v>
      </c>
      <c r="I144" s="47" t="n">
        <f aca="false">G144/H144-1</f>
        <v>-0.0313715470058279</v>
      </c>
      <c r="J144" s="48" t="n">
        <f aca="false">IF(F144&lt;0,F144^2,0)</f>
        <v>7.92662308292917E-006</v>
      </c>
      <c r="K144" s="44" t="n">
        <f aca="false">MAX(K143,E144)</f>
        <v>5430.45</v>
      </c>
      <c r="L144" s="49" t="n">
        <f aca="false">E144-K144</f>
        <v>-206.05</v>
      </c>
    </row>
    <row r="145" customFormat="false" ht="15" hidden="false" customHeight="false" outlineLevel="0" collapsed="false">
      <c r="A145" s="27" t="n">
        <v>39553</v>
      </c>
      <c r="B145" s="42" t="n">
        <v>-1</v>
      </c>
      <c r="C145" s="28" t="n">
        <v>6916.75</v>
      </c>
      <c r="D145" s="43" t="n">
        <v>-143.45</v>
      </c>
      <c r="E145" s="44" t="n">
        <f aca="false">E144+D145</f>
        <v>5080.95</v>
      </c>
      <c r="F145" s="45" t="n">
        <f aca="false">IF(C144&gt;0,D145/C144,0)</f>
        <v>-0.0209769757766745</v>
      </c>
      <c r="G145" s="46" t="n">
        <f aca="false">G144*(1+F145)</f>
        <v>1.75335706259989</v>
      </c>
      <c r="H145" s="46" t="n">
        <f aca="false">MAX(H144,G145)</f>
        <v>1.84892902208931</v>
      </c>
      <c r="I145" s="47" t="n">
        <f aca="false">G145/H145-1</f>
        <v>-0.0516904426008844</v>
      </c>
      <c r="J145" s="48" t="n">
        <f aca="false">IF(F145&lt;0,F145^2,0)</f>
        <v>0.00044003351273519</v>
      </c>
      <c r="K145" s="44" t="n">
        <f aca="false">MAX(K144,E145)</f>
        <v>5430.45</v>
      </c>
      <c r="L145" s="49" t="n">
        <f aca="false">E145-K145</f>
        <v>-349.5</v>
      </c>
    </row>
    <row r="146" customFormat="false" ht="15" hidden="false" customHeight="false" outlineLevel="0" collapsed="false">
      <c r="A146" s="27" t="n">
        <v>39554</v>
      </c>
      <c r="B146" s="42" t="n">
        <v>1</v>
      </c>
      <c r="C146" s="28" t="n">
        <v>6951.9</v>
      </c>
      <c r="D146" s="43" t="n">
        <v>-91.05</v>
      </c>
      <c r="E146" s="44" t="n">
        <f aca="false">E145+D146</f>
        <v>4989.9</v>
      </c>
      <c r="F146" s="45" t="n">
        <f aca="false">IF(C145&gt;0,D146/C145,0)</f>
        <v>-0.0131636968229298</v>
      </c>
      <c r="G146" s="46" t="n">
        <f aca="false">G145*(1+F146)</f>
        <v>1.73027640180549</v>
      </c>
      <c r="H146" s="46" t="n">
        <f aca="false">MAX(H145,G146)</f>
        <v>1.84892902208931</v>
      </c>
      <c r="I146" s="47" t="n">
        <f aca="false">G146/H146-1</f>
        <v>-0.0641737021087732</v>
      </c>
      <c r="J146" s="48" t="n">
        <f aca="false">IF(F146&lt;0,F146^2,0)</f>
        <v>0.000173282914046013</v>
      </c>
      <c r="K146" s="44" t="n">
        <f aca="false">MAX(K145,E146)</f>
        <v>5430.45</v>
      </c>
      <c r="L146" s="49" t="n">
        <f aca="false">E146-K146</f>
        <v>-440.55</v>
      </c>
    </row>
    <row r="147" customFormat="false" ht="15" hidden="false" customHeight="false" outlineLevel="0" collapsed="false">
      <c r="A147" s="27" t="n">
        <v>39555</v>
      </c>
      <c r="B147" s="42" t="n">
        <v>1</v>
      </c>
      <c r="C147" s="28" t="n">
        <v>7165.05</v>
      </c>
      <c r="D147" s="43" t="n">
        <v>213.15</v>
      </c>
      <c r="E147" s="44" t="n">
        <f aca="false">E146+D147</f>
        <v>5203.05</v>
      </c>
      <c r="F147" s="45" t="n">
        <f aca="false">IF(C146&gt;0,D147/C146,0)</f>
        <v>0.0306606826910629</v>
      </c>
      <c r="G147" s="46" t="n">
        <f aca="false">G146*(1+F147)</f>
        <v>1.78332785752908</v>
      </c>
      <c r="H147" s="46" t="n">
        <f aca="false">MAX(H146,G147)</f>
        <v>1.84892902208931</v>
      </c>
      <c r="I147" s="47" t="n">
        <f aca="false">G147/H147-1</f>
        <v>-0.0354806289351781</v>
      </c>
      <c r="J147" s="48" t="n">
        <f aca="false">IF(F147&lt;0,F147^2,0)</f>
        <v>0</v>
      </c>
      <c r="K147" s="44" t="n">
        <f aca="false">MAX(K146,E147)</f>
        <v>5430.45</v>
      </c>
      <c r="L147" s="49" t="n">
        <f aca="false">E147-K147</f>
        <v>-227.400000000001</v>
      </c>
    </row>
    <row r="148" customFormat="false" ht="15" hidden="false" customHeight="false" outlineLevel="0" collapsed="false">
      <c r="A148" s="27" t="n">
        <v>39559</v>
      </c>
      <c r="B148" s="42" t="n">
        <v>1</v>
      </c>
      <c r="C148" s="28" t="n">
        <v>7425.45</v>
      </c>
      <c r="D148" s="43" t="n">
        <v>260.4</v>
      </c>
      <c r="E148" s="44" t="n">
        <f aca="false">E147+D148</f>
        <v>5463.45</v>
      </c>
      <c r="F148" s="45" t="n">
        <f aca="false">IF(C147&gt;0,D148/C147,0)</f>
        <v>0.036343082044089</v>
      </c>
      <c r="G148" s="46" t="n">
        <f aca="false">G147*(1+F148)</f>
        <v>1.84813948816677</v>
      </c>
      <c r="H148" s="46" t="n">
        <f aca="false">MAX(H147,G148)</f>
        <v>1.84892902208931</v>
      </c>
      <c r="I148" s="47" t="n">
        <f aca="false">G148/H148-1</f>
        <v>-0.000427022299456126</v>
      </c>
      <c r="J148" s="48" t="n">
        <f aca="false">IF(F148&lt;0,F148^2,0)</f>
        <v>0</v>
      </c>
      <c r="K148" s="44" t="n">
        <f aca="false">MAX(K147,E148)</f>
        <v>5463.45</v>
      </c>
      <c r="L148" s="49" t="n">
        <f aca="false">E148-K148</f>
        <v>0</v>
      </c>
    </row>
    <row r="149" customFormat="false" ht="15" hidden="false" customHeight="false" outlineLevel="0" collapsed="false">
      <c r="A149" s="27" t="n">
        <v>39560</v>
      </c>
      <c r="B149" s="42" t="n">
        <v>1</v>
      </c>
      <c r="C149" s="28" t="n">
        <v>7520.9</v>
      </c>
      <c r="D149" s="43" t="n">
        <v>95.45</v>
      </c>
      <c r="E149" s="44" t="n">
        <f aca="false">E148+D149</f>
        <v>5558.9</v>
      </c>
      <c r="F149" s="45" t="n">
        <f aca="false">IF(C148&gt;0,D149/C148,0)</f>
        <v>0.0128544397982614</v>
      </c>
      <c r="G149" s="46" t="n">
        <f aca="false">G148*(1+F149)</f>
        <v>1.8718962859562</v>
      </c>
      <c r="H149" s="46" t="n">
        <f aca="false">MAX(H148,G149)</f>
        <v>1.8718962859562</v>
      </c>
      <c r="I149" s="47" t="n">
        <f aca="false">G149/H149-1</f>
        <v>0</v>
      </c>
      <c r="J149" s="48" t="n">
        <f aca="false">IF(F149&lt;0,F149^2,0)</f>
        <v>0</v>
      </c>
      <c r="K149" s="44" t="n">
        <f aca="false">MAX(K148,E149)</f>
        <v>5558.9</v>
      </c>
      <c r="L149" s="49" t="n">
        <f aca="false">E149-K149</f>
        <v>0</v>
      </c>
    </row>
    <row r="150" customFormat="false" ht="15" hidden="false" customHeight="false" outlineLevel="0" collapsed="false">
      <c r="A150" s="27" t="n">
        <v>39561</v>
      </c>
      <c r="B150" s="42" t="n">
        <v>1</v>
      </c>
      <c r="C150" s="28" t="n">
        <v>7378.05</v>
      </c>
      <c r="D150" s="43" t="n">
        <v>-137.2</v>
      </c>
      <c r="E150" s="44" t="n">
        <f aca="false">E149+D150</f>
        <v>5421.7</v>
      </c>
      <c r="F150" s="45" t="n">
        <f aca="false">IF(C149&gt;0,D150/C149,0)</f>
        <v>-0.0182424975734287</v>
      </c>
      <c r="G150" s="46" t="n">
        <f aca="false">G149*(1+F150)</f>
        <v>1.83774822250193</v>
      </c>
      <c r="H150" s="46" t="n">
        <f aca="false">MAX(H149,G150)</f>
        <v>1.8718962859562</v>
      </c>
      <c r="I150" s="47" t="n">
        <f aca="false">G150/H150-1</f>
        <v>-0.0182424975734287</v>
      </c>
      <c r="J150" s="48" t="n">
        <f aca="false">IF(F150&lt;0,F150^2,0)</f>
        <v>0.000332788717716552</v>
      </c>
      <c r="K150" s="44" t="n">
        <f aca="false">MAX(K149,E150)</f>
        <v>5558.9</v>
      </c>
      <c r="L150" s="49" t="n">
        <f aca="false">E150-K150</f>
        <v>-137.2</v>
      </c>
    </row>
    <row r="151" customFormat="false" ht="15" hidden="false" customHeight="false" outlineLevel="0" collapsed="false">
      <c r="A151" s="27" t="n">
        <v>39562</v>
      </c>
      <c r="B151" s="42" t="n">
        <v>0</v>
      </c>
      <c r="C151" s="28" t="n">
        <v>7391.9</v>
      </c>
      <c r="D151" s="43" t="n">
        <v>0</v>
      </c>
      <c r="E151" s="44" t="n">
        <f aca="false">E150+D151</f>
        <v>5421.7</v>
      </c>
      <c r="F151" s="45" t="n">
        <f aca="false">IF(C150&gt;0,D151/C150,0)</f>
        <v>0</v>
      </c>
      <c r="G151" s="46" t="n">
        <f aca="false">G150*(1+F151)</f>
        <v>1.83774822250193</v>
      </c>
      <c r="H151" s="46" t="n">
        <f aca="false">MAX(H150,G151)</f>
        <v>1.8718962859562</v>
      </c>
      <c r="I151" s="47" t="n">
        <f aca="false">G151/H151-1</f>
        <v>-0.0182424975734287</v>
      </c>
      <c r="J151" s="48" t="n">
        <f aca="false">IF(F151&lt;0,F151^2,0)</f>
        <v>0</v>
      </c>
      <c r="K151" s="44" t="n">
        <f aca="false">MAX(K150,E151)</f>
        <v>5558.9</v>
      </c>
      <c r="L151" s="49" t="n">
        <f aca="false">E151-K151</f>
        <v>-137.2</v>
      </c>
    </row>
    <row r="152" customFormat="false" ht="15" hidden="false" customHeight="false" outlineLevel="0" collapsed="false">
      <c r="A152" s="27" t="n">
        <v>39563</v>
      </c>
      <c r="B152" s="42" t="n">
        <v>1</v>
      </c>
      <c r="C152" s="28" t="n">
        <v>7616.3</v>
      </c>
      <c r="D152" s="43" t="n">
        <v>83.85</v>
      </c>
      <c r="E152" s="44" t="n">
        <f aca="false">E151+D152</f>
        <v>5505.55</v>
      </c>
      <c r="F152" s="45" t="n">
        <f aca="false">IF(C151&gt;0,D152/C151,0)</f>
        <v>0.0113434976122512</v>
      </c>
      <c r="G152" s="46" t="n">
        <f aca="false">G151*(1+F152)</f>
        <v>1.8585947150758</v>
      </c>
      <c r="H152" s="46" t="n">
        <f aca="false">MAX(H151,G152)</f>
        <v>1.8718962859562</v>
      </c>
      <c r="I152" s="47" t="n">
        <f aca="false">G152/H152-1</f>
        <v>-0.00710593368884316</v>
      </c>
      <c r="J152" s="48" t="n">
        <f aca="false">IF(F152&lt;0,F152^2,0)</f>
        <v>0</v>
      </c>
      <c r="K152" s="44" t="n">
        <f aca="false">MAX(K151,E152)</f>
        <v>5558.9</v>
      </c>
      <c r="L152" s="49" t="n">
        <f aca="false">E152-K152</f>
        <v>-53.3499999999995</v>
      </c>
    </row>
    <row r="153" customFormat="false" ht="15" hidden="false" customHeight="false" outlineLevel="0" collapsed="false">
      <c r="A153" s="27" t="n">
        <v>39566</v>
      </c>
      <c r="B153" s="42" t="n">
        <v>1</v>
      </c>
      <c r="C153" s="28" t="n">
        <v>7590.05</v>
      </c>
      <c r="D153" s="43" t="n">
        <v>-26.25</v>
      </c>
      <c r="E153" s="44" t="n">
        <f aca="false">E152+D153</f>
        <v>5479.3</v>
      </c>
      <c r="F153" s="45" t="n">
        <f aca="false">IF(C152&gt;0,D153/C152,0)</f>
        <v>-0.00344655541404619</v>
      </c>
      <c r="G153" s="46" t="n">
        <f aca="false">G152*(1+F153)</f>
        <v>1.85218896539804</v>
      </c>
      <c r="H153" s="46" t="n">
        <f aca="false">MAX(H152,G153)</f>
        <v>1.8718962859562</v>
      </c>
      <c r="I153" s="47" t="n">
        <f aca="false">G153/H153-1</f>
        <v>-0.0105279981086622</v>
      </c>
      <c r="J153" s="48" t="n">
        <f aca="false">IF(F153&lt;0,F153^2,0)</f>
        <v>1.18787442220911E-005</v>
      </c>
      <c r="K153" s="44" t="n">
        <f aca="false">MAX(K152,E153)</f>
        <v>5558.9</v>
      </c>
      <c r="L153" s="49" t="n">
        <f aca="false">E153-K153</f>
        <v>-79.5999999999995</v>
      </c>
    </row>
    <row r="154" customFormat="false" ht="15" hidden="false" customHeight="false" outlineLevel="0" collapsed="false">
      <c r="A154" s="27" t="n">
        <v>39567</v>
      </c>
      <c r="B154" s="42" t="n">
        <v>1</v>
      </c>
      <c r="C154" s="28" t="n">
        <v>7737.45</v>
      </c>
      <c r="D154" s="43" t="n">
        <v>147.4</v>
      </c>
      <c r="E154" s="44" t="n">
        <f aca="false">E153+D154</f>
        <v>5626.7</v>
      </c>
      <c r="F154" s="45" t="n">
        <f aca="false">IF(C153&gt;0,D154/C153,0)</f>
        <v>0.019420161922517</v>
      </c>
      <c r="G154" s="46" t="n">
        <f aca="false">G153*(1+F154)</f>
        <v>1.88815877501717</v>
      </c>
      <c r="H154" s="46" t="n">
        <f aca="false">MAX(H153,G154)</f>
        <v>1.88815877501717</v>
      </c>
      <c r="I154" s="47" t="n">
        <f aca="false">G154/H154-1</f>
        <v>0</v>
      </c>
      <c r="J154" s="48" t="n">
        <f aca="false">IF(F154&lt;0,F154^2,0)</f>
        <v>0</v>
      </c>
      <c r="K154" s="44" t="n">
        <f aca="false">MAX(K153,E154)</f>
        <v>5626.7</v>
      </c>
      <c r="L154" s="49" t="n">
        <f aca="false">E154-K154</f>
        <v>0</v>
      </c>
    </row>
    <row r="155" customFormat="false" ht="15" hidden="false" customHeight="false" outlineLevel="0" collapsed="false">
      <c r="A155" s="27" t="n">
        <v>39568</v>
      </c>
      <c r="B155" s="42" t="n">
        <v>1</v>
      </c>
      <c r="C155" s="28" t="n">
        <v>7629</v>
      </c>
      <c r="D155" s="43" t="n">
        <v>-108.45</v>
      </c>
      <c r="E155" s="44" t="n">
        <f aca="false">E154+D155</f>
        <v>5518.25</v>
      </c>
      <c r="F155" s="45" t="n">
        <f aca="false">IF(C154&gt;0,D155/C154,0)</f>
        <v>-0.0140162456623306</v>
      </c>
      <c r="G155" s="46" t="n">
        <f aca="false">G154*(1+F155)</f>
        <v>1.86169387777704</v>
      </c>
      <c r="H155" s="46" t="n">
        <f aca="false">MAX(H154,G155)</f>
        <v>1.88815877501717</v>
      </c>
      <c r="I155" s="47" t="n">
        <f aca="false">G155/H155-1</f>
        <v>-0.0140162456623306</v>
      </c>
      <c r="J155" s="48" t="n">
        <f aca="false">IF(F155&lt;0,F155^2,0)</f>
        <v>0.000196455142466802</v>
      </c>
      <c r="K155" s="44" t="n">
        <f aca="false">MAX(K154,E155)</f>
        <v>5626.7</v>
      </c>
      <c r="L155" s="49" t="n">
        <f aca="false">E155-K155</f>
        <v>-108.45</v>
      </c>
    </row>
    <row r="156" customFormat="false" ht="15" hidden="false" customHeight="false" outlineLevel="0" collapsed="false">
      <c r="A156" s="27" t="n">
        <v>39570</v>
      </c>
      <c r="B156" s="42" t="n">
        <v>1</v>
      </c>
      <c r="C156" s="28" t="n">
        <v>7871.9</v>
      </c>
      <c r="D156" s="43" t="n">
        <v>242.9</v>
      </c>
      <c r="E156" s="44" t="n">
        <f aca="false">E155+D156</f>
        <v>5761.15</v>
      </c>
      <c r="F156" s="45" t="n">
        <f aca="false">IF(C155&gt;0,D156/C155,0)</f>
        <v>0.0318390352601914</v>
      </c>
      <c r="G156" s="46" t="n">
        <f aca="false">G155*(1+F156)</f>
        <v>1.92096841479527</v>
      </c>
      <c r="H156" s="46" t="n">
        <f aca="false">MAX(H155,G156)</f>
        <v>1.92096841479527</v>
      </c>
      <c r="I156" s="47" t="n">
        <f aca="false">G156/H156-1</f>
        <v>0</v>
      </c>
      <c r="J156" s="48" t="n">
        <f aca="false">IF(F156&lt;0,F156^2,0)</f>
        <v>0</v>
      </c>
      <c r="K156" s="44" t="n">
        <f aca="false">MAX(K155,E156)</f>
        <v>5761.15</v>
      </c>
      <c r="L156" s="49" t="n">
        <f aca="false">E156-K156</f>
        <v>0</v>
      </c>
    </row>
    <row r="157" customFormat="false" ht="15" hidden="false" customHeight="false" outlineLevel="0" collapsed="false">
      <c r="A157" s="27" t="n">
        <v>39573</v>
      </c>
      <c r="B157" s="42" t="n">
        <v>1</v>
      </c>
      <c r="C157" s="28" t="n">
        <v>7851.5</v>
      </c>
      <c r="D157" s="43" t="n">
        <v>-20.4</v>
      </c>
      <c r="E157" s="44" t="n">
        <f aca="false">E156+D157</f>
        <v>5740.75</v>
      </c>
      <c r="F157" s="45" t="n">
        <f aca="false">IF(C156&gt;0,D157/C156,0)</f>
        <v>-0.00259149633506523</v>
      </c>
      <c r="G157" s="46" t="n">
        <f aca="false">G156*(1+F157)</f>
        <v>1.91599023218855</v>
      </c>
      <c r="H157" s="46" t="n">
        <f aca="false">MAX(H156,G157)</f>
        <v>1.92096841479527</v>
      </c>
      <c r="I157" s="47" t="n">
        <f aca="false">G157/H157-1</f>
        <v>-0.00259149633506528</v>
      </c>
      <c r="J157" s="48" t="n">
        <f aca="false">IF(F157&lt;0,F157^2,0)</f>
        <v>6.71585325465653E-006</v>
      </c>
      <c r="K157" s="44" t="n">
        <f aca="false">MAX(K156,E157)</f>
        <v>5761.15</v>
      </c>
      <c r="L157" s="49" t="n">
        <f aca="false">E157-K157</f>
        <v>-20.3999999999996</v>
      </c>
    </row>
    <row r="158" customFormat="false" ht="15" hidden="false" customHeight="false" outlineLevel="0" collapsed="false">
      <c r="A158" s="27" t="n">
        <v>39574</v>
      </c>
      <c r="B158" s="42" t="n">
        <v>-1</v>
      </c>
      <c r="C158" s="28" t="n">
        <v>7814.55</v>
      </c>
      <c r="D158" s="43" t="n">
        <v>-72.05</v>
      </c>
      <c r="E158" s="44" t="n">
        <f aca="false">E157+D158</f>
        <v>5668.7</v>
      </c>
      <c r="F158" s="45" t="n">
        <f aca="false">IF(C157&gt;0,D158/C157,0)</f>
        <v>-0.00917659046042158</v>
      </c>
      <c r="G158" s="46" t="n">
        <f aca="false">G157*(1+F158)</f>
        <v>1.89840797450159</v>
      </c>
      <c r="H158" s="46" t="n">
        <f aca="false">MAX(H157,G158)</f>
        <v>1.92096841479527</v>
      </c>
      <c r="I158" s="47" t="n">
        <f aca="false">G158/H158-1</f>
        <v>-0.0117443056949403</v>
      </c>
      <c r="J158" s="48" t="n">
        <f aca="false">IF(F158&lt;0,F158^2,0)</f>
        <v>8.42098124783003E-005</v>
      </c>
      <c r="K158" s="44" t="n">
        <f aca="false">MAX(K157,E158)</f>
        <v>5761.15</v>
      </c>
      <c r="L158" s="49" t="n">
        <f aca="false">E158-K158</f>
        <v>-92.4499999999998</v>
      </c>
    </row>
    <row r="159" customFormat="false" ht="15" hidden="false" customHeight="false" outlineLevel="0" collapsed="false">
      <c r="A159" s="27" t="n">
        <v>39575</v>
      </c>
      <c r="B159" s="42" t="n">
        <v>-1</v>
      </c>
      <c r="C159" s="28" t="n">
        <v>7743.6</v>
      </c>
      <c r="D159" s="43" t="n">
        <v>70.95</v>
      </c>
      <c r="E159" s="44" t="n">
        <f aca="false">E158+D159</f>
        <v>5739.65</v>
      </c>
      <c r="F159" s="45" t="n">
        <f aca="false">IF(C158&gt;0,D159/C158,0)</f>
        <v>0.00907921761329827</v>
      </c>
      <c r="G159" s="46" t="n">
        <f aca="false">G158*(1+F159)</f>
        <v>1.91564403362091</v>
      </c>
      <c r="H159" s="46" t="n">
        <f aca="false">MAX(H158,G159)</f>
        <v>1.92096841479527</v>
      </c>
      <c r="I159" s="47" t="n">
        <f aca="false">G159/H159-1</f>
        <v>-0.00277171718876346</v>
      </c>
      <c r="J159" s="48" t="n">
        <f aca="false">IF(F159&lt;0,F159^2,0)</f>
        <v>0</v>
      </c>
      <c r="K159" s="44" t="n">
        <f aca="false">MAX(K158,E159)</f>
        <v>5761.15</v>
      </c>
      <c r="L159" s="49" t="n">
        <f aca="false">E159-K159</f>
        <v>-21.5</v>
      </c>
    </row>
    <row r="160" customFormat="false" ht="15" hidden="false" customHeight="false" outlineLevel="0" collapsed="false">
      <c r="A160" s="27" t="n">
        <v>39576</v>
      </c>
      <c r="B160" s="42" t="n">
        <v>-1</v>
      </c>
      <c r="C160" s="28" t="n">
        <v>7518.8</v>
      </c>
      <c r="D160" s="43" t="n">
        <v>224.8</v>
      </c>
      <c r="E160" s="44" t="n">
        <f aca="false">E159+D160</f>
        <v>5964.45</v>
      </c>
      <c r="F160" s="45" t="n">
        <f aca="false">IF(C159&gt;0,D160/C159,0)</f>
        <v>0.0290304251252647</v>
      </c>
      <c r="G160" s="46" t="n">
        <f aca="false">G159*(1+F160)</f>
        <v>1.9712559943056</v>
      </c>
      <c r="H160" s="46" t="n">
        <f aca="false">MAX(H159,G160)</f>
        <v>1.9712559943056</v>
      </c>
      <c r="I160" s="47" t="n">
        <f aca="false">G160/H160-1</f>
        <v>0</v>
      </c>
      <c r="J160" s="48" t="n">
        <f aca="false">IF(F160&lt;0,F160^2,0)</f>
        <v>0</v>
      </c>
      <c r="K160" s="44" t="n">
        <f aca="false">MAX(K159,E160)</f>
        <v>5964.45</v>
      </c>
      <c r="L160" s="49" t="n">
        <f aca="false">E160-K160</f>
        <v>0</v>
      </c>
    </row>
    <row r="161" customFormat="false" ht="15" hidden="false" customHeight="false" outlineLevel="0" collapsed="false">
      <c r="A161" s="27" t="n">
        <v>39577</v>
      </c>
      <c r="B161" s="42" t="n">
        <v>-1</v>
      </c>
      <c r="C161" s="28" t="n">
        <v>7299</v>
      </c>
      <c r="D161" s="43" t="n">
        <v>219.8</v>
      </c>
      <c r="E161" s="44" t="n">
        <f aca="false">E160+D161</f>
        <v>6184.25</v>
      </c>
      <c r="F161" s="45" t="n">
        <f aca="false">IF(C160&gt;0,D161/C160,0)</f>
        <v>0.0292333883066447</v>
      </c>
      <c r="G161" s="46" t="n">
        <f aca="false">G160*(1+F161)</f>
        <v>2.02888248623894</v>
      </c>
      <c r="H161" s="46" t="n">
        <f aca="false">MAX(H160,G161)</f>
        <v>2.02888248623894</v>
      </c>
      <c r="I161" s="47" t="n">
        <f aca="false">G161/H161-1</f>
        <v>0</v>
      </c>
      <c r="J161" s="48" t="n">
        <f aca="false">IF(F161&lt;0,F161^2,0)</f>
        <v>0</v>
      </c>
      <c r="K161" s="44" t="n">
        <f aca="false">MAX(K160,E161)</f>
        <v>6184.25</v>
      </c>
      <c r="L161" s="49" t="n">
        <f aca="false">E161-K161</f>
        <v>0</v>
      </c>
    </row>
    <row r="162" customFormat="false" ht="15" hidden="false" customHeight="false" outlineLevel="0" collapsed="false">
      <c r="A162" s="27" t="n">
        <v>39580</v>
      </c>
      <c r="B162" s="42" t="n">
        <v>-1</v>
      </c>
      <c r="C162" s="28" t="n">
        <v>7330.55</v>
      </c>
      <c r="D162" s="43" t="n">
        <v>-31.55</v>
      </c>
      <c r="E162" s="44" t="n">
        <f aca="false">E161+D162</f>
        <v>6152.7</v>
      </c>
      <c r="F162" s="45" t="n">
        <f aca="false">IF(C161&gt;0,D162/C161,0)</f>
        <v>-0.00432250993286752</v>
      </c>
      <c r="G162" s="46" t="n">
        <f aca="false">G161*(1+F162)</f>
        <v>2.02011262153955</v>
      </c>
      <c r="H162" s="46" t="n">
        <f aca="false">MAX(H161,G162)</f>
        <v>2.02888248623894</v>
      </c>
      <c r="I162" s="47" t="n">
        <f aca="false">G162/H162-1</f>
        <v>-0.00432250993286742</v>
      </c>
      <c r="J162" s="48" t="n">
        <f aca="false">IF(F162&lt;0,F162^2,0)</f>
        <v>1.86840921197383E-005</v>
      </c>
      <c r="K162" s="44" t="n">
        <f aca="false">MAX(K161,E162)</f>
        <v>6184.25</v>
      </c>
      <c r="L162" s="49" t="n">
        <f aca="false">E162-K162</f>
        <v>-31.5500000000002</v>
      </c>
    </row>
    <row r="163" customFormat="false" ht="15" hidden="false" customHeight="false" outlineLevel="0" collapsed="false">
      <c r="A163" s="27" t="n">
        <v>39581</v>
      </c>
      <c r="B163" s="42" t="n">
        <v>-1</v>
      </c>
      <c r="C163" s="28" t="n">
        <v>7340.95</v>
      </c>
      <c r="D163" s="43" t="n">
        <v>-54.25</v>
      </c>
      <c r="E163" s="44" t="n">
        <f aca="false">E162+D163</f>
        <v>6098.45</v>
      </c>
      <c r="F163" s="45" t="n">
        <f aca="false">IF(C162&gt;0,D163/C162,0)</f>
        <v>-0.00740053611257</v>
      </c>
      <c r="G163" s="46" t="n">
        <f aca="false">G162*(1+F163)</f>
        <v>2.00516270513239</v>
      </c>
      <c r="H163" s="46" t="n">
        <f aca="false">MAX(H162,G163)</f>
        <v>2.02888248623894</v>
      </c>
      <c r="I163" s="47" t="n">
        <f aca="false">G163/H163-1</f>
        <v>-0.0116910571545823</v>
      </c>
      <c r="J163" s="48" t="n">
        <f aca="false">IF(F163&lt;0,F163^2,0)</f>
        <v>5.47679347534527E-005</v>
      </c>
      <c r="K163" s="44" t="n">
        <f aca="false">MAX(K162,E163)</f>
        <v>6184.25</v>
      </c>
      <c r="L163" s="49" t="n">
        <f aca="false">E163-K163</f>
        <v>-85.8000000000002</v>
      </c>
    </row>
    <row r="164" customFormat="false" ht="15" hidden="false" customHeight="false" outlineLevel="0" collapsed="false">
      <c r="A164" s="27" t="n">
        <v>39582</v>
      </c>
      <c r="B164" s="42" t="n">
        <v>0</v>
      </c>
      <c r="C164" s="28" t="n">
        <v>7324.85</v>
      </c>
      <c r="D164" s="43" t="n">
        <v>0</v>
      </c>
      <c r="E164" s="44" t="n">
        <f aca="false">E163+D164</f>
        <v>6098.45</v>
      </c>
      <c r="F164" s="45" t="n">
        <f aca="false">IF(C163&gt;0,D164/C163,0)</f>
        <v>0</v>
      </c>
      <c r="G164" s="46" t="n">
        <f aca="false">G163*(1+F164)</f>
        <v>2.00516270513239</v>
      </c>
      <c r="H164" s="46" t="n">
        <f aca="false">MAX(H163,G164)</f>
        <v>2.02888248623894</v>
      </c>
      <c r="I164" s="47" t="n">
        <f aca="false">G164/H164-1</f>
        <v>-0.0116910571545823</v>
      </c>
      <c r="J164" s="48" t="n">
        <f aca="false">IF(F164&lt;0,F164^2,0)</f>
        <v>0</v>
      </c>
      <c r="K164" s="44" t="n">
        <f aca="false">MAX(K163,E164)</f>
        <v>6184.25</v>
      </c>
      <c r="L164" s="49" t="n">
        <f aca="false">E164-K164</f>
        <v>-85.8000000000002</v>
      </c>
    </row>
    <row r="165" customFormat="false" ht="15" hidden="false" customHeight="false" outlineLevel="0" collapsed="false">
      <c r="A165" s="27" t="n">
        <v>39583</v>
      </c>
      <c r="B165" s="42" t="n">
        <v>1</v>
      </c>
      <c r="C165" s="28" t="n">
        <v>7508.15</v>
      </c>
      <c r="D165" s="43" t="n">
        <v>36.7</v>
      </c>
      <c r="E165" s="44" t="n">
        <f aca="false">E164+D165</f>
        <v>6135.15</v>
      </c>
      <c r="F165" s="45" t="n">
        <f aca="false">IF(C164&gt;0,D165/C164,0)</f>
        <v>0.00501034150869984</v>
      </c>
      <c r="G165" s="46" t="n">
        <f aca="false">G164*(1+F165)</f>
        <v>2.01520925506561</v>
      </c>
      <c r="H165" s="46" t="n">
        <f aca="false">MAX(H164,G165)</f>
        <v>2.02888248623894</v>
      </c>
      <c r="I165" s="47" t="n">
        <f aca="false">G165/H165-1</f>
        <v>-0.00673929183482436</v>
      </c>
      <c r="J165" s="48" t="n">
        <f aca="false">IF(F165&lt;0,F165^2,0)</f>
        <v>0</v>
      </c>
      <c r="K165" s="44" t="n">
        <f aca="false">MAX(K164,E165)</f>
        <v>6184.25</v>
      </c>
      <c r="L165" s="49" t="n">
        <f aca="false">E165-K165</f>
        <v>-49.1000000000004</v>
      </c>
    </row>
    <row r="166" customFormat="false" ht="15" hidden="false" customHeight="false" outlineLevel="0" collapsed="false">
      <c r="A166" s="27" t="n">
        <v>39584</v>
      </c>
      <c r="B166" s="42" t="n">
        <v>1</v>
      </c>
      <c r="C166" s="28" t="n">
        <v>7644.6</v>
      </c>
      <c r="D166" s="43" t="n">
        <v>136.45</v>
      </c>
      <c r="E166" s="44" t="n">
        <f aca="false">E165+D166</f>
        <v>6271.6</v>
      </c>
      <c r="F166" s="45" t="n">
        <f aca="false">IF(C165&gt;0,D166/C165,0)</f>
        <v>0.018173584704621</v>
      </c>
      <c r="G166" s="46" t="n">
        <f aca="false">G165*(1+F166)</f>
        <v>2.05183283116008</v>
      </c>
      <c r="H166" s="46" t="n">
        <f aca="false">MAX(H165,G166)</f>
        <v>2.05183283116008</v>
      </c>
      <c r="I166" s="47" t="n">
        <f aca="false">G166/H166-1</f>
        <v>0</v>
      </c>
      <c r="J166" s="48" t="n">
        <f aca="false">IF(F166&lt;0,F166^2,0)</f>
        <v>0</v>
      </c>
      <c r="K166" s="44" t="n">
        <f aca="false">MAX(K165,E166)</f>
        <v>6271.6</v>
      </c>
      <c r="L166" s="49" t="n">
        <f aca="false">E166-K166</f>
        <v>0</v>
      </c>
    </row>
    <row r="167" customFormat="false" ht="15" hidden="false" customHeight="false" outlineLevel="0" collapsed="false">
      <c r="A167" s="27" t="n">
        <v>39588</v>
      </c>
      <c r="B167" s="42" t="n">
        <v>1</v>
      </c>
      <c r="C167" s="28" t="n">
        <v>7459.2</v>
      </c>
      <c r="D167" s="43" t="n">
        <v>-85.45</v>
      </c>
      <c r="E167" s="44" t="n">
        <f aca="false">E166+D167</f>
        <v>6186.15</v>
      </c>
      <c r="F167" s="45" t="n">
        <f aca="false">IF(C166&gt;0,D167/C166,0)</f>
        <v>-0.0111778248698428</v>
      </c>
      <c r="G167" s="46" t="n">
        <f aca="false">G166*(1+F167)</f>
        <v>2.02889780311118</v>
      </c>
      <c r="H167" s="46" t="n">
        <f aca="false">MAX(H166,G167)</f>
        <v>2.05183283116008</v>
      </c>
      <c r="I167" s="47" t="n">
        <f aca="false">G167/H167-1</f>
        <v>-0.0111778248698428</v>
      </c>
      <c r="J167" s="48" t="n">
        <f aca="false">IF(F167&lt;0,F167^2,0)</f>
        <v>0.000124943768820875</v>
      </c>
      <c r="K167" s="44" t="n">
        <f aca="false">MAX(K166,E167)</f>
        <v>6271.6</v>
      </c>
      <c r="L167" s="49" t="n">
        <f aca="false">E167-K167</f>
        <v>-85.4499999999998</v>
      </c>
    </row>
    <row r="168" customFormat="false" ht="15" hidden="false" customHeight="false" outlineLevel="0" collapsed="false">
      <c r="A168" s="27" t="n">
        <v>39589</v>
      </c>
      <c r="B168" s="42" t="n">
        <v>-1</v>
      </c>
      <c r="C168" s="28" t="n">
        <v>7374.25</v>
      </c>
      <c r="D168" s="43" t="n">
        <v>31.25</v>
      </c>
      <c r="E168" s="44" t="n">
        <f aca="false">E167+D168</f>
        <v>6217.4</v>
      </c>
      <c r="F168" s="45" t="n">
        <f aca="false">IF(C167&gt;0,D168/C167,0)</f>
        <v>0.00418945731445732</v>
      </c>
      <c r="G168" s="46" t="n">
        <f aca="false">G167*(1+F168)</f>
        <v>2.03739778385271</v>
      </c>
      <c r="H168" s="46" t="n">
        <f aca="false">MAX(H167,G168)</f>
        <v>2.05183283116008</v>
      </c>
      <c r="I168" s="47" t="n">
        <f aca="false">G168/H168-1</f>
        <v>-0.00703519657554597</v>
      </c>
      <c r="J168" s="48" t="n">
        <f aca="false">IF(F168&lt;0,F168^2,0)</f>
        <v>0</v>
      </c>
      <c r="K168" s="44" t="n">
        <f aca="false">MAX(K167,E168)</f>
        <v>6271.6</v>
      </c>
      <c r="L168" s="49" t="n">
        <f aca="false">E168-K168</f>
        <v>-54.1999999999998</v>
      </c>
    </row>
    <row r="169" customFormat="false" ht="15" hidden="false" customHeight="false" outlineLevel="0" collapsed="false">
      <c r="A169" s="27" t="n">
        <v>39590</v>
      </c>
      <c r="B169" s="42" t="n">
        <v>-1</v>
      </c>
      <c r="C169" s="28" t="n">
        <v>7147.3</v>
      </c>
      <c r="D169" s="43" t="n">
        <v>226.95</v>
      </c>
      <c r="E169" s="44" t="n">
        <f aca="false">E168+D169</f>
        <v>6444.35</v>
      </c>
      <c r="F169" s="45" t="n">
        <f aca="false">IF(C168&gt;0,D169/C168,0)</f>
        <v>0.0307760111197749</v>
      </c>
      <c r="G169" s="46" t="n">
        <f aca="false">G168*(1+F169)</f>
        <v>2.10010076070396</v>
      </c>
      <c r="H169" s="46" t="n">
        <f aca="false">MAX(H168,G169)</f>
        <v>2.10010076070396</v>
      </c>
      <c r="I169" s="47" t="n">
        <f aca="false">G169/H169-1</f>
        <v>0</v>
      </c>
      <c r="J169" s="48" t="n">
        <f aca="false">IF(F169&lt;0,F169^2,0)</f>
        <v>0</v>
      </c>
      <c r="K169" s="44" t="n">
        <f aca="false">MAX(K168,E169)</f>
        <v>6444.35</v>
      </c>
      <c r="L169" s="49" t="n">
        <f aca="false">E169-K169</f>
        <v>0</v>
      </c>
    </row>
    <row r="170" customFormat="false" ht="15" hidden="false" customHeight="false" outlineLevel="0" collapsed="false">
      <c r="A170" s="27" t="n">
        <v>39591</v>
      </c>
      <c r="B170" s="42" t="n">
        <v>-1</v>
      </c>
      <c r="C170" s="28" t="n">
        <v>7009.05</v>
      </c>
      <c r="D170" s="43" t="n">
        <v>138.25</v>
      </c>
      <c r="E170" s="44" t="n">
        <f aca="false">E169+D170</f>
        <v>6582.6</v>
      </c>
      <c r="F170" s="45" t="n">
        <f aca="false">IF(C169&gt;0,D170/C169,0)</f>
        <v>0.0193429686734851</v>
      </c>
      <c r="G170" s="46" t="n">
        <f aca="false">G169*(1+F170)</f>
        <v>2.14072294392942</v>
      </c>
      <c r="H170" s="46" t="n">
        <f aca="false">MAX(H169,G170)</f>
        <v>2.14072294392942</v>
      </c>
      <c r="I170" s="47" t="n">
        <f aca="false">G170/H170-1</f>
        <v>0</v>
      </c>
      <c r="J170" s="48" t="n">
        <f aca="false">IF(F170&lt;0,F170^2,0)</f>
        <v>0</v>
      </c>
      <c r="K170" s="44" t="n">
        <f aca="false">MAX(K169,E170)</f>
        <v>6582.6</v>
      </c>
      <c r="L170" s="49" t="n">
        <f aca="false">E170-K170</f>
        <v>0</v>
      </c>
    </row>
    <row r="171" customFormat="false" ht="15" hidden="false" customHeight="false" outlineLevel="0" collapsed="false">
      <c r="A171" s="27" t="n">
        <v>39594</v>
      </c>
      <c r="B171" s="42" t="n">
        <v>-1</v>
      </c>
      <c r="C171" s="28" t="n">
        <v>6767.45</v>
      </c>
      <c r="D171" s="43" t="n">
        <v>241.6</v>
      </c>
      <c r="E171" s="44" t="n">
        <f aca="false">E170+D171</f>
        <v>6824.2</v>
      </c>
      <c r="F171" s="45" t="n">
        <f aca="false">IF(C170&gt;0,D171/C170,0)</f>
        <v>0.0344697212889051</v>
      </c>
      <c r="G171" s="46" t="n">
        <f aca="false">G170*(1+F171)</f>
        <v>2.21451306716343</v>
      </c>
      <c r="H171" s="46" t="n">
        <f aca="false">MAX(H170,G171)</f>
        <v>2.21451306716343</v>
      </c>
      <c r="I171" s="47" t="n">
        <f aca="false">G171/H171-1</f>
        <v>0</v>
      </c>
      <c r="J171" s="48" t="n">
        <f aca="false">IF(F171&lt;0,F171^2,0)</f>
        <v>0</v>
      </c>
      <c r="K171" s="44" t="n">
        <f aca="false">MAX(K170,E171)</f>
        <v>6824.2</v>
      </c>
      <c r="L171" s="49" t="n">
        <f aca="false">E171-K171</f>
        <v>0</v>
      </c>
    </row>
    <row r="172" customFormat="false" ht="15" hidden="false" customHeight="false" outlineLevel="0" collapsed="false">
      <c r="A172" s="27" t="n">
        <v>39595</v>
      </c>
      <c r="B172" s="42" t="n">
        <v>-1</v>
      </c>
      <c r="C172" s="28" t="n">
        <v>6593.95</v>
      </c>
      <c r="D172" s="43" t="n">
        <v>173.5</v>
      </c>
      <c r="E172" s="44" t="n">
        <f aca="false">E171+D172</f>
        <v>6997.7</v>
      </c>
      <c r="F172" s="45" t="n">
        <f aca="false">IF(C171&gt;0,D172/C171,0)</f>
        <v>0.0256374262092812</v>
      </c>
      <c r="G172" s="46" t="n">
        <f aca="false">G171*(1+F172)</f>
        <v>2.27128748251233</v>
      </c>
      <c r="H172" s="46" t="n">
        <f aca="false">MAX(H171,G172)</f>
        <v>2.27128748251233</v>
      </c>
      <c r="I172" s="47" t="n">
        <f aca="false">G172/H172-1</f>
        <v>0</v>
      </c>
      <c r="J172" s="48" t="n">
        <f aca="false">IF(F172&lt;0,F172^2,0)</f>
        <v>0</v>
      </c>
      <c r="K172" s="44" t="n">
        <f aca="false">MAX(K171,E172)</f>
        <v>6997.7</v>
      </c>
      <c r="L172" s="49" t="n">
        <f aca="false">E172-K172</f>
        <v>0</v>
      </c>
    </row>
    <row r="173" customFormat="false" ht="15" hidden="false" customHeight="false" outlineLevel="0" collapsed="false">
      <c r="A173" s="27" t="n">
        <v>39596</v>
      </c>
      <c r="B173" s="42" t="n">
        <v>-1</v>
      </c>
      <c r="C173" s="28" t="n">
        <v>6780.9</v>
      </c>
      <c r="D173" s="43" t="n">
        <v>-186.95</v>
      </c>
      <c r="E173" s="44" t="n">
        <f aca="false">E172+D173</f>
        <v>6810.75</v>
      </c>
      <c r="F173" s="45" t="n">
        <f aca="false">IF(C172&gt;0,D173/C172,0)</f>
        <v>-0.028351746676878</v>
      </c>
      <c r="G173" s="46" t="n">
        <f aca="false">G172*(1+F173)</f>
        <v>2.20689251517777</v>
      </c>
      <c r="H173" s="46" t="n">
        <f aca="false">MAX(H172,G173)</f>
        <v>2.27128748251233</v>
      </c>
      <c r="I173" s="47" t="n">
        <f aca="false">G173/H173-1</f>
        <v>-0.028351746676878</v>
      </c>
      <c r="J173" s="48" t="n">
        <f aca="false">IF(F173&lt;0,F173^2,0)</f>
        <v>0.000803821539629865</v>
      </c>
      <c r="K173" s="44" t="n">
        <f aca="false">MAX(K172,E173)</f>
        <v>6997.7</v>
      </c>
      <c r="L173" s="49" t="n">
        <f aca="false">E173-K173</f>
        <v>-186.95</v>
      </c>
    </row>
    <row r="174" customFormat="false" ht="15" hidden="false" customHeight="false" outlineLevel="0" collapsed="false">
      <c r="A174" s="27" t="n">
        <v>39597</v>
      </c>
      <c r="B174" s="42" t="n">
        <v>-1</v>
      </c>
      <c r="C174" s="28" t="n">
        <v>6576.75</v>
      </c>
      <c r="D174" s="43" t="n">
        <v>-56.5</v>
      </c>
      <c r="E174" s="44" t="n">
        <f aca="false">E173+D174</f>
        <v>6754.25</v>
      </c>
      <c r="F174" s="45" t="n">
        <f aca="false">IF(C173&gt;0,D174/C173,0)</f>
        <v>-0.00833222728546358</v>
      </c>
      <c r="G174" s="46" t="n">
        <f aca="false">G173*(1+F174)</f>
        <v>2.18850418514672</v>
      </c>
      <c r="H174" s="46" t="n">
        <f aca="false">MAX(H173,G174)</f>
        <v>2.27128748251233</v>
      </c>
      <c r="I174" s="47" t="n">
        <f aca="false">G174/H174-1</f>
        <v>-0.0364477407650898</v>
      </c>
      <c r="J174" s="48" t="n">
        <f aca="false">IF(F174&lt;0,F174^2,0)</f>
        <v>6.94260115366238E-005</v>
      </c>
      <c r="K174" s="44" t="n">
        <f aca="false">MAX(K173,E174)</f>
        <v>6997.7</v>
      </c>
      <c r="L174" s="49" t="n">
        <f aca="false">E174-K174</f>
        <v>-243.45</v>
      </c>
    </row>
    <row r="175" customFormat="false" ht="15" hidden="false" customHeight="false" outlineLevel="0" collapsed="false">
      <c r="A175" s="27" t="n">
        <v>39598</v>
      </c>
      <c r="B175" s="42" t="n">
        <v>-1</v>
      </c>
      <c r="C175" s="28" t="n">
        <v>6584.35</v>
      </c>
      <c r="D175" s="43" t="n">
        <v>-57.85</v>
      </c>
      <c r="E175" s="44" t="n">
        <f aca="false">E174+D175</f>
        <v>6696.4</v>
      </c>
      <c r="F175" s="45" t="n">
        <f aca="false">IF(C174&gt;0,D175/C174,0)</f>
        <v>-0.00879613791006196</v>
      </c>
      <c r="G175" s="46" t="n">
        <f aca="false">G174*(1+F175)</f>
        <v>2.16925380051742</v>
      </c>
      <c r="H175" s="46" t="n">
        <f aca="false">MAX(H174,G175)</f>
        <v>2.27128748251233</v>
      </c>
      <c r="I175" s="47" t="n">
        <f aca="false">G175/H175-1</f>
        <v>-0.0449232793208718</v>
      </c>
      <c r="J175" s="48" t="n">
        <f aca="false">IF(F175&lt;0,F175^2,0)</f>
        <v>7.73720421328292E-005</v>
      </c>
      <c r="K175" s="44" t="n">
        <f aca="false">MAX(K174,E175)</f>
        <v>6997.7</v>
      </c>
      <c r="L175" s="49" t="n">
        <f aca="false">E175-K175</f>
        <v>-301.3</v>
      </c>
    </row>
    <row r="176" customFormat="false" ht="15" hidden="false" customHeight="false" outlineLevel="0" collapsed="false">
      <c r="A176" s="27" t="n">
        <v>39601</v>
      </c>
      <c r="B176" s="42" t="n">
        <v>-1</v>
      </c>
      <c r="C176" s="28" t="n">
        <v>6347.15</v>
      </c>
      <c r="D176" s="43" t="n">
        <v>-67.15</v>
      </c>
      <c r="E176" s="44" t="n">
        <f aca="false">E175+D176</f>
        <v>6629.25</v>
      </c>
      <c r="F176" s="45" t="n">
        <f aca="false">IF(C175&gt;0,D176/C175,0)</f>
        <v>-0.0101984250533462</v>
      </c>
      <c r="G176" s="46" t="n">
        <f aca="false">G175*(1+F176)</f>
        <v>2.14713082821116</v>
      </c>
      <c r="H176" s="46" t="n">
        <f aca="false">MAX(H175,G176)</f>
        <v>2.27128748251233</v>
      </c>
      <c r="I176" s="47" t="n">
        <f aca="false">G176/H176-1</f>
        <v>-0.0546635576769137</v>
      </c>
      <c r="J176" s="48" t="n">
        <f aca="false">IF(F176&lt;0,F176^2,0)</f>
        <v>0.000104007873568719</v>
      </c>
      <c r="K176" s="44" t="n">
        <f aca="false">MAX(K175,E176)</f>
        <v>6997.7</v>
      </c>
      <c r="L176" s="49" t="n">
        <f aca="false">E176-K176</f>
        <v>-368.45</v>
      </c>
    </row>
    <row r="177" customFormat="false" ht="15" hidden="false" customHeight="false" outlineLevel="0" collapsed="false">
      <c r="A177" s="27" t="n">
        <v>39602</v>
      </c>
      <c r="B177" s="42" t="n">
        <v>-1</v>
      </c>
      <c r="C177" s="28" t="n">
        <v>6301.2</v>
      </c>
      <c r="D177" s="43" t="n">
        <v>-35.55</v>
      </c>
      <c r="E177" s="44" t="n">
        <f aca="false">E176+D177</f>
        <v>6593.7</v>
      </c>
      <c r="F177" s="45" t="n">
        <f aca="false">IF(C176&gt;0,D177/C176,0)</f>
        <v>-0.00560093900411996</v>
      </c>
      <c r="G177" s="46" t="n">
        <f aca="false">G176*(1+F177)</f>
        <v>2.13510487940848</v>
      </c>
      <c r="H177" s="46" t="n">
        <f aca="false">MAX(H176,G177)</f>
        <v>2.27128748251233</v>
      </c>
      <c r="I177" s="47" t="n">
        <f aca="false">G177/H177-1</f>
        <v>-0.059958329428737</v>
      </c>
      <c r="J177" s="48" t="n">
        <f aca="false">IF(F177&lt;0,F177^2,0)</f>
        <v>3.13705177278723E-005</v>
      </c>
      <c r="K177" s="44" t="n">
        <f aca="false">MAX(K176,E177)</f>
        <v>6997.7</v>
      </c>
      <c r="L177" s="49" t="n">
        <f aca="false">E177-K177</f>
        <v>-404</v>
      </c>
    </row>
    <row r="178" customFormat="false" ht="15" hidden="false" customHeight="false" outlineLevel="0" collapsed="false">
      <c r="A178" s="27" t="n">
        <v>39603</v>
      </c>
      <c r="B178" s="42" t="n">
        <v>-1</v>
      </c>
      <c r="C178" s="28" t="n">
        <v>6113.65</v>
      </c>
      <c r="D178" s="43" t="n">
        <v>-37.3</v>
      </c>
      <c r="E178" s="44" t="n">
        <f aca="false">E177+D178</f>
        <v>6556.4</v>
      </c>
      <c r="F178" s="45" t="n">
        <f aca="false">IF(C177&gt;0,D178/C177,0)</f>
        <v>-0.00591950739541675</v>
      </c>
      <c r="G178" s="46" t="n">
        <f aca="false">G177*(1+F178)</f>
        <v>2.12246611028484</v>
      </c>
      <c r="H178" s="46" t="n">
        <f aca="false">MAX(H177,G178)</f>
        <v>2.27128748251233</v>
      </c>
      <c r="I178" s="47" t="n">
        <f aca="false">G178/H178-1</f>
        <v>-0.0655229130496837</v>
      </c>
      <c r="J178" s="48" t="n">
        <f aca="false">IF(F178&lt;0,F178^2,0)</f>
        <v>3.50405678043935E-005</v>
      </c>
      <c r="K178" s="44" t="n">
        <f aca="false">MAX(K177,E178)</f>
        <v>6997.7</v>
      </c>
      <c r="L178" s="49" t="n">
        <f aca="false">E178-K178</f>
        <v>-441.3</v>
      </c>
    </row>
    <row r="179" customFormat="false" ht="15" hidden="false" customHeight="false" outlineLevel="0" collapsed="false">
      <c r="A179" s="27" t="n">
        <v>39604</v>
      </c>
      <c r="B179" s="42" t="n">
        <v>-1</v>
      </c>
      <c r="C179" s="28" t="n">
        <v>6211.8</v>
      </c>
      <c r="D179" s="43" t="n">
        <v>-136.75</v>
      </c>
      <c r="E179" s="44" t="n">
        <f aca="false">E178+D179</f>
        <v>6419.65</v>
      </c>
      <c r="F179" s="45" t="n">
        <f aca="false">IF(C178&gt;0,D179/C178,0)</f>
        <v>-0.0223679798483721</v>
      </c>
      <c r="G179" s="46" t="n">
        <f aca="false">G178*(1+F179)</f>
        <v>2.07499083110113</v>
      </c>
      <c r="H179" s="46" t="n">
        <f aca="false">MAX(H178,G179)</f>
        <v>2.27128748251233</v>
      </c>
      <c r="I179" s="47" t="n">
        <f aca="false">G179/H179-1</f>
        <v>-0.0864252776993539</v>
      </c>
      <c r="J179" s="48" t="n">
        <f aca="false">IF(F179&lt;0,F179^2,0)</f>
        <v>0.00050032652249718</v>
      </c>
      <c r="K179" s="44" t="n">
        <f aca="false">MAX(K178,E179)</f>
        <v>6997.7</v>
      </c>
      <c r="L179" s="49" t="n">
        <f aca="false">E179-K179</f>
        <v>-578.05</v>
      </c>
    </row>
    <row r="180" customFormat="false" ht="15" hidden="false" customHeight="false" outlineLevel="0" collapsed="false">
      <c r="A180" s="27" t="n">
        <v>39605</v>
      </c>
      <c r="B180" s="42" t="n">
        <v>-1</v>
      </c>
      <c r="C180" s="28" t="n">
        <v>6140.05</v>
      </c>
      <c r="D180" s="43" t="n">
        <v>-27</v>
      </c>
      <c r="E180" s="44" t="n">
        <f aca="false">E179+D180</f>
        <v>6392.65</v>
      </c>
      <c r="F180" s="45" t="n">
        <f aca="false">IF(C179&gt;0,D180/C179,0)</f>
        <v>-0.00434656621269197</v>
      </c>
      <c r="G180" s="46" t="n">
        <f aca="false">G179*(1+F180)</f>
        <v>2.06597174606302</v>
      </c>
      <c r="H180" s="46" t="n">
        <f aca="false">MAX(H179,G180)</f>
        <v>2.27128748251233</v>
      </c>
      <c r="I180" s="47" t="n">
        <f aca="false">G180/H180-1</f>
        <v>-0.0903961907200753</v>
      </c>
      <c r="J180" s="48" t="n">
        <f aca="false">IF(F180&lt;0,F180^2,0)</f>
        <v>1.88926378413154E-005</v>
      </c>
      <c r="K180" s="44" t="n">
        <f aca="false">MAX(K179,E180)</f>
        <v>6997.7</v>
      </c>
      <c r="L180" s="49" t="n">
        <f aca="false">E180-K180</f>
        <v>-605.05</v>
      </c>
    </row>
    <row r="181" customFormat="false" ht="15" hidden="false" customHeight="false" outlineLevel="0" collapsed="false">
      <c r="A181" s="27" t="n">
        <v>39608</v>
      </c>
      <c r="B181" s="42" t="n">
        <v>-1</v>
      </c>
      <c r="C181" s="28" t="n">
        <v>5949.2</v>
      </c>
      <c r="D181" s="43" t="n">
        <v>11.7</v>
      </c>
      <c r="E181" s="44" t="n">
        <f aca="false">E180+D181</f>
        <v>6404.35</v>
      </c>
      <c r="F181" s="45" t="n">
        <f aca="false">IF(C180&gt;0,D181/C180,0)</f>
        <v>0.00190552194200373</v>
      </c>
      <c r="G181" s="46" t="n">
        <f aca="false">G180*(1+F181)</f>
        <v>2.0699085005567</v>
      </c>
      <c r="H181" s="46" t="n">
        <f aca="false">MAX(H180,G181)</f>
        <v>2.27128748251233</v>
      </c>
      <c r="I181" s="47" t="n">
        <f aca="false">G181/H181-1</f>
        <v>-0.0886629207029623</v>
      </c>
      <c r="J181" s="48" t="n">
        <f aca="false">IF(F181&lt;0,F181^2,0)</f>
        <v>0</v>
      </c>
      <c r="K181" s="44" t="n">
        <f aca="false">MAX(K180,E181)</f>
        <v>6997.7</v>
      </c>
      <c r="L181" s="49" t="n">
        <f aca="false">E181-K181</f>
        <v>-593.35</v>
      </c>
    </row>
    <row r="182" customFormat="false" ht="15" hidden="false" customHeight="false" outlineLevel="0" collapsed="false">
      <c r="A182" s="27" t="n">
        <v>39609</v>
      </c>
      <c r="B182" s="42" t="n">
        <v>-1</v>
      </c>
      <c r="C182" s="28" t="n">
        <v>5814.35</v>
      </c>
      <c r="D182" s="43" t="n">
        <v>134.85</v>
      </c>
      <c r="E182" s="44" t="n">
        <f aca="false">E181+D182</f>
        <v>6539.2</v>
      </c>
      <c r="F182" s="45" t="n">
        <f aca="false">IF(C181&gt;0,D182/C181,0)</f>
        <v>0.0226669131984132</v>
      </c>
      <c r="G182" s="46" t="n">
        <f aca="false">G181*(1+F182)</f>
        <v>2.11682693686748</v>
      </c>
      <c r="H182" s="46" t="n">
        <f aca="false">MAX(H181,G182)</f>
        <v>2.27128748251233</v>
      </c>
      <c r="I182" s="47" t="n">
        <f aca="false">G182/H182-1</f>
        <v>-0.0680057222320412</v>
      </c>
      <c r="J182" s="48" t="n">
        <f aca="false">IF(F182&lt;0,F182^2,0)</f>
        <v>0</v>
      </c>
      <c r="K182" s="44" t="n">
        <f aca="false">MAX(K181,E182)</f>
        <v>6997.7</v>
      </c>
      <c r="L182" s="49" t="n">
        <f aca="false">E182-K182</f>
        <v>-458.5</v>
      </c>
    </row>
    <row r="183" customFormat="false" ht="15" hidden="false" customHeight="false" outlineLevel="0" collapsed="false">
      <c r="A183" s="27" t="n">
        <v>39610</v>
      </c>
      <c r="B183" s="42" t="n">
        <v>1</v>
      </c>
      <c r="C183" s="28" t="n">
        <v>5971.25</v>
      </c>
      <c r="D183" s="43" t="n">
        <v>-151.75</v>
      </c>
      <c r="E183" s="44" t="n">
        <f aca="false">E182+D183</f>
        <v>6387.45</v>
      </c>
      <c r="F183" s="45" t="n">
        <f aca="false">IF(C182&gt;0,D183/C182,0)</f>
        <v>-0.0260992200331937</v>
      </c>
      <c r="G183" s="46" t="n">
        <f aca="false">G182*(1+F183)</f>
        <v>2.06157940486998</v>
      </c>
      <c r="H183" s="46" t="n">
        <f aca="false">MAX(H182,G183)</f>
        <v>2.27128748251233</v>
      </c>
      <c r="I183" s="47" t="n">
        <f aca="false">G183/H183-1</f>
        <v>-0.0923300459571845</v>
      </c>
      <c r="J183" s="48" t="n">
        <f aca="false">IF(F183&lt;0,F183^2,0)</f>
        <v>0.000681169286341061</v>
      </c>
      <c r="K183" s="44" t="n">
        <f aca="false">MAX(K182,E183)</f>
        <v>6997.7</v>
      </c>
      <c r="L183" s="49" t="n">
        <f aca="false">E183-K183</f>
        <v>-610.25</v>
      </c>
    </row>
    <row r="184" customFormat="false" ht="15" hidden="false" customHeight="false" outlineLevel="0" collapsed="false">
      <c r="A184" s="27" t="n">
        <v>39611</v>
      </c>
      <c r="B184" s="42" t="n">
        <v>1</v>
      </c>
      <c r="C184" s="28" t="n">
        <v>5999.35</v>
      </c>
      <c r="D184" s="43" t="n">
        <v>-174.6</v>
      </c>
      <c r="E184" s="44" t="n">
        <f aca="false">E183+D184</f>
        <v>6212.85</v>
      </c>
      <c r="F184" s="45" t="n">
        <f aca="false">IF(C183&gt;0,D184/C183,0)</f>
        <v>-0.0292401088549299</v>
      </c>
      <c r="G184" s="46" t="n">
        <f aca="false">G183*(1+F184)</f>
        <v>2.0012985986585</v>
      </c>
      <c r="H184" s="46" t="n">
        <f aca="false">MAX(H183,G184)</f>
        <v>2.27128748251233</v>
      </c>
      <c r="I184" s="47" t="n">
        <f aca="false">G184/H184-1</f>
        <v>-0.118870414217746</v>
      </c>
      <c r="J184" s="48" t="n">
        <f aca="false">IF(F184&lt;0,F184^2,0)</f>
        <v>0.000854983965848148</v>
      </c>
      <c r="K184" s="44" t="n">
        <f aca="false">MAX(K183,E184)</f>
        <v>6997.7</v>
      </c>
      <c r="L184" s="49" t="n">
        <f aca="false">E184-K184</f>
        <v>-784.85</v>
      </c>
    </row>
    <row r="185" customFormat="false" ht="15" hidden="false" customHeight="false" outlineLevel="0" collapsed="false">
      <c r="A185" s="27" t="n">
        <v>39612</v>
      </c>
      <c r="B185" s="42" t="n">
        <v>1</v>
      </c>
      <c r="C185" s="28" t="n">
        <v>5993.15</v>
      </c>
      <c r="D185" s="43" t="n">
        <v>-30.95</v>
      </c>
      <c r="E185" s="44" t="n">
        <f aca="false">E184+D185</f>
        <v>6181.9</v>
      </c>
      <c r="F185" s="45" t="n">
        <f aca="false">IF(C184&gt;0,D185/C184,0)</f>
        <v>-0.00515889221332311</v>
      </c>
      <c r="G185" s="46" t="n">
        <f aca="false">G184*(1+F185)</f>
        <v>1.99097411490135</v>
      </c>
      <c r="H185" s="46" t="n">
        <f aca="false">MAX(H184,G185)</f>
        <v>2.27128748251233</v>
      </c>
      <c r="I185" s="47" t="n">
        <f aca="false">G185/H185-1</f>
        <v>-0.123416066776766</v>
      </c>
      <c r="J185" s="48" t="n">
        <f aca="false">IF(F185&lt;0,F185^2,0)</f>
        <v>2.66141688686858E-005</v>
      </c>
      <c r="K185" s="44" t="n">
        <f aca="false">MAX(K184,E185)</f>
        <v>6997.7</v>
      </c>
      <c r="L185" s="49" t="n">
        <f aca="false">E185-K185</f>
        <v>-815.8</v>
      </c>
    </row>
    <row r="186" customFormat="false" ht="15" hidden="false" customHeight="false" outlineLevel="0" collapsed="false">
      <c r="A186" s="27" t="n">
        <v>39615</v>
      </c>
      <c r="B186" s="42" t="n">
        <v>1</v>
      </c>
      <c r="C186" s="28" t="n">
        <v>6127.75</v>
      </c>
      <c r="D186" s="43" t="n">
        <v>134.6</v>
      </c>
      <c r="E186" s="44" t="n">
        <f aca="false">E185+D186</f>
        <v>6316.5</v>
      </c>
      <c r="F186" s="45" t="n">
        <f aca="false">IF(C185&gt;0,D186/C185,0)</f>
        <v>0.0224589739953113</v>
      </c>
      <c r="G186" s="46" t="n">
        <f aca="false">G185*(1+F186)</f>
        <v>2.03568935077326</v>
      </c>
      <c r="H186" s="46" t="n">
        <f aca="false">MAX(H185,G186)</f>
        <v>2.27128748251233</v>
      </c>
      <c r="I186" s="47" t="n">
        <f aca="false">G186/H186-1</f>
        <v>-0.103728891015798</v>
      </c>
      <c r="J186" s="48" t="n">
        <f aca="false">IF(F186&lt;0,F186^2,0)</f>
        <v>0</v>
      </c>
      <c r="K186" s="44" t="n">
        <f aca="false">MAX(K185,E186)</f>
        <v>6997.7</v>
      </c>
      <c r="L186" s="49" t="n">
        <f aca="false">E186-K186</f>
        <v>-681.2</v>
      </c>
    </row>
    <row r="187" customFormat="false" ht="15" hidden="false" customHeight="false" outlineLevel="0" collapsed="false">
      <c r="A187" s="27" t="n">
        <v>39616</v>
      </c>
      <c r="B187" s="42" t="n">
        <v>1</v>
      </c>
      <c r="C187" s="28" t="n">
        <v>6425.65</v>
      </c>
      <c r="D187" s="43" t="n">
        <v>297.9</v>
      </c>
      <c r="E187" s="44" t="n">
        <f aca="false">E186+D187</f>
        <v>6614.4</v>
      </c>
      <c r="F187" s="45" t="n">
        <f aca="false">IF(C186&gt;0,D187/C186,0)</f>
        <v>0.0486149075925095</v>
      </c>
      <c r="G187" s="46" t="n">
        <f aca="false">G186*(1+F187)</f>
        <v>2.13465420044816</v>
      </c>
      <c r="H187" s="46" t="n">
        <f aca="false">MAX(H186,G187)</f>
        <v>2.27128748251233</v>
      </c>
      <c r="I187" s="47" t="n">
        <f aca="false">G187/H187-1</f>
        <v>-0.060156753874695</v>
      </c>
      <c r="J187" s="48" t="n">
        <f aca="false">IF(F187&lt;0,F187^2,0)</f>
        <v>0</v>
      </c>
      <c r="K187" s="44" t="n">
        <f aca="false">MAX(K186,E187)</f>
        <v>6997.7</v>
      </c>
      <c r="L187" s="49" t="n">
        <f aca="false">E187-K187</f>
        <v>-383.3</v>
      </c>
    </row>
    <row r="188" customFormat="false" ht="15" hidden="false" customHeight="false" outlineLevel="0" collapsed="false">
      <c r="A188" s="27" t="n">
        <v>39617</v>
      </c>
      <c r="B188" s="42" t="n">
        <v>1</v>
      </c>
      <c r="C188" s="28" t="n">
        <v>6200.55</v>
      </c>
      <c r="D188" s="43" t="n">
        <v>-225.1</v>
      </c>
      <c r="E188" s="44" t="n">
        <f aca="false">E187+D188</f>
        <v>6389.3</v>
      </c>
      <c r="F188" s="45" t="n">
        <f aca="false">IF(C187&gt;0,D188/C187,0)</f>
        <v>-0.0350314754149386</v>
      </c>
      <c r="G188" s="46" t="n">
        <f aca="false">G187*(1+F188)</f>
        <v>2.05987411430576</v>
      </c>
      <c r="H188" s="46" t="n">
        <f aca="false">MAX(H187,G188)</f>
        <v>2.27128748251233</v>
      </c>
      <c r="I188" s="47" t="n">
        <f aca="false">G188/H188-1</f>
        <v>-0.0930808494452298</v>
      </c>
      <c r="J188" s="48" t="n">
        <f aca="false">IF(F188&lt;0,F188^2,0)</f>
        <v>0.00122720426974745</v>
      </c>
      <c r="K188" s="44" t="n">
        <f aca="false">MAX(K187,E188)</f>
        <v>6997.7</v>
      </c>
      <c r="L188" s="49" t="n">
        <f aca="false">E188-K188</f>
        <v>-608.400000000001</v>
      </c>
    </row>
    <row r="189" customFormat="false" ht="15" hidden="false" customHeight="false" outlineLevel="0" collapsed="false">
      <c r="A189" s="27" t="n">
        <v>39618</v>
      </c>
      <c r="B189" s="42" t="n">
        <v>-1</v>
      </c>
      <c r="C189" s="28" t="n">
        <v>5957.25</v>
      </c>
      <c r="D189" s="43" t="n">
        <v>120.85</v>
      </c>
      <c r="E189" s="44" t="n">
        <f aca="false">E188+D189</f>
        <v>6510.15</v>
      </c>
      <c r="F189" s="45" t="n">
        <f aca="false">IF(C188&gt;0,D189/C188,0)</f>
        <v>0.0194902065139383</v>
      </c>
      <c r="G189" s="46" t="n">
        <f aca="false">G188*(1+F189)</f>
        <v>2.1000214861863</v>
      </c>
      <c r="H189" s="46" t="n">
        <f aca="false">MAX(H188,G189)</f>
        <v>2.27128748251233</v>
      </c>
      <c r="I189" s="47" t="n">
        <f aca="false">G189/H189-1</f>
        <v>-0.0754048079094718</v>
      </c>
      <c r="J189" s="48" t="n">
        <f aca="false">IF(F189&lt;0,F189^2,0)</f>
        <v>0</v>
      </c>
      <c r="K189" s="44" t="n">
        <f aca="false">MAX(K188,E189)</f>
        <v>6997.7</v>
      </c>
      <c r="L189" s="49" t="n">
        <f aca="false">E189-K189</f>
        <v>-487.55</v>
      </c>
    </row>
    <row r="190" customFormat="false" ht="15" hidden="false" customHeight="false" outlineLevel="0" collapsed="false">
      <c r="A190" s="27" t="n">
        <v>39619</v>
      </c>
      <c r="B190" s="42" t="n">
        <v>-1</v>
      </c>
      <c r="C190" s="28" t="n">
        <v>5758.6</v>
      </c>
      <c r="D190" s="43" t="n">
        <v>198.65</v>
      </c>
      <c r="E190" s="44" t="n">
        <f aca="false">E189+D190</f>
        <v>6708.8</v>
      </c>
      <c r="F190" s="45" t="n">
        <f aca="false">IF(C189&gt;0,D190/C189,0)</f>
        <v>0.0333459230349574</v>
      </c>
      <c r="G190" s="46" t="n">
        <f aca="false">G189*(1+F190)</f>
        <v>2.17004864103642</v>
      </c>
      <c r="H190" s="46" t="n">
        <f aca="false">MAX(H189,G190)</f>
        <v>2.27128748251233</v>
      </c>
      <c r="I190" s="47" t="n">
        <f aca="false">G190/H190-1</f>
        <v>-0.0445733277955295</v>
      </c>
      <c r="J190" s="48" t="n">
        <f aca="false">IF(F190&lt;0,F190^2,0)</f>
        <v>0</v>
      </c>
      <c r="K190" s="44" t="n">
        <f aca="false">MAX(K189,E190)</f>
        <v>6997.7</v>
      </c>
      <c r="L190" s="49" t="n">
        <f aca="false">E190-K190</f>
        <v>-288.900000000001</v>
      </c>
    </row>
    <row r="191" customFormat="false" ht="15" hidden="false" customHeight="false" outlineLevel="0" collapsed="false">
      <c r="A191" s="27" t="n">
        <v>39622</v>
      </c>
      <c r="B191" s="42" t="n">
        <v>-1</v>
      </c>
      <c r="C191" s="28" t="n">
        <v>5593.75</v>
      </c>
      <c r="D191" s="43" t="n">
        <v>164.85</v>
      </c>
      <c r="E191" s="44" t="n">
        <f aca="false">E190+D191</f>
        <v>6873.65</v>
      </c>
      <c r="F191" s="45" t="n">
        <f aca="false">IF(C190&gt;0,D191/C190,0)</f>
        <v>0.028626749557184</v>
      </c>
      <c r="G191" s="46" t="n">
        <f aca="false">G190*(1+F191)</f>
        <v>2.23217008001028</v>
      </c>
      <c r="H191" s="46" t="n">
        <f aca="false">MAX(H190,G191)</f>
        <v>2.27128748251233</v>
      </c>
      <c r="I191" s="47" t="n">
        <f aca="false">G191/H191-1</f>
        <v>-0.0172225677300782</v>
      </c>
      <c r="J191" s="48" t="n">
        <f aca="false">IF(F191&lt;0,F191^2,0)</f>
        <v>0</v>
      </c>
      <c r="K191" s="44" t="n">
        <f aca="false">MAX(K190,E191)</f>
        <v>6997.7</v>
      </c>
      <c r="L191" s="49" t="n">
        <f aca="false">E191-K191</f>
        <v>-124.05</v>
      </c>
    </row>
    <row r="192" customFormat="false" ht="15" hidden="false" customHeight="false" outlineLevel="0" collapsed="false">
      <c r="A192" s="27" t="n">
        <v>39623</v>
      </c>
      <c r="B192" s="42" t="n">
        <v>-1</v>
      </c>
      <c r="C192" s="28" t="n">
        <v>5489.85</v>
      </c>
      <c r="D192" s="43" t="n">
        <v>103.9</v>
      </c>
      <c r="E192" s="44" t="n">
        <f aca="false">E191+D192</f>
        <v>6977.55</v>
      </c>
      <c r="F192" s="45" t="n">
        <f aca="false">IF(C191&gt;0,D192/C191,0)</f>
        <v>0.0185743016759777</v>
      </c>
      <c r="G192" s="46" t="n">
        <f aca="false">G191*(1+F192)</f>
        <v>2.27363108046848</v>
      </c>
      <c r="H192" s="46" t="n">
        <f aca="false">MAX(H191,G192)</f>
        <v>2.27363108046848</v>
      </c>
      <c r="I192" s="47" t="n">
        <f aca="false">G192/H192-1</f>
        <v>0</v>
      </c>
      <c r="J192" s="48" t="n">
        <f aca="false">IF(F192&lt;0,F192^2,0)</f>
        <v>0</v>
      </c>
      <c r="K192" s="44" t="n">
        <f aca="false">MAX(K191,E192)</f>
        <v>6997.7</v>
      </c>
      <c r="L192" s="49" t="n">
        <f aca="false">E192-K192</f>
        <v>-20.1500000000005</v>
      </c>
    </row>
    <row r="193" customFormat="false" ht="15" hidden="false" customHeight="false" outlineLevel="0" collapsed="false">
      <c r="A193" s="27" t="n">
        <v>39624</v>
      </c>
      <c r="B193" s="42" t="n">
        <v>-1</v>
      </c>
      <c r="C193" s="28" t="n">
        <v>5480.7</v>
      </c>
      <c r="D193" s="43" t="n">
        <v>9.15</v>
      </c>
      <c r="E193" s="44" t="n">
        <f aca="false">E192+D193</f>
        <v>6986.7</v>
      </c>
      <c r="F193" s="45" t="n">
        <f aca="false">IF(C192&gt;0,D193/C192,0)</f>
        <v>0.00166671220525151</v>
      </c>
      <c r="G193" s="46" t="n">
        <f aca="false">G192*(1+F193)</f>
        <v>2.27742056914054</v>
      </c>
      <c r="H193" s="46" t="n">
        <f aca="false">MAX(H192,G193)</f>
        <v>2.27742056914054</v>
      </c>
      <c r="I193" s="47" t="n">
        <f aca="false">G193/H193-1</f>
        <v>0</v>
      </c>
      <c r="J193" s="48" t="n">
        <f aca="false">IF(F193&lt;0,F193^2,0)</f>
        <v>0</v>
      </c>
      <c r="K193" s="44" t="n">
        <f aca="false">MAX(K192,E193)</f>
        <v>6997.7</v>
      </c>
      <c r="L193" s="49" t="n">
        <f aca="false">E193-K193</f>
        <v>-11.0000000000009</v>
      </c>
    </row>
    <row r="194" customFormat="false" ht="15" hidden="false" customHeight="false" outlineLevel="0" collapsed="false">
      <c r="A194" s="27" t="n">
        <v>39625</v>
      </c>
      <c r="B194" s="42" t="n">
        <v>-1</v>
      </c>
      <c r="C194" s="28" t="n">
        <v>5512.15</v>
      </c>
      <c r="D194" s="43" t="n">
        <v>-55.45</v>
      </c>
      <c r="E194" s="44" t="n">
        <f aca="false">E193+D194</f>
        <v>6931.25</v>
      </c>
      <c r="F194" s="45" t="n">
        <f aca="false">IF(C193&gt;0,D194/C193,0)</f>
        <v>-0.0101173207801923</v>
      </c>
      <c r="G194" s="46" t="n">
        <f aca="false">G193*(1+F194)</f>
        <v>2.25437917469113</v>
      </c>
      <c r="H194" s="46" t="n">
        <f aca="false">MAX(H193,G194)</f>
        <v>2.27742056914054</v>
      </c>
      <c r="I194" s="47" t="n">
        <f aca="false">G194/H194-1</f>
        <v>-0.0101173207801923</v>
      </c>
      <c r="J194" s="48" t="n">
        <f aca="false">IF(F194&lt;0,F194^2,0)</f>
        <v>0.000102360179769311</v>
      </c>
      <c r="K194" s="44" t="n">
        <f aca="false">MAX(K193,E194)</f>
        <v>6997.7</v>
      </c>
      <c r="L194" s="49" t="n">
        <f aca="false">E194-K194</f>
        <v>-66.4500000000007</v>
      </c>
    </row>
    <row r="195" customFormat="false" ht="15" hidden="false" customHeight="false" outlineLevel="0" collapsed="false">
      <c r="A195" s="27" t="n">
        <v>39626</v>
      </c>
      <c r="B195" s="42" t="n">
        <v>-1</v>
      </c>
      <c r="C195" s="28" t="n">
        <v>5210.9</v>
      </c>
      <c r="D195" s="43" t="n">
        <v>71.95</v>
      </c>
      <c r="E195" s="44" t="n">
        <f aca="false">E194+D195</f>
        <v>7003.2</v>
      </c>
      <c r="F195" s="45" t="n">
        <f aca="false">IF(C194&gt;0,D195/C194,0)</f>
        <v>0.0130529829558339</v>
      </c>
      <c r="G195" s="46" t="n">
        <f aca="false">G194*(1+F195)</f>
        <v>2.28380554763436</v>
      </c>
      <c r="H195" s="46" t="n">
        <f aca="false">MAX(H194,G195)</f>
        <v>2.28380554763436</v>
      </c>
      <c r="I195" s="47" t="n">
        <f aca="false">G195/H195-1</f>
        <v>0</v>
      </c>
      <c r="J195" s="48" t="n">
        <f aca="false">IF(F195&lt;0,F195^2,0)</f>
        <v>0</v>
      </c>
      <c r="K195" s="44" t="n">
        <f aca="false">MAX(K194,E195)</f>
        <v>7003.2</v>
      </c>
      <c r="L195" s="49" t="n">
        <f aca="false">E195-K195</f>
        <v>0</v>
      </c>
    </row>
    <row r="196" customFormat="false" ht="15" hidden="false" customHeight="false" outlineLevel="0" collapsed="false">
      <c r="A196" s="27" t="n">
        <v>39629</v>
      </c>
      <c r="B196" s="42" t="n">
        <v>-1</v>
      </c>
      <c r="C196" s="28" t="n">
        <v>5027.05</v>
      </c>
      <c r="D196" s="43" t="n">
        <v>183.85</v>
      </c>
      <c r="E196" s="44" t="n">
        <f aca="false">E195+D196</f>
        <v>7187.05</v>
      </c>
      <c r="F196" s="45" t="n">
        <f aca="false">IF(C195&gt;0,D196/C195,0)</f>
        <v>0.0352818131224932</v>
      </c>
      <c r="G196" s="46" t="n">
        <f aca="false">G195*(1+F196)</f>
        <v>2.36438234817411</v>
      </c>
      <c r="H196" s="46" t="n">
        <f aca="false">MAX(H195,G196)</f>
        <v>2.36438234817411</v>
      </c>
      <c r="I196" s="47" t="n">
        <f aca="false">G196/H196-1</f>
        <v>0</v>
      </c>
      <c r="J196" s="48" t="n">
        <f aca="false">IF(F196&lt;0,F196^2,0)</f>
        <v>0</v>
      </c>
      <c r="K196" s="44" t="n">
        <f aca="false">MAX(K195,E196)</f>
        <v>7187.05</v>
      </c>
      <c r="L196" s="49" t="n">
        <f aca="false">E196-K196</f>
        <v>0</v>
      </c>
    </row>
    <row r="197" customFormat="false" ht="15" hidden="false" customHeight="false" outlineLevel="0" collapsed="false">
      <c r="A197" s="27" t="n">
        <v>39630</v>
      </c>
      <c r="B197" s="42" t="n">
        <v>-1</v>
      </c>
      <c r="C197" s="28" t="n">
        <v>4732.85</v>
      </c>
      <c r="D197" s="43" t="n">
        <v>294.2</v>
      </c>
      <c r="E197" s="44" t="n">
        <f aca="false">E196+D197</f>
        <v>7481.25</v>
      </c>
      <c r="F197" s="45" t="n">
        <f aca="false">IF(C196&gt;0,D197/C196,0)</f>
        <v>0.058523388468386</v>
      </c>
      <c r="G197" s="46" t="n">
        <f aca="false">G196*(1+F197)</f>
        <v>2.5027540148241</v>
      </c>
      <c r="H197" s="46" t="n">
        <f aca="false">MAX(H196,G197)</f>
        <v>2.5027540148241</v>
      </c>
      <c r="I197" s="47" t="n">
        <f aca="false">G197/H197-1</f>
        <v>0</v>
      </c>
      <c r="J197" s="48" t="n">
        <f aca="false">IF(F197&lt;0,F197^2,0)</f>
        <v>0</v>
      </c>
      <c r="K197" s="44" t="n">
        <f aca="false">MAX(K196,E197)</f>
        <v>7481.25</v>
      </c>
      <c r="L197" s="49" t="n">
        <f aca="false">E197-K197</f>
        <v>0</v>
      </c>
    </row>
    <row r="198" customFormat="false" ht="15" hidden="false" customHeight="false" outlineLevel="0" collapsed="false">
      <c r="A198" s="27" t="n">
        <v>39631</v>
      </c>
      <c r="B198" s="42" t="n">
        <v>-1</v>
      </c>
      <c r="C198" s="28" t="n">
        <v>5025.75</v>
      </c>
      <c r="D198" s="43" t="n">
        <v>-330.35</v>
      </c>
      <c r="E198" s="44" t="n">
        <f aca="false">E197+D198</f>
        <v>7150.9</v>
      </c>
      <c r="F198" s="45" t="n">
        <f aca="false">IF(C197&gt;0,D198/C197,0)</f>
        <v>-0.0697993809226999</v>
      </c>
      <c r="G198" s="46" t="n">
        <f aca="false">G197*(1+F198)</f>
        <v>2.32806333398758</v>
      </c>
      <c r="H198" s="46" t="n">
        <f aca="false">MAX(H197,G198)</f>
        <v>2.5027540148241</v>
      </c>
      <c r="I198" s="47" t="n">
        <f aca="false">G198/H198-1</f>
        <v>-0.0697993809227</v>
      </c>
      <c r="J198" s="48" t="n">
        <f aca="false">IF(F198&lt;0,F198^2,0)</f>
        <v>0.00487195357719216</v>
      </c>
      <c r="K198" s="44" t="n">
        <f aca="false">MAX(K197,E198)</f>
        <v>7481.25</v>
      </c>
      <c r="L198" s="49" t="n">
        <f aca="false">E198-K198</f>
        <v>-330.35</v>
      </c>
    </row>
    <row r="199" customFormat="false" ht="15" hidden="false" customHeight="false" outlineLevel="0" collapsed="false">
      <c r="A199" s="27" t="n">
        <v>39632</v>
      </c>
      <c r="B199" s="42" t="n">
        <v>0</v>
      </c>
      <c r="C199" s="28" t="n">
        <v>4851.35</v>
      </c>
      <c r="D199" s="43" t="n">
        <v>0</v>
      </c>
      <c r="E199" s="44" t="n">
        <f aca="false">E198+D199</f>
        <v>7150.9</v>
      </c>
      <c r="F199" s="45" t="n">
        <f aca="false">IF(C198&gt;0,D199/C198,0)</f>
        <v>0</v>
      </c>
      <c r="G199" s="46" t="n">
        <f aca="false">G198*(1+F199)</f>
        <v>2.32806333398758</v>
      </c>
      <c r="H199" s="46" t="n">
        <f aca="false">MAX(H198,G199)</f>
        <v>2.5027540148241</v>
      </c>
      <c r="I199" s="47" t="n">
        <f aca="false">G199/H199-1</f>
        <v>-0.0697993809227</v>
      </c>
      <c r="J199" s="48" t="n">
        <f aca="false">IF(F199&lt;0,F199^2,0)</f>
        <v>0</v>
      </c>
      <c r="K199" s="44" t="n">
        <f aca="false">MAX(K198,E199)</f>
        <v>7481.25</v>
      </c>
      <c r="L199" s="49" t="n">
        <f aca="false">E199-K199</f>
        <v>-330.35</v>
      </c>
    </row>
    <row r="200" customFormat="false" ht="15" hidden="false" customHeight="false" outlineLevel="0" collapsed="false">
      <c r="A200" s="27" t="n">
        <v>39633</v>
      </c>
      <c r="B200" s="42" t="n">
        <v>0</v>
      </c>
      <c r="C200" s="28" t="n">
        <v>4990.9</v>
      </c>
      <c r="D200" s="43" t="n">
        <v>0</v>
      </c>
      <c r="E200" s="44" t="n">
        <f aca="false">E199+D200</f>
        <v>7150.9</v>
      </c>
      <c r="F200" s="45" t="n">
        <f aca="false">IF(C199&gt;0,D200/C199,0)</f>
        <v>0</v>
      </c>
      <c r="G200" s="46" t="n">
        <f aca="false">G199*(1+F200)</f>
        <v>2.32806333398758</v>
      </c>
      <c r="H200" s="46" t="n">
        <f aca="false">MAX(H199,G200)</f>
        <v>2.5027540148241</v>
      </c>
      <c r="I200" s="47" t="n">
        <f aca="false">G200/H200-1</f>
        <v>-0.0697993809227</v>
      </c>
      <c r="J200" s="48" t="n">
        <f aca="false">IF(F200&lt;0,F200^2,0)</f>
        <v>0</v>
      </c>
      <c r="K200" s="44" t="n">
        <f aca="false">MAX(K199,E200)</f>
        <v>7481.25</v>
      </c>
      <c r="L200" s="49" t="n">
        <f aca="false">E200-K200</f>
        <v>-330.35</v>
      </c>
    </row>
    <row r="201" customFormat="false" ht="15" hidden="false" customHeight="false" outlineLevel="0" collapsed="false">
      <c r="A201" s="27" t="n">
        <v>39636</v>
      </c>
      <c r="B201" s="42" t="n">
        <v>1</v>
      </c>
      <c r="C201" s="28" t="n">
        <v>5075.6</v>
      </c>
      <c r="D201" s="43" t="n">
        <v>38.5</v>
      </c>
      <c r="E201" s="44" t="n">
        <f aca="false">E200+D201</f>
        <v>7189.4</v>
      </c>
      <c r="F201" s="45" t="n">
        <f aca="false">IF(C200&gt;0,D201/C200,0)</f>
        <v>0.00771403955198461</v>
      </c>
      <c r="G201" s="46" t="n">
        <f aca="false">G200*(1+F201)</f>
        <v>2.34602210662548</v>
      </c>
      <c r="H201" s="46" t="n">
        <f aca="false">MAX(H200,G201)</f>
        <v>2.5027540148241</v>
      </c>
      <c r="I201" s="47" t="n">
        <f aca="false">G201/H201-1</f>
        <v>-0.0626237765558571</v>
      </c>
      <c r="J201" s="48" t="n">
        <f aca="false">IF(F201&lt;0,F201^2,0)</f>
        <v>0</v>
      </c>
      <c r="K201" s="44" t="n">
        <f aca="false">MAX(K200,E201)</f>
        <v>7481.25</v>
      </c>
      <c r="L201" s="49" t="n">
        <f aca="false">E201-K201</f>
        <v>-291.85</v>
      </c>
    </row>
    <row r="202" customFormat="false" ht="15" hidden="false" customHeight="false" outlineLevel="0" collapsed="false">
      <c r="A202" s="27" t="n">
        <v>39637</v>
      </c>
      <c r="B202" s="42" t="n">
        <v>1</v>
      </c>
      <c r="C202" s="28" t="n">
        <v>5106.8</v>
      </c>
      <c r="D202" s="43" t="n">
        <v>-124.05</v>
      </c>
      <c r="E202" s="44" t="n">
        <f aca="false">E201+D202</f>
        <v>7065.35</v>
      </c>
      <c r="F202" s="45" t="n">
        <f aca="false">IF(C201&gt;0,D202/C201,0)</f>
        <v>-0.0244404602411538</v>
      </c>
      <c r="G202" s="46" t="n">
        <f aca="false">G201*(1+F202)</f>
        <v>2.28868424660363</v>
      </c>
      <c r="H202" s="46" t="n">
        <f aca="false">MAX(H201,G202)</f>
        <v>2.5027540148241</v>
      </c>
      <c r="I202" s="47" t="n">
        <f aca="false">G202/H202-1</f>
        <v>-0.0855336828759465</v>
      </c>
      <c r="J202" s="48" t="n">
        <f aca="false">IF(F202&lt;0,F202^2,0)</f>
        <v>0.000597336096799417</v>
      </c>
      <c r="K202" s="44" t="n">
        <f aca="false">MAX(K201,E202)</f>
        <v>7481.25</v>
      </c>
      <c r="L202" s="49" t="n">
        <f aca="false">E202-K202</f>
        <v>-415.900000000001</v>
      </c>
    </row>
    <row r="203" customFormat="false" ht="15" hidden="false" customHeight="false" outlineLevel="0" collapsed="false">
      <c r="A203" s="27" t="n">
        <v>39638</v>
      </c>
      <c r="B203" s="42" t="n">
        <v>1</v>
      </c>
      <c r="C203" s="28" t="n">
        <v>5341.45</v>
      </c>
      <c r="D203" s="43" t="n">
        <v>100.05</v>
      </c>
      <c r="E203" s="44" t="n">
        <f aca="false">E202+D203</f>
        <v>7165.4</v>
      </c>
      <c r="F203" s="45" t="n">
        <f aca="false">IF(C202&gt;0,D203/C202,0)</f>
        <v>0.0195915250254563</v>
      </c>
      <c r="G203" s="46" t="n">
        <f aca="false">G202*(1+F203)</f>
        <v>2.33352306129634</v>
      </c>
      <c r="H203" s="46" t="n">
        <f aca="false">MAX(H202,G203)</f>
        <v>2.5027540148241</v>
      </c>
      <c r="I203" s="47" t="n">
        <f aca="false">G203/H203-1</f>
        <v>-0.0676178931390736</v>
      </c>
      <c r="J203" s="48" t="n">
        <f aca="false">IF(F203&lt;0,F203^2,0)</f>
        <v>0</v>
      </c>
      <c r="K203" s="44" t="n">
        <f aca="false">MAX(K202,E203)</f>
        <v>7481.25</v>
      </c>
      <c r="L203" s="49" t="n">
        <f aca="false">E203-K203</f>
        <v>-315.85</v>
      </c>
    </row>
    <row r="204" customFormat="false" ht="15" hidden="false" customHeight="false" outlineLevel="0" collapsed="false">
      <c r="A204" s="27" t="n">
        <v>39639</v>
      </c>
      <c r="B204" s="42" t="n">
        <v>1</v>
      </c>
      <c r="C204" s="28" t="n">
        <v>5339</v>
      </c>
      <c r="D204" s="43" t="n">
        <v>-126.85</v>
      </c>
      <c r="E204" s="44" t="n">
        <f aca="false">E203+D204</f>
        <v>7038.55</v>
      </c>
      <c r="F204" s="45" t="n">
        <f aca="false">IF(C203&gt;0,D204/C203,0)</f>
        <v>-0.0237482331576632</v>
      </c>
      <c r="G204" s="46" t="n">
        <f aca="false">G203*(1+F204)</f>
        <v>2.27810601155789</v>
      </c>
      <c r="H204" s="46" t="n">
        <f aca="false">MAX(H203,G204)</f>
        <v>2.5027540148241</v>
      </c>
      <c r="I204" s="47" t="n">
        <f aca="false">G204/H204-1</f>
        <v>-0.0897603208048401</v>
      </c>
      <c r="J204" s="48" t="n">
        <f aca="false">IF(F204&lt;0,F204^2,0)</f>
        <v>0.000563978578110733</v>
      </c>
      <c r="K204" s="44" t="n">
        <f aca="false">MAX(K203,E204)</f>
        <v>7481.25</v>
      </c>
      <c r="L204" s="49" t="n">
        <f aca="false">E204-K204</f>
        <v>-442.700000000001</v>
      </c>
    </row>
    <row r="205" customFormat="false" ht="15" hidden="false" customHeight="false" outlineLevel="0" collapsed="false">
      <c r="A205" s="27" t="n">
        <v>39640</v>
      </c>
      <c r="B205" s="42" t="n">
        <v>-1</v>
      </c>
      <c r="C205" s="28" t="n">
        <v>5240.7</v>
      </c>
      <c r="D205" s="43" t="n">
        <v>-30.65</v>
      </c>
      <c r="E205" s="44" t="n">
        <f aca="false">E204+D205</f>
        <v>7007.9</v>
      </c>
      <c r="F205" s="45" t="n">
        <f aca="false">IF(C204&gt;0,D205/C204,0)</f>
        <v>-0.00574077542610976</v>
      </c>
      <c r="G205" s="46" t="n">
        <f aca="false">G204*(1+F205)</f>
        <v>2.26502791654866</v>
      </c>
      <c r="H205" s="46" t="n">
        <f aca="false">MAX(H204,G205)</f>
        <v>2.5027540148241</v>
      </c>
      <c r="I205" s="47" t="n">
        <f aca="false">G205/H205-1</f>
        <v>-0.0949858023870336</v>
      </c>
      <c r="J205" s="48" t="n">
        <f aca="false">IF(F205&lt;0,F205^2,0)</f>
        <v>3.29565024930257E-005</v>
      </c>
      <c r="K205" s="44" t="n">
        <f aca="false">MAX(K204,E205)</f>
        <v>7481.25</v>
      </c>
      <c r="L205" s="49" t="n">
        <f aca="false">E205-K205</f>
        <v>-473.35</v>
      </c>
    </row>
    <row r="206" customFormat="false" ht="15" hidden="false" customHeight="false" outlineLevel="0" collapsed="false">
      <c r="A206" s="27" t="n">
        <v>39643</v>
      </c>
      <c r="B206" s="42" t="n">
        <v>-1</v>
      </c>
      <c r="C206" s="28" t="n">
        <v>5207.75</v>
      </c>
      <c r="D206" s="43" t="n">
        <v>32.95</v>
      </c>
      <c r="E206" s="44" t="n">
        <f aca="false">E205+D206</f>
        <v>7040.85</v>
      </c>
      <c r="F206" s="45" t="n">
        <f aca="false">IF(C205&gt;0,D206/C205,0)</f>
        <v>0.00628732802869846</v>
      </c>
      <c r="G206" s="46" t="n">
        <f aca="false">G205*(1+F206)</f>
        <v>2.27926889005416</v>
      </c>
      <c r="H206" s="46" t="n">
        <f aca="false">MAX(H205,G206)</f>
        <v>2.5027540148241</v>
      </c>
      <c r="I206" s="47" t="n">
        <f aca="false">G206/H206-1</f>
        <v>-0.0892956812560116</v>
      </c>
      <c r="J206" s="48" t="n">
        <f aca="false">IF(F206&lt;0,F206^2,0)</f>
        <v>0</v>
      </c>
      <c r="K206" s="44" t="n">
        <f aca="false">MAX(K205,E206)</f>
        <v>7481.25</v>
      </c>
      <c r="L206" s="49" t="n">
        <f aca="false">E206-K206</f>
        <v>-440.400000000001</v>
      </c>
    </row>
    <row r="207" customFormat="false" ht="15" hidden="false" customHeight="false" outlineLevel="0" collapsed="false">
      <c r="A207" s="27" t="n">
        <v>39644</v>
      </c>
      <c r="B207" s="42" t="n">
        <v>-1</v>
      </c>
      <c r="C207" s="28" t="n">
        <v>4838.95</v>
      </c>
      <c r="D207" s="43" t="n">
        <v>368.8</v>
      </c>
      <c r="E207" s="44" t="n">
        <f aca="false">E206+D207</f>
        <v>7409.65</v>
      </c>
      <c r="F207" s="45" t="n">
        <f aca="false">IF(C206&gt;0,D207/C206,0)</f>
        <v>0.0708175315635351</v>
      </c>
      <c r="G207" s="46" t="n">
        <f aca="false">G206*(1+F207)</f>
        <v>2.44068108661736</v>
      </c>
      <c r="H207" s="46" t="n">
        <f aca="false">MAX(H206,G207)</f>
        <v>2.5027540148241</v>
      </c>
      <c r="I207" s="47" t="n">
        <f aca="false">G207/H207-1</f>
        <v>-0.0248018494183114</v>
      </c>
      <c r="J207" s="48" t="n">
        <f aca="false">IF(F207&lt;0,F207^2,0)</f>
        <v>0</v>
      </c>
      <c r="K207" s="44" t="n">
        <f aca="false">MAX(K206,E207)</f>
        <v>7481.25</v>
      </c>
      <c r="L207" s="49" t="n">
        <f aca="false">E207-K207</f>
        <v>-71.6000000000004</v>
      </c>
    </row>
    <row r="208" customFormat="false" ht="15" hidden="false" customHeight="false" outlineLevel="0" collapsed="false">
      <c r="A208" s="27" t="n">
        <v>39645</v>
      </c>
      <c r="B208" s="42" t="n">
        <v>-1</v>
      </c>
      <c r="C208" s="28" t="n">
        <v>4726.45</v>
      </c>
      <c r="D208" s="43" t="n">
        <v>112.5</v>
      </c>
      <c r="E208" s="44" t="n">
        <f aca="false">E207+D208</f>
        <v>7522.15</v>
      </c>
      <c r="F208" s="45" t="n">
        <f aca="false">IF(C207&gt;0,D208/C207,0)</f>
        <v>0.0232488453073497</v>
      </c>
      <c r="G208" s="46" t="n">
        <f aca="false">G207*(1+F208)</f>
        <v>2.4974241036447</v>
      </c>
      <c r="H208" s="46" t="n">
        <f aca="false">MAX(H207,G208)</f>
        <v>2.5027540148241</v>
      </c>
      <c r="I208" s="47" t="n">
        <f aca="false">G208/H208-1</f>
        <v>-0.00212961847142423</v>
      </c>
      <c r="J208" s="48" t="n">
        <f aca="false">IF(F208&lt;0,F208^2,0)</f>
        <v>0</v>
      </c>
      <c r="K208" s="44" t="n">
        <f aca="false">MAX(K207,E208)</f>
        <v>7522.15</v>
      </c>
      <c r="L208" s="49" t="n">
        <f aca="false">E208-K208</f>
        <v>0</v>
      </c>
    </row>
    <row r="209" customFormat="false" ht="15" hidden="false" customHeight="false" outlineLevel="0" collapsed="false">
      <c r="A209" s="27" t="n">
        <v>39646</v>
      </c>
      <c r="B209" s="42" t="n">
        <v>-1</v>
      </c>
      <c r="C209" s="28" t="n">
        <v>5034.75</v>
      </c>
      <c r="D209" s="43" t="n">
        <v>-201.9</v>
      </c>
      <c r="E209" s="44" t="n">
        <f aca="false">E208+D209</f>
        <v>7320.25</v>
      </c>
      <c r="F209" s="45" t="n">
        <f aca="false">IF(C208&gt;0,D209/C208,0)</f>
        <v>-0.042717049794243</v>
      </c>
      <c r="G209" s="46" t="n">
        <f aca="false">G208*(1+F209)</f>
        <v>2.39074151385197</v>
      </c>
      <c r="H209" s="46" t="n">
        <f aca="false">MAX(H208,G209)</f>
        <v>2.5027540148241</v>
      </c>
      <c r="I209" s="47" t="n">
        <f aca="false">G209/H209-1</f>
        <v>-0.0447556972473807</v>
      </c>
      <c r="J209" s="48" t="n">
        <f aca="false">IF(F209&lt;0,F209^2,0)</f>
        <v>0.00182474634312384</v>
      </c>
      <c r="K209" s="44" t="n">
        <f aca="false">MAX(K208,E209)</f>
        <v>7522.15</v>
      </c>
      <c r="L209" s="49" t="n">
        <f aca="false">E209-K209</f>
        <v>-201.9</v>
      </c>
    </row>
    <row r="210" customFormat="false" ht="15" hidden="false" customHeight="false" outlineLevel="0" collapsed="false">
      <c r="A210" s="27" t="n">
        <v>39647</v>
      </c>
      <c r="B210" s="42" t="n">
        <v>1</v>
      </c>
      <c r="C210" s="28" t="n">
        <v>5389.15</v>
      </c>
      <c r="D210" s="43" t="n">
        <v>279.85</v>
      </c>
      <c r="E210" s="44" t="n">
        <f aca="false">E209+D210</f>
        <v>7600.1</v>
      </c>
      <c r="F210" s="45" t="n">
        <f aca="false">IF(C209&gt;0,D210/C209,0)</f>
        <v>0.0555836933313471</v>
      </c>
      <c r="G210" s="46" t="n">
        <f aca="false">G209*(1+F210)</f>
        <v>2.52362775699244</v>
      </c>
      <c r="H210" s="46" t="n">
        <f aca="false">MAX(H209,G210)</f>
        <v>2.52362775699244</v>
      </c>
      <c r="I210" s="47" t="n">
        <f aca="false">G210/H210-1</f>
        <v>0</v>
      </c>
      <c r="J210" s="48" t="n">
        <f aca="false">IF(F210&lt;0,F210^2,0)</f>
        <v>0</v>
      </c>
      <c r="K210" s="44" t="n">
        <f aca="false">MAX(K209,E210)</f>
        <v>7600.1</v>
      </c>
      <c r="L210" s="49" t="n">
        <f aca="false">E210-K210</f>
        <v>0</v>
      </c>
    </row>
    <row r="211" customFormat="false" ht="15" hidden="false" customHeight="false" outlineLevel="0" collapsed="false">
      <c r="A211" s="27" t="n">
        <v>39650</v>
      </c>
      <c r="B211" s="42" t="n">
        <v>1</v>
      </c>
      <c r="C211" s="28" t="n">
        <v>5601.5</v>
      </c>
      <c r="D211" s="43" t="n">
        <v>212.35</v>
      </c>
      <c r="E211" s="44" t="n">
        <f aca="false">E210+D211</f>
        <v>7812.45</v>
      </c>
      <c r="F211" s="45" t="n">
        <f aca="false">IF(C210&gt;0,D211/C210,0)</f>
        <v>0.0394032454097585</v>
      </c>
      <c r="G211" s="46" t="n">
        <f aca="false">G210*(1+F211)</f>
        <v>2.62306688082409</v>
      </c>
      <c r="H211" s="46" t="n">
        <f aca="false">MAX(H210,G211)</f>
        <v>2.62306688082409</v>
      </c>
      <c r="I211" s="47" t="n">
        <f aca="false">G211/H211-1</f>
        <v>0</v>
      </c>
      <c r="J211" s="48" t="n">
        <f aca="false">IF(F211&lt;0,F211^2,0)</f>
        <v>0</v>
      </c>
      <c r="K211" s="44" t="n">
        <f aca="false">MAX(K210,E211)</f>
        <v>7812.45</v>
      </c>
      <c r="L211" s="49" t="n">
        <f aca="false">E211-K211</f>
        <v>0</v>
      </c>
    </row>
    <row r="212" customFormat="false" ht="15" hidden="false" customHeight="false" outlineLevel="0" collapsed="false">
      <c r="A212" s="27" t="n">
        <v>39651</v>
      </c>
      <c r="B212" s="42" t="n">
        <v>1</v>
      </c>
      <c r="C212" s="28" t="n">
        <v>5793.7</v>
      </c>
      <c r="D212" s="43" t="n">
        <v>192.2</v>
      </c>
      <c r="E212" s="44" t="n">
        <f aca="false">E211+D212</f>
        <v>8004.65</v>
      </c>
      <c r="F212" s="45" t="n">
        <f aca="false">IF(C211&gt;0,D212/C211,0)</f>
        <v>0.0343122377934482</v>
      </c>
      <c r="G212" s="46" t="n">
        <f aca="false">G211*(1+F212)</f>
        <v>2.71307017538704</v>
      </c>
      <c r="H212" s="46" t="n">
        <f aca="false">MAX(H211,G212)</f>
        <v>2.71307017538704</v>
      </c>
      <c r="I212" s="47" t="n">
        <f aca="false">G212/H212-1</f>
        <v>0</v>
      </c>
      <c r="J212" s="48" t="n">
        <f aca="false">IF(F212&lt;0,F212^2,0)</f>
        <v>0</v>
      </c>
      <c r="K212" s="44" t="n">
        <f aca="false">MAX(K211,E212)</f>
        <v>8004.65</v>
      </c>
      <c r="L212" s="49" t="n">
        <f aca="false">E212-K212</f>
        <v>0</v>
      </c>
    </row>
    <row r="213" customFormat="false" ht="15" hidden="false" customHeight="false" outlineLevel="0" collapsed="false">
      <c r="A213" s="27" t="n">
        <v>39652</v>
      </c>
      <c r="B213" s="42" t="n">
        <v>1</v>
      </c>
      <c r="C213" s="28" t="n">
        <v>6343.15</v>
      </c>
      <c r="D213" s="43" t="n">
        <v>549.45</v>
      </c>
      <c r="E213" s="44" t="n">
        <f aca="false">E212+D213</f>
        <v>8554.1</v>
      </c>
      <c r="F213" s="45" t="n">
        <f aca="false">IF(C212&gt;0,D213/C212,0)</f>
        <v>0.0948357698879818</v>
      </c>
      <c r="G213" s="46" t="n">
        <f aca="false">G212*(1+F213)</f>
        <v>2.97036627422999</v>
      </c>
      <c r="H213" s="46" t="n">
        <f aca="false">MAX(H212,G213)</f>
        <v>2.97036627422999</v>
      </c>
      <c r="I213" s="47" t="n">
        <f aca="false">G213/H213-1</f>
        <v>0</v>
      </c>
      <c r="J213" s="48" t="n">
        <f aca="false">IF(F213&lt;0,F213^2,0)</f>
        <v>0</v>
      </c>
      <c r="K213" s="44" t="n">
        <f aca="false">MAX(K212,E213)</f>
        <v>8554.1</v>
      </c>
      <c r="L213" s="49" t="n">
        <f aca="false">E213-K213</f>
        <v>0</v>
      </c>
    </row>
    <row r="214" customFormat="false" ht="15" hidden="false" customHeight="false" outlineLevel="0" collapsed="false">
      <c r="A214" s="27" t="n">
        <v>39653</v>
      </c>
      <c r="B214" s="42" t="n">
        <v>1</v>
      </c>
      <c r="C214" s="28" t="n">
        <v>6213.6</v>
      </c>
      <c r="D214" s="43" t="n">
        <v>-129.55</v>
      </c>
      <c r="E214" s="44" t="n">
        <f aca="false">E213+D214</f>
        <v>8424.55</v>
      </c>
      <c r="F214" s="45" t="n">
        <f aca="false">IF(C213&gt;0,D214/C213,0)</f>
        <v>-0.0204236065677148</v>
      </c>
      <c r="G214" s="46" t="n">
        <f aca="false">G213*(1+F214)</f>
        <v>2.90970068208311</v>
      </c>
      <c r="H214" s="46" t="n">
        <f aca="false">MAX(H213,G214)</f>
        <v>2.97036627422999</v>
      </c>
      <c r="I214" s="47" t="n">
        <f aca="false">G214/H214-1</f>
        <v>-0.0204236065677148</v>
      </c>
      <c r="J214" s="48" t="n">
        <f aca="false">IF(F214&lt;0,F214^2,0)</f>
        <v>0.000417123705232802</v>
      </c>
      <c r="K214" s="44" t="n">
        <f aca="false">MAX(K213,E214)</f>
        <v>8554.1</v>
      </c>
      <c r="L214" s="49" t="n">
        <f aca="false">E214-K214</f>
        <v>-129.549999999999</v>
      </c>
    </row>
    <row r="215" customFormat="false" ht="15" hidden="false" customHeight="false" outlineLevel="0" collapsed="false">
      <c r="A215" s="27" t="n">
        <v>39654</v>
      </c>
      <c r="B215" s="42" t="n">
        <v>-1</v>
      </c>
      <c r="C215" s="28" t="n">
        <v>5917.25</v>
      </c>
      <c r="D215" s="43" t="n">
        <v>-53.2</v>
      </c>
      <c r="E215" s="44" t="n">
        <f aca="false">E214+D215</f>
        <v>8371.35</v>
      </c>
      <c r="F215" s="45" t="n">
        <f aca="false">IF(C214&gt;0,D215/C214,0)</f>
        <v>-0.00856186429766963</v>
      </c>
      <c r="G215" s="46" t="n">
        <f aca="false">G214*(1+F215)</f>
        <v>2.88478821969628</v>
      </c>
      <c r="H215" s="46" t="n">
        <f aca="false">MAX(H214,G215)</f>
        <v>2.97036627422999</v>
      </c>
      <c r="I215" s="47" t="n">
        <f aca="false">G215/H215-1</f>
        <v>-0.0288106067174827</v>
      </c>
      <c r="J215" s="48" t="n">
        <f aca="false">IF(F215&lt;0,F215^2,0)</f>
        <v>7.33055202517098E-005</v>
      </c>
      <c r="K215" s="44" t="n">
        <f aca="false">MAX(K214,E215)</f>
        <v>8554.1</v>
      </c>
      <c r="L215" s="49" t="n">
        <f aca="false">E215-K215</f>
        <v>-182.75</v>
      </c>
    </row>
    <row r="216" customFormat="false" ht="15" hidden="false" customHeight="false" outlineLevel="0" collapsed="false">
      <c r="A216" s="27" t="n">
        <v>39657</v>
      </c>
      <c r="B216" s="42" t="n">
        <v>-1</v>
      </c>
      <c r="C216" s="28" t="n">
        <v>5919.15</v>
      </c>
      <c r="D216" s="43" t="n">
        <v>-1.9</v>
      </c>
      <c r="E216" s="44" t="n">
        <f aca="false">E215+D216</f>
        <v>8369.45</v>
      </c>
      <c r="F216" s="45" t="n">
        <f aca="false">IF(C215&gt;0,D216/C215,0)</f>
        <v>-0.000321095103299675</v>
      </c>
      <c r="G216" s="46" t="n">
        <f aca="false">G215*(1+F216)</f>
        <v>2.88386192832488</v>
      </c>
      <c r="H216" s="46" t="n">
        <f aca="false">MAX(H215,G216)</f>
        <v>2.97036627422999</v>
      </c>
      <c r="I216" s="47" t="n">
        <f aca="false">G216/H216-1</f>
        <v>-0.0291224508760423</v>
      </c>
      <c r="J216" s="48" t="n">
        <f aca="false">IF(F216&lt;0,F216^2,0)</f>
        <v>1.03102065363029E-007</v>
      </c>
      <c r="K216" s="44" t="n">
        <f aca="false">MAX(K215,E216)</f>
        <v>8554.1</v>
      </c>
      <c r="L216" s="49" t="n">
        <f aca="false">E216-K216</f>
        <v>-184.65</v>
      </c>
    </row>
    <row r="217" customFormat="false" ht="15" hidden="false" customHeight="false" outlineLevel="0" collapsed="false">
      <c r="A217" s="27" t="n">
        <v>39658</v>
      </c>
      <c r="B217" s="42" t="n">
        <v>-1</v>
      </c>
      <c r="C217" s="28" t="n">
        <v>5422.15</v>
      </c>
      <c r="D217" s="43" t="n">
        <v>497</v>
      </c>
      <c r="E217" s="44" t="n">
        <f aca="false">E216+D217</f>
        <v>8866.45</v>
      </c>
      <c r="F217" s="45" t="n">
        <f aca="false">IF(C216&gt;0,D217/C216,0)</f>
        <v>0.0839647584534942</v>
      </c>
      <c r="G217" s="46" t="n">
        <f aca="false">G216*(1+F217)</f>
        <v>3.1260046985499</v>
      </c>
      <c r="H217" s="46" t="n">
        <f aca="false">MAX(H216,G217)</f>
        <v>3.1260046985499</v>
      </c>
      <c r="I217" s="47" t="n">
        <f aca="false">G217/H217-1</f>
        <v>0</v>
      </c>
      <c r="J217" s="48" t="n">
        <f aca="false">IF(F217&lt;0,F217^2,0)</f>
        <v>0</v>
      </c>
      <c r="K217" s="44" t="n">
        <f aca="false">MAX(K216,E217)</f>
        <v>8866.45</v>
      </c>
      <c r="L217" s="49" t="n">
        <f aca="false">E217-K217</f>
        <v>0</v>
      </c>
    </row>
    <row r="218" customFormat="false" ht="15" hidden="false" customHeight="false" outlineLevel="0" collapsed="false">
      <c r="A218" s="27" t="n">
        <v>39659</v>
      </c>
      <c r="B218" s="42" t="n">
        <v>-1</v>
      </c>
      <c r="C218" s="28" t="n">
        <v>5719.45</v>
      </c>
      <c r="D218" s="43" t="n">
        <v>-297.3</v>
      </c>
      <c r="E218" s="44" t="n">
        <f aca="false">E217+D218</f>
        <v>8569.15</v>
      </c>
      <c r="F218" s="45" t="n">
        <f aca="false">IF(C217&gt;0,D218/C217,0)</f>
        <v>-0.0548306483590458</v>
      </c>
      <c r="G218" s="46" t="n">
        <f aca="false">G217*(1+F218)</f>
        <v>2.95460383415499</v>
      </c>
      <c r="H218" s="46" t="n">
        <f aca="false">MAX(H217,G218)</f>
        <v>3.1260046985499</v>
      </c>
      <c r="I218" s="47" t="n">
        <f aca="false">G218/H218-1</f>
        <v>-0.0548306483590457</v>
      </c>
      <c r="J218" s="48" t="n">
        <f aca="false">IF(F218&lt;0,F218^2,0)</f>
        <v>0.00300639999947333</v>
      </c>
      <c r="K218" s="44" t="n">
        <f aca="false">MAX(K217,E218)</f>
        <v>8866.45</v>
      </c>
      <c r="L218" s="49" t="n">
        <f aca="false">E218-K218</f>
        <v>-297.299999999999</v>
      </c>
    </row>
    <row r="219" customFormat="false" ht="15" hidden="false" customHeight="false" outlineLevel="0" collapsed="false">
      <c r="A219" s="27" t="n">
        <v>39660</v>
      </c>
      <c r="B219" s="42" t="n">
        <v>-1</v>
      </c>
      <c r="C219" s="28" t="n">
        <v>5730.05</v>
      </c>
      <c r="D219" s="43" t="n">
        <v>-42.95</v>
      </c>
      <c r="E219" s="44" t="n">
        <f aca="false">E218+D219</f>
        <v>8526.2</v>
      </c>
      <c r="F219" s="45" t="n">
        <f aca="false">IF(C218&gt;0,D219/C218,0)</f>
        <v>-0.00750946332252227</v>
      </c>
      <c r="G219" s="46" t="n">
        <f aca="false">G218*(1+F219)</f>
        <v>2.93241634502982</v>
      </c>
      <c r="H219" s="46" t="n">
        <f aca="false">MAX(H218,G219)</f>
        <v>3.1260046985499</v>
      </c>
      <c r="I219" s="47" t="n">
        <f aca="false">G219/H219-1</f>
        <v>-0.0619283629387656</v>
      </c>
      <c r="J219" s="48" t="n">
        <f aca="false">IF(F219&lt;0,F219^2,0)</f>
        <v>5.63920393923072E-005</v>
      </c>
      <c r="K219" s="44" t="n">
        <f aca="false">MAX(K218,E219)</f>
        <v>8866.45</v>
      </c>
      <c r="L219" s="49" t="n">
        <f aca="false">E219-K219</f>
        <v>-340.25</v>
      </c>
    </row>
    <row r="220" customFormat="false" ht="15" hidden="false" customHeight="false" outlineLevel="0" collapsed="false">
      <c r="A220" s="27" t="n">
        <v>39661</v>
      </c>
      <c r="B220" s="42" t="n">
        <v>1</v>
      </c>
      <c r="C220" s="28" t="n">
        <v>5961.9</v>
      </c>
      <c r="D220" s="43" t="n">
        <v>199.5</v>
      </c>
      <c r="E220" s="44" t="n">
        <f aca="false">E219+D220</f>
        <v>8725.7</v>
      </c>
      <c r="F220" s="45" t="n">
        <f aca="false">IF(C219&gt;0,D220/C219,0)</f>
        <v>0.0348164501182363</v>
      </c>
      <c r="G220" s="46" t="n">
        <f aca="false">G219*(1+F220)</f>
        <v>3.03451267243245</v>
      </c>
      <c r="H220" s="46" t="n">
        <f aca="false">MAX(H219,G220)</f>
        <v>3.1260046985499</v>
      </c>
      <c r="I220" s="47" t="n">
        <f aca="false">G220/H220-1</f>
        <v>-0.0292680385796907</v>
      </c>
      <c r="J220" s="48" t="n">
        <f aca="false">IF(F220&lt;0,F220^2,0)</f>
        <v>0</v>
      </c>
      <c r="K220" s="44" t="n">
        <f aca="false">MAX(K219,E220)</f>
        <v>8866.45</v>
      </c>
      <c r="L220" s="49" t="n">
        <f aca="false">E220-K220</f>
        <v>-140.75</v>
      </c>
    </row>
    <row r="221" customFormat="false" ht="15" hidden="false" customHeight="false" outlineLevel="0" collapsed="false">
      <c r="A221" s="27" t="n">
        <v>39664</v>
      </c>
      <c r="B221" s="42" t="n">
        <v>1</v>
      </c>
      <c r="C221" s="28" t="n">
        <v>5992.4</v>
      </c>
      <c r="D221" s="43" t="n">
        <v>30.5</v>
      </c>
      <c r="E221" s="44" t="n">
        <f aca="false">E220+D221</f>
        <v>8756.2</v>
      </c>
      <c r="F221" s="45" t="n">
        <f aca="false">IF(C220&gt;0,D221/C220,0)</f>
        <v>0.00511581878260286</v>
      </c>
      <c r="G221" s="46" t="n">
        <f aca="false">G220*(1+F221)</f>
        <v>3.05003668935813</v>
      </c>
      <c r="H221" s="46" t="n">
        <f aca="false">MAX(H220,G221)</f>
        <v>3.1260046985499</v>
      </c>
      <c r="I221" s="47" t="n">
        <f aca="false">G221/H221-1</f>
        <v>-0.0243019497785839</v>
      </c>
      <c r="J221" s="48" t="n">
        <f aca="false">IF(F221&lt;0,F221^2,0)</f>
        <v>0</v>
      </c>
      <c r="K221" s="44" t="n">
        <f aca="false">MAX(K220,E221)</f>
        <v>8866.45</v>
      </c>
      <c r="L221" s="49" t="n">
        <f aca="false">E221-K221</f>
        <v>-110.25</v>
      </c>
    </row>
    <row r="222" customFormat="false" ht="15" hidden="false" customHeight="false" outlineLevel="0" collapsed="false">
      <c r="A222" s="27" t="n">
        <v>39665</v>
      </c>
      <c r="B222" s="42" t="n">
        <v>1</v>
      </c>
      <c r="C222" s="28" t="n">
        <v>6371.7</v>
      </c>
      <c r="D222" s="43" t="n">
        <v>-103.55</v>
      </c>
      <c r="E222" s="44" t="n">
        <f aca="false">E221+D222</f>
        <v>8652.65</v>
      </c>
      <c r="F222" s="45" t="n">
        <f aca="false">IF(C221&gt;0,D222/C221,0)</f>
        <v>-0.0172802216140445</v>
      </c>
      <c r="G222" s="46" t="n">
        <f aca="false">G221*(1+F222)</f>
        <v>2.99733137943505</v>
      </c>
      <c r="H222" s="46" t="n">
        <f aca="false">MAX(H221,G222)</f>
        <v>3.1260046985499</v>
      </c>
      <c r="I222" s="47" t="n">
        <f aca="false">G222/H222-1</f>
        <v>-0.041162228314801</v>
      </c>
      <c r="J222" s="48" t="n">
        <f aca="false">IF(F222&lt;0,F222^2,0)</f>
        <v>0.000298606059030489</v>
      </c>
      <c r="K222" s="44" t="n">
        <f aca="false">MAX(K221,E222)</f>
        <v>8866.45</v>
      </c>
      <c r="L222" s="49" t="n">
        <f aca="false">E222-K222</f>
        <v>-213.799999999999</v>
      </c>
    </row>
    <row r="223" customFormat="false" ht="15" hidden="false" customHeight="false" outlineLevel="0" collapsed="false">
      <c r="A223" s="27" t="n">
        <v>39666</v>
      </c>
      <c r="B223" s="42" t="n">
        <v>1</v>
      </c>
      <c r="C223" s="28" t="n">
        <v>6328.2</v>
      </c>
      <c r="D223" s="43" t="n">
        <v>-216.55</v>
      </c>
      <c r="E223" s="44" t="n">
        <f aca="false">E222+D223</f>
        <v>8436.1</v>
      </c>
      <c r="F223" s="45" t="n">
        <f aca="false">IF(C222&gt;0,D223/C222,0)</f>
        <v>-0.0339862203179685</v>
      </c>
      <c r="G223" s="46" t="n">
        <f aca="false">G222*(1+F223)</f>
        <v>2.89546341480761</v>
      </c>
      <c r="H223" s="46" t="n">
        <f aca="false">MAX(H222,G223)</f>
        <v>3.1260046985499</v>
      </c>
      <c r="I223" s="47" t="n">
        <f aca="false">G223/H223-1</f>
        <v>-0.0737495000724842</v>
      </c>
      <c r="J223" s="48" t="n">
        <f aca="false">IF(F223&lt;0,F223^2,0)</f>
        <v>0.0011550631715015</v>
      </c>
      <c r="K223" s="44" t="n">
        <f aca="false">MAX(K222,E223)</f>
        <v>8866.45</v>
      </c>
      <c r="L223" s="49" t="n">
        <f aca="false">E223-K223</f>
        <v>-430.349999999999</v>
      </c>
    </row>
    <row r="224" customFormat="false" ht="15" hidden="false" customHeight="false" outlineLevel="0" collapsed="false">
      <c r="A224" s="27" t="n">
        <v>39667</v>
      </c>
      <c r="B224" s="42" t="n">
        <v>1</v>
      </c>
      <c r="C224" s="28" t="n">
        <v>6363.15</v>
      </c>
      <c r="D224" s="43" t="n">
        <v>-46.7</v>
      </c>
      <c r="E224" s="44" t="n">
        <f aca="false">E223+D224</f>
        <v>8389.4</v>
      </c>
      <c r="F224" s="45" t="n">
        <f aca="false">IF(C223&gt;0,D224/C223,0)</f>
        <v>-0.00737966562371607</v>
      </c>
      <c r="G224" s="46" t="n">
        <f aca="false">G223*(1+F224)</f>
        <v>2.87409586298063</v>
      </c>
      <c r="H224" s="46" t="n">
        <f aca="false">MAX(H223,G224)</f>
        <v>3.1260046985499</v>
      </c>
      <c r="I224" s="47" t="n">
        <f aca="false">G224/H224-1</f>
        <v>-0.0805849190457492</v>
      </c>
      <c r="J224" s="48" t="n">
        <f aca="false">IF(F224&lt;0,F224^2,0)</f>
        <v>5.44594647178566E-005</v>
      </c>
      <c r="K224" s="44" t="n">
        <f aca="false">MAX(K223,E224)</f>
        <v>8866.45</v>
      </c>
      <c r="L224" s="49" t="n">
        <f aca="false">E224-K224</f>
        <v>-477.049999999999</v>
      </c>
    </row>
    <row r="225" customFormat="false" ht="15" hidden="false" customHeight="false" outlineLevel="0" collapsed="false">
      <c r="A225" s="27" t="n">
        <v>39668</v>
      </c>
      <c r="B225" s="42" t="n">
        <v>-1</v>
      </c>
      <c r="C225" s="28" t="n">
        <v>6447.5</v>
      </c>
      <c r="D225" s="43" t="n">
        <v>-166</v>
      </c>
      <c r="E225" s="44" t="n">
        <f aca="false">E224+D225</f>
        <v>8223.4</v>
      </c>
      <c r="F225" s="45" t="n">
        <f aca="false">IF(C224&gt;0,D225/C224,0)</f>
        <v>-0.0260877081319787</v>
      </c>
      <c r="G225" s="46" t="n">
        <f aca="false">G224*(1+F225)</f>
        <v>2.79911728896386</v>
      </c>
      <c r="H225" s="46" t="n">
        <f aca="false">MAX(H224,G225)</f>
        <v>3.1260046985499</v>
      </c>
      <c r="I225" s="47" t="n">
        <f aca="false">G225/H225-1</f>
        <v>-0.104570351329823</v>
      </c>
      <c r="J225" s="48" t="n">
        <f aca="false">IF(F225&lt;0,F225^2,0)</f>
        <v>0.000680568515579305</v>
      </c>
      <c r="K225" s="44" t="n">
        <f aca="false">MAX(K224,E225)</f>
        <v>8866.45</v>
      </c>
      <c r="L225" s="49" t="n">
        <f aca="false">E225-K225</f>
        <v>-643.049999999999</v>
      </c>
    </row>
    <row r="226" customFormat="false" ht="15" hidden="false" customHeight="false" outlineLevel="0" collapsed="false">
      <c r="A226" s="27" t="n">
        <v>39671</v>
      </c>
      <c r="B226" s="42" t="n">
        <v>1</v>
      </c>
      <c r="C226" s="28" t="n">
        <v>6723.2</v>
      </c>
      <c r="D226" s="43" t="n">
        <v>21.7</v>
      </c>
      <c r="E226" s="44" t="n">
        <f aca="false">E225+D226</f>
        <v>8245.1</v>
      </c>
      <c r="F226" s="45" t="n">
        <f aca="false">IF(C225&gt;0,D226/C225,0)</f>
        <v>0.00336564559906941</v>
      </c>
      <c r="G226" s="46" t="n">
        <f aca="false">G225*(1+F226)</f>
        <v>2.80853812574874</v>
      </c>
      <c r="H226" s="46" t="n">
        <f aca="false">MAX(H225,G226)</f>
        <v>3.1260046985499</v>
      </c>
      <c r="I226" s="47" t="n">
        <f aca="false">G226/H226-1</f>
        <v>-0.1015566524735</v>
      </c>
      <c r="J226" s="48" t="n">
        <f aca="false">IF(F226&lt;0,F226^2,0)</f>
        <v>0</v>
      </c>
      <c r="K226" s="44" t="n">
        <f aca="false">MAX(K225,E226)</f>
        <v>8866.45</v>
      </c>
      <c r="L226" s="49" t="n">
        <f aca="false">E226-K226</f>
        <v>-621.349999999999</v>
      </c>
    </row>
    <row r="227" customFormat="false" ht="15" hidden="false" customHeight="false" outlineLevel="0" collapsed="false">
      <c r="A227" s="27" t="n">
        <v>39672</v>
      </c>
      <c r="B227" s="42" t="n">
        <v>1</v>
      </c>
      <c r="C227" s="28" t="n">
        <v>6490.8</v>
      </c>
      <c r="D227" s="43" t="n">
        <v>-148.7</v>
      </c>
      <c r="E227" s="44" t="n">
        <f aca="false">E226+D227</f>
        <v>8096.4</v>
      </c>
      <c r="F227" s="45" t="n">
        <f aca="false">IF(C226&gt;0,D227/C226,0)</f>
        <v>-0.0221174440742504</v>
      </c>
      <c r="G227" s="46" t="n">
        <f aca="false">G226*(1+F227)</f>
        <v>2.74642044082209</v>
      </c>
      <c r="H227" s="46" t="n">
        <f aca="false">MAX(H226,G227)</f>
        <v>3.1260046985499</v>
      </c>
      <c r="I227" s="47" t="n">
        <f aca="false">G227/H227-1</f>
        <v>-0.1214279229663</v>
      </c>
      <c r="J227" s="48" t="n">
        <f aca="false">IF(F227&lt;0,F227^2,0)</f>
        <v>0.000489181332377592</v>
      </c>
      <c r="K227" s="44" t="n">
        <f aca="false">MAX(K226,E227)</f>
        <v>8866.45</v>
      </c>
      <c r="L227" s="49" t="n">
        <f aca="false">E227-K227</f>
        <v>-770.049999999998</v>
      </c>
    </row>
    <row r="228" customFormat="false" ht="15" hidden="false" customHeight="false" outlineLevel="0" collapsed="false">
      <c r="A228" s="27" t="n">
        <v>39673</v>
      </c>
      <c r="B228" s="42" t="n">
        <v>-1</v>
      </c>
      <c r="C228" s="28" t="n">
        <v>6370.75</v>
      </c>
      <c r="D228" s="43" t="n">
        <v>33.1</v>
      </c>
      <c r="E228" s="44" t="n">
        <f aca="false">E227+D228</f>
        <v>8129.5</v>
      </c>
      <c r="F228" s="45" t="n">
        <f aca="false">IF(C227&gt;0,D228/C227,0)</f>
        <v>0.00509952548222099</v>
      </c>
      <c r="G228" s="46" t="n">
        <f aca="false">G227*(1+F228)</f>
        <v>2.76042588184496</v>
      </c>
      <c r="H228" s="46" t="n">
        <f aca="false">MAX(H227,G228)</f>
        <v>3.1260046985499</v>
      </c>
      <c r="I228" s="47" t="n">
        <f aca="false">G228/H228-1</f>
        <v>-0.116947622271499</v>
      </c>
      <c r="J228" s="48" t="n">
        <f aca="false">IF(F228&lt;0,F228^2,0)</f>
        <v>0</v>
      </c>
      <c r="K228" s="44" t="n">
        <f aca="false">MAX(K227,E228)</f>
        <v>8866.45</v>
      </c>
      <c r="L228" s="49" t="n">
        <f aca="false">E228-K228</f>
        <v>-736.949999999998</v>
      </c>
    </row>
    <row r="229" customFormat="false" ht="15" hidden="false" customHeight="false" outlineLevel="0" collapsed="false">
      <c r="A229" s="27" t="n">
        <v>39674</v>
      </c>
      <c r="B229" s="42" t="n">
        <v>-1</v>
      </c>
      <c r="C229" s="28" t="n">
        <v>6030.05</v>
      </c>
      <c r="D229" s="43" t="n">
        <v>340.7</v>
      </c>
      <c r="E229" s="44" t="n">
        <f aca="false">E228+D229</f>
        <v>8470.2</v>
      </c>
      <c r="F229" s="45" t="n">
        <f aca="false">IF(C228&gt;0,D229/C228,0)</f>
        <v>0.0534787897814229</v>
      </c>
      <c r="G229" s="46" t="n">
        <f aca="false">G228*(1+F229)</f>
        <v>2.90805011728735</v>
      </c>
      <c r="H229" s="46" t="n">
        <f aca="false">MAX(H228,G229)</f>
        <v>3.1260046985499</v>
      </c>
      <c r="I229" s="47" t="n">
        <f aca="false">G229/H229-1</f>
        <v>-0.0697230497969704</v>
      </c>
      <c r="J229" s="48" t="n">
        <f aca="false">IF(F229&lt;0,F229^2,0)</f>
        <v>0</v>
      </c>
      <c r="K229" s="44" t="n">
        <f aca="false">MAX(K228,E229)</f>
        <v>8866.45</v>
      </c>
      <c r="L229" s="49" t="n">
        <f aca="false">E229-K229</f>
        <v>-396.249999999998</v>
      </c>
    </row>
    <row r="230" customFormat="false" ht="15" hidden="false" customHeight="false" outlineLevel="0" collapsed="false">
      <c r="A230" s="27" t="n">
        <v>39678</v>
      </c>
      <c r="B230" s="42" t="n">
        <v>-1</v>
      </c>
      <c r="C230" s="28" t="n">
        <v>6015.05</v>
      </c>
      <c r="D230" s="43" t="n">
        <v>15</v>
      </c>
      <c r="E230" s="44" t="n">
        <f aca="false">E229+D230</f>
        <v>8485.2</v>
      </c>
      <c r="F230" s="45" t="n">
        <f aca="false">IF(C229&gt;0,D230/C229,0)</f>
        <v>0.00248754156267361</v>
      </c>
      <c r="G230" s="46" t="n">
        <f aca="false">G229*(1+F230)</f>
        <v>2.91528401282043</v>
      </c>
      <c r="H230" s="46" t="n">
        <f aca="false">MAX(H229,G230)</f>
        <v>3.1260046985499</v>
      </c>
      <c r="I230" s="47" t="n">
        <f aca="false">G230/H230-1</f>
        <v>-0.0674089472185432</v>
      </c>
      <c r="J230" s="48" t="n">
        <f aca="false">IF(F230&lt;0,F230^2,0)</f>
        <v>0</v>
      </c>
      <c r="K230" s="44" t="n">
        <f aca="false">MAX(K229,E230)</f>
        <v>8866.45</v>
      </c>
      <c r="L230" s="49" t="n">
        <f aca="false">E230-K230</f>
        <v>-381.249999999998</v>
      </c>
    </row>
    <row r="231" customFormat="false" ht="15" hidden="false" customHeight="false" outlineLevel="0" collapsed="false">
      <c r="A231" s="27" t="n">
        <v>39679</v>
      </c>
      <c r="B231" s="42" t="n">
        <v>-1</v>
      </c>
      <c r="C231" s="28" t="n">
        <v>5992.4</v>
      </c>
      <c r="D231" s="43" t="n">
        <v>22.65</v>
      </c>
      <c r="E231" s="44" t="n">
        <f aca="false">E230+D231</f>
        <v>8507.85</v>
      </c>
      <c r="F231" s="45" t="n">
        <f aca="false">IF(C230&gt;0,D231/C230,0)</f>
        <v>0.00376555473354336</v>
      </c>
      <c r="G231" s="46" t="n">
        <f aca="false">G230*(1+F231)</f>
        <v>2.92626167433453</v>
      </c>
      <c r="H231" s="46" t="n">
        <f aca="false">MAX(H230,G231)</f>
        <v>3.1260046985499</v>
      </c>
      <c r="I231" s="47" t="n">
        <f aca="false">G231/H231-1</f>
        <v>-0.0638972245652819</v>
      </c>
      <c r="J231" s="48" t="n">
        <f aca="false">IF(F231&lt;0,F231^2,0)</f>
        <v>0</v>
      </c>
      <c r="K231" s="44" t="n">
        <f aca="false">MAX(K230,E231)</f>
        <v>8866.45</v>
      </c>
      <c r="L231" s="49" t="n">
        <f aca="false">E231-K231</f>
        <v>-358.599999999999</v>
      </c>
    </row>
    <row r="232" customFormat="false" ht="15" hidden="false" customHeight="false" outlineLevel="0" collapsed="false">
      <c r="A232" s="27" t="n">
        <v>39680</v>
      </c>
      <c r="B232" s="42" t="n">
        <v>-1</v>
      </c>
      <c r="C232" s="28" t="n">
        <v>6026.3</v>
      </c>
      <c r="D232" s="43" t="n">
        <v>-47.5</v>
      </c>
      <c r="E232" s="44" t="n">
        <f aca="false">E231+D232</f>
        <v>8460.35</v>
      </c>
      <c r="F232" s="45" t="n">
        <f aca="false">IF(C231&gt;0,D232/C231,0)</f>
        <v>-0.00792670716240571</v>
      </c>
      <c r="G232" s="46" t="n">
        <f aca="false">G231*(1+F232)</f>
        <v>2.90306605496151</v>
      </c>
      <c r="H232" s="46" t="n">
        <f aca="false">MAX(H231,G232)</f>
        <v>3.1260046985499</v>
      </c>
      <c r="I232" s="47" t="n">
        <f aca="false">G232/H232-1</f>
        <v>-0.0713174371400681</v>
      </c>
      <c r="J232" s="48" t="n">
        <f aca="false">IF(F232&lt;0,F232^2,0)</f>
        <v>6.2832686438534E-005</v>
      </c>
      <c r="K232" s="44" t="n">
        <f aca="false">MAX(K231,E232)</f>
        <v>8866.45</v>
      </c>
      <c r="L232" s="49" t="n">
        <f aca="false">E232-K232</f>
        <v>-406.099999999999</v>
      </c>
    </row>
    <row r="233" customFormat="false" ht="15" hidden="false" customHeight="false" outlineLevel="0" collapsed="false">
      <c r="A233" s="27" t="n">
        <v>39681</v>
      </c>
      <c r="B233" s="42" t="n">
        <v>-1</v>
      </c>
      <c r="C233" s="28" t="n">
        <v>5711.55</v>
      </c>
      <c r="D233" s="43" t="n">
        <v>162.55</v>
      </c>
      <c r="E233" s="44" t="n">
        <f aca="false">E232+D233</f>
        <v>8622.9</v>
      </c>
      <c r="F233" s="45" t="n">
        <f aca="false">IF(C232&gt;0,D233/C232,0)</f>
        <v>0.0269734331181654</v>
      </c>
      <c r="G233" s="46" t="n">
        <f aca="false">G232*(1+F233)</f>
        <v>2.98137171303263</v>
      </c>
      <c r="H233" s="46" t="n">
        <f aca="false">MAX(H232,G233)</f>
        <v>3.1260046985499</v>
      </c>
      <c r="I233" s="47" t="n">
        <f aca="false">G233/H233-1</f>
        <v>-0.0462676801427592</v>
      </c>
      <c r="J233" s="48" t="n">
        <f aca="false">IF(F233&lt;0,F233^2,0)</f>
        <v>0</v>
      </c>
      <c r="K233" s="44" t="n">
        <f aca="false">MAX(K232,E233)</f>
        <v>8866.45</v>
      </c>
      <c r="L233" s="49" t="n">
        <f aca="false">E233-K233</f>
        <v>-243.549999999999</v>
      </c>
    </row>
    <row r="234" customFormat="false" ht="15" hidden="false" customHeight="false" outlineLevel="0" collapsed="false">
      <c r="A234" s="27" t="n">
        <v>39682</v>
      </c>
      <c r="B234" s="42" t="n">
        <v>-1</v>
      </c>
      <c r="C234" s="28" t="n">
        <v>5776.05</v>
      </c>
      <c r="D234" s="43" t="n">
        <v>-64.5</v>
      </c>
      <c r="E234" s="44" t="n">
        <f aca="false">E233+D234</f>
        <v>8558.4</v>
      </c>
      <c r="F234" s="45" t="n">
        <f aca="false">IF(C233&gt;0,D234/C233,0)</f>
        <v>-0.0112929064789768</v>
      </c>
      <c r="G234" s="46" t="n">
        <f aca="false">G233*(1+F234)</f>
        <v>2.94770336109829</v>
      </c>
      <c r="H234" s="46" t="n">
        <f aca="false">MAX(H233,G234)</f>
        <v>3.1260046985499</v>
      </c>
      <c r="I234" s="47" t="n">
        <f aca="false">G234/H234-1</f>
        <v>-0.0570380900368845</v>
      </c>
      <c r="J234" s="48" t="n">
        <f aca="false">IF(F234&lt;0,F234^2,0)</f>
        <v>0.000127529736742916</v>
      </c>
      <c r="K234" s="44" t="n">
        <f aca="false">MAX(K233,E234)</f>
        <v>8866.45</v>
      </c>
      <c r="L234" s="49" t="n">
        <f aca="false">E234-K234</f>
        <v>-308.049999999999</v>
      </c>
    </row>
    <row r="235" customFormat="false" ht="15" hidden="false" customHeight="false" outlineLevel="0" collapsed="false">
      <c r="A235" s="27" t="n">
        <v>39685</v>
      </c>
      <c r="B235" s="42" t="n">
        <v>-1</v>
      </c>
      <c r="C235" s="28" t="n">
        <v>5860.8</v>
      </c>
      <c r="D235" s="43" t="n">
        <v>-121.15</v>
      </c>
      <c r="E235" s="44" t="n">
        <f aca="false">E234+D235</f>
        <v>8437.25</v>
      </c>
      <c r="F235" s="45" t="n">
        <f aca="false">IF(C234&gt;0,D235/C234,0)</f>
        <v>-0.0209745414253686</v>
      </c>
      <c r="G235" s="46" t="n">
        <f aca="false">G234*(1+F235)</f>
        <v>2.88587663484124</v>
      </c>
      <c r="H235" s="46" t="n">
        <f aca="false">MAX(H234,G235)</f>
        <v>3.1260046985499</v>
      </c>
      <c r="I235" s="47" t="n">
        <f aca="false">G235/H235-1</f>
        <v>-0.0768162836799506</v>
      </c>
      <c r="J235" s="48" t="n">
        <f aca="false">IF(F235&lt;0,F235^2,0)</f>
        <v>0.000439931388004501</v>
      </c>
      <c r="K235" s="44" t="n">
        <f aca="false">MAX(K234,E235)</f>
        <v>8866.45</v>
      </c>
      <c r="L235" s="49" t="n">
        <f aca="false">E235-K235</f>
        <v>-429.199999999999</v>
      </c>
    </row>
    <row r="236" customFormat="false" ht="15" hidden="false" customHeight="false" outlineLevel="0" collapsed="false">
      <c r="A236" s="27" t="n">
        <v>39686</v>
      </c>
      <c r="B236" s="42" t="n">
        <v>0</v>
      </c>
      <c r="C236" s="28" t="n">
        <v>5943.2</v>
      </c>
      <c r="D236" s="43" t="n">
        <v>0</v>
      </c>
      <c r="E236" s="44" t="n">
        <f aca="false">E235+D236</f>
        <v>8437.25</v>
      </c>
      <c r="F236" s="45" t="n">
        <f aca="false">IF(C235&gt;0,D236/C235,0)</f>
        <v>0</v>
      </c>
      <c r="G236" s="46" t="n">
        <f aca="false">G235*(1+F236)</f>
        <v>2.88587663484124</v>
      </c>
      <c r="H236" s="46" t="n">
        <f aca="false">MAX(H235,G236)</f>
        <v>3.1260046985499</v>
      </c>
      <c r="I236" s="47" t="n">
        <f aca="false">G236/H236-1</f>
        <v>-0.0768162836799506</v>
      </c>
      <c r="J236" s="48" t="n">
        <f aca="false">IF(F236&lt;0,F236^2,0)</f>
        <v>0</v>
      </c>
      <c r="K236" s="44" t="n">
        <f aca="false">MAX(K235,E236)</f>
        <v>8866.45</v>
      </c>
      <c r="L236" s="49" t="n">
        <f aca="false">E236-K236</f>
        <v>-429.199999999999</v>
      </c>
    </row>
    <row r="237" customFormat="false" ht="15" hidden="false" customHeight="false" outlineLevel="0" collapsed="false">
      <c r="A237" s="27" t="n">
        <v>39687</v>
      </c>
      <c r="B237" s="42" t="n">
        <v>0</v>
      </c>
      <c r="C237" s="28" t="n">
        <v>5823.55</v>
      </c>
      <c r="D237" s="43" t="n">
        <v>0</v>
      </c>
      <c r="E237" s="44" t="n">
        <f aca="false">E236+D237</f>
        <v>8437.25</v>
      </c>
      <c r="F237" s="45" t="n">
        <f aca="false">IF(C236&gt;0,D237/C236,0)</f>
        <v>0</v>
      </c>
      <c r="G237" s="46" t="n">
        <f aca="false">G236*(1+F237)</f>
        <v>2.88587663484124</v>
      </c>
      <c r="H237" s="46" t="n">
        <f aca="false">MAX(H236,G237)</f>
        <v>3.1260046985499</v>
      </c>
      <c r="I237" s="47" t="n">
        <f aca="false">G237/H237-1</f>
        <v>-0.0768162836799506</v>
      </c>
      <c r="J237" s="48" t="n">
        <f aca="false">IF(F237&lt;0,F237^2,0)</f>
        <v>0</v>
      </c>
      <c r="K237" s="44" t="n">
        <f aca="false">MAX(K236,E237)</f>
        <v>8866.45</v>
      </c>
      <c r="L237" s="49" t="n">
        <f aca="false">E237-K237</f>
        <v>-429.199999999999</v>
      </c>
    </row>
    <row r="238" customFormat="false" ht="15" hidden="false" customHeight="false" outlineLevel="0" collapsed="false">
      <c r="A238" s="27" t="n">
        <v>39688</v>
      </c>
      <c r="B238" s="42" t="n">
        <v>-1</v>
      </c>
      <c r="C238" s="28" t="n">
        <v>5721.15</v>
      </c>
      <c r="D238" s="43" t="n">
        <v>49.75</v>
      </c>
      <c r="E238" s="44" t="n">
        <f aca="false">E237+D238</f>
        <v>8487</v>
      </c>
      <c r="F238" s="45" t="n">
        <f aca="false">IF(C237&gt;0,D238/C237,0)</f>
        <v>0.00854289909076079</v>
      </c>
      <c r="G238" s="46" t="n">
        <f aca="false">G237*(1+F238)</f>
        <v>2.91053038772107</v>
      </c>
      <c r="H238" s="46" t="n">
        <f aca="false">MAX(H237,G238)</f>
        <v>3.1260046985499</v>
      </c>
      <c r="I238" s="47" t="n">
        <f aca="false">G238/H238-1</f>
        <v>-0.068929618349195</v>
      </c>
      <c r="J238" s="48" t="n">
        <f aca="false">IF(F238&lt;0,F238^2,0)</f>
        <v>0</v>
      </c>
      <c r="K238" s="44" t="n">
        <f aca="false">MAX(K237,E238)</f>
        <v>8866.45</v>
      </c>
      <c r="L238" s="49" t="n">
        <f aca="false">E238-K238</f>
        <v>-379.449999999999</v>
      </c>
    </row>
    <row r="239" customFormat="false" ht="15" hidden="false" customHeight="false" outlineLevel="0" collapsed="false">
      <c r="A239" s="27" t="n">
        <v>39689</v>
      </c>
      <c r="B239" s="42" t="n">
        <v>1</v>
      </c>
      <c r="C239" s="28" t="n">
        <v>6102.05</v>
      </c>
      <c r="D239" s="43" t="n">
        <v>-12.65</v>
      </c>
      <c r="E239" s="44" t="n">
        <f aca="false">E238+D239</f>
        <v>8474.35</v>
      </c>
      <c r="F239" s="45" t="n">
        <f aca="false">IF(C238&gt;0,D239/C238,0)</f>
        <v>-0.00221109392342449</v>
      </c>
      <c r="G239" s="46" t="n">
        <f aca="false">G238*(1+F239)</f>
        <v>2.90409493166684</v>
      </c>
      <c r="H239" s="46" t="n">
        <f aca="false">MAX(H238,G239)</f>
        <v>3.1260046985499</v>
      </c>
      <c r="I239" s="47" t="n">
        <f aca="false">G239/H239-1</f>
        <v>-0.0709883024123436</v>
      </c>
      <c r="J239" s="48" t="n">
        <f aca="false">IF(F239&lt;0,F239^2,0)</f>
        <v>4.88893633820469E-006</v>
      </c>
      <c r="K239" s="44" t="n">
        <f aca="false">MAX(K238,E239)</f>
        <v>8866.45</v>
      </c>
      <c r="L239" s="49" t="n">
        <f aca="false">E239-K239</f>
        <v>-392.099999999999</v>
      </c>
    </row>
    <row r="240" customFormat="false" ht="15" hidden="false" customHeight="false" outlineLevel="0" collapsed="false">
      <c r="A240" s="27" t="n">
        <v>39692</v>
      </c>
      <c r="B240" s="42" t="n">
        <v>1</v>
      </c>
      <c r="C240" s="28" t="n">
        <v>6128.85</v>
      </c>
      <c r="D240" s="43" t="n">
        <v>26.8</v>
      </c>
      <c r="E240" s="44" t="n">
        <f aca="false">E239+D240</f>
        <v>8501.15</v>
      </c>
      <c r="F240" s="45" t="n">
        <f aca="false">IF(C239&gt;0,D240/C239,0)</f>
        <v>0.00439196663416393</v>
      </c>
      <c r="G240" s="46" t="n">
        <f aca="false">G239*(1+F240)</f>
        <v>2.91684961970916</v>
      </c>
      <c r="H240" s="46" t="n">
        <f aca="false">MAX(H239,G240)</f>
        <v>3.1260046985499</v>
      </c>
      <c r="I240" s="47" t="n">
        <f aca="false">G240/H240-1</f>
        <v>-0.0669081140337907</v>
      </c>
      <c r="J240" s="48" t="n">
        <f aca="false">IF(F240&lt;0,F240^2,0)</f>
        <v>0</v>
      </c>
      <c r="K240" s="44" t="n">
        <f aca="false">MAX(K239,E240)</f>
        <v>8866.45</v>
      </c>
      <c r="L240" s="49" t="n">
        <f aca="false">E240-K240</f>
        <v>-365.299999999999</v>
      </c>
    </row>
    <row r="241" customFormat="false" ht="15" hidden="false" customHeight="false" outlineLevel="0" collapsed="false">
      <c r="A241" s="27" t="n">
        <v>39693</v>
      </c>
      <c r="B241" s="42" t="n">
        <v>1</v>
      </c>
      <c r="C241" s="28" t="n">
        <v>6508.9</v>
      </c>
      <c r="D241" s="43" t="n">
        <v>380.05</v>
      </c>
      <c r="E241" s="44" t="n">
        <f aca="false">E240+D241</f>
        <v>8881.2</v>
      </c>
      <c r="F241" s="45" t="n">
        <f aca="false">IF(C240&gt;0,D241/C240,0)</f>
        <v>0.0620100018763716</v>
      </c>
      <c r="G241" s="46" t="n">
        <f aca="false">G240*(1+F241)</f>
        <v>3.09772347010042</v>
      </c>
      <c r="H241" s="46" t="n">
        <f aca="false">MAX(H240,G241)</f>
        <v>3.1260046985499</v>
      </c>
      <c r="I241" s="47" t="n">
        <f aca="false">G241/H241-1</f>
        <v>-0.00904708443419888</v>
      </c>
      <c r="J241" s="48" t="n">
        <f aca="false">IF(F241&lt;0,F241^2,0)</f>
        <v>0</v>
      </c>
      <c r="K241" s="44" t="n">
        <f aca="false">MAX(K240,E241)</f>
        <v>8881.2</v>
      </c>
      <c r="L241" s="49" t="n">
        <f aca="false">E241-K241</f>
        <v>0</v>
      </c>
    </row>
    <row r="242" customFormat="false" ht="15" hidden="false" customHeight="false" outlineLevel="0" collapsed="false">
      <c r="A242" s="27" t="n">
        <v>39695</v>
      </c>
      <c r="B242" s="42" t="n">
        <v>1</v>
      </c>
      <c r="C242" s="28" t="n">
        <v>6494.65</v>
      </c>
      <c r="D242" s="43" t="n">
        <v>-14.25</v>
      </c>
      <c r="E242" s="44" t="n">
        <f aca="false">E241+D242</f>
        <v>8866.95</v>
      </c>
      <c r="F242" s="45" t="n">
        <f aca="false">IF(C241&gt;0,D242/C241,0)</f>
        <v>-0.00218931002166265</v>
      </c>
      <c r="G242" s="46" t="n">
        <f aca="false">G241*(1+F242)</f>
        <v>3.09094159306299</v>
      </c>
      <c r="H242" s="46" t="n">
        <f aca="false">MAX(H241,G242)</f>
        <v>3.1260046985499</v>
      </c>
      <c r="I242" s="47" t="n">
        <f aca="false">G242/H242-1</f>
        <v>-0.011216587583243</v>
      </c>
      <c r="J242" s="48" t="n">
        <f aca="false">IF(F242&lt;0,F242^2,0)</f>
        <v>4.7930783709525E-006</v>
      </c>
      <c r="K242" s="44" t="n">
        <f aca="false">MAX(K241,E242)</f>
        <v>8881.2</v>
      </c>
      <c r="L242" s="49" t="n">
        <f aca="false">E242-K242</f>
        <v>-14.25</v>
      </c>
    </row>
    <row r="243" customFormat="false" ht="15" hidden="false" customHeight="false" outlineLevel="0" collapsed="false">
      <c r="A243" s="27" t="n">
        <v>39696</v>
      </c>
      <c r="B243" s="42" t="n">
        <v>1</v>
      </c>
      <c r="C243" s="28" t="n">
        <v>6288.6</v>
      </c>
      <c r="D243" s="43" t="n">
        <v>-176.4</v>
      </c>
      <c r="E243" s="44" t="n">
        <f aca="false">E242+D243</f>
        <v>8690.55</v>
      </c>
      <c r="F243" s="45" t="n">
        <f aca="false">IF(C242&gt;0,D243/C242,0)</f>
        <v>-0.0271608169801298</v>
      </c>
      <c r="G243" s="46" t="n">
        <f aca="false">G242*(1+F243)</f>
        <v>3.00698909415753</v>
      </c>
      <c r="H243" s="46" t="n">
        <f aca="false">MAX(H242,G243)</f>
        <v>3.1260046985499</v>
      </c>
      <c r="I243" s="47" t="n">
        <f aca="false">G243/H243-1</f>
        <v>-0.0380727528808827</v>
      </c>
      <c r="J243" s="48" t="n">
        <f aca="false">IF(F243&lt;0,F243^2,0)</f>
        <v>0.000737709979028107</v>
      </c>
      <c r="K243" s="44" t="n">
        <f aca="false">MAX(K242,E243)</f>
        <v>8881.2</v>
      </c>
      <c r="L243" s="49" t="n">
        <f aca="false">E243-K243</f>
        <v>-190.65</v>
      </c>
    </row>
    <row r="244" customFormat="false" ht="15" hidden="false" customHeight="false" outlineLevel="0" collapsed="false">
      <c r="A244" s="27" t="n">
        <v>39699</v>
      </c>
      <c r="B244" s="42" t="n">
        <v>1</v>
      </c>
      <c r="C244" s="28" t="n">
        <v>6538.85</v>
      </c>
      <c r="D244" s="43" t="n">
        <v>-69.15</v>
      </c>
      <c r="E244" s="44" t="n">
        <f aca="false">E243+D244</f>
        <v>8621.4</v>
      </c>
      <c r="F244" s="45" t="n">
        <f aca="false">IF(C243&gt;0,D244/C243,0)</f>
        <v>-0.0109960881595268</v>
      </c>
      <c r="G244" s="46" t="n">
        <f aca="false">G243*(1+F244)</f>
        <v>2.97392397698344</v>
      </c>
      <c r="H244" s="46" t="n">
        <f aca="false">MAX(H243,G244)</f>
        <v>3.1260046985499</v>
      </c>
      <c r="I244" s="47" t="n">
        <f aca="false">G244/H244-1</f>
        <v>-0.0486501896932554</v>
      </c>
      <c r="J244" s="48" t="n">
        <f aca="false">IF(F244&lt;0,F244^2,0)</f>
        <v>0.000120913954812085</v>
      </c>
      <c r="K244" s="44" t="n">
        <f aca="false">MAX(K243,E244)</f>
        <v>8881.2</v>
      </c>
      <c r="L244" s="49" t="n">
        <f aca="false">E244-K244</f>
        <v>-259.799999999999</v>
      </c>
    </row>
    <row r="245" customFormat="false" ht="15" hidden="false" customHeight="false" outlineLevel="0" collapsed="false">
      <c r="A245" s="27" t="n">
        <v>39700</v>
      </c>
      <c r="B245" s="42" t="n">
        <v>1</v>
      </c>
      <c r="C245" s="28" t="n">
        <v>6441.35</v>
      </c>
      <c r="D245" s="43" t="n">
        <v>-68.9</v>
      </c>
      <c r="E245" s="44" t="n">
        <f aca="false">E244+D245</f>
        <v>8552.5</v>
      </c>
      <c r="F245" s="45" t="n">
        <f aca="false">IF(C244&gt;0,D245/C244,0)</f>
        <v>-0.010537021035809</v>
      </c>
      <c r="G245" s="46" t="n">
        <f aca="false">G244*(1+F245)</f>
        <v>2.94258767747907</v>
      </c>
      <c r="H245" s="46" t="n">
        <f aca="false">MAX(H244,G245)</f>
        <v>3.1260046985499</v>
      </c>
      <c r="I245" s="47" t="n">
        <f aca="false">G245/H245-1</f>
        <v>-0.0586745826568704</v>
      </c>
      <c r="J245" s="48" t="n">
        <f aca="false">IF(F245&lt;0,F245^2,0)</f>
        <v>0.000111028812309082</v>
      </c>
      <c r="K245" s="44" t="n">
        <f aca="false">MAX(K244,E245)</f>
        <v>8881.2</v>
      </c>
      <c r="L245" s="49" t="n">
        <f aca="false">E245-K245</f>
        <v>-328.699999999999</v>
      </c>
    </row>
    <row r="246" customFormat="false" ht="15" hidden="false" customHeight="false" outlineLevel="0" collapsed="false">
      <c r="A246" s="27" t="n">
        <v>39701</v>
      </c>
      <c r="B246" s="42" t="n">
        <v>-1</v>
      </c>
      <c r="C246" s="28" t="n">
        <v>6427.55</v>
      </c>
      <c r="D246" s="43" t="n">
        <v>-27.4</v>
      </c>
      <c r="E246" s="44" t="n">
        <f aca="false">E245+D246</f>
        <v>8525.1</v>
      </c>
      <c r="F246" s="45" t="n">
        <f aca="false">IF(C245&gt;0,D246/C245,0)</f>
        <v>-0.00425376667934517</v>
      </c>
      <c r="G246" s="46" t="n">
        <f aca="false">G245*(1+F246)</f>
        <v>2.93007059606556</v>
      </c>
      <c r="H246" s="46" t="n">
        <f aca="false">MAX(H245,G246)</f>
        <v>3.1260046985499</v>
      </c>
      <c r="I246" s="47" t="n">
        <f aca="false">G246/H246-1</f>
        <v>-0.0626787613515853</v>
      </c>
      <c r="J246" s="48" t="n">
        <f aca="false">IF(F246&lt;0,F246^2,0)</f>
        <v>1.80945309623072E-005</v>
      </c>
      <c r="K246" s="44" t="n">
        <f aca="false">MAX(K245,E246)</f>
        <v>8881.2</v>
      </c>
      <c r="L246" s="49" t="n">
        <f aca="false">E246-K246</f>
        <v>-356.099999999999</v>
      </c>
    </row>
    <row r="247" customFormat="false" ht="15" hidden="false" customHeight="false" outlineLevel="0" collapsed="false">
      <c r="A247" s="27" t="n">
        <v>39702</v>
      </c>
      <c r="B247" s="42" t="n">
        <v>-1</v>
      </c>
      <c r="C247" s="28" t="n">
        <v>6332.25</v>
      </c>
      <c r="D247" s="43" t="n">
        <v>95.3</v>
      </c>
      <c r="E247" s="44" t="n">
        <f aca="false">E246+D247</f>
        <v>8620.4</v>
      </c>
      <c r="F247" s="45" t="n">
        <f aca="false">IF(C246&gt;0,D247/C246,0)</f>
        <v>0.0148268002582633</v>
      </c>
      <c r="G247" s="46" t="n">
        <f aca="false">G246*(1+F247)</f>
        <v>2.97351416753603</v>
      </c>
      <c r="H247" s="46" t="n">
        <f aca="false">MAX(H246,G247)</f>
        <v>3.1260046985499</v>
      </c>
      <c r="I247" s="47" t="n">
        <f aca="false">G247/H247-1</f>
        <v>-0.0487812865683174</v>
      </c>
      <c r="J247" s="48" t="n">
        <f aca="false">IF(F247&lt;0,F247^2,0)</f>
        <v>0</v>
      </c>
      <c r="K247" s="44" t="n">
        <f aca="false">MAX(K246,E247)</f>
        <v>8881.2</v>
      </c>
      <c r="L247" s="49" t="n">
        <f aca="false">E247-K247</f>
        <v>-260.799999999999</v>
      </c>
    </row>
    <row r="248" customFormat="false" ht="15" hidden="false" customHeight="false" outlineLevel="0" collapsed="false">
      <c r="A248" s="27" t="n">
        <v>39703</v>
      </c>
      <c r="B248" s="42" t="n">
        <v>-1</v>
      </c>
      <c r="C248" s="28" t="n">
        <v>6194.15</v>
      </c>
      <c r="D248" s="43" t="n">
        <v>138.1</v>
      </c>
      <c r="E248" s="44" t="n">
        <f aca="false">E247+D248</f>
        <v>8758.5</v>
      </c>
      <c r="F248" s="45" t="n">
        <f aca="false">IF(C247&gt;0,D248/C247,0)</f>
        <v>0.0218089936436496</v>
      </c>
      <c r="G248" s="46" t="n">
        <f aca="false">G247*(1+F248)</f>
        <v>3.03836351911513</v>
      </c>
      <c r="H248" s="46" t="n">
        <f aca="false">MAX(H247,G248)</f>
        <v>3.1260046985499</v>
      </c>
      <c r="I248" s="47" t="n">
        <f aca="false">G248/H248-1</f>
        <v>-0.0280361636933654</v>
      </c>
      <c r="J248" s="48" t="n">
        <f aca="false">IF(F248&lt;0,F248^2,0)</f>
        <v>0</v>
      </c>
      <c r="K248" s="44" t="n">
        <f aca="false">MAX(K247,E248)</f>
        <v>8881.2</v>
      </c>
      <c r="L248" s="49" t="n">
        <f aca="false">E248-K248</f>
        <v>-122.699999999999</v>
      </c>
    </row>
    <row r="249" customFormat="false" ht="15" hidden="false" customHeight="false" outlineLevel="0" collapsed="false">
      <c r="A249" s="27" t="n">
        <v>39706</v>
      </c>
      <c r="B249" s="42" t="n">
        <v>-1</v>
      </c>
      <c r="C249" s="28" t="n">
        <v>5997.65</v>
      </c>
      <c r="D249" s="43" t="n">
        <v>196.5</v>
      </c>
      <c r="E249" s="44" t="n">
        <f aca="false">E248+D249</f>
        <v>8955</v>
      </c>
      <c r="F249" s="45" t="n">
        <f aca="false">IF(C248&gt;0,D249/C248,0)</f>
        <v>0.0317234810264524</v>
      </c>
      <c r="G249" s="46" t="n">
        <f aca="false">G248*(1+F249)</f>
        <v>3.13475098656524</v>
      </c>
      <c r="H249" s="46" t="n">
        <f aca="false">MAX(H248,G249)</f>
        <v>3.13475098656524</v>
      </c>
      <c r="I249" s="47" t="n">
        <f aca="false">G249/H249-1</f>
        <v>0</v>
      </c>
      <c r="J249" s="48" t="n">
        <f aca="false">IF(F249&lt;0,F249^2,0)</f>
        <v>0</v>
      </c>
      <c r="K249" s="44" t="n">
        <f aca="false">MAX(K248,E249)</f>
        <v>8955</v>
      </c>
      <c r="L249" s="49" t="n">
        <f aca="false">E249-K249</f>
        <v>0</v>
      </c>
    </row>
    <row r="250" customFormat="false" ht="15" hidden="false" customHeight="false" outlineLevel="0" collapsed="false">
      <c r="A250" s="27" t="n">
        <v>39707</v>
      </c>
      <c r="B250" s="42" t="n">
        <v>-1</v>
      </c>
      <c r="C250" s="28" t="n">
        <v>6132.95</v>
      </c>
      <c r="D250" s="43" t="n">
        <v>-33.75</v>
      </c>
      <c r="E250" s="44" t="n">
        <f aca="false">E249+D250</f>
        <v>8921.25</v>
      </c>
      <c r="F250" s="45" t="n">
        <f aca="false">IF(C249&gt;0,D250/C249,0)</f>
        <v>-0.00562720398822872</v>
      </c>
      <c r="G250" s="46" t="n">
        <f aca="false">G249*(1+F250)</f>
        <v>3.11711110331154</v>
      </c>
      <c r="H250" s="46" t="n">
        <f aca="false">MAX(H249,G250)</f>
        <v>3.13475098656524</v>
      </c>
      <c r="I250" s="47" t="n">
        <f aca="false">G250/H250-1</f>
        <v>-0.00562720398822869</v>
      </c>
      <c r="J250" s="48" t="n">
        <f aca="false">IF(F250&lt;0,F250^2,0)</f>
        <v>3.16654247251373E-005</v>
      </c>
      <c r="K250" s="44" t="n">
        <f aca="false">MAX(K249,E250)</f>
        <v>8955</v>
      </c>
      <c r="L250" s="49" t="n">
        <f aca="false">E250-K250</f>
        <v>-33.75</v>
      </c>
    </row>
    <row r="251" customFormat="false" ht="15" hidden="false" customHeight="false" outlineLevel="0" collapsed="false">
      <c r="A251" s="27" t="n">
        <v>39708</v>
      </c>
      <c r="B251" s="42" t="n">
        <v>1</v>
      </c>
      <c r="C251" s="28" t="n">
        <v>5912.5</v>
      </c>
      <c r="D251" s="43" t="n">
        <v>-257.45</v>
      </c>
      <c r="E251" s="44" t="n">
        <f aca="false">E250+D251</f>
        <v>8663.8</v>
      </c>
      <c r="F251" s="45" t="n">
        <f aca="false">IF(C250&gt;0,D251/C250,0)</f>
        <v>-0.0419781671137055</v>
      </c>
      <c r="G251" s="46" t="n">
        <f aca="false">G250*(1+F251)</f>
        <v>2.98626049250474</v>
      </c>
      <c r="H251" s="46" t="n">
        <f aca="false">MAX(H250,G251)</f>
        <v>3.13475098656524</v>
      </c>
      <c r="I251" s="47" t="n">
        <f aca="false">G251/H251-1</f>
        <v>-0.0473691513925334</v>
      </c>
      <c r="J251" s="48" t="n">
        <f aca="false">IF(F251&lt;0,F251^2,0)</f>
        <v>0.00176216651422618</v>
      </c>
      <c r="K251" s="44" t="n">
        <f aca="false">MAX(K250,E251)</f>
        <v>8955</v>
      </c>
      <c r="L251" s="49" t="n">
        <f aca="false">E251-K251</f>
        <v>-291.200000000001</v>
      </c>
    </row>
    <row r="252" customFormat="false" ht="15" hidden="false" customHeight="false" outlineLevel="0" collapsed="false">
      <c r="A252" s="27" t="n">
        <v>39709</v>
      </c>
      <c r="B252" s="42" t="n">
        <v>-1</v>
      </c>
      <c r="C252" s="28" t="n">
        <v>6077.2</v>
      </c>
      <c r="D252" s="43" t="n">
        <v>-604.4</v>
      </c>
      <c r="E252" s="44" t="n">
        <f aca="false">E251+D252</f>
        <v>8059.4</v>
      </c>
      <c r="F252" s="45" t="n">
        <f aca="false">IF(C251&gt;0,D252/C251,0)</f>
        <v>-0.102224101479915</v>
      </c>
      <c r="G252" s="46" t="n">
        <f aca="false">G251*(1+F252)</f>
        <v>2.68099269687347</v>
      </c>
      <c r="H252" s="46" t="n">
        <f aca="false">MAX(H251,G252)</f>
        <v>3.13475098656524</v>
      </c>
      <c r="I252" s="47" t="n">
        <f aca="false">G252/H252-1</f>
        <v>-0.144750983933481</v>
      </c>
      <c r="J252" s="48" t="n">
        <f aca="false">IF(F252&lt;0,F252^2,0)</f>
        <v>0.010449766923376</v>
      </c>
      <c r="K252" s="44" t="n">
        <f aca="false">MAX(K251,E252)</f>
        <v>8955</v>
      </c>
      <c r="L252" s="49" t="n">
        <f aca="false">E252-K252</f>
        <v>-895.6</v>
      </c>
    </row>
    <row r="253" customFormat="false" ht="15" hidden="false" customHeight="false" outlineLevel="0" collapsed="false">
      <c r="A253" s="27" t="n">
        <v>39710</v>
      </c>
      <c r="B253" s="42" t="n">
        <v>1</v>
      </c>
      <c r="C253" s="28" t="n">
        <v>6312.05</v>
      </c>
      <c r="D253" s="43" t="n">
        <v>-173.85</v>
      </c>
      <c r="E253" s="44" t="n">
        <f aca="false">E252+D253</f>
        <v>7885.55</v>
      </c>
      <c r="F253" s="45" t="n">
        <f aca="false">IF(C252&gt;0,D253/C252,0)</f>
        <v>-0.028606924241427</v>
      </c>
      <c r="G253" s="46" t="n">
        <f aca="false">G252*(1+F253)</f>
        <v>2.6042977419022</v>
      </c>
      <c r="H253" s="46" t="n">
        <f aca="false">MAX(H252,G253)</f>
        <v>3.13475098656524</v>
      </c>
      <c r="I253" s="47" t="n">
        <f aca="false">G253/H253-1</f>
        <v>-0.169217027743651</v>
      </c>
      <c r="J253" s="48" t="n">
        <f aca="false">IF(F253&lt;0,F253^2,0)</f>
        <v>0.000818356114554742</v>
      </c>
      <c r="K253" s="44" t="n">
        <f aca="false">MAX(K252,E253)</f>
        <v>8955</v>
      </c>
      <c r="L253" s="49" t="n">
        <f aca="false">E253-K253</f>
        <v>-1069.45</v>
      </c>
    </row>
    <row r="254" customFormat="false" ht="15" hidden="false" customHeight="false" outlineLevel="0" collapsed="false">
      <c r="A254" s="27" t="n">
        <v>39713</v>
      </c>
      <c r="B254" s="42" t="n">
        <v>1</v>
      </c>
      <c r="C254" s="28" t="n">
        <v>6303.9</v>
      </c>
      <c r="D254" s="43" t="n">
        <v>-8.15</v>
      </c>
      <c r="E254" s="44" t="n">
        <f aca="false">E253+D254</f>
        <v>7877.4</v>
      </c>
      <c r="F254" s="45" t="n">
        <f aca="false">IF(C253&gt;0,D254/C253,0)</f>
        <v>-0.00129118115350797</v>
      </c>
      <c r="G254" s="46" t="n">
        <f aca="false">G253*(1+F254)</f>
        <v>2.60093512173973</v>
      </c>
      <c r="H254" s="46" t="n">
        <f aca="false">MAX(H253,G254)</f>
        <v>3.13475098656524</v>
      </c>
      <c r="I254" s="47" t="n">
        <f aca="false">G254/H254-1</f>
        <v>-0.170289719060084</v>
      </c>
      <c r="J254" s="48" t="n">
        <f aca="false">IF(F254&lt;0,F254^2,0)</f>
        <v>1.66714877117418E-006</v>
      </c>
      <c r="K254" s="44" t="n">
        <f aca="false">MAX(K253,E254)</f>
        <v>8955</v>
      </c>
      <c r="L254" s="49" t="n">
        <f aca="false">E254-K254</f>
        <v>-1077.6</v>
      </c>
    </row>
    <row r="255" customFormat="false" ht="15" hidden="false" customHeight="false" outlineLevel="0" collapsed="false">
      <c r="A255" s="27" t="n">
        <v>39714</v>
      </c>
      <c r="B255" s="42" t="n">
        <v>-1</v>
      </c>
      <c r="C255" s="28" t="n">
        <v>6033.35</v>
      </c>
      <c r="D255" s="43" t="n">
        <v>-48.3</v>
      </c>
      <c r="E255" s="44" t="n">
        <f aca="false">E254+D255</f>
        <v>7829.1</v>
      </c>
      <c r="F255" s="45" t="n">
        <f aca="false">IF(C254&gt;0,D255/C254,0)</f>
        <v>-0.00766192357112264</v>
      </c>
      <c r="G255" s="46" t="n">
        <f aca="false">G254*(1+F255)</f>
        <v>2.58100695562351</v>
      </c>
      <c r="H255" s="46" t="n">
        <f aca="false">MAX(H254,G255)</f>
        <v>3.13475098656524</v>
      </c>
      <c r="I255" s="47" t="n">
        <f aca="false">G255/H255-1</f>
        <v>-0.17664689581882</v>
      </c>
      <c r="J255" s="48" t="n">
        <f aca="false">IF(F255&lt;0,F255^2,0)</f>
        <v>5.87050728097247E-005</v>
      </c>
      <c r="K255" s="44" t="n">
        <f aca="false">MAX(K254,E255)</f>
        <v>8955</v>
      </c>
      <c r="L255" s="49" t="n">
        <f aca="false">E255-K255</f>
        <v>-1125.9</v>
      </c>
    </row>
    <row r="256" customFormat="false" ht="15" hidden="false" customHeight="false" outlineLevel="0" collapsed="false">
      <c r="A256" s="27" t="n">
        <v>39715</v>
      </c>
      <c r="B256" s="42" t="n">
        <v>-1</v>
      </c>
      <c r="C256" s="28" t="n">
        <v>6109.65</v>
      </c>
      <c r="D256" s="43" t="n">
        <v>-76.3</v>
      </c>
      <c r="E256" s="44" t="n">
        <f aca="false">E255+D256</f>
        <v>7752.8</v>
      </c>
      <c r="F256" s="45" t="n">
        <f aca="false">IF(C255&gt;0,D256/C255,0)</f>
        <v>-0.0126463739050445</v>
      </c>
      <c r="G256" s="46" t="n">
        <f aca="false">G255*(1+F256)</f>
        <v>2.54836657661117</v>
      </c>
      <c r="H256" s="46" t="n">
        <f aca="false">MAX(H255,G256)</f>
        <v>3.13475098656524</v>
      </c>
      <c r="I256" s="47" t="n">
        <f aca="false">G256/H256-1</f>
        <v>-0.187059327030174</v>
      </c>
      <c r="J256" s="48" t="n">
        <f aca="false">IF(F256&lt;0,F256^2,0)</f>
        <v>0.000159930772946189</v>
      </c>
      <c r="K256" s="44" t="n">
        <f aca="false">MAX(K255,E256)</f>
        <v>8955</v>
      </c>
      <c r="L256" s="49" t="n">
        <f aca="false">E256-K256</f>
        <v>-1202.2</v>
      </c>
    </row>
    <row r="257" customFormat="false" ht="15" hidden="false" customHeight="false" outlineLevel="0" collapsed="false">
      <c r="A257" s="27" t="n">
        <v>39716</v>
      </c>
      <c r="B257" s="42" t="n">
        <v>-1</v>
      </c>
      <c r="C257" s="28" t="n">
        <v>6080.2</v>
      </c>
      <c r="D257" s="43" t="n">
        <v>29.45</v>
      </c>
      <c r="E257" s="44" t="n">
        <f aca="false">E256+D257</f>
        <v>7782.25</v>
      </c>
      <c r="F257" s="45" t="n">
        <f aca="false">IF(C256&gt;0,D257/C256,0)</f>
        <v>0.00482024338546398</v>
      </c>
      <c r="G257" s="46" t="n">
        <f aca="false">G256*(1+F257)</f>
        <v>2.56065032374582</v>
      </c>
      <c r="H257" s="46" t="n">
        <f aca="false">MAX(H256,G257)</f>
        <v>3.13475098656524</v>
      </c>
      <c r="I257" s="47" t="n">
        <f aca="false">G257/H257-1</f>
        <v>-0.183140755128517</v>
      </c>
      <c r="J257" s="48" t="n">
        <f aca="false">IF(F257&lt;0,F257^2,0)</f>
        <v>0</v>
      </c>
      <c r="K257" s="44" t="n">
        <f aca="false">MAX(K256,E257)</f>
        <v>8955</v>
      </c>
      <c r="L257" s="49" t="n">
        <f aca="false">E257-K257</f>
        <v>-1172.75</v>
      </c>
    </row>
    <row r="258" customFormat="false" ht="15" hidden="false" customHeight="false" outlineLevel="0" collapsed="false">
      <c r="A258" s="27" t="n">
        <v>39717</v>
      </c>
      <c r="B258" s="42" t="n">
        <v>-1</v>
      </c>
      <c r="C258" s="28" t="n">
        <v>5828.6</v>
      </c>
      <c r="D258" s="43" t="n">
        <v>251.6</v>
      </c>
      <c r="E258" s="44" t="n">
        <f aca="false">E257+D258</f>
        <v>8033.85</v>
      </c>
      <c r="F258" s="45" t="n">
        <f aca="false">IF(C257&gt;0,D258/C257,0)</f>
        <v>0.0413802177559949</v>
      </c>
      <c r="G258" s="46" t="n">
        <f aca="false">G257*(1+F258)</f>
        <v>2.66661059173938</v>
      </c>
      <c r="H258" s="46" t="n">
        <f aca="false">MAX(H257,G258)</f>
        <v>3.13475098656524</v>
      </c>
      <c r="I258" s="47" t="n">
        <f aca="false">G258/H258-1</f>
        <v>-0.149338941699737</v>
      </c>
      <c r="J258" s="48" t="n">
        <f aca="false">IF(F258&lt;0,F258^2,0)</f>
        <v>0</v>
      </c>
      <c r="K258" s="44" t="n">
        <f aca="false">MAX(K257,E258)</f>
        <v>8955</v>
      </c>
      <c r="L258" s="49" t="n">
        <f aca="false">E258-K258</f>
        <v>-921.150000000001</v>
      </c>
    </row>
    <row r="259" customFormat="false" ht="15" hidden="false" customHeight="false" outlineLevel="0" collapsed="false">
      <c r="A259" s="27" t="n">
        <v>39720</v>
      </c>
      <c r="B259" s="42" t="n">
        <v>-1</v>
      </c>
      <c r="C259" s="28" t="n">
        <v>5538.75</v>
      </c>
      <c r="D259" s="43" t="n">
        <v>289.85</v>
      </c>
      <c r="E259" s="44" t="n">
        <f aca="false">E258+D259</f>
        <v>8323.7</v>
      </c>
      <c r="F259" s="45" t="n">
        <f aca="false">IF(C258&gt;0,D259/C258,0)</f>
        <v>0.0497289228974368</v>
      </c>
      <c r="G259" s="46" t="n">
        <f aca="false">G258*(1+F259)</f>
        <v>2.79921826425348</v>
      </c>
      <c r="H259" s="46" t="n">
        <f aca="false">MAX(H258,G259)</f>
        <v>3.13475098656524</v>
      </c>
      <c r="I259" s="47" t="n">
        <f aca="false">G259/H259-1</f>
        <v>-0.107036483519672</v>
      </c>
      <c r="J259" s="48" t="n">
        <f aca="false">IF(F259&lt;0,F259^2,0)</f>
        <v>0</v>
      </c>
      <c r="K259" s="44" t="n">
        <f aca="false">MAX(K258,E259)</f>
        <v>8955</v>
      </c>
      <c r="L259" s="49" t="n">
        <f aca="false">E259-K259</f>
        <v>-631.300000000001</v>
      </c>
    </row>
    <row r="260" customFormat="false" ht="15" hidden="false" customHeight="false" outlineLevel="0" collapsed="false">
      <c r="A260" s="27" t="n">
        <v>39721</v>
      </c>
      <c r="B260" s="42" t="n">
        <v>-1</v>
      </c>
      <c r="C260" s="28" t="n">
        <v>5803.55</v>
      </c>
      <c r="D260" s="43" t="n">
        <v>-324.3</v>
      </c>
      <c r="E260" s="44" t="n">
        <f aca="false">E259+D260</f>
        <v>7999.4</v>
      </c>
      <c r="F260" s="45" t="n">
        <f aca="false">IF(C259&gt;0,D260/C259,0)</f>
        <v>-0.0585511171293162</v>
      </c>
      <c r="G260" s="46" t="n">
        <f aca="false">G259*(1+F260)</f>
        <v>2.63532090779265</v>
      </c>
      <c r="H260" s="46" t="n">
        <f aca="false">MAX(H259,G260)</f>
        <v>3.13475098656524</v>
      </c>
      <c r="I260" s="47" t="n">
        <f aca="false">G260/H260-1</f>
        <v>-0.159320494965317</v>
      </c>
      <c r="J260" s="48" t="n">
        <f aca="false">IF(F260&lt;0,F260^2,0)</f>
        <v>0.0034282333170909</v>
      </c>
      <c r="K260" s="44" t="n">
        <f aca="false">MAX(K259,E260)</f>
        <v>8955</v>
      </c>
      <c r="L260" s="49" t="n">
        <f aca="false">E260-K260</f>
        <v>-955.600000000001</v>
      </c>
    </row>
    <row r="261" customFormat="false" ht="15" hidden="false" customHeight="false" outlineLevel="0" collapsed="false">
      <c r="A261" s="27" t="n">
        <v>39722</v>
      </c>
      <c r="B261" s="42" t="n">
        <v>1</v>
      </c>
      <c r="C261" s="28" t="n">
        <v>5982.4</v>
      </c>
      <c r="D261" s="43" t="n">
        <v>106.85</v>
      </c>
      <c r="E261" s="44" t="n">
        <f aca="false">E260+D261</f>
        <v>8106.25</v>
      </c>
      <c r="F261" s="45" t="n">
        <f aca="false">IF(C260&gt;0,D261/C260,0)</f>
        <v>0.0184111449026889</v>
      </c>
      <c r="G261" s="46" t="n">
        <f aca="false">G260*(1+F261)</f>
        <v>2.68384018289111</v>
      </c>
      <c r="H261" s="46" t="n">
        <f aca="false">MAX(H260,G261)</f>
        <v>3.13475098656524</v>
      </c>
      <c r="I261" s="47" t="n">
        <f aca="false">G261/H261-1</f>
        <v>-0.143842622781403</v>
      </c>
      <c r="J261" s="48" t="n">
        <f aca="false">IF(F261&lt;0,F261^2,0)</f>
        <v>0</v>
      </c>
      <c r="K261" s="44" t="n">
        <f aca="false">MAX(K260,E261)</f>
        <v>8955</v>
      </c>
      <c r="L261" s="49" t="n">
        <f aca="false">E261-K261</f>
        <v>-848.750000000001</v>
      </c>
    </row>
    <row r="262" customFormat="false" ht="15" hidden="false" customHeight="false" outlineLevel="0" collapsed="false">
      <c r="A262" s="27" t="n">
        <v>39724</v>
      </c>
      <c r="B262" s="42" t="n">
        <v>1</v>
      </c>
      <c r="C262" s="28" t="n">
        <v>5793.35</v>
      </c>
      <c r="D262" s="43" t="n">
        <v>-189.05</v>
      </c>
      <c r="E262" s="44" t="n">
        <f aca="false">E261+D262</f>
        <v>7917.2</v>
      </c>
      <c r="F262" s="45" t="n">
        <f aca="false">IF(C261&gt;0,D262/C261,0)</f>
        <v>-0.0316010296870821</v>
      </c>
      <c r="G262" s="46" t="n">
        <f aca="false">G261*(1+F262)</f>
        <v>2.59902806959618</v>
      </c>
      <c r="H262" s="46" t="n">
        <f aca="false">MAX(H261,G262)</f>
        <v>3.13475098656524</v>
      </c>
      <c r="I262" s="47" t="n">
        <f aca="false">G262/H262-1</f>
        <v>-0.170898077475702</v>
      </c>
      <c r="J262" s="48" t="n">
        <f aca="false">IF(F262&lt;0,F262^2,0)</f>
        <v>0.000998625077283845</v>
      </c>
      <c r="K262" s="44" t="n">
        <f aca="false">MAX(K261,E262)</f>
        <v>8955</v>
      </c>
      <c r="L262" s="49" t="n">
        <f aca="false">E262-K262</f>
        <v>-1037.8</v>
      </c>
    </row>
    <row r="263" customFormat="false" ht="15" hidden="false" customHeight="false" outlineLevel="0" collapsed="false">
      <c r="A263" s="27" t="n">
        <v>39727</v>
      </c>
      <c r="B263" s="42" t="n">
        <v>-1</v>
      </c>
      <c r="C263" s="28" t="n">
        <v>5560.55</v>
      </c>
      <c r="D263" s="43" t="n">
        <v>20.65</v>
      </c>
      <c r="E263" s="44" t="n">
        <f aca="false">E262+D263</f>
        <v>7937.85</v>
      </c>
      <c r="F263" s="45" t="n">
        <f aca="false">IF(C262&gt;0,D263/C262,0)</f>
        <v>0.00356443163282039</v>
      </c>
      <c r="G263" s="46" t="n">
        <f aca="false">G262*(1+F263)</f>
        <v>2.60829212746204</v>
      </c>
      <c r="H263" s="46" t="n">
        <f aca="false">MAX(H262,G263)</f>
        <v>3.13475098656524</v>
      </c>
      <c r="I263" s="47" t="n">
        <f aca="false">G263/H263-1</f>
        <v>-0.167942800356224</v>
      </c>
      <c r="J263" s="48" t="n">
        <f aca="false">IF(F263&lt;0,F263^2,0)</f>
        <v>0</v>
      </c>
      <c r="K263" s="44" t="n">
        <f aca="false">MAX(K262,E263)</f>
        <v>8955</v>
      </c>
      <c r="L263" s="49" t="n">
        <f aca="false">E263-K263</f>
        <v>-1017.15</v>
      </c>
    </row>
    <row r="264" customFormat="false" ht="15" hidden="false" customHeight="false" outlineLevel="0" collapsed="false">
      <c r="A264" s="27" t="n">
        <v>39728</v>
      </c>
      <c r="B264" s="42" t="n">
        <v>-1</v>
      </c>
      <c r="C264" s="28" t="n">
        <v>5457.55</v>
      </c>
      <c r="D264" s="43" t="n">
        <v>-152.7</v>
      </c>
      <c r="E264" s="44" t="n">
        <f aca="false">E263+D264</f>
        <v>7785.15</v>
      </c>
      <c r="F264" s="45" t="n">
        <f aca="false">IF(C263&gt;0,D264/C263,0)</f>
        <v>-0.02746131228026</v>
      </c>
      <c r="G264" s="46" t="n">
        <f aca="false">G263*(1+F264)</f>
        <v>2.53666500283166</v>
      </c>
      <c r="H264" s="46" t="n">
        <f aca="false">MAX(H263,G264)</f>
        <v>3.13475098656524</v>
      </c>
      <c r="I264" s="47" t="n">
        <f aca="false">G264/H264-1</f>
        <v>-0.190792182950681</v>
      </c>
      <c r="J264" s="48" t="n">
        <f aca="false">IF(F264&lt;0,F264^2,0)</f>
        <v>0.000754123672153961</v>
      </c>
      <c r="K264" s="44" t="n">
        <f aca="false">MAX(K263,E264)</f>
        <v>8955</v>
      </c>
      <c r="L264" s="49" t="n">
        <f aca="false">E264-K264</f>
        <v>-1169.85</v>
      </c>
    </row>
    <row r="265" customFormat="false" ht="15" hidden="false" customHeight="false" outlineLevel="0" collapsed="false">
      <c r="A265" s="27" t="n">
        <v>39729</v>
      </c>
      <c r="B265" s="42" t="n">
        <v>-1</v>
      </c>
      <c r="C265" s="28" t="n">
        <v>5222.6</v>
      </c>
      <c r="D265" s="43" t="n">
        <v>113.4</v>
      </c>
      <c r="E265" s="44" t="n">
        <f aca="false">E264+D265</f>
        <v>7898.55</v>
      </c>
      <c r="F265" s="45" t="n">
        <f aca="false">IF(C264&gt;0,D265/C264,0)</f>
        <v>0.0207785544795742</v>
      </c>
      <c r="G265" s="46" t="n">
        <f aca="false">G264*(1+F265)</f>
        <v>2.58937323478943</v>
      </c>
      <c r="H265" s="46" t="n">
        <f aca="false">MAX(H264,G265)</f>
        <v>3.13475098656524</v>
      </c>
      <c r="I265" s="47" t="n">
        <f aca="false">G265/H265-1</f>
        <v>-0.173978014238824</v>
      </c>
      <c r="J265" s="48" t="n">
        <f aca="false">IF(F265&lt;0,F265^2,0)</f>
        <v>0</v>
      </c>
      <c r="K265" s="44" t="n">
        <f aca="false">MAX(K264,E265)</f>
        <v>8955</v>
      </c>
      <c r="L265" s="49" t="n">
        <f aca="false">E265-K265</f>
        <v>-1056.45</v>
      </c>
    </row>
    <row r="266" customFormat="false" ht="15" hidden="false" customHeight="false" outlineLevel="0" collapsed="false">
      <c r="A266" s="27" t="n">
        <v>39731</v>
      </c>
      <c r="B266" s="42" t="n">
        <v>-1</v>
      </c>
      <c r="C266" s="28" t="n">
        <v>4938</v>
      </c>
      <c r="D266" s="43" t="n">
        <v>284.6</v>
      </c>
      <c r="E266" s="44" t="n">
        <f aca="false">E265+D266</f>
        <v>8183.15</v>
      </c>
      <c r="F266" s="45" t="n">
        <f aca="false">IF(C265&gt;0,D266/C265,0)</f>
        <v>0.0544939302263241</v>
      </c>
      <c r="G266" s="46" t="n">
        <f aca="false">G265*(1+F266)</f>
        <v>2.73047835917595</v>
      </c>
      <c r="H266" s="46" t="n">
        <f aca="false">MAX(H265,G266)</f>
        <v>3.13475098656524</v>
      </c>
      <c r="I266" s="47" t="n">
        <f aca="false">G266/H266-1</f>
        <v>-0.128964829781345</v>
      </c>
      <c r="J266" s="48" t="n">
        <f aca="false">IF(F266&lt;0,F266^2,0)</f>
        <v>0</v>
      </c>
      <c r="K266" s="44" t="n">
        <f aca="false">MAX(K265,E266)</f>
        <v>8955</v>
      </c>
      <c r="L266" s="49" t="n">
        <f aca="false">E266-K266</f>
        <v>-771.850000000001</v>
      </c>
    </row>
    <row r="267" customFormat="false" ht="15" hidden="false" customHeight="false" outlineLevel="0" collapsed="false">
      <c r="A267" s="27" t="n">
        <v>39734</v>
      </c>
      <c r="B267" s="42" t="n">
        <v>1</v>
      </c>
      <c r="C267" s="28" t="n">
        <v>5496.75</v>
      </c>
      <c r="D267" s="43" t="n">
        <v>-13.5</v>
      </c>
      <c r="E267" s="44" t="n">
        <f aca="false">E266+D267</f>
        <v>8169.65</v>
      </c>
      <c r="F267" s="45" t="n">
        <f aca="false">IF(C266&gt;0,D267/C266,0)</f>
        <v>-0.00273390036452005</v>
      </c>
      <c r="G267" s="46" t="n">
        <f aca="false">G266*(1+F267)</f>
        <v>2.72301350339449</v>
      </c>
      <c r="H267" s="46" t="n">
        <f aca="false">MAX(H266,G267)</f>
        <v>3.13475098656524</v>
      </c>
      <c r="I267" s="47" t="n">
        <f aca="false">G267/H267-1</f>
        <v>-0.131346153150716</v>
      </c>
      <c r="J267" s="48" t="n">
        <f aca="false">IF(F267&lt;0,F267^2,0)</f>
        <v>7.47421120312286E-006</v>
      </c>
      <c r="K267" s="44" t="n">
        <f aca="false">MAX(K266,E267)</f>
        <v>8955</v>
      </c>
      <c r="L267" s="49" t="n">
        <f aca="false">E267-K267</f>
        <v>-785.350000000001</v>
      </c>
    </row>
    <row r="268" customFormat="false" ht="15" hidden="false" customHeight="false" outlineLevel="0" collapsed="false">
      <c r="A268" s="27" t="n">
        <v>39735</v>
      </c>
      <c r="B268" s="42" t="n">
        <v>1</v>
      </c>
      <c r="C268" s="28" t="n">
        <v>5578.4</v>
      </c>
      <c r="D268" s="43" t="n">
        <v>81.65</v>
      </c>
      <c r="E268" s="44" t="n">
        <f aca="false">E267+D268</f>
        <v>8251.3</v>
      </c>
      <c r="F268" s="45" t="n">
        <f aca="false">IF(C267&gt;0,D268/C267,0)</f>
        <v>0.0148542320462091</v>
      </c>
      <c r="G268" s="46" t="n">
        <f aca="false">G267*(1+F268)</f>
        <v>2.76346177783887</v>
      </c>
      <c r="H268" s="46" t="n">
        <f aca="false">MAX(H267,G268)</f>
        <v>3.13475098656524</v>
      </c>
      <c r="I268" s="47" t="n">
        <f aca="false">G268/H268-1</f>
        <v>-0.118442967341784</v>
      </c>
      <c r="J268" s="48" t="n">
        <f aca="false">IF(F268&lt;0,F268^2,0)</f>
        <v>0</v>
      </c>
      <c r="K268" s="44" t="n">
        <f aca="false">MAX(K267,E268)</f>
        <v>8955</v>
      </c>
      <c r="L268" s="49" t="n">
        <f aca="false">E268-K268</f>
        <v>-703.700000000001</v>
      </c>
    </row>
    <row r="269" customFormat="false" ht="15" hidden="false" customHeight="false" outlineLevel="0" collapsed="false">
      <c r="A269" s="27" t="n">
        <v>39736</v>
      </c>
      <c r="B269" s="42" t="n">
        <v>1</v>
      </c>
      <c r="C269" s="28" t="n">
        <v>5425.25</v>
      </c>
      <c r="D269" s="43" t="n">
        <v>-125.95</v>
      </c>
      <c r="E269" s="44" t="n">
        <f aca="false">E268+D269</f>
        <v>8125.35</v>
      </c>
      <c r="F269" s="45" t="n">
        <f aca="false">IF(C268&gt;0,D269/C268,0)</f>
        <v>-0.0225781586117883</v>
      </c>
      <c r="G269" s="46" t="n">
        <f aca="false">G268*(1+F269)</f>
        <v>2.70106789950121</v>
      </c>
      <c r="H269" s="46" t="n">
        <f aca="false">MAX(H268,G269)</f>
        <v>3.13475098656524</v>
      </c>
      <c r="I269" s="47" t="n">
        <f aca="false">G269/H269-1</f>
        <v>-0.138346901850479</v>
      </c>
      <c r="J269" s="48" t="n">
        <f aca="false">IF(F269&lt;0,F269^2,0)</f>
        <v>0.000509773246299072</v>
      </c>
      <c r="K269" s="44" t="n">
        <f aca="false">MAX(K268,E269)</f>
        <v>8955</v>
      </c>
      <c r="L269" s="49" t="n">
        <f aca="false">E269-K269</f>
        <v>-829.650000000001</v>
      </c>
    </row>
    <row r="270" customFormat="false" ht="15" hidden="false" customHeight="false" outlineLevel="0" collapsed="false">
      <c r="A270" s="27" t="n">
        <v>39737</v>
      </c>
      <c r="B270" s="42" t="n">
        <v>-1</v>
      </c>
      <c r="C270" s="28" t="n">
        <v>5481.65</v>
      </c>
      <c r="D270" s="43" t="n">
        <v>-259.65</v>
      </c>
      <c r="E270" s="44" t="n">
        <f aca="false">E269+D270</f>
        <v>7865.7</v>
      </c>
      <c r="F270" s="45" t="n">
        <f aca="false">IF(C269&gt;0,D270/C269,0)</f>
        <v>-0.0478595456430579</v>
      </c>
      <c r="G270" s="46" t="n">
        <f aca="false">G269*(1+F270)</f>
        <v>2.57179601708003</v>
      </c>
      <c r="H270" s="46" t="n">
        <f aca="false">MAX(H269,G270)</f>
        <v>3.13475098656524</v>
      </c>
      <c r="I270" s="47" t="n">
        <f aca="false">G270/H270-1</f>
        <v>-0.179585227629848</v>
      </c>
      <c r="J270" s="48" t="n">
        <f aca="false">IF(F270&lt;0,F270^2,0)</f>
        <v>0.00229053610915994</v>
      </c>
      <c r="K270" s="44" t="n">
        <f aca="false">MAX(K269,E270)</f>
        <v>8955</v>
      </c>
      <c r="L270" s="49" t="n">
        <f aca="false">E270-K270</f>
        <v>-1089.3</v>
      </c>
    </row>
    <row r="271" customFormat="false" ht="15" hidden="false" customHeight="false" outlineLevel="0" collapsed="false">
      <c r="A271" s="27" t="n">
        <v>39738</v>
      </c>
      <c r="B271" s="42" t="n">
        <v>1</v>
      </c>
      <c r="C271" s="28" t="n">
        <v>5183.55</v>
      </c>
      <c r="D271" s="43" t="n">
        <v>-458.1</v>
      </c>
      <c r="E271" s="44" t="n">
        <f aca="false">E270+D271</f>
        <v>7407.6</v>
      </c>
      <c r="F271" s="45" t="n">
        <f aca="false">IF(C270&gt;0,D271/C270,0)</f>
        <v>-0.0835697280928188</v>
      </c>
      <c r="G271" s="46" t="n">
        <f aca="false">G270*(1+F271)</f>
        <v>2.35687172322246</v>
      </c>
      <c r="H271" s="46" t="n">
        <f aca="false">MAX(H270,G271)</f>
        <v>3.13475098656524</v>
      </c>
      <c r="I271" s="47" t="n">
        <f aca="false">G271/H271-1</f>
        <v>-0.248147067080154</v>
      </c>
      <c r="J271" s="48" t="n">
        <f aca="false">IF(F271&lt;0,F271^2,0)</f>
        <v>0.00698389945350766</v>
      </c>
      <c r="K271" s="44" t="n">
        <f aca="false">MAX(K270,E271)</f>
        <v>8955</v>
      </c>
      <c r="L271" s="49" t="n">
        <f aca="false">E271-K271</f>
        <v>-1547.4</v>
      </c>
    </row>
    <row r="272" customFormat="false" ht="15" hidden="false" customHeight="false" outlineLevel="0" collapsed="false">
      <c r="A272" s="27" t="n">
        <v>39741</v>
      </c>
      <c r="B272" s="42" t="n">
        <v>-1</v>
      </c>
      <c r="C272" s="28" t="n">
        <v>5284.2</v>
      </c>
      <c r="D272" s="43" t="n">
        <v>-208.5</v>
      </c>
      <c r="E272" s="44" t="n">
        <f aca="false">E271+D272</f>
        <v>7199.1</v>
      </c>
      <c r="F272" s="45" t="n">
        <f aca="false">IF(C271&gt;0,D272/C271,0)</f>
        <v>-0.0402233990219058</v>
      </c>
      <c r="G272" s="46" t="n">
        <f aca="false">G271*(1+F272)</f>
        <v>2.26207033145584</v>
      </c>
      <c r="H272" s="46" t="n">
        <f aca="false">MAX(H271,G272)</f>
        <v>3.13475098656524</v>
      </c>
      <c r="I272" s="47" t="n">
        <f aca="false">G272/H272-1</f>
        <v>-0.278389147606779</v>
      </c>
      <c r="J272" s="48" t="n">
        <f aca="false">IF(F272&lt;0,F272^2,0)</f>
        <v>0.00161792182887546</v>
      </c>
      <c r="K272" s="44" t="n">
        <f aca="false">MAX(K271,E272)</f>
        <v>8955</v>
      </c>
      <c r="L272" s="49" t="n">
        <f aca="false">E272-K272</f>
        <v>-1755.9</v>
      </c>
    </row>
    <row r="273" customFormat="false" ht="15" hidden="false" customHeight="false" outlineLevel="0" collapsed="false">
      <c r="A273" s="27" t="n">
        <v>39742</v>
      </c>
      <c r="B273" s="42" t="n">
        <v>-1</v>
      </c>
      <c r="C273" s="28" t="n">
        <v>5414.5</v>
      </c>
      <c r="D273" s="43" t="n">
        <v>-193.25</v>
      </c>
      <c r="E273" s="44" t="n">
        <f aca="false">E272+D273</f>
        <v>7005.85</v>
      </c>
      <c r="F273" s="45" t="n">
        <f aca="false">IF(C272&gt;0,D273/C272,0)</f>
        <v>-0.0365712879906135</v>
      </c>
      <c r="G273" s="46" t="n">
        <f aca="false">G272*(1+F273)</f>
        <v>2.17934350590914</v>
      </c>
      <c r="H273" s="46" t="n">
        <f aca="false">MAX(H272,G273)</f>
        <v>3.13475098656524</v>
      </c>
      <c r="I273" s="47" t="n">
        <f aca="false">G273/H273-1</f>
        <v>-0.304779385906803</v>
      </c>
      <c r="J273" s="48" t="n">
        <f aca="false">IF(F273&lt;0,F273^2,0)</f>
        <v>0.00133745910529239</v>
      </c>
      <c r="K273" s="44" t="n">
        <f aca="false">MAX(K272,E273)</f>
        <v>8955</v>
      </c>
      <c r="L273" s="49" t="n">
        <f aca="false">E273-K273</f>
        <v>-1949.15</v>
      </c>
    </row>
    <row r="274" customFormat="false" ht="15" hidden="false" customHeight="false" outlineLevel="0" collapsed="false">
      <c r="A274" s="27" t="n">
        <v>39743</v>
      </c>
      <c r="B274" s="42" t="n">
        <v>-1</v>
      </c>
      <c r="C274" s="28" t="n">
        <v>5095.75</v>
      </c>
      <c r="D274" s="43" t="n">
        <v>17.4</v>
      </c>
      <c r="E274" s="44" t="n">
        <f aca="false">E273+D274</f>
        <v>7023.25</v>
      </c>
      <c r="F274" s="45" t="n">
        <f aca="false">IF(C273&gt;0,D274/C273,0)</f>
        <v>0.00321359312955952</v>
      </c>
      <c r="G274" s="46" t="n">
        <f aca="false">G273*(1+F274)</f>
        <v>2.18634702922668</v>
      </c>
      <c r="H274" s="46" t="n">
        <f aca="false">MAX(H273,G274)</f>
        <v>3.13475098656524</v>
      </c>
      <c r="I274" s="47" t="n">
        <f aca="false">G274/H274-1</f>
        <v>-0.302545229717825</v>
      </c>
      <c r="J274" s="48" t="n">
        <f aca="false">IF(F274&lt;0,F274^2,0)</f>
        <v>0</v>
      </c>
      <c r="K274" s="44" t="n">
        <f aca="false">MAX(K273,E274)</f>
        <v>8955</v>
      </c>
      <c r="L274" s="49" t="n">
        <f aca="false">E274-K274</f>
        <v>-1931.75</v>
      </c>
    </row>
    <row r="275" customFormat="false" ht="15" hidden="false" customHeight="false" outlineLevel="0" collapsed="false">
      <c r="A275" s="27" t="n">
        <v>39744</v>
      </c>
      <c r="B275" s="42" t="n">
        <v>-1</v>
      </c>
      <c r="C275" s="28" t="n">
        <v>4932.4</v>
      </c>
      <c r="D275" s="43" t="n">
        <v>163.35</v>
      </c>
      <c r="E275" s="44" t="n">
        <f aca="false">E274+D275</f>
        <v>7186.6</v>
      </c>
      <c r="F275" s="45" t="n">
        <f aca="false">IF(C274&gt;0,D275/C274,0)</f>
        <v>0.0320561252023745</v>
      </c>
      <c r="G275" s="46" t="n">
        <f aca="false">G274*(1+F275)</f>
        <v>2.25643284333141</v>
      </c>
      <c r="H275" s="46" t="n">
        <f aca="false">MAX(H274,G275)</f>
        <v>3.13475098656524</v>
      </c>
      <c r="I275" s="47" t="n">
        <f aca="false">G275/H275-1</f>
        <v>-0.280187532278667</v>
      </c>
      <c r="J275" s="48" t="n">
        <f aca="false">IF(F275&lt;0,F275^2,0)</f>
        <v>0</v>
      </c>
      <c r="K275" s="44" t="n">
        <f aca="false">MAX(K274,E275)</f>
        <v>8955</v>
      </c>
      <c r="L275" s="49" t="n">
        <f aca="false">E275-K275</f>
        <v>-1768.4</v>
      </c>
    </row>
    <row r="276" customFormat="false" ht="15" hidden="false" customHeight="false" outlineLevel="0" collapsed="false">
      <c r="A276" s="27" t="n">
        <v>39745</v>
      </c>
      <c r="B276" s="42" t="n">
        <v>-1</v>
      </c>
      <c r="C276" s="28" t="n">
        <v>4310.05</v>
      </c>
      <c r="D276" s="43" t="n">
        <v>622.35</v>
      </c>
      <c r="E276" s="44" t="n">
        <f aca="false">E275+D276</f>
        <v>7808.95</v>
      </c>
      <c r="F276" s="45" t="n">
        <f aca="false">IF(C275&gt;0,D276/C275,0)</f>
        <v>0.126175898142892</v>
      </c>
      <c r="G276" s="46" t="n">
        <f aca="false">G275*(1+F276)</f>
        <v>2.54114028393787</v>
      </c>
      <c r="H276" s="46" t="n">
        <f aca="false">MAX(H275,G276)</f>
        <v>3.13475098656524</v>
      </c>
      <c r="I276" s="47" t="n">
        <f aca="false">G276/H276-1</f>
        <v>-0.189364547669476</v>
      </c>
      <c r="J276" s="48" t="n">
        <f aca="false">IF(F276&lt;0,F276^2,0)</f>
        <v>0</v>
      </c>
      <c r="K276" s="44" t="n">
        <f aca="false">MAX(K275,E276)</f>
        <v>8955</v>
      </c>
      <c r="L276" s="49" t="n">
        <f aca="false">E276-K276</f>
        <v>-1146.05</v>
      </c>
    </row>
    <row r="277" customFormat="false" ht="15" hidden="false" customHeight="false" outlineLevel="0" collapsed="false">
      <c r="A277" s="27" t="n">
        <v>39748</v>
      </c>
      <c r="B277" s="42" t="n">
        <v>-1</v>
      </c>
      <c r="C277" s="28" t="n">
        <v>4092.9</v>
      </c>
      <c r="D277" s="43" t="n">
        <v>217.15</v>
      </c>
      <c r="E277" s="44" t="n">
        <f aca="false">E276+D277</f>
        <v>8026.1</v>
      </c>
      <c r="F277" s="45" t="n">
        <f aca="false">IF(C276&gt;0,D277/C276,0)</f>
        <v>0.0503822461456364</v>
      </c>
      <c r="G277" s="46" t="n">
        <f aca="false">G276*(1+F277)</f>
        <v>2.66916863921382</v>
      </c>
      <c r="H277" s="46" t="n">
        <f aca="false">MAX(H276,G277)</f>
        <v>3.13475098656524</v>
      </c>
      <c r="I277" s="47" t="n">
        <f aca="false">G277/H277-1</f>
        <v>-0.14852291277578</v>
      </c>
      <c r="J277" s="48" t="n">
        <f aca="false">IF(F277&lt;0,F277^2,0)</f>
        <v>0</v>
      </c>
      <c r="K277" s="44" t="n">
        <f aca="false">MAX(K276,E277)</f>
        <v>8955</v>
      </c>
      <c r="L277" s="49" t="n">
        <f aca="false">E277-K277</f>
        <v>-928.900000000001</v>
      </c>
    </row>
    <row r="278" customFormat="false" ht="15" hidden="false" customHeight="false" outlineLevel="0" collapsed="false">
      <c r="A278" s="27" t="n">
        <v>39750</v>
      </c>
      <c r="B278" s="42" t="n">
        <v>-1</v>
      </c>
      <c r="C278" s="28" t="n">
        <v>4280.45</v>
      </c>
      <c r="D278" s="43" t="n">
        <v>-358.8</v>
      </c>
      <c r="E278" s="44" t="n">
        <f aca="false">E277+D278</f>
        <v>7667.3</v>
      </c>
      <c r="F278" s="45" t="n">
        <f aca="false">IF(C277&gt;0,D278/C277,0)</f>
        <v>-0.0876640035182878</v>
      </c>
      <c r="G278" s="46" t="n">
        <f aca="false">G277*(1+F278)</f>
        <v>2.43517863023488</v>
      </c>
      <c r="H278" s="46" t="n">
        <f aca="false">MAX(H277,G278)</f>
        <v>3.13475098656524</v>
      </c>
      <c r="I278" s="47" t="n">
        <f aca="false">G278/H278-1</f>
        <v>-0.223166803145945</v>
      </c>
      <c r="J278" s="48" t="n">
        <f aca="false">IF(F278&lt;0,F278^2,0)</f>
        <v>0.00768497751285437</v>
      </c>
      <c r="K278" s="44" t="n">
        <f aca="false">MAX(K277,E278)</f>
        <v>8955</v>
      </c>
      <c r="L278" s="49" t="n">
        <f aca="false">E278-K278</f>
        <v>-1287.7</v>
      </c>
    </row>
    <row r="279" customFormat="false" ht="15" hidden="false" customHeight="false" outlineLevel="0" collapsed="false">
      <c r="A279" s="27" t="n">
        <v>39752</v>
      </c>
      <c r="B279" s="42" t="n">
        <v>1</v>
      </c>
      <c r="C279" s="28" t="n">
        <v>4521.7</v>
      </c>
      <c r="D279" s="43" t="n">
        <v>62.3</v>
      </c>
      <c r="E279" s="44" t="n">
        <f aca="false">E278+D279</f>
        <v>7729.6</v>
      </c>
      <c r="F279" s="45" t="n">
        <f aca="false">IF(C278&gt;0,D279/C278,0)</f>
        <v>0.0145545444988261</v>
      </c>
      <c r="G279" s="46" t="n">
        <f aca="false">G278*(1+F279)</f>
        <v>2.47062154597122</v>
      </c>
      <c r="H279" s="46" t="n">
        <f aca="false">MAX(H278,G279)</f>
        <v>3.13475098656524</v>
      </c>
      <c r="I279" s="47" t="n">
        <f aca="false">G279/H279-1</f>
        <v>-0.211860349814168</v>
      </c>
      <c r="J279" s="48" t="n">
        <f aca="false">IF(F279&lt;0,F279^2,0)</f>
        <v>0</v>
      </c>
      <c r="K279" s="44" t="n">
        <f aca="false">MAX(K278,E279)</f>
        <v>8955</v>
      </c>
      <c r="L279" s="49" t="n">
        <f aca="false">E279-K279</f>
        <v>-1225.4</v>
      </c>
    </row>
    <row r="280" customFormat="false" ht="15" hidden="false" customHeight="false" outlineLevel="0" collapsed="false">
      <c r="A280" s="27" t="n">
        <v>39755</v>
      </c>
      <c r="B280" s="42" t="n">
        <v>1</v>
      </c>
      <c r="C280" s="28" t="n">
        <v>4875.7</v>
      </c>
      <c r="D280" s="43" t="n">
        <v>354</v>
      </c>
      <c r="E280" s="44" t="n">
        <f aca="false">E279+D280</f>
        <v>8083.6</v>
      </c>
      <c r="F280" s="45" t="n">
        <f aca="false">IF(C279&gt;0,D280/C279,0)</f>
        <v>0.0782891390406263</v>
      </c>
      <c r="G280" s="46" t="n">
        <f aca="false">G279*(1+F280)</f>
        <v>2.66404437970053</v>
      </c>
      <c r="H280" s="46" t="n">
        <f aca="false">MAX(H279,G280)</f>
        <v>3.13475098656524</v>
      </c>
      <c r="I280" s="47" t="n">
        <f aca="false">G280/H280-1</f>
        <v>-0.150157575157339</v>
      </c>
      <c r="J280" s="48" t="n">
        <f aca="false">IF(F280&lt;0,F280^2,0)</f>
        <v>0</v>
      </c>
      <c r="K280" s="44" t="n">
        <f aca="false">MAX(K279,E280)</f>
        <v>8955</v>
      </c>
      <c r="L280" s="49" t="n">
        <f aca="false">E280-K280</f>
        <v>-871.400000000001</v>
      </c>
    </row>
    <row r="281" customFormat="false" ht="15" hidden="false" customHeight="false" outlineLevel="0" collapsed="false">
      <c r="A281" s="27" t="n">
        <v>39756</v>
      </c>
      <c r="B281" s="42" t="n">
        <v>1</v>
      </c>
      <c r="C281" s="28" t="n">
        <v>5220.7</v>
      </c>
      <c r="D281" s="43" t="n">
        <v>345</v>
      </c>
      <c r="E281" s="44" t="n">
        <f aca="false">E280+D281</f>
        <v>8428.6</v>
      </c>
      <c r="F281" s="45" t="n">
        <f aca="false">IF(C280&gt;0,D281/C280,0)</f>
        <v>0.0707590704924421</v>
      </c>
      <c r="G281" s="46" t="n">
        <f aca="false">G280*(1+F281)</f>
        <v>2.85254968375876</v>
      </c>
      <c r="H281" s="46" t="n">
        <f aca="false">MAX(H280,G281)</f>
        <v>3.13475098656524</v>
      </c>
      <c r="I281" s="47" t="n">
        <f aca="false">G281/H281-1</f>
        <v>-0.0900235151104287</v>
      </c>
      <c r="J281" s="48" t="n">
        <f aca="false">IF(F281&lt;0,F281^2,0)</f>
        <v>0</v>
      </c>
      <c r="K281" s="44" t="n">
        <f aca="false">MAX(K280,E281)</f>
        <v>8955</v>
      </c>
      <c r="L281" s="49" t="n">
        <f aca="false">E281-K281</f>
        <v>-526.4</v>
      </c>
    </row>
    <row r="282" customFormat="false" ht="15" hidden="false" customHeight="false" outlineLevel="0" collapsed="false">
      <c r="A282" s="27" t="n">
        <v>39757</v>
      </c>
      <c r="B282" s="42" t="n">
        <v>1</v>
      </c>
      <c r="C282" s="28" t="n">
        <v>5121.3</v>
      </c>
      <c r="D282" s="43" t="n">
        <v>-99.4</v>
      </c>
      <c r="E282" s="44" t="n">
        <f aca="false">E281+D282</f>
        <v>8329.2</v>
      </c>
      <c r="F282" s="45" t="n">
        <f aca="false">IF(C281&gt;0,D282/C281,0)</f>
        <v>-0.0190395923918249</v>
      </c>
      <c r="G282" s="46" t="n">
        <f aca="false">G281*(1+F282)</f>
        <v>2.79823830050256</v>
      </c>
      <c r="H282" s="46" t="n">
        <f aca="false">MAX(H281,G282)</f>
        <v>3.13475098656524</v>
      </c>
      <c r="I282" s="47" t="n">
        <f aca="false">G282/H282-1</f>
        <v>-0.107349096468872</v>
      </c>
      <c r="J282" s="48" t="n">
        <f aca="false">IF(F282&lt;0,F282^2,0)</f>
        <v>0.000362506078446835</v>
      </c>
      <c r="K282" s="44" t="n">
        <f aca="false">MAX(K281,E282)</f>
        <v>8955</v>
      </c>
      <c r="L282" s="49" t="n">
        <f aca="false">E282-K282</f>
        <v>-625.799999999999</v>
      </c>
    </row>
    <row r="283" customFormat="false" ht="15" hidden="false" customHeight="false" outlineLevel="0" collapsed="false">
      <c r="A283" s="27" t="n">
        <v>39758</v>
      </c>
      <c r="B283" s="42" t="n">
        <v>1</v>
      </c>
      <c r="C283" s="28" t="n">
        <v>4940</v>
      </c>
      <c r="D283" s="43" t="n">
        <v>-171.55</v>
      </c>
      <c r="E283" s="44" t="n">
        <f aca="false">E282+D283</f>
        <v>8157.65</v>
      </c>
      <c r="F283" s="45" t="n">
        <f aca="false">IF(C282&gt;0,D283/C282,0)</f>
        <v>-0.0334973541874134</v>
      </c>
      <c r="G283" s="46" t="n">
        <f aca="false">G282*(1+F283)</f>
        <v>2.70450472104984</v>
      </c>
      <c r="H283" s="46" t="n">
        <f aca="false">MAX(H282,G283)</f>
        <v>3.13475098656524</v>
      </c>
      <c r="I283" s="47" t="n">
        <f aca="false">G283/H283-1</f>
        <v>-0.137250539950168</v>
      </c>
      <c r="J283" s="48" t="n">
        <f aca="false">IF(F283&lt;0,F283^2,0)</f>
        <v>0.00112207273755702</v>
      </c>
      <c r="K283" s="44" t="n">
        <f aca="false">MAX(K282,E283)</f>
        <v>8955</v>
      </c>
      <c r="L283" s="49" t="n">
        <f aca="false">E283-K283</f>
        <v>-797.35</v>
      </c>
    </row>
    <row r="284" customFormat="false" ht="15" hidden="false" customHeight="false" outlineLevel="0" collapsed="false">
      <c r="A284" s="27" t="n">
        <v>39759</v>
      </c>
      <c r="B284" s="42" t="n">
        <v>-1</v>
      </c>
      <c r="C284" s="28" t="n">
        <v>5043.55</v>
      </c>
      <c r="D284" s="43" t="n">
        <v>-170.1</v>
      </c>
      <c r="E284" s="44" t="n">
        <f aca="false">E283+D284</f>
        <v>7987.55</v>
      </c>
      <c r="F284" s="45" t="n">
        <f aca="false">IF(C283&gt;0,D284/C283,0)</f>
        <v>-0.0344331983805668</v>
      </c>
      <c r="G284" s="46" t="n">
        <f aca="false">G283*(1+F284)</f>
        <v>2.61137997346875</v>
      </c>
      <c r="H284" s="46" t="n">
        <f aca="false">MAX(H283,G284)</f>
        <v>3.13475098656524</v>
      </c>
      <c r="I284" s="47" t="n">
        <f aca="false">G284/H284-1</f>
        <v>-0.166957763260791</v>
      </c>
      <c r="J284" s="48" t="n">
        <f aca="false">IF(F284&lt;0,F284^2,0)</f>
        <v>0.00118564515071547</v>
      </c>
      <c r="K284" s="44" t="n">
        <f aca="false">MAX(K283,E284)</f>
        <v>8955</v>
      </c>
      <c r="L284" s="49" t="n">
        <f aca="false">E284-K284</f>
        <v>-967.45</v>
      </c>
    </row>
    <row r="285" customFormat="false" ht="15" hidden="false" customHeight="false" outlineLevel="0" collapsed="false">
      <c r="A285" s="27" t="n">
        <v>39762</v>
      </c>
      <c r="B285" s="42" t="n">
        <v>1</v>
      </c>
      <c r="C285" s="28" t="n">
        <v>5261.15</v>
      </c>
      <c r="D285" s="43" t="n">
        <v>69.45</v>
      </c>
      <c r="E285" s="44" t="n">
        <f aca="false">E284+D285</f>
        <v>8057</v>
      </c>
      <c r="F285" s="45" t="n">
        <f aca="false">IF(C284&gt;0,D285/C284,0)</f>
        <v>0.0137700627534177</v>
      </c>
      <c r="G285" s="46" t="n">
        <f aca="false">G284*(1+F285)</f>
        <v>2.64733883957643</v>
      </c>
      <c r="H285" s="46" t="n">
        <f aca="false">MAX(H284,G285)</f>
        <v>3.13475098656524</v>
      </c>
      <c r="I285" s="47" t="n">
        <f aca="false">G285/H285-1</f>
        <v>-0.155486719384645</v>
      </c>
      <c r="J285" s="48" t="n">
        <f aca="false">IF(F285&lt;0,F285^2,0)</f>
        <v>0</v>
      </c>
      <c r="K285" s="44" t="n">
        <f aca="false">MAX(K284,E285)</f>
        <v>8955</v>
      </c>
      <c r="L285" s="49" t="n">
        <f aca="false">E285-K285</f>
        <v>-898</v>
      </c>
    </row>
    <row r="286" customFormat="false" ht="15" hidden="false" customHeight="false" outlineLevel="0" collapsed="false">
      <c r="A286" s="27" t="n">
        <v>39763</v>
      </c>
      <c r="B286" s="42" t="n">
        <v>1</v>
      </c>
      <c r="C286" s="28" t="n">
        <v>4945.7</v>
      </c>
      <c r="D286" s="43" t="n">
        <v>-175.1</v>
      </c>
      <c r="E286" s="44" t="n">
        <f aca="false">E285+D286</f>
        <v>7881.9</v>
      </c>
      <c r="F286" s="45" t="n">
        <f aca="false">IF(C285&gt;0,D286/C285,0)</f>
        <v>-0.0332816969673931</v>
      </c>
      <c r="G286" s="46" t="n">
        <f aca="false">G285*(1+F286)</f>
        <v>2.55923091054764</v>
      </c>
      <c r="H286" s="46" t="n">
        <f aca="false">MAX(H285,G286)</f>
        <v>3.13475098656524</v>
      </c>
      <c r="I286" s="47" t="n">
        <f aca="false">G286/H286-1</f>
        <v>-0.183593554475024</v>
      </c>
      <c r="J286" s="48" t="n">
        <f aca="false">IF(F286&lt;0,F286^2,0)</f>
        <v>0.00110767135302938</v>
      </c>
      <c r="K286" s="44" t="n">
        <f aca="false">MAX(K285,E286)</f>
        <v>8955</v>
      </c>
      <c r="L286" s="49" t="n">
        <f aca="false">E286-K286</f>
        <v>-1073.1</v>
      </c>
    </row>
    <row r="287" customFormat="false" ht="15" hidden="false" customHeight="false" outlineLevel="0" collapsed="false">
      <c r="A287" s="27" t="n">
        <v>39764</v>
      </c>
      <c r="B287" s="42" t="n">
        <v>-1</v>
      </c>
      <c r="C287" s="28" t="n">
        <v>4748.15</v>
      </c>
      <c r="D287" s="43" t="n">
        <v>126.95</v>
      </c>
      <c r="E287" s="44" t="n">
        <f aca="false">E286+D287</f>
        <v>8008.85</v>
      </c>
      <c r="F287" s="45" t="n">
        <f aca="false">IF(C286&gt;0,D287/C286,0)</f>
        <v>0.0256687627636128</v>
      </c>
      <c r="G287" s="46" t="n">
        <f aca="false">G286*(1+F287)</f>
        <v>2.62492320164779</v>
      </c>
      <c r="H287" s="46" t="n">
        <f aca="false">MAX(H286,G287)</f>
        <v>3.13475098656524</v>
      </c>
      <c r="I287" s="47" t="n">
        <f aca="false">G287/H287-1</f>
        <v>-0.162637411106159</v>
      </c>
      <c r="J287" s="48" t="n">
        <f aca="false">IF(F287&lt;0,F287^2,0)</f>
        <v>0</v>
      </c>
      <c r="K287" s="44" t="n">
        <f aca="false">MAX(K286,E287)</f>
        <v>8955</v>
      </c>
      <c r="L287" s="49" t="n">
        <f aca="false">E287-K287</f>
        <v>-946.150000000001</v>
      </c>
    </row>
    <row r="288" customFormat="false" ht="15" hidden="false" customHeight="false" outlineLevel="0" collapsed="false">
      <c r="A288" s="27" t="n">
        <v>39766</v>
      </c>
      <c r="B288" s="42" t="n">
        <v>-1</v>
      </c>
      <c r="C288" s="28" t="n">
        <v>4719.4</v>
      </c>
      <c r="D288" s="43" t="n">
        <v>28.75</v>
      </c>
      <c r="E288" s="44" t="n">
        <f aca="false">E287+D288</f>
        <v>8037.6</v>
      </c>
      <c r="F288" s="45" t="n">
        <f aca="false">IF(C287&gt;0,D288/C287,0)</f>
        <v>0.00605498983814749</v>
      </c>
      <c r="G288" s="46" t="n">
        <f aca="false">G287*(1+F288)</f>
        <v>2.64081708495969</v>
      </c>
      <c r="H288" s="46" t="n">
        <f aca="false">MAX(H287,G288)</f>
        <v>3.13475098656524</v>
      </c>
      <c r="I288" s="47" t="n">
        <f aca="false">G288/H288-1</f>
        <v>-0.157567189139562</v>
      </c>
      <c r="J288" s="48" t="n">
        <f aca="false">IF(F288&lt;0,F288^2,0)</f>
        <v>0</v>
      </c>
      <c r="K288" s="44" t="n">
        <f aca="false">MAX(K287,E288)</f>
        <v>8955</v>
      </c>
      <c r="L288" s="49" t="n">
        <f aca="false">E288-K288</f>
        <v>-917.400000000001</v>
      </c>
    </row>
    <row r="289" customFormat="false" ht="15" hidden="false" customHeight="false" outlineLevel="0" collapsed="false">
      <c r="A289" s="27" t="n">
        <v>39769</v>
      </c>
      <c r="B289" s="42" t="n">
        <v>-1</v>
      </c>
      <c r="C289" s="28" t="n">
        <v>4545.3</v>
      </c>
      <c r="D289" s="43" t="n">
        <v>174.1</v>
      </c>
      <c r="E289" s="44" t="n">
        <f aca="false">E288+D289</f>
        <v>8211.7</v>
      </c>
      <c r="F289" s="45" t="n">
        <f aca="false">IF(C288&gt;0,D289/C288,0)</f>
        <v>0.0368902826630504</v>
      </c>
      <c r="G289" s="46" t="n">
        <f aca="false">G288*(1+F289)</f>
        <v>2.73823757368526</v>
      </c>
      <c r="H289" s="46" t="n">
        <f aca="false">MAX(H288,G289)</f>
        <v>3.13475098656524</v>
      </c>
      <c r="I289" s="47" t="n">
        <f aca="false">G289/H289-1</f>
        <v>-0.126489604622293</v>
      </c>
      <c r="J289" s="48" t="n">
        <f aca="false">IF(F289&lt;0,F289^2,0)</f>
        <v>0</v>
      </c>
      <c r="K289" s="44" t="n">
        <f aca="false">MAX(K288,E289)</f>
        <v>8955</v>
      </c>
      <c r="L289" s="49" t="n">
        <f aca="false">E289-K289</f>
        <v>-743.300000000001</v>
      </c>
    </row>
    <row r="290" customFormat="false" ht="15" hidden="false" customHeight="false" outlineLevel="0" collapsed="false">
      <c r="A290" s="27" t="n">
        <v>39770</v>
      </c>
      <c r="B290" s="42" t="n">
        <v>-1</v>
      </c>
      <c r="C290" s="28" t="n">
        <v>4346.75</v>
      </c>
      <c r="D290" s="43" t="n">
        <v>198.55</v>
      </c>
      <c r="E290" s="44" t="n">
        <f aca="false">E289+D290</f>
        <v>8410.25</v>
      </c>
      <c r="F290" s="45" t="n">
        <f aca="false">IF(C289&gt;0,D290/C289,0)</f>
        <v>0.043682485204497</v>
      </c>
      <c r="G290" s="46" t="n">
        <f aca="false">G289*(1+F290)</f>
        <v>2.85785059598417</v>
      </c>
      <c r="H290" s="46" t="n">
        <f aca="false">MAX(H289,G290)</f>
        <v>3.13475098656524</v>
      </c>
      <c r="I290" s="47" t="n">
        <f aca="false">G290/H290-1</f>
        <v>-0.0883324997002316</v>
      </c>
      <c r="J290" s="48" t="n">
        <f aca="false">IF(F290&lt;0,F290^2,0)</f>
        <v>0</v>
      </c>
      <c r="K290" s="44" t="n">
        <f aca="false">MAX(K289,E290)</f>
        <v>8955</v>
      </c>
      <c r="L290" s="49" t="n">
        <f aca="false">E290-K290</f>
        <v>-544.750000000002</v>
      </c>
    </row>
    <row r="291" customFormat="false" ht="15" hidden="false" customHeight="false" outlineLevel="0" collapsed="false">
      <c r="A291" s="27" t="n">
        <v>39771</v>
      </c>
      <c r="B291" s="42" t="n">
        <v>-1</v>
      </c>
      <c r="C291" s="28" t="n">
        <v>4233.7</v>
      </c>
      <c r="D291" s="43" t="n">
        <v>-127.75</v>
      </c>
      <c r="E291" s="44" t="n">
        <f aca="false">E290+D291</f>
        <v>8282.5</v>
      </c>
      <c r="F291" s="45" t="n">
        <f aca="false">IF(C290&gt;0,D291/C290,0)</f>
        <v>-0.0293897739690573</v>
      </c>
      <c r="G291" s="46" t="n">
        <f aca="false">G290*(1+F291)</f>
        <v>2.77385901293086</v>
      </c>
      <c r="H291" s="46" t="n">
        <f aca="false">MAX(H290,G291)</f>
        <v>3.13475098656524</v>
      </c>
      <c r="I291" s="47" t="n">
        <f aca="false">G291/H291-1</f>
        <v>-0.115126201468977</v>
      </c>
      <c r="J291" s="48" t="n">
        <f aca="false">IF(F291&lt;0,F291^2,0)</f>
        <v>0.000863758813952281</v>
      </c>
      <c r="K291" s="44" t="n">
        <f aca="false">MAX(K290,E291)</f>
        <v>8955</v>
      </c>
      <c r="L291" s="49" t="n">
        <f aca="false">E291-K291</f>
        <v>-672.500000000002</v>
      </c>
    </row>
    <row r="292" customFormat="false" ht="15" hidden="false" customHeight="false" outlineLevel="0" collapsed="false">
      <c r="A292" s="27" t="n">
        <v>39772</v>
      </c>
      <c r="B292" s="42" t="n">
        <v>-1</v>
      </c>
      <c r="C292" s="28" t="n">
        <v>4086.9</v>
      </c>
      <c r="D292" s="43" t="n">
        <v>-8.8</v>
      </c>
      <c r="E292" s="44" t="n">
        <f aca="false">E291+D292</f>
        <v>8273.7</v>
      </c>
      <c r="F292" s="45" t="n">
        <f aca="false">IF(C291&gt;0,D292/C291,0)</f>
        <v>-0.00207856012471361</v>
      </c>
      <c r="G292" s="46" t="n">
        <f aca="false">G291*(1+F292)</f>
        <v>2.768093380195</v>
      </c>
      <c r="H292" s="46" t="n">
        <f aca="false">MAX(H291,G292)</f>
        <v>3.13475098656524</v>
      </c>
      <c r="I292" s="47" t="n">
        <f aca="false">G292/H292-1</f>
        <v>-0.116965464862008</v>
      </c>
      <c r="J292" s="48" t="n">
        <f aca="false">IF(F292&lt;0,F292^2,0)</f>
        <v>4.32041219204945E-006</v>
      </c>
      <c r="K292" s="44" t="n">
        <f aca="false">MAX(K291,E292)</f>
        <v>8955</v>
      </c>
      <c r="L292" s="49" t="n">
        <f aca="false">E292-K292</f>
        <v>-681.300000000001</v>
      </c>
    </row>
    <row r="293" customFormat="false" ht="15" hidden="false" customHeight="false" outlineLevel="0" collapsed="false">
      <c r="A293" s="27" t="n">
        <v>39773</v>
      </c>
      <c r="B293" s="42" t="n">
        <v>-1</v>
      </c>
      <c r="C293" s="28" t="n">
        <v>4300.7</v>
      </c>
      <c r="D293" s="43" t="n">
        <v>-94.8</v>
      </c>
      <c r="E293" s="44" t="n">
        <f aca="false">E292+D293</f>
        <v>8178.9</v>
      </c>
      <c r="F293" s="45" t="n">
        <f aca="false">IF(C292&gt;0,D293/C292,0)</f>
        <v>-0.0231960654775013</v>
      </c>
      <c r="G293" s="46" t="n">
        <f aca="false">G292*(1+F293)</f>
        <v>2.70388450490016</v>
      </c>
      <c r="H293" s="46" t="n">
        <f aca="false">MAX(H292,G293)</f>
        <v>3.13475098656524</v>
      </c>
      <c r="I293" s="47" t="n">
        <f aca="false">G293/H293-1</f>
        <v>-0.137448391757964</v>
      </c>
      <c r="J293" s="48" t="n">
        <f aca="false">IF(F293&lt;0,F293^2,0)</f>
        <v>0.000538057453636527</v>
      </c>
      <c r="K293" s="44" t="n">
        <f aca="false">MAX(K292,E293)</f>
        <v>8955</v>
      </c>
      <c r="L293" s="49" t="n">
        <f aca="false">E293-K293</f>
        <v>-776.100000000001</v>
      </c>
    </row>
    <row r="294" customFormat="false" ht="15" hidden="false" customHeight="false" outlineLevel="0" collapsed="false">
      <c r="A294" s="27" t="n">
        <v>39776</v>
      </c>
      <c r="B294" s="42" t="n">
        <v>0</v>
      </c>
      <c r="C294" s="28" t="n">
        <v>4164.75</v>
      </c>
      <c r="D294" s="43" t="n">
        <v>0</v>
      </c>
      <c r="E294" s="44" t="n">
        <f aca="false">E293+D294</f>
        <v>8178.9</v>
      </c>
      <c r="F294" s="45" t="n">
        <f aca="false">IF(C293&gt;0,D294/C293,0)</f>
        <v>0</v>
      </c>
      <c r="G294" s="46" t="n">
        <f aca="false">G293*(1+F294)</f>
        <v>2.70388450490016</v>
      </c>
      <c r="H294" s="46" t="n">
        <f aca="false">MAX(H293,G294)</f>
        <v>3.13475098656524</v>
      </c>
      <c r="I294" s="47" t="n">
        <f aca="false">G294/H294-1</f>
        <v>-0.137448391757964</v>
      </c>
      <c r="J294" s="48" t="n">
        <f aca="false">IF(F294&lt;0,F294^2,0)</f>
        <v>0</v>
      </c>
      <c r="K294" s="44" t="n">
        <f aca="false">MAX(K293,E294)</f>
        <v>8955</v>
      </c>
      <c r="L294" s="49" t="n">
        <f aca="false">E294-K294</f>
        <v>-776.100000000001</v>
      </c>
    </row>
    <row r="295" customFormat="false" ht="15" hidden="false" customHeight="false" outlineLevel="0" collapsed="false">
      <c r="A295" s="27" t="n">
        <v>39777</v>
      </c>
      <c r="B295" s="42" t="n">
        <v>-1</v>
      </c>
      <c r="C295" s="28" t="n">
        <v>4053.2</v>
      </c>
      <c r="D295" s="43" t="n">
        <v>-1.1</v>
      </c>
      <c r="E295" s="44" t="n">
        <f aca="false">E294+D295</f>
        <v>8177.8</v>
      </c>
      <c r="F295" s="45" t="n">
        <f aca="false">IF(C294&gt;0,D295/C294,0)</f>
        <v>-0.000264121495888109</v>
      </c>
      <c r="G295" s="46" t="n">
        <f aca="false">G294*(1+F295)</f>
        <v>2.70317035088002</v>
      </c>
      <c r="H295" s="46" t="n">
        <f aca="false">MAX(H294,G295)</f>
        <v>3.13475098656524</v>
      </c>
      <c r="I295" s="47" t="n">
        <f aca="false">G295/H295-1</f>
        <v>-0.137676210179013</v>
      </c>
      <c r="J295" s="48" t="n">
        <f aca="false">IF(F295&lt;0,F295^2,0)</f>
        <v>6.97601645901721E-008</v>
      </c>
      <c r="K295" s="44" t="n">
        <f aca="false">MAX(K294,E295)</f>
        <v>8955</v>
      </c>
      <c r="L295" s="49" t="n">
        <f aca="false">E295-K295</f>
        <v>-777.200000000002</v>
      </c>
    </row>
    <row r="296" customFormat="false" ht="15" hidden="false" customHeight="false" outlineLevel="0" collapsed="false">
      <c r="A296" s="27" t="n">
        <v>39778</v>
      </c>
      <c r="B296" s="42" t="n">
        <v>-1</v>
      </c>
      <c r="C296" s="28" t="n">
        <v>4267.9</v>
      </c>
      <c r="D296" s="43" t="n">
        <v>-214.7</v>
      </c>
      <c r="E296" s="44" t="n">
        <f aca="false">E295+D296</f>
        <v>7963.1</v>
      </c>
      <c r="F296" s="45" t="n">
        <f aca="false">IF(C295&gt;0,D296/C295,0)</f>
        <v>-0.0529704924504096</v>
      </c>
      <c r="G296" s="46" t="n">
        <f aca="false">G295*(1+F296)</f>
        <v>2.55998208621656</v>
      </c>
      <c r="H296" s="46" t="n">
        <f aca="false">MAX(H295,G296)</f>
        <v>3.13475098656524</v>
      </c>
      <c r="I296" s="47" t="n">
        <f aca="false">G296/H296-1</f>
        <v>-0.183353925977534</v>
      </c>
      <c r="J296" s="48" t="n">
        <f aca="false">IF(F296&lt;0,F296^2,0)</f>
        <v>0.0028058730704389</v>
      </c>
      <c r="K296" s="44" t="n">
        <f aca="false">MAX(K295,E296)</f>
        <v>8955</v>
      </c>
      <c r="L296" s="49" t="n">
        <f aca="false">E296-K296</f>
        <v>-991.900000000002</v>
      </c>
    </row>
    <row r="297" customFormat="false" ht="15" hidden="false" customHeight="false" outlineLevel="0" collapsed="false">
      <c r="A297" s="27" t="n">
        <v>39780</v>
      </c>
      <c r="B297" s="42" t="n">
        <v>-1</v>
      </c>
      <c r="C297" s="28" t="n">
        <v>4291.15</v>
      </c>
      <c r="D297" s="43" t="n">
        <v>-30.45</v>
      </c>
      <c r="E297" s="44" t="n">
        <f aca="false">E296+D297</f>
        <v>7932.65</v>
      </c>
      <c r="F297" s="45" t="n">
        <f aca="false">IF(C296&gt;0,D297/C296,0)</f>
        <v>-0.00713465638838773</v>
      </c>
      <c r="G297" s="46" t="n">
        <f aca="false">G296*(1+F297)</f>
        <v>2.54171749367097</v>
      </c>
      <c r="H297" s="46" t="n">
        <f aca="false">MAX(H296,G297)</f>
        <v>3.13475098656524</v>
      </c>
      <c r="I297" s="47" t="n">
        <f aca="false">G297/H297-1</f>
        <v>-0.18918041510661</v>
      </c>
      <c r="J297" s="48" t="n">
        <f aca="false">IF(F297&lt;0,F297^2,0)</f>
        <v>5.09033217803619E-005</v>
      </c>
      <c r="K297" s="44" t="n">
        <f aca="false">MAX(K296,E297)</f>
        <v>8955</v>
      </c>
      <c r="L297" s="49" t="n">
        <f aca="false">E297-K297</f>
        <v>-1022.35</v>
      </c>
    </row>
    <row r="298" customFormat="false" ht="15" hidden="false" customHeight="false" outlineLevel="0" collapsed="false">
      <c r="A298" s="27" t="n">
        <v>39783</v>
      </c>
      <c r="B298" s="42" t="n">
        <v>1</v>
      </c>
      <c r="C298" s="28" t="n">
        <v>4124.3</v>
      </c>
      <c r="D298" s="43" t="n">
        <v>-193.5</v>
      </c>
      <c r="E298" s="44" t="n">
        <f aca="false">E297+D298</f>
        <v>7739.15</v>
      </c>
      <c r="F298" s="45" t="n">
        <f aca="false">IF(C297&gt;0,D298/C297,0)</f>
        <v>-0.0450928072894213</v>
      </c>
      <c r="G298" s="46" t="n">
        <f aca="false">G297*(1+F298)</f>
        <v>2.42710431654472</v>
      </c>
      <c r="H298" s="46" t="n">
        <f aca="false">MAX(H297,G298)</f>
        <v>3.13475098656524</v>
      </c>
      <c r="I298" s="47" t="n">
        <f aca="false">G298/H298-1</f>
        <v>-0.225742546394696</v>
      </c>
      <c r="J298" s="48" t="n">
        <f aca="false">IF(F298&lt;0,F298^2,0)</f>
        <v>0.00203336126924088</v>
      </c>
      <c r="K298" s="44" t="n">
        <f aca="false">MAX(K297,E298)</f>
        <v>8955</v>
      </c>
      <c r="L298" s="49" t="n">
        <f aca="false">E298-K298</f>
        <v>-1215.85</v>
      </c>
    </row>
    <row r="299" customFormat="false" ht="15" hidden="false" customHeight="false" outlineLevel="0" collapsed="false">
      <c r="A299" s="27" t="n">
        <v>39784</v>
      </c>
      <c r="B299" s="42" t="n">
        <v>-1</v>
      </c>
      <c r="C299" s="28" t="n">
        <v>4099.3</v>
      </c>
      <c r="D299" s="43" t="n">
        <v>-245.6</v>
      </c>
      <c r="E299" s="44" t="n">
        <f aca="false">E298+D299</f>
        <v>7493.55</v>
      </c>
      <c r="F299" s="45" t="n">
        <f aca="false">IF(C298&gt;0,D299/C298,0)</f>
        <v>-0.0595494993089736</v>
      </c>
      <c r="G299" s="46" t="n">
        <f aca="false">G298*(1+F299)</f>
        <v>2.28257146972383</v>
      </c>
      <c r="H299" s="46" t="n">
        <f aca="false">MAX(H298,G299)</f>
        <v>3.13475098656524</v>
      </c>
      <c r="I299" s="47" t="n">
        <f aca="false">G299/H299-1</f>
        <v>-0.271849190093133</v>
      </c>
      <c r="J299" s="48" t="n">
        <f aca="false">IF(F299&lt;0,F299^2,0)</f>
        <v>0.00354614286794945</v>
      </c>
      <c r="K299" s="44" t="n">
        <f aca="false">MAX(K298,E299)</f>
        <v>8955</v>
      </c>
      <c r="L299" s="49" t="n">
        <f aca="false">E299-K299</f>
        <v>-1461.45</v>
      </c>
    </row>
    <row r="300" customFormat="false" ht="15" hidden="false" customHeight="false" outlineLevel="0" collapsed="false">
      <c r="A300" s="27" t="n">
        <v>39785</v>
      </c>
      <c r="B300" s="42" t="n">
        <v>-1</v>
      </c>
      <c r="C300" s="28" t="n">
        <v>4220.35</v>
      </c>
      <c r="D300" s="43" t="n">
        <v>-62.65</v>
      </c>
      <c r="E300" s="44" t="n">
        <f aca="false">E299+D300</f>
        <v>7430.9</v>
      </c>
      <c r="F300" s="45" t="n">
        <f aca="false">IF(C299&gt;0,D300/C299,0)</f>
        <v>-0.0152830971141414</v>
      </c>
      <c r="G300" s="46" t="n">
        <f aca="false">G299*(1+F300)</f>
        <v>2.24768670828207</v>
      </c>
      <c r="H300" s="46" t="n">
        <f aca="false">MAX(H299,G300)</f>
        <v>3.13475098656524</v>
      </c>
      <c r="I300" s="47" t="n">
        <f aca="false">G300/H300-1</f>
        <v>-0.282977589634681</v>
      </c>
      <c r="J300" s="48" t="n">
        <f aca="false">IF(F300&lt;0,F300^2,0)</f>
        <v>0.000233573057400278</v>
      </c>
      <c r="K300" s="44" t="n">
        <f aca="false">MAX(K299,E300)</f>
        <v>8955</v>
      </c>
      <c r="L300" s="49" t="n">
        <f aca="false">E300-K300</f>
        <v>-1524.1</v>
      </c>
    </row>
    <row r="301" customFormat="false" ht="15" hidden="false" customHeight="false" outlineLevel="0" collapsed="false">
      <c r="A301" s="27" t="n">
        <v>39786</v>
      </c>
      <c r="B301" s="42" t="n">
        <v>1</v>
      </c>
      <c r="C301" s="28" t="n">
        <v>4446.65</v>
      </c>
      <c r="D301" s="43" t="n">
        <v>201.15</v>
      </c>
      <c r="E301" s="44" t="n">
        <f aca="false">E300+D301</f>
        <v>7632.05</v>
      </c>
      <c r="F301" s="45" t="n">
        <f aca="false">IF(C300&gt;0,D301/C300,0)</f>
        <v>0.0476619237740946</v>
      </c>
      <c r="G301" s="46" t="n">
        <f aca="false">G300*(1+F301)</f>
        <v>2.35481578084026</v>
      </c>
      <c r="H301" s="46" t="n">
        <f aca="false">MAX(H300,G301)</f>
        <v>3.13475098656524</v>
      </c>
      <c r="I301" s="47" t="n">
        <f aca="false">G301/H301-1</f>
        <v>-0.248802922167531</v>
      </c>
      <c r="J301" s="48" t="n">
        <f aca="false">IF(F301&lt;0,F301^2,0)</f>
        <v>0</v>
      </c>
      <c r="K301" s="44" t="n">
        <f aca="false">MAX(K300,E301)</f>
        <v>8955</v>
      </c>
      <c r="L301" s="49" t="n">
        <f aca="false">E301-K301</f>
        <v>-1322.95</v>
      </c>
    </row>
    <row r="302" customFormat="false" ht="15" hidden="false" customHeight="false" outlineLevel="0" collapsed="false">
      <c r="A302" s="27" t="n">
        <v>39787</v>
      </c>
      <c r="B302" s="42" t="n">
        <v>1</v>
      </c>
      <c r="C302" s="28" t="n">
        <v>4357</v>
      </c>
      <c r="D302" s="43" t="n">
        <v>-89.65</v>
      </c>
      <c r="E302" s="44" t="n">
        <f aca="false">E301+D302</f>
        <v>7542.4</v>
      </c>
      <c r="F302" s="45" t="n">
        <f aca="false">IF(C301&gt;0,D302/C301,0)</f>
        <v>-0.0201612449821776</v>
      </c>
      <c r="G302" s="46" t="n">
        <f aca="false">G301*(1+F302)</f>
        <v>2.30733976299484</v>
      </c>
      <c r="H302" s="46" t="n">
        <f aca="false">MAX(H301,G302)</f>
        <v>3.13475098656524</v>
      </c>
      <c r="I302" s="47" t="n">
        <f aca="false">G302/H302-1</f>
        <v>-0.263947990483608</v>
      </c>
      <c r="J302" s="48" t="n">
        <f aca="false">IF(F302&lt;0,F302^2,0)</f>
        <v>0.000406475799231381</v>
      </c>
      <c r="K302" s="44" t="n">
        <f aca="false">MAX(K301,E302)</f>
        <v>8955</v>
      </c>
      <c r="L302" s="49" t="n">
        <f aca="false">E302-K302</f>
        <v>-1412.6</v>
      </c>
    </row>
    <row r="303" customFormat="false" ht="15" hidden="false" customHeight="false" outlineLevel="0" collapsed="false">
      <c r="A303" s="27" t="n">
        <v>39790</v>
      </c>
      <c r="B303" s="42" t="n">
        <v>1</v>
      </c>
      <c r="C303" s="28" t="n">
        <v>4429.85</v>
      </c>
      <c r="D303" s="43" t="n">
        <v>72.85</v>
      </c>
      <c r="E303" s="44" t="n">
        <f aca="false">E302+D303</f>
        <v>7615.25</v>
      </c>
      <c r="F303" s="45" t="n">
        <f aca="false">IF(C302&gt;0,D303/C302,0)</f>
        <v>0.016720220335093</v>
      </c>
      <c r="G303" s="46" t="n">
        <f aca="false">G302*(1+F303)</f>
        <v>2.34591899222004</v>
      </c>
      <c r="H303" s="46" t="n">
        <f aca="false">MAX(H302,G303)</f>
        <v>3.13475098656524</v>
      </c>
      <c r="I303" s="47" t="n">
        <f aca="false">G303/H303-1</f>
        <v>-0.251641038706406</v>
      </c>
      <c r="J303" s="48" t="n">
        <f aca="false">IF(F303&lt;0,F303^2,0)</f>
        <v>0</v>
      </c>
      <c r="K303" s="44" t="n">
        <f aca="false">MAX(K302,E303)</f>
        <v>8955</v>
      </c>
      <c r="L303" s="49" t="n">
        <f aca="false">E303-K303</f>
        <v>-1339.75</v>
      </c>
    </row>
    <row r="304" customFormat="false" ht="15" hidden="false" customHeight="false" outlineLevel="0" collapsed="false">
      <c r="A304" s="27" t="n">
        <v>39792</v>
      </c>
      <c r="B304" s="42" t="n">
        <v>1</v>
      </c>
      <c r="C304" s="28" t="n">
        <v>4550.75</v>
      </c>
      <c r="D304" s="43" t="n">
        <v>120.9</v>
      </c>
      <c r="E304" s="44" t="n">
        <f aca="false">E303+D304</f>
        <v>7736.15</v>
      </c>
      <c r="F304" s="45" t="n">
        <f aca="false">IF(C303&gt;0,D304/C303,0)</f>
        <v>0.0272921205006942</v>
      </c>
      <c r="G304" s="46" t="n">
        <f aca="false">G303*(1+F304)</f>
        <v>2.40994409604057</v>
      </c>
      <c r="H304" s="46" t="n">
        <f aca="false">MAX(H303,G304)</f>
        <v>3.13475098656524</v>
      </c>
      <c r="I304" s="47" t="n">
        <f aca="false">G304/H304-1</f>
        <v>-0.231216735757007</v>
      </c>
      <c r="J304" s="48" t="n">
        <f aca="false">IF(F304&lt;0,F304^2,0)</f>
        <v>0</v>
      </c>
      <c r="K304" s="44" t="n">
        <f aca="false">MAX(K303,E304)</f>
        <v>8955</v>
      </c>
      <c r="L304" s="49" t="n">
        <f aca="false">E304-K304</f>
        <v>-1218.85</v>
      </c>
    </row>
    <row r="305" customFormat="false" ht="15" hidden="false" customHeight="false" outlineLevel="0" collapsed="false">
      <c r="A305" s="27" t="n">
        <v>39793</v>
      </c>
      <c r="B305" s="42" t="n">
        <v>1</v>
      </c>
      <c r="C305" s="28" t="n">
        <v>4597.15</v>
      </c>
      <c r="D305" s="43" t="n">
        <v>46.4</v>
      </c>
      <c r="E305" s="44" t="n">
        <f aca="false">E304+D305</f>
        <v>7782.55</v>
      </c>
      <c r="F305" s="45" t="n">
        <f aca="false">IF(C304&gt;0,D305/C304,0)</f>
        <v>0.010196121518431</v>
      </c>
      <c r="G305" s="46" t="n">
        <f aca="false">G304*(1+F305)</f>
        <v>2.43451617889643</v>
      </c>
      <c r="H305" s="46" t="n">
        <f aca="false">MAX(H304,G305)</f>
        <v>3.13475098656524</v>
      </c>
      <c r="I305" s="47" t="n">
        <f aca="false">G305/H305-1</f>
        <v>-0.223378128173449</v>
      </c>
      <c r="J305" s="48" t="n">
        <f aca="false">IF(F305&lt;0,F305^2,0)</f>
        <v>0</v>
      </c>
      <c r="K305" s="44" t="n">
        <f aca="false">MAX(K304,E305)</f>
        <v>8955</v>
      </c>
      <c r="L305" s="49" t="n">
        <f aca="false">E305-K305</f>
        <v>-1172.45</v>
      </c>
    </row>
    <row r="306" customFormat="false" ht="15" hidden="false" customHeight="false" outlineLevel="0" collapsed="false">
      <c r="A306" s="27" t="n">
        <v>39794</v>
      </c>
      <c r="B306" s="42" t="n">
        <v>-1</v>
      </c>
      <c r="C306" s="28" t="n">
        <v>4655.3</v>
      </c>
      <c r="D306" s="43" t="n">
        <v>-343.8</v>
      </c>
      <c r="E306" s="44" t="n">
        <f aca="false">E305+D306</f>
        <v>7438.75</v>
      </c>
      <c r="F306" s="45" t="n">
        <f aca="false">IF(C305&gt;0,D306/C305,0)</f>
        <v>-0.0747854649076058</v>
      </c>
      <c r="G306" s="46" t="n">
        <f aca="false">G305*(1+F306)</f>
        <v>2.25244975463257</v>
      </c>
      <c r="H306" s="46" t="n">
        <f aca="false">MAX(H305,G306)</f>
        <v>3.13475098656524</v>
      </c>
      <c r="I306" s="47" t="n">
        <f aca="false">G306/H306-1</f>
        <v>-0.281458155915413</v>
      </c>
      <c r="J306" s="48" t="n">
        <f aca="false">IF(F306&lt;0,F306^2,0)</f>
        <v>0.00559286576144674</v>
      </c>
      <c r="K306" s="44" t="n">
        <f aca="false">MAX(K305,E306)</f>
        <v>8955</v>
      </c>
      <c r="L306" s="49" t="n">
        <f aca="false">E306-K306</f>
        <v>-1516.25</v>
      </c>
    </row>
    <row r="307" customFormat="false" ht="15" hidden="false" customHeight="false" outlineLevel="0" collapsed="false">
      <c r="A307" s="27" t="n">
        <v>39797</v>
      </c>
      <c r="B307" s="42" t="n">
        <v>1</v>
      </c>
      <c r="C307" s="28" t="n">
        <v>4707.5</v>
      </c>
      <c r="D307" s="43" t="n">
        <v>-67.1</v>
      </c>
      <c r="E307" s="44" t="n">
        <f aca="false">E306+D307</f>
        <v>7371.65</v>
      </c>
      <c r="F307" s="45" t="n">
        <f aca="false">IF(C306&gt;0,D307/C306,0)</f>
        <v>-0.0144136790325006</v>
      </c>
      <c r="G307" s="46" t="n">
        <f aca="false">G306*(1+F307)</f>
        <v>2.21998366683246</v>
      </c>
      <c r="H307" s="46" t="n">
        <f aca="false">MAX(H306,G307)</f>
        <v>3.13475098656524</v>
      </c>
      <c r="I307" s="47" t="n">
        <f aca="false">G307/H307-1</f>
        <v>-0.291814987427469</v>
      </c>
      <c r="J307" s="48" t="n">
        <f aca="false">IF(F307&lt;0,F307^2,0)</f>
        <v>0.000207754143251947</v>
      </c>
      <c r="K307" s="44" t="n">
        <f aca="false">MAX(K306,E307)</f>
        <v>8955</v>
      </c>
      <c r="L307" s="49" t="n">
        <f aca="false">E307-K307</f>
        <v>-1583.35</v>
      </c>
    </row>
    <row r="308" customFormat="false" ht="15" hidden="false" customHeight="false" outlineLevel="0" collapsed="false">
      <c r="A308" s="27" t="n">
        <v>39798</v>
      </c>
      <c r="B308" s="42" t="n">
        <v>1</v>
      </c>
      <c r="C308" s="28" t="n">
        <v>4820.65</v>
      </c>
      <c r="D308" s="43" t="n">
        <v>-22.1</v>
      </c>
      <c r="E308" s="44" t="n">
        <f aca="false">E307+D308</f>
        <v>7349.55</v>
      </c>
      <c r="F308" s="45" t="n">
        <f aca="false">IF(C307&gt;0,D308/C307,0)</f>
        <v>-0.00469463621879979</v>
      </c>
      <c r="G308" s="46" t="n">
        <f aca="false">G307*(1+F308)</f>
        <v>2.20956165110501</v>
      </c>
      <c r="H308" s="46" t="n">
        <f aca="false">MAX(H307,G308)</f>
        <v>3.13475098656524</v>
      </c>
      <c r="I308" s="47" t="n">
        <f aca="false">G308/H308-1</f>
        <v>-0.295139658437103</v>
      </c>
      <c r="J308" s="48" t="n">
        <f aca="false">IF(F308&lt;0,F308^2,0)</f>
        <v>2.20396092268668E-005</v>
      </c>
      <c r="K308" s="44" t="n">
        <f aca="false">MAX(K307,E308)</f>
        <v>8955</v>
      </c>
      <c r="L308" s="49" t="n">
        <f aca="false">E308-K308</f>
        <v>-1605.45</v>
      </c>
    </row>
    <row r="309" customFormat="false" ht="15" hidden="false" customHeight="false" outlineLevel="0" collapsed="false">
      <c r="A309" s="27" t="n">
        <v>39799</v>
      </c>
      <c r="B309" s="42" t="n">
        <v>1</v>
      </c>
      <c r="C309" s="28" t="n">
        <v>4789.65</v>
      </c>
      <c r="D309" s="43" t="n">
        <v>-78.85</v>
      </c>
      <c r="E309" s="44" t="n">
        <f aca="false">E308+D309</f>
        <v>7270.7</v>
      </c>
      <c r="F309" s="45" t="n">
        <f aca="false">IF(C308&gt;0,D309/C308,0)</f>
        <v>-0.0163567153807059</v>
      </c>
      <c r="G309" s="46" t="n">
        <f aca="false">G308*(1+F309)</f>
        <v>2.17342048006176</v>
      </c>
      <c r="H309" s="46" t="n">
        <f aca="false">MAX(H308,G309)</f>
        <v>3.13475098656524</v>
      </c>
      <c r="I309" s="47" t="n">
        <f aca="false">G309/H309-1</f>
        <v>-0.306668858427195</v>
      </c>
      <c r="J309" s="48" t="n">
        <f aca="false">IF(F309&lt;0,F309^2,0)</f>
        <v>0.000267542138045422</v>
      </c>
      <c r="K309" s="44" t="n">
        <f aca="false">MAX(K308,E309)</f>
        <v>8955</v>
      </c>
      <c r="L309" s="49" t="n">
        <f aca="false">E309-K309</f>
        <v>-1684.3</v>
      </c>
    </row>
    <row r="310" customFormat="false" ht="15" hidden="false" customHeight="false" outlineLevel="0" collapsed="false">
      <c r="A310" s="27" t="n">
        <v>39800</v>
      </c>
      <c r="B310" s="42" t="n">
        <v>1</v>
      </c>
      <c r="C310" s="28" t="n">
        <v>5122.95</v>
      </c>
      <c r="D310" s="43" t="n">
        <v>333.3</v>
      </c>
      <c r="E310" s="44" t="n">
        <f aca="false">E309+D310</f>
        <v>7604</v>
      </c>
      <c r="F310" s="45" t="n">
        <f aca="false">IF(C309&gt;0,D310/C309,0)</f>
        <v>0.0695875481507</v>
      </c>
      <c r="G310" s="46" t="n">
        <f aca="false">G309*(1+F310)</f>
        <v>2.32466348236977</v>
      </c>
      <c r="H310" s="46" t="n">
        <f aca="false">MAX(H309,G310)</f>
        <v>3.13475098656524</v>
      </c>
      <c r="I310" s="47" t="n">
        <f aca="false">G310/H310-1</f>
        <v>-0.258421644228617</v>
      </c>
      <c r="J310" s="48" t="n">
        <f aca="false">IF(F310&lt;0,F310^2,0)</f>
        <v>0</v>
      </c>
      <c r="K310" s="44" t="n">
        <f aca="false">MAX(K309,E310)</f>
        <v>8955</v>
      </c>
      <c r="L310" s="49" t="n">
        <f aca="false">E310-K310</f>
        <v>-1351</v>
      </c>
    </row>
    <row r="311" customFormat="false" ht="15" hidden="false" customHeight="false" outlineLevel="0" collapsed="false">
      <c r="A311" s="27" t="n">
        <v>39801</v>
      </c>
      <c r="B311" s="42" t="n">
        <v>1</v>
      </c>
      <c r="C311" s="28" t="n">
        <v>5144.15</v>
      </c>
      <c r="D311" s="43" t="n">
        <v>21.2</v>
      </c>
      <c r="E311" s="44" t="n">
        <f aca="false">E310+D311</f>
        <v>7625.2</v>
      </c>
      <c r="F311" s="45" t="n">
        <f aca="false">IF(C310&gt;0,D311/C310,0)</f>
        <v>0.00413824066211851</v>
      </c>
      <c r="G311" s="46" t="n">
        <f aca="false">G310*(1+F311)</f>
        <v>2.33428349931826</v>
      </c>
      <c r="H311" s="46" t="n">
        <f aca="false">MAX(H310,G311)</f>
        <v>3.13475098656524</v>
      </c>
      <c r="I311" s="47" t="n">
        <f aca="false">G311/H311-1</f>
        <v>-0.255352814522617</v>
      </c>
      <c r="J311" s="48" t="n">
        <f aca="false">IF(F311&lt;0,F311^2,0)</f>
        <v>0</v>
      </c>
      <c r="K311" s="44" t="n">
        <f aca="false">MAX(K310,E311)</f>
        <v>8955</v>
      </c>
      <c r="L311" s="49" t="n">
        <f aca="false">E311-K311</f>
        <v>-1329.8</v>
      </c>
    </row>
    <row r="312" customFormat="false" ht="15" hidden="false" customHeight="false" outlineLevel="0" collapsed="false">
      <c r="A312" s="27" t="n">
        <v>39804</v>
      </c>
      <c r="B312" s="42" t="n">
        <v>1</v>
      </c>
      <c r="C312" s="28" t="n">
        <v>5036.5</v>
      </c>
      <c r="D312" s="43" t="n">
        <v>-74.6</v>
      </c>
      <c r="E312" s="44" t="n">
        <f aca="false">E311+D312</f>
        <v>7550.6</v>
      </c>
      <c r="F312" s="45" t="n">
        <f aca="false">IF(C311&gt;0,D312/C311,0)</f>
        <v>-0.0145019099365298</v>
      </c>
      <c r="G312" s="46" t="n">
        <f aca="false">G311*(1+F312)</f>
        <v>2.30043193024482</v>
      </c>
      <c r="H312" s="46" t="n">
        <f aca="false">MAX(H311,G312)</f>
        <v>3.13475098656524</v>
      </c>
      <c r="I312" s="47" t="n">
        <f aca="false">G312/H312-1</f>
        <v>-0.266151620940901</v>
      </c>
      <c r="J312" s="48" t="n">
        <f aca="false">IF(F312&lt;0,F312^2,0)</f>
        <v>0.000210305391807223</v>
      </c>
      <c r="K312" s="44" t="n">
        <f aca="false">MAX(K311,E312)</f>
        <v>8955</v>
      </c>
      <c r="L312" s="49" t="n">
        <f aca="false">E312-K312</f>
        <v>-1404.4</v>
      </c>
    </row>
    <row r="313" customFormat="false" ht="15" hidden="false" customHeight="false" outlineLevel="0" collapsed="false">
      <c r="A313" s="27" t="n">
        <v>39805</v>
      </c>
      <c r="B313" s="42" t="n">
        <v>-1</v>
      </c>
      <c r="C313" s="28" t="n">
        <v>4858.35</v>
      </c>
      <c r="D313" s="43" t="n">
        <v>128.2</v>
      </c>
      <c r="E313" s="44" t="n">
        <f aca="false">E312+D313</f>
        <v>7678.8</v>
      </c>
      <c r="F313" s="45" t="n">
        <f aca="false">IF(C312&gt;0,D313/C312,0)</f>
        <v>0.0254541844534895</v>
      </c>
      <c r="G313" s="46" t="n">
        <f aca="false">G312*(1+F313)</f>
        <v>2.35898754891996</v>
      </c>
      <c r="H313" s="46" t="n">
        <f aca="false">MAX(H312,G313)</f>
        <v>3.13475098656524</v>
      </c>
      <c r="I313" s="47" t="n">
        <f aca="false">G313/H313-1</f>
        <v>-0.247472108939436</v>
      </c>
      <c r="J313" s="48" t="n">
        <f aca="false">IF(F313&lt;0,F313^2,0)</f>
        <v>0</v>
      </c>
      <c r="K313" s="44" t="n">
        <f aca="false">MAX(K312,E313)</f>
        <v>8955</v>
      </c>
      <c r="L313" s="49" t="n">
        <f aca="false">E313-K313</f>
        <v>-1276.2</v>
      </c>
    </row>
    <row r="314" customFormat="false" ht="15" hidden="false" customHeight="false" outlineLevel="0" collapsed="false">
      <c r="A314" s="27" t="n">
        <v>39806</v>
      </c>
      <c r="B314" s="42" t="n">
        <v>-1</v>
      </c>
      <c r="C314" s="28" t="n">
        <v>4930.25</v>
      </c>
      <c r="D314" s="43" t="n">
        <v>-71.9</v>
      </c>
      <c r="E314" s="44" t="n">
        <f aca="false">E313+D314</f>
        <v>7606.9</v>
      </c>
      <c r="F314" s="45" t="n">
        <f aca="false">IF(C313&gt;0,D314/C313,0)</f>
        <v>-0.0147992631243118</v>
      </c>
      <c r="G314" s="46" t="n">
        <f aca="false">G313*(1+F314)</f>
        <v>2.32407627147652</v>
      </c>
      <c r="H314" s="46" t="n">
        <f aca="false">MAX(H313,G314)</f>
        <v>3.13475098656524</v>
      </c>
      <c r="I314" s="47" t="n">
        <f aca="false">G314/H314-1</f>
        <v>-0.258608967207625</v>
      </c>
      <c r="J314" s="48" t="n">
        <f aca="false">IF(F314&lt;0,F314^2,0)</f>
        <v>0.000219018189022614</v>
      </c>
      <c r="K314" s="44" t="n">
        <f aca="false">MAX(K313,E314)</f>
        <v>8955</v>
      </c>
      <c r="L314" s="49" t="n">
        <f aca="false">E314-K314</f>
        <v>-1348.1</v>
      </c>
    </row>
    <row r="315" customFormat="false" ht="15" hidden="false" customHeight="false" outlineLevel="0" collapsed="false">
      <c r="A315" s="27" t="n">
        <v>39808</v>
      </c>
      <c r="B315" s="42" t="n">
        <v>1</v>
      </c>
      <c r="C315" s="28" t="n">
        <v>4789.45</v>
      </c>
      <c r="D315" s="43" t="n">
        <v>-263.65</v>
      </c>
      <c r="E315" s="44" t="n">
        <f aca="false">E314+D315</f>
        <v>7343.25</v>
      </c>
      <c r="F315" s="45" t="n">
        <f aca="false">IF(C314&gt;0,D315/C314,0)</f>
        <v>-0.0534759900613559</v>
      </c>
      <c r="G315" s="46" t="n">
        <f aca="false">G314*(1+F315)</f>
        <v>2.19979399188121</v>
      </c>
      <c r="H315" s="46" t="n">
        <f aca="false">MAX(H314,G315)</f>
        <v>3.13475098656524</v>
      </c>
      <c r="I315" s="47" t="n">
        <f aca="false">G315/H315-1</f>
        <v>-0.298255586708808</v>
      </c>
      <c r="J315" s="48" t="n">
        <f aca="false">IF(F315&lt;0,F315^2,0)</f>
        <v>0.00285968151304224</v>
      </c>
      <c r="K315" s="44" t="n">
        <f aca="false">MAX(K314,E315)</f>
        <v>8955</v>
      </c>
      <c r="L315" s="49" t="n">
        <f aca="false">E315-K315</f>
        <v>-1611.75</v>
      </c>
    </row>
    <row r="316" customFormat="false" ht="15" hidden="false" customHeight="false" outlineLevel="0" collapsed="false">
      <c r="A316" s="27" t="n">
        <v>39811</v>
      </c>
      <c r="B316" s="42" t="n">
        <v>-1</v>
      </c>
      <c r="C316" s="28" t="n">
        <v>4953.95</v>
      </c>
      <c r="D316" s="43" t="n">
        <v>-198.5</v>
      </c>
      <c r="E316" s="44" t="n">
        <f aca="false">E315+D316</f>
        <v>7144.75</v>
      </c>
      <c r="F316" s="45" t="n">
        <f aca="false">IF(C315&gt;0,D316/C315,0)</f>
        <v>-0.0414452598941423</v>
      </c>
      <c r="G316" s="46" t="n">
        <f aca="false">G315*(1+F316)</f>
        <v>2.10862295817412</v>
      </c>
      <c r="H316" s="46" t="n">
        <f aca="false">MAX(H315,G316)</f>
        <v>3.13475098656524</v>
      </c>
      <c r="I316" s="47" t="n">
        <f aca="false">G316/H316-1</f>
        <v>-0.327339566296924</v>
      </c>
      <c r="J316" s="48" t="n">
        <f aca="false">IF(F316&lt;0,F316^2,0)</f>
        <v>0.001717709567693</v>
      </c>
      <c r="K316" s="44" t="n">
        <f aca="false">MAX(K315,E316)</f>
        <v>8955</v>
      </c>
      <c r="L316" s="49" t="n">
        <f aca="false">E316-K316</f>
        <v>-1810.25</v>
      </c>
    </row>
    <row r="317" customFormat="false" ht="15" hidden="false" customHeight="false" outlineLevel="0" collapsed="false">
      <c r="A317" s="27" t="n">
        <v>39812</v>
      </c>
      <c r="B317" s="42" t="n">
        <v>1</v>
      </c>
      <c r="C317" s="28" t="n">
        <v>5062.2</v>
      </c>
      <c r="D317" s="43" t="n">
        <v>-13.25</v>
      </c>
      <c r="E317" s="44" t="n">
        <f aca="false">E316+D317</f>
        <v>7131.5</v>
      </c>
      <c r="F317" s="45" t="n">
        <f aca="false">IF(C316&gt;0,D317/C316,0)</f>
        <v>-0.00267463337336873</v>
      </c>
      <c r="G317" s="46" t="n">
        <f aca="false">G316*(1+F317)</f>
        <v>2.10298316483834</v>
      </c>
      <c r="H317" s="46" t="n">
        <f aca="false">MAX(H316,G317)</f>
        <v>3.13475098656524</v>
      </c>
      <c r="I317" s="47" t="n">
        <f aca="false">G317/H317-1</f>
        <v>-0.329138686341851</v>
      </c>
      <c r="J317" s="48" t="n">
        <f aca="false">IF(F317&lt;0,F317^2,0)</f>
        <v>7.15366368193777E-006</v>
      </c>
      <c r="K317" s="44" t="n">
        <f aca="false">MAX(K316,E317)</f>
        <v>8955</v>
      </c>
      <c r="L317" s="49" t="n">
        <f aca="false">E317-K317</f>
        <v>-1823.5</v>
      </c>
    </row>
    <row r="318" customFormat="false" ht="15" hidden="false" customHeight="false" outlineLevel="0" collapsed="false">
      <c r="A318" s="27" t="n">
        <v>39813</v>
      </c>
      <c r="B318" s="42" t="n">
        <v>1</v>
      </c>
      <c r="C318" s="28" t="n">
        <v>5001.55</v>
      </c>
      <c r="D318" s="43" t="n">
        <v>-60.65</v>
      </c>
      <c r="E318" s="44" t="n">
        <f aca="false">E317+D318</f>
        <v>7070.85</v>
      </c>
      <c r="F318" s="45" t="n">
        <f aca="false">IF(C317&gt;0,D318/C317,0)</f>
        <v>-0.0119809568962111</v>
      </c>
      <c r="G318" s="46" t="n">
        <f aca="false">G317*(1+F318)</f>
        <v>2.07778741418695</v>
      </c>
      <c r="H318" s="46" t="n">
        <f aca="false">MAX(H317,G318)</f>
        <v>3.13475098656524</v>
      </c>
      <c r="I318" s="47" t="n">
        <f aca="false">G318/H318-1</f>
        <v>-0.337176246824125</v>
      </c>
      <c r="J318" s="48" t="n">
        <f aca="false">IF(F318&lt;0,F318^2,0)</f>
        <v>0.000143543328148869</v>
      </c>
      <c r="K318" s="44" t="n">
        <f aca="false">MAX(K317,E318)</f>
        <v>8955</v>
      </c>
      <c r="L318" s="49" t="n">
        <f aca="false">E318-K318</f>
        <v>-1884.15</v>
      </c>
    </row>
    <row r="319" customFormat="false" ht="15" hidden="false" customHeight="false" outlineLevel="0" collapsed="false">
      <c r="A319" s="27" t="n">
        <v>39815</v>
      </c>
      <c r="B319" s="42" t="n">
        <v>1</v>
      </c>
      <c r="C319" s="28" t="n">
        <v>5195.1</v>
      </c>
      <c r="D319" s="43" t="n">
        <v>193.55</v>
      </c>
      <c r="E319" s="44" t="n">
        <f aca="false">E318+D319</f>
        <v>7264.4</v>
      </c>
      <c r="F319" s="45" t="n">
        <f aca="false">IF(C318&gt;0,D319/C318,0)</f>
        <v>0.0386980036188782</v>
      </c>
      <c r="G319" s="46" t="n">
        <f aca="false">G318*(1+F319)</f>
        <v>2.15819363906042</v>
      </c>
      <c r="H319" s="46" t="n">
        <f aca="false">MAX(H318,G319)</f>
        <v>3.13475098656524</v>
      </c>
      <c r="I319" s="47" t="n">
        <f aca="false">G319/H319-1</f>
        <v>-0.311526290825047</v>
      </c>
      <c r="J319" s="48" t="n">
        <f aca="false">IF(F319&lt;0,F319^2,0)</f>
        <v>0</v>
      </c>
      <c r="K319" s="44" t="n">
        <f aca="false">MAX(K318,E319)</f>
        <v>8955</v>
      </c>
      <c r="L319" s="49" t="n">
        <f aca="false">E319-K319</f>
        <v>-1690.6</v>
      </c>
    </row>
    <row r="320" customFormat="false" ht="15" hidden="false" customHeight="false" outlineLevel="0" collapsed="false">
      <c r="A320" s="27" t="n">
        <v>39818</v>
      </c>
      <c r="B320" s="42" t="n">
        <v>1</v>
      </c>
      <c r="C320" s="28" t="n">
        <v>5359.4</v>
      </c>
      <c r="D320" s="43" t="n">
        <v>164.3</v>
      </c>
      <c r="E320" s="44" t="n">
        <f aca="false">E319+D320</f>
        <v>7428.7</v>
      </c>
      <c r="F320" s="45" t="n">
        <f aca="false">IF(C319&gt;0,D320/C319,0)</f>
        <v>0.0316259552270409</v>
      </c>
      <c r="G320" s="46" t="n">
        <f aca="false">G319*(1+F320)</f>
        <v>2.22644857446063</v>
      </c>
      <c r="H320" s="46" t="n">
        <f aca="false">MAX(H319,G320)</f>
        <v>3.13475098656524</v>
      </c>
      <c r="I320" s="47" t="n">
        <f aca="false">G320/H320-1</f>
        <v>-0.289752652123685</v>
      </c>
      <c r="J320" s="48" t="n">
        <f aca="false">IF(F320&lt;0,F320^2,0)</f>
        <v>0</v>
      </c>
      <c r="K320" s="44" t="n">
        <f aca="false">MAX(K319,E320)</f>
        <v>8955</v>
      </c>
      <c r="L320" s="49" t="n">
        <f aca="false">E320-K320</f>
        <v>-1526.3</v>
      </c>
    </row>
    <row r="321" customFormat="false" ht="15" hidden="false" customHeight="false" outlineLevel="0" collapsed="false">
      <c r="A321" s="27" t="n">
        <v>39819</v>
      </c>
      <c r="B321" s="42" t="n">
        <v>1</v>
      </c>
      <c r="C321" s="28" t="n">
        <v>5395.3</v>
      </c>
      <c r="D321" s="43" t="n">
        <v>35.9</v>
      </c>
      <c r="E321" s="44" t="n">
        <f aca="false">E320+D321</f>
        <v>7464.6</v>
      </c>
      <c r="F321" s="45" t="n">
        <f aca="false">IF(C320&gt;0,D321/C320,0)</f>
        <v>0.00669851102735381</v>
      </c>
      <c r="G321" s="46" t="n">
        <f aca="false">G320*(1+F321)</f>
        <v>2.24136246478849</v>
      </c>
      <c r="H321" s="46" t="n">
        <f aca="false">MAX(H320,G321)</f>
        <v>3.13475098656524</v>
      </c>
      <c r="I321" s="47" t="n">
        <f aca="false">G321/H321-1</f>
        <v>-0.284995052431787</v>
      </c>
      <c r="J321" s="48" t="n">
        <f aca="false">IF(F321&lt;0,F321^2,0)</f>
        <v>0</v>
      </c>
      <c r="K321" s="44" t="n">
        <f aca="false">MAX(K320,E321)</f>
        <v>8955</v>
      </c>
      <c r="L321" s="49" t="n">
        <f aca="false">E321-K321</f>
        <v>-1490.4</v>
      </c>
    </row>
    <row r="322" customFormat="false" ht="15" hidden="false" customHeight="false" outlineLevel="0" collapsed="false">
      <c r="A322" s="27" t="n">
        <v>39820</v>
      </c>
      <c r="B322" s="42" t="n">
        <v>-1</v>
      </c>
      <c r="C322" s="28" t="n">
        <v>4984.55</v>
      </c>
      <c r="D322" s="43" t="n">
        <v>170</v>
      </c>
      <c r="E322" s="44" t="n">
        <f aca="false">E321+D322</f>
        <v>7634.6</v>
      </c>
      <c r="F322" s="45" t="n">
        <f aca="false">IF(C321&gt;0,D322/C321,0)</f>
        <v>0.0315089058995793</v>
      </c>
      <c r="G322" s="46" t="n">
        <f aca="false">G321*(1+F322)</f>
        <v>2.31198534377836</v>
      </c>
      <c r="H322" s="46" t="n">
        <f aca="false">MAX(H321,G322)</f>
        <v>3.13475098656524</v>
      </c>
      <c r="I322" s="47" t="n">
        <f aca="false">G322/H322-1</f>
        <v>-0.262466028821126</v>
      </c>
      <c r="J322" s="48" t="n">
        <f aca="false">IF(F322&lt;0,F322^2,0)</f>
        <v>0</v>
      </c>
      <c r="K322" s="44" t="n">
        <f aca="false">MAX(K321,E322)</f>
        <v>8955</v>
      </c>
      <c r="L322" s="49" t="n">
        <f aca="false">E322-K322</f>
        <v>-1320.4</v>
      </c>
    </row>
    <row r="323" customFormat="false" ht="15" hidden="false" customHeight="false" outlineLevel="0" collapsed="false">
      <c r="A323" s="27" t="n">
        <v>39822</v>
      </c>
      <c r="B323" s="42" t="n">
        <v>-1</v>
      </c>
      <c r="C323" s="28" t="n">
        <v>4906.7</v>
      </c>
      <c r="D323" s="43" t="n">
        <v>77.85</v>
      </c>
      <c r="E323" s="44" t="n">
        <f aca="false">E322+D323</f>
        <v>7712.45</v>
      </c>
      <c r="F323" s="45" t="n">
        <f aca="false">IF(C322&gt;0,D323/C322,0)</f>
        <v>0.0156182604247124</v>
      </c>
      <c r="G323" s="46" t="n">
        <f aca="false">G322*(1+F323)</f>
        <v>2.3480945329756</v>
      </c>
      <c r="H323" s="46" t="n">
        <f aca="false">MAX(H322,G323)</f>
        <v>3.13475098656524</v>
      </c>
      <c r="I323" s="47" t="n">
        <f aca="false">G323/H323-1</f>
        <v>-0.250947031187182</v>
      </c>
      <c r="J323" s="48" t="n">
        <f aca="false">IF(F323&lt;0,F323^2,0)</f>
        <v>0</v>
      </c>
      <c r="K323" s="44" t="n">
        <f aca="false">MAX(K322,E323)</f>
        <v>8955</v>
      </c>
      <c r="L323" s="49" t="n">
        <f aca="false">E323-K323</f>
        <v>-1242.55</v>
      </c>
    </row>
    <row r="324" customFormat="false" ht="15" hidden="false" customHeight="false" outlineLevel="0" collapsed="false">
      <c r="A324" s="27" t="n">
        <v>39825</v>
      </c>
      <c r="B324" s="42" t="n">
        <v>-1</v>
      </c>
      <c r="C324" s="28" t="n">
        <v>4698</v>
      </c>
      <c r="D324" s="43" t="n">
        <v>208.7</v>
      </c>
      <c r="E324" s="44" t="n">
        <f aca="false">E323+D324</f>
        <v>7921.15</v>
      </c>
      <c r="F324" s="45" t="n">
        <f aca="false">IF(C323&gt;0,D324/C323,0)</f>
        <v>0.0425336784396845</v>
      </c>
      <c r="G324" s="46" t="n">
        <f aca="false">G323*(1+F324)</f>
        <v>2.44796763078717</v>
      </c>
      <c r="H324" s="46" t="n">
        <f aca="false">MAX(H323,G324)</f>
        <v>3.13475098656524</v>
      </c>
      <c r="I324" s="47" t="n">
        <f aca="false">G324/H324-1</f>
        <v>-0.219087053077407</v>
      </c>
      <c r="J324" s="48" t="n">
        <f aca="false">IF(F324&lt;0,F324^2,0)</f>
        <v>0</v>
      </c>
      <c r="K324" s="44" t="n">
        <f aca="false">MAX(K323,E324)</f>
        <v>8955</v>
      </c>
      <c r="L324" s="49" t="n">
        <f aca="false">E324-K324</f>
        <v>-1033.85</v>
      </c>
    </row>
    <row r="325" customFormat="false" ht="15" hidden="false" customHeight="false" outlineLevel="0" collapsed="false">
      <c r="A325" s="27" t="n">
        <v>39826</v>
      </c>
      <c r="B325" s="42" t="n">
        <v>-1</v>
      </c>
      <c r="C325" s="28" t="n">
        <v>4661.7</v>
      </c>
      <c r="D325" s="43" t="n">
        <v>36.3</v>
      </c>
      <c r="E325" s="44" t="n">
        <f aca="false">E324+D325</f>
        <v>7957.45</v>
      </c>
      <c r="F325" s="45" t="n">
        <f aca="false">IF(C324&gt;0,D325/C324,0)</f>
        <v>0.00772669220945083</v>
      </c>
      <c r="G325" s="46" t="n">
        <f aca="false">G324*(1+F325)</f>
        <v>2.46688232320896</v>
      </c>
      <c r="H325" s="46" t="n">
        <f aca="false">MAX(H324,G325)</f>
        <v>3.13475098656524</v>
      </c>
      <c r="I325" s="47" t="n">
        <f aca="false">G325/H325-1</f>
        <v>-0.213053179094161</v>
      </c>
      <c r="J325" s="48" t="n">
        <f aca="false">IF(F325&lt;0,F325^2,0)</f>
        <v>0</v>
      </c>
      <c r="K325" s="44" t="n">
        <f aca="false">MAX(K324,E325)</f>
        <v>8955</v>
      </c>
      <c r="L325" s="49" t="n">
        <f aca="false">E325-K325</f>
        <v>-997.550000000002</v>
      </c>
    </row>
    <row r="326" customFormat="false" ht="15" hidden="false" customHeight="false" outlineLevel="0" collapsed="false">
      <c r="A326" s="27" t="n">
        <v>39827</v>
      </c>
      <c r="B326" s="42" t="n">
        <v>-1</v>
      </c>
      <c r="C326" s="28" t="n">
        <v>4751.1</v>
      </c>
      <c r="D326" s="43" t="n">
        <v>-102.45</v>
      </c>
      <c r="E326" s="44" t="n">
        <f aca="false">E325+D326</f>
        <v>7855</v>
      </c>
      <c r="F326" s="45" t="n">
        <f aca="false">IF(C325&gt;0,D326/C325,0)</f>
        <v>-0.0219769611944141</v>
      </c>
      <c r="G326" s="46" t="n">
        <f aca="false">G325*(1+F326)</f>
        <v>2.41266774612061</v>
      </c>
      <c r="H326" s="46" t="n">
        <f aca="false">MAX(H325,G326)</f>
        <v>3.13475098656524</v>
      </c>
      <c r="I326" s="47" t="n">
        <f aca="false">G326/H326-1</f>
        <v>-0.230347878839276</v>
      </c>
      <c r="J326" s="48" t="n">
        <f aca="false">IF(F326&lt;0,F326^2,0)</f>
        <v>0.000482986823340781</v>
      </c>
      <c r="K326" s="44" t="n">
        <f aca="false">MAX(K325,E326)</f>
        <v>8955</v>
      </c>
      <c r="L326" s="49" t="n">
        <f aca="false">E326-K326</f>
        <v>-1100</v>
      </c>
    </row>
    <row r="327" customFormat="false" ht="15" hidden="false" customHeight="false" outlineLevel="0" collapsed="false">
      <c r="A327" s="27" t="n">
        <v>39828</v>
      </c>
      <c r="B327" s="42" t="n">
        <v>-1</v>
      </c>
      <c r="C327" s="28" t="n">
        <v>4484.65</v>
      </c>
      <c r="D327" s="43" t="n">
        <v>113.75</v>
      </c>
      <c r="E327" s="44" t="n">
        <f aca="false">E326+D327</f>
        <v>7968.75</v>
      </c>
      <c r="F327" s="45" t="n">
        <f aca="false">IF(C326&gt;0,D327/C326,0)</f>
        <v>0.0239418239986529</v>
      </c>
      <c r="G327" s="46" t="n">
        <f aca="false">G326*(1+F327)</f>
        <v>2.47043141266546</v>
      </c>
      <c r="H327" s="46" t="n">
        <f aca="false">MAX(H326,G327)</f>
        <v>3.13475098656524</v>
      </c>
      <c r="I327" s="47" t="n">
        <f aca="false">G327/H327-1</f>
        <v>-0.211921003214256</v>
      </c>
      <c r="J327" s="48" t="n">
        <f aca="false">IF(F327&lt;0,F327^2,0)</f>
        <v>0</v>
      </c>
      <c r="K327" s="44" t="n">
        <f aca="false">MAX(K326,E327)</f>
        <v>8955</v>
      </c>
      <c r="L327" s="49" t="n">
        <f aca="false">E327-K327</f>
        <v>-986.250000000002</v>
      </c>
    </row>
    <row r="328" customFormat="false" ht="15" hidden="false" customHeight="false" outlineLevel="0" collapsed="false">
      <c r="A328" s="27" t="n">
        <v>39829</v>
      </c>
      <c r="B328" s="42" t="n">
        <v>-1</v>
      </c>
      <c r="C328" s="28" t="n">
        <v>4581.25</v>
      </c>
      <c r="D328" s="43" t="n">
        <v>-96.6</v>
      </c>
      <c r="E328" s="44" t="n">
        <f aca="false">E327+D328</f>
        <v>7872.15</v>
      </c>
      <c r="F328" s="45" t="n">
        <f aca="false">IF(C327&gt;0,D328/C327,0)</f>
        <v>-0.0215401424860357</v>
      </c>
      <c r="G328" s="46" t="n">
        <f aca="false">G327*(1+F328)</f>
        <v>2.41721796803467</v>
      </c>
      <c r="H328" s="46" t="n">
        <f aca="false">MAX(H327,G328)</f>
        <v>3.13475098656524</v>
      </c>
      <c r="I328" s="47" t="n">
        <f aca="false">G328/H328-1</f>
        <v>-0.228896337095273</v>
      </c>
      <c r="J328" s="48" t="n">
        <f aca="false">IF(F328&lt;0,F328^2,0)</f>
        <v>0.00046397773831872</v>
      </c>
      <c r="K328" s="44" t="n">
        <f aca="false">MAX(K327,E328)</f>
        <v>8955</v>
      </c>
      <c r="L328" s="49" t="n">
        <f aca="false">E328-K328</f>
        <v>-1082.85</v>
      </c>
    </row>
    <row r="329" customFormat="false" ht="15" hidden="false" customHeight="false" outlineLevel="0" collapsed="false">
      <c r="A329" s="27" t="n">
        <v>39832</v>
      </c>
      <c r="B329" s="42" t="n">
        <v>1</v>
      </c>
      <c r="C329" s="28" t="n">
        <v>4542.25</v>
      </c>
      <c r="D329" s="43" t="n">
        <v>-71.75</v>
      </c>
      <c r="E329" s="44" t="n">
        <f aca="false">E328+D329</f>
        <v>7800.4</v>
      </c>
      <c r="F329" s="45" t="n">
        <f aca="false">IF(C328&gt;0,D329/C328,0)</f>
        <v>-0.0156616643929059</v>
      </c>
      <c r="G329" s="46" t="n">
        <f aca="false">G328*(1+F329)</f>
        <v>2.3793603114548</v>
      </c>
      <c r="H329" s="46" t="n">
        <f aca="false">MAX(H328,G329)</f>
        <v>3.13475098656524</v>
      </c>
      <c r="I329" s="47" t="n">
        <f aca="false">G329/H329-1</f>
        <v>-0.240973103875827</v>
      </c>
      <c r="J329" s="48" t="n">
        <f aca="false">IF(F329&lt;0,F329^2,0)</f>
        <v>0.000245287731556016</v>
      </c>
      <c r="K329" s="44" t="n">
        <f aca="false">MAX(K328,E329)</f>
        <v>8955</v>
      </c>
      <c r="L329" s="49" t="n">
        <f aca="false">E329-K329</f>
        <v>-1154.6</v>
      </c>
    </row>
    <row r="330" customFormat="false" ht="15" hidden="false" customHeight="false" outlineLevel="0" collapsed="false">
      <c r="A330" s="27" t="n">
        <v>39833</v>
      </c>
      <c r="B330" s="42" t="n">
        <v>-1</v>
      </c>
      <c r="C330" s="28" t="n">
        <v>4402.35</v>
      </c>
      <c r="D330" s="43" t="n">
        <v>45.4</v>
      </c>
      <c r="E330" s="44" t="n">
        <f aca="false">E329+D330</f>
        <v>7845.8</v>
      </c>
      <c r="F330" s="45" t="n">
        <f aca="false">IF(C329&gt;0,D330/C329,0)</f>
        <v>0.00999504650778799</v>
      </c>
      <c r="G330" s="46" t="n">
        <f aca="false">G329*(1+F330)</f>
        <v>2.40314212842658</v>
      </c>
      <c r="H330" s="46" t="n">
        <f aca="false">MAX(H329,G330)</f>
        <v>3.13475098656524</v>
      </c>
      <c r="I330" s="47" t="n">
        <f aca="false">G330/H330-1</f>
        <v>-0.233386594748404</v>
      </c>
      <c r="J330" s="48" t="n">
        <f aca="false">IF(F330&lt;0,F330^2,0)</f>
        <v>0</v>
      </c>
      <c r="K330" s="44" t="n">
        <f aca="false">MAX(K329,E330)</f>
        <v>8955</v>
      </c>
      <c r="L330" s="49" t="n">
        <f aca="false">E330-K330</f>
        <v>-1109.2</v>
      </c>
    </row>
    <row r="331" customFormat="false" ht="15" hidden="false" customHeight="false" outlineLevel="0" collapsed="false">
      <c r="A331" s="27" t="n">
        <v>39834</v>
      </c>
      <c r="B331" s="42" t="n">
        <v>-1</v>
      </c>
      <c r="C331" s="28" t="n">
        <v>4252.3</v>
      </c>
      <c r="D331" s="43" t="n">
        <v>150.05</v>
      </c>
      <c r="E331" s="44" t="n">
        <f aca="false">E330+D331</f>
        <v>7995.85</v>
      </c>
      <c r="F331" s="45" t="n">
        <f aca="false">IF(C330&gt;0,D331/C330,0)</f>
        <v>0.034084068736016</v>
      </c>
      <c r="G331" s="46" t="n">
        <f aca="false">G330*(1+F331)</f>
        <v>2.48505098991429</v>
      </c>
      <c r="H331" s="46" t="n">
        <f aca="false">MAX(H330,G331)</f>
        <v>3.13475098656524</v>
      </c>
      <c r="I331" s="47" t="n">
        <f aca="false">G331/H331-1</f>
        <v>-0.207257290749858</v>
      </c>
      <c r="J331" s="48" t="n">
        <f aca="false">IF(F331&lt;0,F331^2,0)</f>
        <v>0</v>
      </c>
      <c r="K331" s="44" t="n">
        <f aca="false">MAX(K330,E331)</f>
        <v>8955</v>
      </c>
      <c r="L331" s="49" t="n">
        <f aca="false">E331-K331</f>
        <v>-959.150000000002</v>
      </c>
    </row>
    <row r="332" customFormat="false" ht="15" hidden="false" customHeight="false" outlineLevel="0" collapsed="false">
      <c r="A332" s="27" t="n">
        <v>39835</v>
      </c>
      <c r="B332" s="42" t="n">
        <v>-1</v>
      </c>
      <c r="C332" s="28" t="n">
        <v>4289.8</v>
      </c>
      <c r="D332" s="43" t="n">
        <v>-37.5</v>
      </c>
      <c r="E332" s="44" t="n">
        <f aca="false">E331+D332</f>
        <v>7958.35</v>
      </c>
      <c r="F332" s="45" t="n">
        <f aca="false">IF(C331&gt;0,D332/C331,0)</f>
        <v>-0.00881875690802625</v>
      </c>
      <c r="G332" s="46" t="n">
        <f aca="false">G331*(1+F332)</f>
        <v>2.46313592933018</v>
      </c>
      <c r="H332" s="46" t="n">
        <f aca="false">MAX(H331,G332)</f>
        <v>3.13475098656524</v>
      </c>
      <c r="I332" s="47" t="n">
        <f aca="false">G332/H332-1</f>
        <v>-0.214248295993345</v>
      </c>
      <c r="J332" s="48" t="n">
        <f aca="false">IF(F332&lt;0,F332^2,0)</f>
        <v>7.77704734028606E-005</v>
      </c>
      <c r="K332" s="44" t="n">
        <f aca="false">MAX(K331,E332)</f>
        <v>8955</v>
      </c>
      <c r="L332" s="49" t="n">
        <f aca="false">E332-K332</f>
        <v>-996.650000000002</v>
      </c>
    </row>
    <row r="333" customFormat="false" ht="15" hidden="false" customHeight="false" outlineLevel="0" collapsed="false">
      <c r="A333" s="27" t="n">
        <v>39836</v>
      </c>
      <c r="B333" s="42" t="n">
        <v>-1</v>
      </c>
      <c r="C333" s="28" t="n">
        <v>4082.15</v>
      </c>
      <c r="D333" s="43" t="n">
        <v>207.65</v>
      </c>
      <c r="E333" s="44" t="n">
        <f aca="false">E332+D333</f>
        <v>8166</v>
      </c>
      <c r="F333" s="45" t="n">
        <f aca="false">IF(C332&gt;0,D333/C332,0)</f>
        <v>0.0484055200708658</v>
      </c>
      <c r="G333" s="46" t="n">
        <f aca="false">G332*(1+F333)</f>
        <v>2.58236530499465</v>
      </c>
      <c r="H333" s="46" t="n">
        <f aca="false">MAX(H332,G333)</f>
        <v>3.13475098656524</v>
      </c>
      <c r="I333" s="47" t="n">
        <f aca="false">G333/H333-1</f>
        <v>-0.176213576114334</v>
      </c>
      <c r="J333" s="48" t="n">
        <f aca="false">IF(F333&lt;0,F333^2,0)</f>
        <v>0</v>
      </c>
      <c r="K333" s="44" t="n">
        <f aca="false">MAX(K332,E333)</f>
        <v>8955</v>
      </c>
      <c r="L333" s="49" t="n">
        <f aca="false">E333-K333</f>
        <v>-789.000000000003</v>
      </c>
    </row>
    <row r="334" customFormat="false" ht="15" hidden="false" customHeight="false" outlineLevel="0" collapsed="false">
      <c r="A334" s="27" t="n">
        <v>39840</v>
      </c>
      <c r="B334" s="42" t="n">
        <v>-1</v>
      </c>
      <c r="C334" s="28" t="n">
        <v>4199.55</v>
      </c>
      <c r="D334" s="43" t="n">
        <v>-117.4</v>
      </c>
      <c r="E334" s="44" t="n">
        <f aca="false">E333+D334</f>
        <v>8048.6</v>
      </c>
      <c r="F334" s="45" t="n">
        <f aca="false">IF(C333&gt;0,D334/C333,0)</f>
        <v>-0.0287593547517852</v>
      </c>
      <c r="G334" s="46" t="n">
        <f aca="false">G333*(1+F334)</f>
        <v>2.5080981450896</v>
      </c>
      <c r="H334" s="46" t="n">
        <f aca="false">MAX(H333,G334)</f>
        <v>3.13475098656524</v>
      </c>
      <c r="I334" s="47" t="n">
        <f aca="false">G334/H334-1</f>
        <v>-0.199905142118566</v>
      </c>
      <c r="J334" s="48" t="n">
        <f aca="false">IF(F334&lt;0,F334^2,0)</f>
        <v>0.000827100485739031</v>
      </c>
      <c r="K334" s="44" t="n">
        <f aca="false">MAX(K333,E334)</f>
        <v>8955</v>
      </c>
      <c r="L334" s="49" t="n">
        <f aca="false">E334-K334</f>
        <v>-906.400000000002</v>
      </c>
    </row>
    <row r="335" customFormat="false" ht="15" hidden="false" customHeight="false" outlineLevel="0" collapsed="false">
      <c r="A335" s="27" t="n">
        <v>39841</v>
      </c>
      <c r="B335" s="42" t="n">
        <v>1</v>
      </c>
      <c r="C335" s="28" t="n">
        <v>4340.1</v>
      </c>
      <c r="D335" s="43" t="n">
        <v>-19.4</v>
      </c>
      <c r="E335" s="44" t="n">
        <f aca="false">E334+D335</f>
        <v>8029.2</v>
      </c>
      <c r="F335" s="45" t="n">
        <f aca="false">IF(C334&gt;0,D335/C334,0)</f>
        <v>-0.00461954257003727</v>
      </c>
      <c r="G335" s="46" t="n">
        <f aca="false">G334*(1+F335)</f>
        <v>2.49651187893853</v>
      </c>
      <c r="H335" s="46" t="n">
        <f aca="false">MAX(H334,G335)</f>
        <v>3.13475098656524</v>
      </c>
      <c r="I335" s="47" t="n">
        <f aca="false">G335/H335-1</f>
        <v>-0.203601214374617</v>
      </c>
      <c r="J335" s="48" t="n">
        <f aca="false">IF(F335&lt;0,F335^2,0)</f>
        <v>2.13401735563865E-005</v>
      </c>
      <c r="K335" s="44" t="n">
        <f aca="false">MAX(K334,E335)</f>
        <v>8955</v>
      </c>
      <c r="L335" s="49" t="n">
        <f aca="false">E335-K335</f>
        <v>-925.800000000002</v>
      </c>
    </row>
    <row r="336" customFormat="false" ht="15" hidden="false" customHeight="false" outlineLevel="0" collapsed="false">
      <c r="A336" s="27" t="n">
        <v>39842</v>
      </c>
      <c r="B336" s="42" t="n">
        <v>1</v>
      </c>
      <c r="C336" s="28" t="n">
        <v>4362.05</v>
      </c>
      <c r="D336" s="43" t="n">
        <v>21.95</v>
      </c>
      <c r="E336" s="44" t="n">
        <f aca="false">E335+D336</f>
        <v>8051.15</v>
      </c>
      <c r="F336" s="45" t="n">
        <f aca="false">IF(C335&gt;0,D336/C335,0)</f>
        <v>0.00505748715467386</v>
      </c>
      <c r="G336" s="46" t="n">
        <f aca="false">G335*(1+F336)</f>
        <v>2.50913795569775</v>
      </c>
      <c r="H336" s="46" t="n">
        <f aca="false">MAX(H335,G336)</f>
        <v>3.13475098656524</v>
      </c>
      <c r="I336" s="47" t="n">
        <f aca="false">G336/H336-1</f>
        <v>-0.199573437746319</v>
      </c>
      <c r="J336" s="48" t="n">
        <f aca="false">IF(F336&lt;0,F336^2,0)</f>
        <v>0</v>
      </c>
      <c r="K336" s="44" t="n">
        <f aca="false">MAX(K335,E336)</f>
        <v>8955</v>
      </c>
      <c r="L336" s="49" t="n">
        <f aca="false">E336-K336</f>
        <v>-903.850000000002</v>
      </c>
    </row>
    <row r="337" customFormat="false" ht="15" hidden="false" customHeight="false" outlineLevel="0" collapsed="false">
      <c r="A337" s="27" t="n">
        <v>39843</v>
      </c>
      <c r="B337" s="42" t="n">
        <v>1</v>
      </c>
      <c r="C337" s="28" t="n">
        <v>4456.55</v>
      </c>
      <c r="D337" s="43" t="n">
        <v>-72.4</v>
      </c>
      <c r="E337" s="44" t="n">
        <f aca="false">E336+D337</f>
        <v>7978.75</v>
      </c>
      <c r="F337" s="45" t="n">
        <f aca="false">IF(C336&gt;0,D337/C336,0)</f>
        <v>-0.0165977006224138</v>
      </c>
      <c r="G337" s="46" t="n">
        <f aca="false">G336*(1+F337)</f>
        <v>2.46749203508875</v>
      </c>
      <c r="H337" s="46" t="n">
        <f aca="false">MAX(H336,G337)</f>
        <v>3.13475098656524</v>
      </c>
      <c r="I337" s="47" t="n">
        <f aca="false">G337/H337-1</f>
        <v>-0.212858678196834</v>
      </c>
      <c r="J337" s="48" t="n">
        <f aca="false">IF(F337&lt;0,F337^2,0)</f>
        <v>0.000275483665951275</v>
      </c>
      <c r="K337" s="44" t="n">
        <f aca="false">MAX(K336,E337)</f>
        <v>8955</v>
      </c>
      <c r="L337" s="49" t="n">
        <f aca="false">E337-K337</f>
        <v>-976.250000000002</v>
      </c>
    </row>
    <row r="338" customFormat="false" ht="15" hidden="false" customHeight="false" outlineLevel="0" collapsed="false">
      <c r="A338" s="27" t="n">
        <v>39846</v>
      </c>
      <c r="B338" s="42" t="n">
        <v>-1</v>
      </c>
      <c r="C338" s="28" t="n">
        <v>4238.15</v>
      </c>
      <c r="D338" s="43" t="n">
        <v>47.05</v>
      </c>
      <c r="E338" s="44" t="n">
        <f aca="false">E337+D338</f>
        <v>8025.8</v>
      </c>
      <c r="F338" s="45" t="n">
        <f aca="false">IF(C337&gt;0,D338/C337,0)</f>
        <v>0.0105574940256476</v>
      </c>
      <c r="G338" s="46" t="n">
        <f aca="false">G337*(1+F338)</f>
        <v>2.49354256750753</v>
      </c>
      <c r="H338" s="46" t="n">
        <f aca="false">MAX(H337,G338)</f>
        <v>3.13475098656524</v>
      </c>
      <c r="I338" s="47" t="n">
        <f aca="false">G338/H338-1</f>
        <v>-0.204548438394556</v>
      </c>
      <c r="J338" s="48" t="n">
        <f aca="false">IF(F338&lt;0,F338^2,0)</f>
        <v>0</v>
      </c>
      <c r="K338" s="44" t="n">
        <f aca="false">MAX(K337,E338)</f>
        <v>8955</v>
      </c>
      <c r="L338" s="49" t="n">
        <f aca="false">E338-K338</f>
        <v>-929.200000000002</v>
      </c>
    </row>
    <row r="339" customFormat="false" ht="15" hidden="false" customHeight="false" outlineLevel="0" collapsed="false">
      <c r="A339" s="27" t="n">
        <v>39847</v>
      </c>
      <c r="B339" s="42" t="n">
        <v>-1</v>
      </c>
      <c r="C339" s="28" t="n">
        <v>4253.8</v>
      </c>
      <c r="D339" s="43" t="n">
        <v>-15.65</v>
      </c>
      <c r="E339" s="44" t="n">
        <f aca="false">E338+D339</f>
        <v>8010.15</v>
      </c>
      <c r="F339" s="45" t="n">
        <f aca="false">IF(C338&gt;0,D339/C338,0)</f>
        <v>-0.00369264891521065</v>
      </c>
      <c r="G339" s="46" t="n">
        <f aca="false">G338*(1+F339)</f>
        <v>2.48433479025059</v>
      </c>
      <c r="H339" s="46" t="n">
        <f aca="false">MAX(H338,G339)</f>
        <v>3.13475098656524</v>
      </c>
      <c r="I339" s="47" t="n">
        <f aca="false">G339/H339-1</f>
        <v>-0.207485761740621</v>
      </c>
      <c r="J339" s="48" t="n">
        <f aca="false">IF(F339&lt;0,F339^2,0)</f>
        <v>1.36356560110064E-005</v>
      </c>
      <c r="K339" s="44" t="n">
        <f aca="false">MAX(K338,E339)</f>
        <v>8955</v>
      </c>
      <c r="L339" s="49" t="n">
        <f aca="false">E339-K339</f>
        <v>-944.850000000001</v>
      </c>
    </row>
    <row r="340" customFormat="false" ht="15" hidden="false" customHeight="false" outlineLevel="0" collapsed="false">
      <c r="A340" s="27" t="n">
        <v>39848</v>
      </c>
      <c r="B340" s="42" t="n">
        <v>-1</v>
      </c>
      <c r="C340" s="28" t="n">
        <v>4251.2</v>
      </c>
      <c r="D340" s="43" t="n">
        <v>-78.95</v>
      </c>
      <c r="E340" s="44" t="n">
        <f aca="false">E339+D340</f>
        <v>7931.2</v>
      </c>
      <c r="F340" s="45" t="n">
        <f aca="false">IF(C339&gt;0,D340/C339,0)</f>
        <v>-0.0185598758756876</v>
      </c>
      <c r="G340" s="46" t="n">
        <f aca="false">G339*(1+F340)</f>
        <v>2.43822584490989</v>
      </c>
      <c r="H340" s="46" t="n">
        <f aca="false">MAX(H339,G340)</f>
        <v>3.13475098656524</v>
      </c>
      <c r="I340" s="47" t="n">
        <f aca="false">G340/H340-1</f>
        <v>-0.22219472763243</v>
      </c>
      <c r="J340" s="48" t="n">
        <f aca="false">IF(F340&lt;0,F340^2,0)</f>
        <v>0.000344468992520931</v>
      </c>
      <c r="K340" s="44" t="n">
        <f aca="false">MAX(K339,E340)</f>
        <v>8955</v>
      </c>
      <c r="L340" s="49" t="n">
        <f aca="false">E340-K340</f>
        <v>-1023.8</v>
      </c>
    </row>
    <row r="341" customFormat="false" ht="15" hidden="false" customHeight="false" outlineLevel="0" collapsed="false">
      <c r="A341" s="27" t="n">
        <v>39849</v>
      </c>
      <c r="B341" s="42" t="n">
        <v>0</v>
      </c>
      <c r="C341" s="28" t="n">
        <v>4235.35</v>
      </c>
      <c r="D341" s="43" t="n">
        <v>0</v>
      </c>
      <c r="E341" s="44" t="n">
        <f aca="false">E340+D341</f>
        <v>7931.2</v>
      </c>
      <c r="F341" s="45" t="n">
        <f aca="false">IF(C340&gt;0,D341/C340,0)</f>
        <v>0</v>
      </c>
      <c r="G341" s="46" t="n">
        <f aca="false">G340*(1+F341)</f>
        <v>2.43822584490989</v>
      </c>
      <c r="H341" s="46" t="n">
        <f aca="false">MAX(H340,G341)</f>
        <v>3.13475098656524</v>
      </c>
      <c r="I341" s="47" t="n">
        <f aca="false">G341/H341-1</f>
        <v>-0.22219472763243</v>
      </c>
      <c r="J341" s="48" t="n">
        <f aca="false">IF(F341&lt;0,F341^2,0)</f>
        <v>0</v>
      </c>
      <c r="K341" s="44" t="n">
        <f aca="false">MAX(K340,E341)</f>
        <v>8955</v>
      </c>
      <c r="L341" s="49" t="n">
        <f aca="false">E341-K341</f>
        <v>-1023.8</v>
      </c>
    </row>
    <row r="342" customFormat="false" ht="15" hidden="false" customHeight="false" outlineLevel="0" collapsed="false">
      <c r="A342" s="27" t="n">
        <v>39850</v>
      </c>
      <c r="B342" s="42" t="n">
        <v>0</v>
      </c>
      <c r="C342" s="28" t="n">
        <v>4334.15</v>
      </c>
      <c r="D342" s="43" t="n">
        <v>0</v>
      </c>
      <c r="E342" s="44" t="n">
        <f aca="false">E341+D342</f>
        <v>7931.2</v>
      </c>
      <c r="F342" s="45" t="n">
        <f aca="false">IF(C341&gt;0,D342/C341,0)</f>
        <v>0</v>
      </c>
      <c r="G342" s="46" t="n">
        <f aca="false">G341*(1+F342)</f>
        <v>2.43822584490989</v>
      </c>
      <c r="H342" s="46" t="n">
        <f aca="false">MAX(H341,G342)</f>
        <v>3.13475098656524</v>
      </c>
      <c r="I342" s="47" t="n">
        <f aca="false">G342/H342-1</f>
        <v>-0.22219472763243</v>
      </c>
      <c r="J342" s="48" t="n">
        <f aca="false">IF(F342&lt;0,F342^2,0)</f>
        <v>0</v>
      </c>
      <c r="K342" s="44" t="n">
        <f aca="false">MAX(K341,E342)</f>
        <v>8955</v>
      </c>
      <c r="L342" s="49" t="n">
        <f aca="false">E342-K342</f>
        <v>-1023.8</v>
      </c>
    </row>
    <row r="343" customFormat="false" ht="15" hidden="false" customHeight="false" outlineLevel="0" collapsed="false">
      <c r="A343" s="27" t="n">
        <v>39853</v>
      </c>
      <c r="B343" s="42" t="n">
        <v>1</v>
      </c>
      <c r="C343" s="28" t="n">
        <v>4459.5</v>
      </c>
      <c r="D343" s="43" t="n">
        <v>93.95</v>
      </c>
      <c r="E343" s="44" t="n">
        <f aca="false">E342+D343</f>
        <v>8025.15</v>
      </c>
      <c r="F343" s="45" t="n">
        <f aca="false">IF(C342&gt;0,D343/C342,0)</f>
        <v>0.0216766840095521</v>
      </c>
      <c r="G343" s="46" t="n">
        <f aca="false">G342*(1+F343)</f>
        <v>2.49107849609392</v>
      </c>
      <c r="H343" s="46" t="n">
        <f aca="false">MAX(H342,G343)</f>
        <v>3.13475098656524</v>
      </c>
      <c r="I343" s="47" t="n">
        <f aca="false">G343/H343-1</f>
        <v>-0.205334488522355</v>
      </c>
      <c r="J343" s="48" t="n">
        <f aca="false">IF(F343&lt;0,F343^2,0)</f>
        <v>0</v>
      </c>
      <c r="K343" s="44" t="n">
        <f aca="false">MAX(K342,E343)</f>
        <v>8955</v>
      </c>
      <c r="L343" s="49" t="n">
        <f aca="false">E343-K343</f>
        <v>-929.850000000001</v>
      </c>
    </row>
    <row r="344" customFormat="false" ht="15" hidden="false" customHeight="false" outlineLevel="0" collapsed="false">
      <c r="A344" s="27" t="n">
        <v>39854</v>
      </c>
      <c r="B344" s="42" t="n">
        <v>1</v>
      </c>
      <c r="C344" s="28" t="n">
        <v>4515.8</v>
      </c>
      <c r="D344" s="43" t="n">
        <v>56.3</v>
      </c>
      <c r="E344" s="44" t="n">
        <f aca="false">E343+D344</f>
        <v>8081.45</v>
      </c>
      <c r="F344" s="45" t="n">
        <f aca="false">IF(C343&gt;0,D344/C343,0)</f>
        <v>0.012624733714542</v>
      </c>
      <c r="G344" s="46" t="n">
        <f aca="false">G343*(1+F344)</f>
        <v>2.52252769876913</v>
      </c>
      <c r="H344" s="46" t="n">
        <f aca="false">MAX(H343,G344)</f>
        <v>3.13475098656524</v>
      </c>
      <c r="I344" s="47" t="n">
        <f aca="false">G344/H344-1</f>
        <v>-0.195302048047819</v>
      </c>
      <c r="J344" s="48" t="n">
        <f aca="false">IF(F344&lt;0,F344^2,0)</f>
        <v>0</v>
      </c>
      <c r="K344" s="44" t="n">
        <f aca="false">MAX(K343,E344)</f>
        <v>8955</v>
      </c>
      <c r="L344" s="49" t="n">
        <f aca="false">E344-K344</f>
        <v>-873.550000000001</v>
      </c>
    </row>
    <row r="345" customFormat="false" ht="15" hidden="false" customHeight="false" outlineLevel="0" collapsed="false">
      <c r="A345" s="27" t="n">
        <v>39855</v>
      </c>
      <c r="B345" s="42" t="n">
        <v>1</v>
      </c>
      <c r="C345" s="28" t="n">
        <v>4504.3</v>
      </c>
      <c r="D345" s="43" t="n">
        <v>-90.5</v>
      </c>
      <c r="E345" s="44" t="n">
        <f aca="false">E344+D345</f>
        <v>7990.95</v>
      </c>
      <c r="F345" s="45" t="n">
        <f aca="false">IF(C344&gt;0,D345/C344,0)</f>
        <v>-0.0200407458257673</v>
      </c>
      <c r="G345" s="46" t="n">
        <f aca="false">G344*(1+F345)</f>
        <v>2.47197436231964</v>
      </c>
      <c r="H345" s="46" t="n">
        <f aca="false">MAX(H344,G345)</f>
        <v>3.13475098656524</v>
      </c>
      <c r="I345" s="47" t="n">
        <f aca="false">G345/H345-1</f>
        <v>-0.211428795169409</v>
      </c>
      <c r="J345" s="48" t="n">
        <f aca="false">IF(F345&lt;0,F345^2,0)</f>
        <v>0.00040163149325301</v>
      </c>
      <c r="K345" s="44" t="n">
        <f aca="false">MAX(K344,E345)</f>
        <v>8955</v>
      </c>
      <c r="L345" s="49" t="n">
        <f aca="false">E345-K345</f>
        <v>-964.050000000001</v>
      </c>
    </row>
    <row r="346" customFormat="false" ht="15" hidden="false" customHeight="false" outlineLevel="0" collapsed="false">
      <c r="A346" s="27" t="n">
        <v>39856</v>
      </c>
      <c r="B346" s="42" t="n">
        <v>0</v>
      </c>
      <c r="C346" s="28" t="n">
        <v>4468.35</v>
      </c>
      <c r="D346" s="43" t="n">
        <v>0</v>
      </c>
      <c r="E346" s="44" t="n">
        <f aca="false">E345+D346</f>
        <v>7990.95</v>
      </c>
      <c r="F346" s="45" t="n">
        <f aca="false">IF(C345&gt;0,D346/C345,0)</f>
        <v>0</v>
      </c>
      <c r="G346" s="46" t="n">
        <f aca="false">G345*(1+F346)</f>
        <v>2.47197436231964</v>
      </c>
      <c r="H346" s="46" t="n">
        <f aca="false">MAX(H345,G346)</f>
        <v>3.13475098656524</v>
      </c>
      <c r="I346" s="47" t="n">
        <f aca="false">G346/H346-1</f>
        <v>-0.211428795169409</v>
      </c>
      <c r="J346" s="48" t="n">
        <f aca="false">IF(F346&lt;0,F346^2,0)</f>
        <v>0</v>
      </c>
      <c r="K346" s="44" t="n">
        <f aca="false">MAX(K345,E346)</f>
        <v>8955</v>
      </c>
      <c r="L346" s="49" t="n">
        <f aca="false">E346-K346</f>
        <v>-964.050000000001</v>
      </c>
    </row>
    <row r="347" customFormat="false" ht="15" hidden="false" customHeight="false" outlineLevel="0" collapsed="false">
      <c r="A347" s="27" t="n">
        <v>39857</v>
      </c>
      <c r="B347" s="42" t="n">
        <v>1</v>
      </c>
      <c r="C347" s="28" t="n">
        <v>4565.85</v>
      </c>
      <c r="D347" s="43" t="n">
        <v>35.85</v>
      </c>
      <c r="E347" s="44" t="n">
        <f aca="false">E346+D347</f>
        <v>8026.8</v>
      </c>
      <c r="F347" s="45" t="n">
        <f aca="false">IF(C346&gt;0,D347/C346,0)</f>
        <v>0.00802309577360771</v>
      </c>
      <c r="G347" s="46" t="n">
        <f aca="false">G346*(1+F347)</f>
        <v>2.49180724937843</v>
      </c>
      <c r="H347" s="46" t="n">
        <f aca="false">MAX(H346,G347)</f>
        <v>3.13475098656524</v>
      </c>
      <c r="I347" s="47" t="n">
        <f aca="false">G347/H347-1</f>
        <v>-0.205102012868744</v>
      </c>
      <c r="J347" s="48" t="n">
        <f aca="false">IF(F347&lt;0,F347^2,0)</f>
        <v>0</v>
      </c>
      <c r="K347" s="44" t="n">
        <f aca="false">MAX(K346,E347)</f>
        <v>8955</v>
      </c>
      <c r="L347" s="49" t="n">
        <f aca="false">E347-K347</f>
        <v>-928.200000000001</v>
      </c>
    </row>
    <row r="348" customFormat="false" ht="15" hidden="false" customHeight="false" outlineLevel="0" collapsed="false">
      <c r="A348" s="27" t="n">
        <v>39860</v>
      </c>
      <c r="B348" s="42" t="n">
        <v>-1</v>
      </c>
      <c r="C348" s="28" t="n">
        <v>4351.45</v>
      </c>
      <c r="D348" s="43" t="n">
        <v>50.9</v>
      </c>
      <c r="E348" s="44" t="n">
        <f aca="false">E347+D348</f>
        <v>8077.7</v>
      </c>
      <c r="F348" s="45" t="n">
        <f aca="false">IF(C347&gt;0,D348/C347,0)</f>
        <v>0.0111479790181456</v>
      </c>
      <c r="G348" s="46" t="n">
        <f aca="false">G347*(1+F348)</f>
        <v>2.51958586431177</v>
      </c>
      <c r="H348" s="46" t="n">
        <f aca="false">MAX(H347,G348)</f>
        <v>3.13475098656524</v>
      </c>
      <c r="I348" s="47" t="n">
        <f aca="false">G348/H348-1</f>
        <v>-0.196240506786638</v>
      </c>
      <c r="J348" s="48" t="n">
        <f aca="false">IF(F348&lt;0,F348^2,0)</f>
        <v>0</v>
      </c>
      <c r="K348" s="44" t="n">
        <f aca="false">MAX(K347,E348)</f>
        <v>8955</v>
      </c>
      <c r="L348" s="49" t="n">
        <f aca="false">E348-K348</f>
        <v>-877.300000000001</v>
      </c>
    </row>
    <row r="349" customFormat="false" ht="15" hidden="false" customHeight="false" outlineLevel="0" collapsed="false">
      <c r="A349" s="27" t="n">
        <v>39861</v>
      </c>
      <c r="B349" s="42" t="n">
        <v>-1</v>
      </c>
      <c r="C349" s="28" t="n">
        <v>4164.3</v>
      </c>
      <c r="D349" s="43" t="n">
        <v>187.15</v>
      </c>
      <c r="E349" s="44" t="n">
        <f aca="false">E348+D349</f>
        <v>8264.85</v>
      </c>
      <c r="F349" s="45" t="n">
        <f aca="false">IF(C348&gt;0,D349/C348,0)</f>
        <v>0.0430086522883177</v>
      </c>
      <c r="G349" s="46" t="n">
        <f aca="false">G348*(1+F349)</f>
        <v>2.62794985666051</v>
      </c>
      <c r="H349" s="46" t="n">
        <f aca="false">MAX(H348,G349)</f>
        <v>3.13475098656524</v>
      </c>
      <c r="I349" s="47" t="n">
        <f aca="false">G349/H349-1</f>
        <v>-0.16167189421959</v>
      </c>
      <c r="J349" s="48" t="n">
        <f aca="false">IF(F349&lt;0,F349^2,0)</f>
        <v>0</v>
      </c>
      <c r="K349" s="44" t="n">
        <f aca="false">MAX(K348,E349)</f>
        <v>8955</v>
      </c>
      <c r="L349" s="49" t="n">
        <f aca="false">E349-K349</f>
        <v>-690.150000000002</v>
      </c>
    </row>
    <row r="350" customFormat="false" ht="15" hidden="false" customHeight="false" outlineLevel="0" collapsed="false">
      <c r="A350" s="27" t="n">
        <v>39862</v>
      </c>
      <c r="B350" s="42" t="n">
        <v>-1</v>
      </c>
      <c r="C350" s="28" t="n">
        <v>4077.3</v>
      </c>
      <c r="D350" s="43" t="n">
        <v>87</v>
      </c>
      <c r="E350" s="44" t="n">
        <f aca="false">E349+D350</f>
        <v>8351.85</v>
      </c>
      <c r="F350" s="45" t="n">
        <f aca="false">IF(C349&gt;0,D350/C349,0)</f>
        <v>0.0208918665802176</v>
      </c>
      <c r="G350" s="46" t="n">
        <f aca="false">G349*(1+F350)</f>
        <v>2.68285263444536</v>
      </c>
      <c r="H350" s="46" t="n">
        <f aca="false">MAX(H349,G350)</f>
        <v>3.13475098656524</v>
      </c>
      <c r="I350" s="47" t="n">
        <f aca="false">G350/H350-1</f>
        <v>-0.144157655283179</v>
      </c>
      <c r="J350" s="48" t="n">
        <f aca="false">IF(F350&lt;0,F350^2,0)</f>
        <v>0</v>
      </c>
      <c r="K350" s="44" t="n">
        <f aca="false">MAX(K349,E350)</f>
        <v>8955</v>
      </c>
      <c r="L350" s="49" t="n">
        <f aca="false">E350-K350</f>
        <v>-603.150000000002</v>
      </c>
    </row>
    <row r="351" customFormat="false" ht="15" hidden="false" customHeight="false" outlineLevel="0" collapsed="false">
      <c r="A351" s="27" t="n">
        <v>39863</v>
      </c>
      <c r="B351" s="42" t="n">
        <v>-1</v>
      </c>
      <c r="C351" s="28" t="n">
        <v>4059.15</v>
      </c>
      <c r="D351" s="43" t="n">
        <v>18.15</v>
      </c>
      <c r="E351" s="44" t="n">
        <f aca="false">E350+D351</f>
        <v>8370</v>
      </c>
      <c r="F351" s="45" t="n">
        <f aca="false">IF(C350&gt;0,D351/C350,0)</f>
        <v>0.00445147524096829</v>
      </c>
      <c r="G351" s="46" t="n">
        <f aca="false">G350*(1+F351)</f>
        <v>2.69479528652276</v>
      </c>
      <c r="H351" s="46" t="n">
        <f aca="false">MAX(H350,G351)</f>
        <v>3.13475098656524</v>
      </c>
      <c r="I351" s="47" t="n">
        <f aca="false">G351/H351-1</f>
        <v>-0.1403478942755</v>
      </c>
      <c r="J351" s="48" t="n">
        <f aca="false">IF(F351&lt;0,F351^2,0)</f>
        <v>0</v>
      </c>
      <c r="K351" s="44" t="n">
        <f aca="false">MAX(K350,E351)</f>
        <v>8955</v>
      </c>
      <c r="L351" s="49" t="n">
        <f aca="false">E351-K351</f>
        <v>-585.000000000002</v>
      </c>
    </row>
    <row r="352" customFormat="false" ht="15" hidden="false" customHeight="false" outlineLevel="0" collapsed="false">
      <c r="A352" s="27" t="n">
        <v>39864</v>
      </c>
      <c r="B352" s="42" t="n">
        <v>-1</v>
      </c>
      <c r="C352" s="28" t="n">
        <v>3934.4</v>
      </c>
      <c r="D352" s="43" t="n">
        <v>124.75</v>
      </c>
      <c r="E352" s="44" t="n">
        <f aca="false">E351+D352</f>
        <v>8494.75</v>
      </c>
      <c r="F352" s="45" t="n">
        <f aca="false">IF(C351&gt;0,D352/C351,0)</f>
        <v>0.0307330352413683</v>
      </c>
      <c r="G352" s="46" t="n">
        <f aca="false">G351*(1+F352)</f>
        <v>2.77761452503174</v>
      </c>
      <c r="H352" s="46" t="n">
        <f aca="false">MAX(H351,G352)</f>
        <v>3.13475098656524</v>
      </c>
      <c r="I352" s="47" t="n">
        <f aca="false">G352/H352-1</f>
        <v>-0.113928175814953</v>
      </c>
      <c r="J352" s="48" t="n">
        <f aca="false">IF(F352&lt;0,F352^2,0)</f>
        <v>0</v>
      </c>
      <c r="K352" s="44" t="n">
        <f aca="false">MAX(K351,E352)</f>
        <v>8955</v>
      </c>
      <c r="L352" s="49" t="n">
        <f aca="false">E352-K352</f>
        <v>-460.250000000002</v>
      </c>
    </row>
    <row r="353" customFormat="false" ht="15" hidden="false" customHeight="false" outlineLevel="0" collapsed="false">
      <c r="A353" s="27" t="n">
        <v>39868</v>
      </c>
      <c r="B353" s="42" t="n">
        <v>-1</v>
      </c>
      <c r="C353" s="28" t="n">
        <v>3878.6</v>
      </c>
      <c r="D353" s="43" t="n">
        <v>55.8</v>
      </c>
      <c r="E353" s="44" t="n">
        <f aca="false">E352+D353</f>
        <v>8550.55</v>
      </c>
      <c r="F353" s="45" t="n">
        <f aca="false">IF(C352&gt;0,D353/C352,0)</f>
        <v>0.0141825945506303</v>
      </c>
      <c r="G353" s="46" t="n">
        <f aca="false">G352*(1+F353)</f>
        <v>2.81700830565821</v>
      </c>
      <c r="H353" s="46" t="n">
        <f aca="false">MAX(H352,G353)</f>
        <v>3.13475098656524</v>
      </c>
      <c r="I353" s="47" t="n">
        <f aca="false">G353/H353-1</f>
        <v>-0.101361378389799</v>
      </c>
      <c r="J353" s="48" t="n">
        <f aca="false">IF(F353&lt;0,F353^2,0)</f>
        <v>0</v>
      </c>
      <c r="K353" s="44" t="n">
        <f aca="false">MAX(K352,E353)</f>
        <v>8955</v>
      </c>
      <c r="L353" s="49" t="n">
        <f aca="false">E353-K353</f>
        <v>-404.450000000003</v>
      </c>
    </row>
    <row r="354" customFormat="false" ht="15" hidden="false" customHeight="false" outlineLevel="0" collapsed="false">
      <c r="A354" s="27" t="n">
        <v>39869</v>
      </c>
      <c r="B354" s="42" t="n">
        <v>-1</v>
      </c>
      <c r="C354" s="28" t="n">
        <v>3911.7</v>
      </c>
      <c r="D354" s="43" t="n">
        <v>-51.25</v>
      </c>
      <c r="E354" s="44" t="n">
        <f aca="false">E353+D354</f>
        <v>8499.3</v>
      </c>
      <c r="F354" s="45" t="n">
        <f aca="false">IF(C353&gt;0,D354/C353,0)</f>
        <v>-0.0132135306553911</v>
      </c>
      <c r="G354" s="46" t="n">
        <f aca="false">G353*(1+F354)</f>
        <v>2.7797856800549</v>
      </c>
      <c r="H354" s="46" t="n">
        <f aca="false">MAX(H353,G354)</f>
        <v>3.13475098656524</v>
      </c>
      <c r="I354" s="47" t="n">
        <f aca="false">G354/H354-1</f>
        <v>-0.113235567364563</v>
      </c>
      <c r="J354" s="48" t="n">
        <f aca="false">IF(F354&lt;0,F354^2,0)</f>
        <v>0.000174597392380961</v>
      </c>
      <c r="K354" s="44" t="n">
        <f aca="false">MAX(K353,E354)</f>
        <v>8955</v>
      </c>
      <c r="L354" s="49" t="n">
        <f aca="false">E354-K354</f>
        <v>-455.700000000003</v>
      </c>
    </row>
    <row r="355" customFormat="false" ht="15" hidden="false" customHeight="false" outlineLevel="0" collapsed="false">
      <c r="A355" s="27" t="n">
        <v>39870</v>
      </c>
      <c r="B355" s="42" t="n">
        <v>-1</v>
      </c>
      <c r="C355" s="28" t="n">
        <v>3834.9</v>
      </c>
      <c r="D355" s="43" t="n">
        <v>-40</v>
      </c>
      <c r="E355" s="44" t="n">
        <f aca="false">E354+D355</f>
        <v>8459.3</v>
      </c>
      <c r="F355" s="45" t="n">
        <f aca="false">IF(C354&gt;0,D355/C354,0)</f>
        <v>-0.0102257330572385</v>
      </c>
      <c r="G355" s="46" t="n">
        <f aca="false">G354*(1+F355)</f>
        <v>2.75136033373433</v>
      </c>
      <c r="H355" s="46" t="n">
        <f aca="false">MAX(H354,G355)</f>
        <v>3.13475098656524</v>
      </c>
      <c r="I355" s="47" t="n">
        <f aca="false">G355/H355-1</f>
        <v>-0.122303383737347</v>
      </c>
      <c r="J355" s="48" t="n">
        <f aca="false">IF(F355&lt;0,F355^2,0)</f>
        <v>0.000104565616557901</v>
      </c>
      <c r="K355" s="44" t="n">
        <f aca="false">MAX(K354,E355)</f>
        <v>8955</v>
      </c>
      <c r="L355" s="49" t="n">
        <f aca="false">E355-K355</f>
        <v>-495.700000000003</v>
      </c>
    </row>
    <row r="356" customFormat="false" ht="15" hidden="false" customHeight="false" outlineLevel="0" collapsed="false">
      <c r="A356" s="27" t="n">
        <v>39871</v>
      </c>
      <c r="B356" s="42" t="n">
        <v>-1</v>
      </c>
      <c r="C356" s="28" t="n">
        <v>3892.4</v>
      </c>
      <c r="D356" s="43" t="n">
        <v>-57.5</v>
      </c>
      <c r="E356" s="44" t="n">
        <f aca="false">E355+D356</f>
        <v>8401.8</v>
      </c>
      <c r="F356" s="45" t="n">
        <f aca="false">IF(C355&gt;0,D356/C355,0)</f>
        <v>-0.0149938720696759</v>
      </c>
      <c r="G356" s="46" t="n">
        <f aca="false">G355*(1+F356)</f>
        <v>2.71010678887273</v>
      </c>
      <c r="H356" s="46" t="n">
        <f aca="false">MAX(H355,G356)</f>
        <v>3.13475098656524</v>
      </c>
      <c r="I356" s="47" t="n">
        <f aca="false">G356/H356-1</f>
        <v>-0.135463454517576</v>
      </c>
      <c r="J356" s="48" t="n">
        <f aca="false">IF(F356&lt;0,F356^2,0)</f>
        <v>0.000224816199641806</v>
      </c>
      <c r="K356" s="44" t="n">
        <f aca="false">MAX(K355,E356)</f>
        <v>8955</v>
      </c>
      <c r="L356" s="49" t="n">
        <f aca="false">E356-K356</f>
        <v>-553.200000000003</v>
      </c>
    </row>
    <row r="357" customFormat="false" ht="15" hidden="false" customHeight="false" outlineLevel="0" collapsed="false">
      <c r="A357" s="27" t="n">
        <v>39874</v>
      </c>
      <c r="B357" s="42" t="n">
        <v>-1</v>
      </c>
      <c r="C357" s="28" t="n">
        <v>3718.35</v>
      </c>
      <c r="D357" s="43" t="n">
        <v>174.05</v>
      </c>
      <c r="E357" s="44" t="n">
        <f aca="false">E356+D357</f>
        <v>8575.85</v>
      </c>
      <c r="F357" s="45" t="n">
        <f aca="false">IF(C356&gt;0,D357/C356,0)</f>
        <v>0.044715342719145</v>
      </c>
      <c r="G357" s="46" t="n">
        <f aca="false">G356*(1+F357)</f>
        <v>2.83129014274266</v>
      </c>
      <c r="H357" s="46" t="n">
        <f aca="false">MAX(H356,G357)</f>
        <v>3.13475098656524</v>
      </c>
      <c r="I357" s="47" t="n">
        <f aca="false">G357/H357-1</f>
        <v>-0.0968054065931043</v>
      </c>
      <c r="J357" s="48" t="n">
        <f aca="false">IF(F357&lt;0,F357^2,0)</f>
        <v>0</v>
      </c>
      <c r="K357" s="44" t="n">
        <f aca="false">MAX(K356,E357)</f>
        <v>8955</v>
      </c>
      <c r="L357" s="49" t="n">
        <f aca="false">E357-K357</f>
        <v>-379.150000000003</v>
      </c>
    </row>
    <row r="358" customFormat="false" ht="15" hidden="false" customHeight="false" outlineLevel="0" collapsed="false">
      <c r="A358" s="27" t="n">
        <v>39875</v>
      </c>
      <c r="B358" s="42" t="n">
        <v>-1</v>
      </c>
      <c r="C358" s="28" t="n">
        <v>3636.85</v>
      </c>
      <c r="D358" s="43" t="n">
        <v>81.5</v>
      </c>
      <c r="E358" s="44" t="n">
        <f aca="false">E357+D358</f>
        <v>8657.35</v>
      </c>
      <c r="F358" s="45" t="n">
        <f aca="false">IF(C357&gt;0,D358/C357,0)</f>
        <v>0.0219183239877903</v>
      </c>
      <c r="G358" s="46" t="n">
        <f aca="false">G357*(1+F358)</f>
        <v>2.89334727739473</v>
      </c>
      <c r="H358" s="46" t="n">
        <f aca="false">MAX(H357,G358)</f>
        <v>3.13475098656524</v>
      </c>
      <c r="I358" s="47" t="n">
        <f aca="false">G358/H358-1</f>
        <v>-0.0770088948707914</v>
      </c>
      <c r="J358" s="48" t="n">
        <f aca="false">IF(F358&lt;0,F358^2,0)</f>
        <v>0</v>
      </c>
      <c r="K358" s="44" t="n">
        <f aca="false">MAX(K357,E358)</f>
        <v>8955</v>
      </c>
      <c r="L358" s="49" t="n">
        <f aca="false">E358-K358</f>
        <v>-297.650000000003</v>
      </c>
    </row>
    <row r="359" customFormat="false" ht="15" hidden="false" customHeight="false" outlineLevel="0" collapsed="false">
      <c r="A359" s="27" t="n">
        <v>39876</v>
      </c>
      <c r="B359" s="42" t="n">
        <v>-1</v>
      </c>
      <c r="C359" s="28" t="n">
        <v>3586.9</v>
      </c>
      <c r="D359" s="43" t="n">
        <v>49.95</v>
      </c>
      <c r="E359" s="44" t="n">
        <f aca="false">E358+D359</f>
        <v>8707.3</v>
      </c>
      <c r="F359" s="45" t="n">
        <f aca="false">IF(C358&gt;0,D359/C358,0)</f>
        <v>0.0137344130222583</v>
      </c>
      <c r="G359" s="46" t="n">
        <f aca="false">G358*(1+F359)</f>
        <v>2.9330857039193</v>
      </c>
      <c r="H359" s="46" t="n">
        <f aca="false">MAX(H358,G359)</f>
        <v>3.13475098656524</v>
      </c>
      <c r="I359" s="47" t="n">
        <f aca="false">G359/H359-1</f>
        <v>-0.0643321538170762</v>
      </c>
      <c r="J359" s="48" t="n">
        <f aca="false">IF(F359&lt;0,F359^2,0)</f>
        <v>0</v>
      </c>
      <c r="K359" s="44" t="n">
        <f aca="false">MAX(K358,E359)</f>
        <v>8955</v>
      </c>
      <c r="L359" s="49" t="n">
        <f aca="false">E359-K359</f>
        <v>-247.700000000003</v>
      </c>
    </row>
    <row r="360" customFormat="false" ht="15" hidden="false" customHeight="false" outlineLevel="0" collapsed="false">
      <c r="A360" s="27" t="n">
        <v>39877</v>
      </c>
      <c r="B360" s="42" t="n">
        <v>-1</v>
      </c>
      <c r="C360" s="28" t="n">
        <v>3446.35</v>
      </c>
      <c r="D360" s="43" t="n">
        <v>140.55</v>
      </c>
      <c r="E360" s="44" t="n">
        <f aca="false">E359+D360</f>
        <v>8847.85</v>
      </c>
      <c r="F360" s="45" t="n">
        <f aca="false">IF(C359&gt;0,D360/C359,0)</f>
        <v>0.0391842538124843</v>
      </c>
      <c r="G360" s="46" t="n">
        <f aca="false">G359*(1+F360)</f>
        <v>3.04801647859544</v>
      </c>
      <c r="H360" s="46" t="n">
        <f aca="false">MAX(H359,G360)</f>
        <v>3.13475098656524</v>
      </c>
      <c r="I360" s="47" t="n">
        <f aca="false">G360/H360-1</f>
        <v>-0.0276687074480642</v>
      </c>
      <c r="J360" s="48" t="n">
        <f aca="false">IF(F360&lt;0,F360^2,0)</f>
        <v>0</v>
      </c>
      <c r="K360" s="44" t="n">
        <f aca="false">MAX(K359,E360)</f>
        <v>8955</v>
      </c>
      <c r="L360" s="49" t="n">
        <f aca="false">E360-K360</f>
        <v>-107.150000000003</v>
      </c>
    </row>
    <row r="361" customFormat="false" ht="15" hidden="false" customHeight="false" outlineLevel="0" collapsed="false">
      <c r="A361" s="27" t="n">
        <v>39878</v>
      </c>
      <c r="B361" s="42" t="n">
        <v>-1</v>
      </c>
      <c r="C361" s="28" t="n">
        <v>3455.35</v>
      </c>
      <c r="D361" s="43" t="n">
        <v>-9</v>
      </c>
      <c r="E361" s="44" t="n">
        <f aca="false">E360+D361</f>
        <v>8838.85</v>
      </c>
      <c r="F361" s="45" t="n">
        <f aca="false">IF(C360&gt;0,D361/C360,0)</f>
        <v>-0.00261145849957201</v>
      </c>
      <c r="G361" s="46" t="n">
        <f aca="false">G360*(1+F361)</f>
        <v>3.04005671005557</v>
      </c>
      <c r="H361" s="46" t="n">
        <f aca="false">MAX(H360,G361)</f>
        <v>3.13475098656524</v>
      </c>
      <c r="I361" s="47" t="n">
        <f aca="false">G361/H361-1</f>
        <v>-0.0302079102663988</v>
      </c>
      <c r="J361" s="48" t="n">
        <f aca="false">IF(F361&lt;0,F361^2,0)</f>
        <v>6.8197154949869E-006</v>
      </c>
      <c r="K361" s="44" t="n">
        <f aca="false">MAX(K360,E361)</f>
        <v>8955</v>
      </c>
      <c r="L361" s="49" t="n">
        <f aca="false">E361-K361</f>
        <v>-116.150000000003</v>
      </c>
    </row>
    <row r="362" customFormat="false" ht="15" hidden="false" customHeight="false" outlineLevel="0" collapsed="false">
      <c r="A362" s="27" t="n">
        <v>39881</v>
      </c>
      <c r="B362" s="42" t="n">
        <v>-1</v>
      </c>
      <c r="C362" s="28" t="n">
        <v>3339.7</v>
      </c>
      <c r="D362" s="43" t="n">
        <v>115.65</v>
      </c>
      <c r="E362" s="44" t="n">
        <f aca="false">E361+D362</f>
        <v>8954.5</v>
      </c>
      <c r="F362" s="45" t="n">
        <f aca="false">IF(C361&gt;0,D362/C361,0)</f>
        <v>0.0334698366301532</v>
      </c>
      <c r="G362" s="46" t="n">
        <f aca="false">G361*(1+F362)</f>
        <v>3.14180691148754</v>
      </c>
      <c r="H362" s="46" t="n">
        <f aca="false">MAX(H361,G362)</f>
        <v>3.14180691148754</v>
      </c>
      <c r="I362" s="47" t="n">
        <f aca="false">G362/H362-1</f>
        <v>0</v>
      </c>
      <c r="J362" s="48" t="n">
        <f aca="false">IF(F362&lt;0,F362^2,0)</f>
        <v>0</v>
      </c>
      <c r="K362" s="44" t="n">
        <f aca="false">MAX(K361,E362)</f>
        <v>8955</v>
      </c>
      <c r="L362" s="49" t="n">
        <f aca="false">E362-K362</f>
        <v>-0.500000000003638</v>
      </c>
    </row>
    <row r="363" customFormat="false" ht="15" hidden="false" customHeight="false" outlineLevel="0" collapsed="false">
      <c r="A363" s="27" t="n">
        <v>39884</v>
      </c>
      <c r="B363" s="42" t="n">
        <v>-1</v>
      </c>
      <c r="C363" s="28" t="n">
        <v>3442.55</v>
      </c>
      <c r="D363" s="43" t="n">
        <v>-107.05</v>
      </c>
      <c r="E363" s="44" t="n">
        <f aca="false">E362+D363</f>
        <v>8847.45</v>
      </c>
      <c r="F363" s="45" t="n">
        <f aca="false">IF(C362&gt;0,D363/C362,0)</f>
        <v>-0.0320537772853849</v>
      </c>
      <c r="G363" s="46" t="n">
        <f aca="false">G362*(1+F363)</f>
        <v>3.04110013247303</v>
      </c>
      <c r="H363" s="46" t="n">
        <f aca="false">MAX(H362,G363)</f>
        <v>3.14180691148754</v>
      </c>
      <c r="I363" s="47" t="n">
        <f aca="false">G363/H363-1</f>
        <v>-0.0320537772853849</v>
      </c>
      <c r="J363" s="48" t="n">
        <f aca="false">IF(F363&lt;0,F363^2,0)</f>
        <v>0.00102744463826106</v>
      </c>
      <c r="K363" s="44" t="n">
        <f aca="false">MAX(K362,E363)</f>
        <v>8955</v>
      </c>
      <c r="L363" s="49" t="n">
        <f aca="false">E363-K363</f>
        <v>-107.550000000003</v>
      </c>
    </row>
    <row r="364" customFormat="false" ht="15" hidden="false" customHeight="false" outlineLevel="0" collapsed="false">
      <c r="A364" s="27" t="n">
        <v>39885</v>
      </c>
      <c r="B364" s="42" t="n">
        <v>1</v>
      </c>
      <c r="C364" s="28" t="n">
        <v>3632.75</v>
      </c>
      <c r="D364" s="43" t="n">
        <v>134.65</v>
      </c>
      <c r="E364" s="44" t="n">
        <f aca="false">E363+D364</f>
        <v>8982.1</v>
      </c>
      <c r="F364" s="45" t="n">
        <f aca="false">IF(C363&gt;0,D364/C363,0)</f>
        <v>0.0391134478802051</v>
      </c>
      <c r="G364" s="46" t="n">
        <f aca="false">G363*(1+F364)</f>
        <v>3.160048044003</v>
      </c>
      <c r="H364" s="46" t="n">
        <f aca="false">MAX(H363,G364)</f>
        <v>3.160048044003</v>
      </c>
      <c r="I364" s="47" t="n">
        <f aca="false">G364/H364-1</f>
        <v>0</v>
      </c>
      <c r="J364" s="48" t="n">
        <f aca="false">IF(F364&lt;0,F364^2,0)</f>
        <v>0</v>
      </c>
      <c r="K364" s="44" t="n">
        <f aca="false">MAX(K363,E364)</f>
        <v>8982.1</v>
      </c>
      <c r="L364" s="49" t="n">
        <f aca="false">E364-K364</f>
        <v>0</v>
      </c>
    </row>
    <row r="365" customFormat="false" ht="15" hidden="false" customHeight="false" outlineLevel="0" collapsed="false">
      <c r="A365" s="27" t="n">
        <v>39888</v>
      </c>
      <c r="B365" s="42" t="n">
        <v>1</v>
      </c>
      <c r="C365" s="28" t="n">
        <v>3736.65</v>
      </c>
      <c r="D365" s="43" t="n">
        <v>103.9</v>
      </c>
      <c r="E365" s="44" t="n">
        <f aca="false">E364+D365</f>
        <v>9086</v>
      </c>
      <c r="F365" s="45" t="n">
        <f aca="false">IF(C364&gt;0,D365/C364,0)</f>
        <v>0.0286009221664029</v>
      </c>
      <c r="G365" s="46" t="n">
        <f aca="false">G364*(1+F365)</f>
        <v>3.25042833215162</v>
      </c>
      <c r="H365" s="46" t="n">
        <f aca="false">MAX(H364,G365)</f>
        <v>3.25042833215162</v>
      </c>
      <c r="I365" s="47" t="n">
        <f aca="false">G365/H365-1</f>
        <v>0</v>
      </c>
      <c r="J365" s="48" t="n">
        <f aca="false">IF(F365&lt;0,F365^2,0)</f>
        <v>0</v>
      </c>
      <c r="K365" s="44" t="n">
        <f aca="false">MAX(K364,E365)</f>
        <v>9086</v>
      </c>
      <c r="L365" s="49" t="n">
        <f aca="false">E365-K365</f>
        <v>0</v>
      </c>
    </row>
    <row r="366" customFormat="false" ht="15" hidden="false" customHeight="false" outlineLevel="0" collapsed="false">
      <c r="A366" s="27" t="n">
        <v>39889</v>
      </c>
      <c r="B366" s="42" t="n">
        <v>1</v>
      </c>
      <c r="C366" s="28" t="n">
        <v>3644.65</v>
      </c>
      <c r="D366" s="43" t="n">
        <v>-91.5</v>
      </c>
      <c r="E366" s="44" t="n">
        <f aca="false">E365+D366</f>
        <v>8994.5</v>
      </c>
      <c r="F366" s="45" t="n">
        <f aca="false">IF(C365&gt;0,D366/C365,0)</f>
        <v>-0.0244871743406527</v>
      </c>
      <c r="G366" s="46" t="n">
        <f aca="false">G365*(1+F366)</f>
        <v>3.17083452690043</v>
      </c>
      <c r="H366" s="46" t="n">
        <f aca="false">MAX(H365,G366)</f>
        <v>3.25042833215162</v>
      </c>
      <c r="I366" s="47" t="n">
        <f aca="false">G366/H366-1</f>
        <v>-0.0244871743406527</v>
      </c>
      <c r="J366" s="48" t="n">
        <f aca="false">IF(F366&lt;0,F366^2,0)</f>
        <v>0.000599621707189521</v>
      </c>
      <c r="K366" s="44" t="n">
        <f aca="false">MAX(K365,E366)</f>
        <v>9086</v>
      </c>
      <c r="L366" s="49" t="n">
        <f aca="false">E366-K366</f>
        <v>-91.5</v>
      </c>
    </row>
    <row r="367" customFormat="false" ht="15" hidden="false" customHeight="false" outlineLevel="0" collapsed="false">
      <c r="A367" s="27" t="n">
        <v>39890</v>
      </c>
      <c r="B367" s="42" t="n">
        <v>0</v>
      </c>
      <c r="C367" s="28" t="n">
        <v>3727.65</v>
      </c>
      <c r="D367" s="43" t="n">
        <v>0</v>
      </c>
      <c r="E367" s="44" t="n">
        <f aca="false">E366+D367</f>
        <v>8994.5</v>
      </c>
      <c r="F367" s="45" t="n">
        <f aca="false">IF(C366&gt;0,D367/C366,0)</f>
        <v>0</v>
      </c>
      <c r="G367" s="46" t="n">
        <f aca="false">G366*(1+F367)</f>
        <v>3.17083452690043</v>
      </c>
      <c r="H367" s="46" t="n">
        <f aca="false">MAX(H366,G367)</f>
        <v>3.25042833215162</v>
      </c>
      <c r="I367" s="47" t="n">
        <f aca="false">G367/H367-1</f>
        <v>-0.0244871743406527</v>
      </c>
      <c r="J367" s="48" t="n">
        <f aca="false">IF(F367&lt;0,F367^2,0)</f>
        <v>0</v>
      </c>
      <c r="K367" s="44" t="n">
        <f aca="false">MAX(K366,E367)</f>
        <v>9086</v>
      </c>
      <c r="L367" s="49" t="n">
        <f aca="false">E367-K367</f>
        <v>-91.5</v>
      </c>
    </row>
    <row r="368" customFormat="false" ht="15" hidden="false" customHeight="false" outlineLevel="0" collapsed="false">
      <c r="A368" s="27" t="n">
        <v>39891</v>
      </c>
      <c r="B368" s="42" t="n">
        <v>1</v>
      </c>
      <c r="C368" s="28" t="n">
        <v>3763.5</v>
      </c>
      <c r="D368" s="43" t="n">
        <v>-19.75</v>
      </c>
      <c r="E368" s="44" t="n">
        <f aca="false">E367+D368</f>
        <v>8974.75</v>
      </c>
      <c r="F368" s="45" t="n">
        <f aca="false">IF(C367&gt;0,D368/C367,0)</f>
        <v>-0.00529824420211125</v>
      </c>
      <c r="G368" s="46" t="n">
        <f aca="false">G367*(1+F368)</f>
        <v>3.15403467125243</v>
      </c>
      <c r="H368" s="46" t="n">
        <f aca="false">MAX(H367,G368)</f>
        <v>3.25042833215162</v>
      </c>
      <c r="I368" s="47" t="n">
        <f aca="false">G368/H368-1</f>
        <v>-0.0296556795132874</v>
      </c>
      <c r="J368" s="48" t="n">
        <f aca="false">IF(F368&lt;0,F368^2,0)</f>
        <v>2.80713916252055E-005</v>
      </c>
      <c r="K368" s="44" t="n">
        <f aca="false">MAX(K367,E368)</f>
        <v>9086</v>
      </c>
      <c r="L368" s="49" t="n">
        <f aca="false">E368-K368</f>
        <v>-111.25</v>
      </c>
    </row>
    <row r="369" customFormat="false" ht="15" hidden="false" customHeight="false" outlineLevel="0" collapsed="false">
      <c r="A369" s="27" t="n">
        <v>39892</v>
      </c>
      <c r="B369" s="42" t="n">
        <v>-1</v>
      </c>
      <c r="C369" s="28" t="n">
        <v>3691.7</v>
      </c>
      <c r="D369" s="43" t="n">
        <v>-83.05</v>
      </c>
      <c r="E369" s="44" t="n">
        <f aca="false">E368+D369</f>
        <v>8891.7</v>
      </c>
      <c r="F369" s="45" t="n">
        <f aca="false">IF(C368&gt;0,D369/C368,0)</f>
        <v>-0.0220672246578982</v>
      </c>
      <c r="G369" s="46" t="n">
        <f aca="false">G368*(1+F369)</f>
        <v>3.0844338795831</v>
      </c>
      <c r="H369" s="46" t="n">
        <f aca="false">MAX(H368,G369)</f>
        <v>3.25042833215162</v>
      </c>
      <c r="I369" s="47" t="n">
        <f aca="false">G369/H369-1</f>
        <v>-0.0510684856289833</v>
      </c>
      <c r="J369" s="48" t="n">
        <f aca="false">IF(F369&lt;0,F369^2,0)</f>
        <v>0.000486962404102152</v>
      </c>
      <c r="K369" s="44" t="n">
        <f aca="false">MAX(K368,E369)</f>
        <v>9086</v>
      </c>
      <c r="L369" s="49" t="n">
        <f aca="false">E369-K369</f>
        <v>-194.299999999999</v>
      </c>
    </row>
    <row r="370" customFormat="false" ht="15" hidden="false" customHeight="false" outlineLevel="0" collapsed="false">
      <c r="A370" s="27" t="n">
        <v>39895</v>
      </c>
      <c r="B370" s="42" t="n">
        <v>1</v>
      </c>
      <c r="C370" s="28" t="n">
        <v>3944.75</v>
      </c>
      <c r="D370" s="43" t="n">
        <v>70.6</v>
      </c>
      <c r="E370" s="44" t="n">
        <f aca="false">E369+D370</f>
        <v>8962.3</v>
      </c>
      <c r="F370" s="45" t="n">
        <f aca="false">IF(C369&gt;0,D370/C369,0)</f>
        <v>0.0191239808218436</v>
      </c>
      <c r="G370" s="46" t="n">
        <f aca="false">G369*(1+F370)</f>
        <v>3.14342053394249</v>
      </c>
      <c r="H370" s="46" t="n">
        <f aca="false">MAX(H369,G370)</f>
        <v>3.25042833215162</v>
      </c>
      <c r="I370" s="47" t="n">
        <f aca="false">G370/H370-1</f>
        <v>-0.0329211375469091</v>
      </c>
      <c r="J370" s="48" t="n">
        <f aca="false">IF(F370&lt;0,F370^2,0)</f>
        <v>0</v>
      </c>
      <c r="K370" s="44" t="n">
        <f aca="false">MAX(K369,E370)</f>
        <v>9086</v>
      </c>
      <c r="L370" s="49" t="n">
        <f aca="false">E370-K370</f>
        <v>-123.699999999999</v>
      </c>
    </row>
    <row r="371" customFormat="false" ht="15" hidden="false" customHeight="false" outlineLevel="0" collapsed="false">
      <c r="A371" s="27" t="n">
        <v>39896</v>
      </c>
      <c r="B371" s="42" t="n">
        <v>1</v>
      </c>
      <c r="C371" s="28" t="n">
        <v>4008.05</v>
      </c>
      <c r="D371" s="43" t="n">
        <v>63.3</v>
      </c>
      <c r="E371" s="44" t="n">
        <f aca="false">E370+D371</f>
        <v>9025.6</v>
      </c>
      <c r="F371" s="45" t="n">
        <f aca="false">IF(C370&gt;0,D371/C370,0)</f>
        <v>0.0160466442740351</v>
      </c>
      <c r="G371" s="46" t="n">
        <f aca="false">G370*(1+F371)</f>
        <v>3.19386188505436</v>
      </c>
      <c r="H371" s="46" t="n">
        <f aca="false">MAX(H370,G371)</f>
        <v>3.25042833215162</v>
      </c>
      <c r="I371" s="47" t="n">
        <f aca="false">G371/H371-1</f>
        <v>-0.0174027670561859</v>
      </c>
      <c r="J371" s="48" t="n">
        <f aca="false">IF(F371&lt;0,F371^2,0)</f>
        <v>0</v>
      </c>
      <c r="K371" s="44" t="n">
        <f aca="false">MAX(K370,E371)</f>
        <v>9086</v>
      </c>
      <c r="L371" s="49" t="n">
        <f aca="false">E371-K371</f>
        <v>-60.3999999999996</v>
      </c>
    </row>
    <row r="372" customFormat="false" ht="15" hidden="false" customHeight="false" outlineLevel="0" collapsed="false">
      <c r="A372" s="27" t="n">
        <v>39897</v>
      </c>
      <c r="B372" s="42" t="n">
        <v>1</v>
      </c>
      <c r="C372" s="28" t="n">
        <v>4126.45</v>
      </c>
      <c r="D372" s="43" t="n">
        <v>118.4</v>
      </c>
      <c r="E372" s="44" t="n">
        <f aca="false">E371+D372</f>
        <v>9144</v>
      </c>
      <c r="F372" s="45" t="n">
        <f aca="false">IF(C371&gt;0,D372/C371,0)</f>
        <v>0.0295405496438418</v>
      </c>
      <c r="G372" s="46" t="n">
        <f aca="false">G371*(1+F372)</f>
        <v>3.28821032062538</v>
      </c>
      <c r="H372" s="46" t="n">
        <f aca="false">MAX(H371,G372)</f>
        <v>3.28821032062538</v>
      </c>
      <c r="I372" s="47" t="n">
        <f aca="false">G372/H372-1</f>
        <v>0</v>
      </c>
      <c r="J372" s="48" t="n">
        <f aca="false">IF(F372&lt;0,F372^2,0)</f>
        <v>0</v>
      </c>
      <c r="K372" s="44" t="n">
        <f aca="false">MAX(K371,E372)</f>
        <v>9144</v>
      </c>
      <c r="L372" s="49" t="n">
        <f aca="false">E372-K372</f>
        <v>0</v>
      </c>
    </row>
    <row r="373" customFormat="false" ht="15" hidden="false" customHeight="false" outlineLevel="0" collapsed="false">
      <c r="A373" s="27" t="n">
        <v>39898</v>
      </c>
      <c r="B373" s="42" t="n">
        <v>1</v>
      </c>
      <c r="C373" s="28" t="n">
        <v>4285.15</v>
      </c>
      <c r="D373" s="43" t="n">
        <v>158.7</v>
      </c>
      <c r="E373" s="44" t="n">
        <f aca="false">E372+D373</f>
        <v>9302.7</v>
      </c>
      <c r="F373" s="45" t="n">
        <f aca="false">IF(C372&gt;0,D373/C372,0)</f>
        <v>0.0384592082783022</v>
      </c>
      <c r="G373" s="46" t="n">
        <f aca="false">G372*(1+F373)</f>
        <v>3.41467228620918</v>
      </c>
      <c r="H373" s="46" t="n">
        <f aca="false">MAX(H372,G373)</f>
        <v>3.41467228620918</v>
      </c>
      <c r="I373" s="47" t="n">
        <f aca="false">G373/H373-1</f>
        <v>0</v>
      </c>
      <c r="J373" s="48" t="n">
        <f aca="false">IF(F373&lt;0,F373^2,0)</f>
        <v>0</v>
      </c>
      <c r="K373" s="44" t="n">
        <f aca="false">MAX(K372,E373)</f>
        <v>9302.7</v>
      </c>
      <c r="L373" s="49" t="n">
        <f aca="false">E373-K373</f>
        <v>0</v>
      </c>
    </row>
    <row r="374" customFormat="false" ht="15" hidden="false" customHeight="false" outlineLevel="0" collapsed="false">
      <c r="A374" s="27" t="n">
        <v>39899</v>
      </c>
      <c r="B374" s="42" t="n">
        <v>1</v>
      </c>
      <c r="C374" s="28" t="n">
        <v>4406.8</v>
      </c>
      <c r="D374" s="43" t="n">
        <v>121.65</v>
      </c>
      <c r="E374" s="44" t="n">
        <f aca="false">E373+D374</f>
        <v>9424.35</v>
      </c>
      <c r="F374" s="45" t="n">
        <f aca="false">IF(C373&gt;0,D374/C373,0)</f>
        <v>0.0283887378504837</v>
      </c>
      <c r="G374" s="46" t="n">
        <f aca="false">G373*(1+F374)</f>
        <v>3.51161052258768</v>
      </c>
      <c r="H374" s="46" t="n">
        <f aca="false">MAX(H373,G374)</f>
        <v>3.51161052258768</v>
      </c>
      <c r="I374" s="47" t="n">
        <f aca="false">G374/H374-1</f>
        <v>0</v>
      </c>
      <c r="J374" s="48" t="n">
        <f aca="false">IF(F374&lt;0,F374^2,0)</f>
        <v>0</v>
      </c>
      <c r="K374" s="44" t="n">
        <f aca="false">MAX(K373,E374)</f>
        <v>9424.35</v>
      </c>
      <c r="L374" s="49" t="n">
        <f aca="false">E374-K374</f>
        <v>0</v>
      </c>
    </row>
    <row r="375" customFormat="false" ht="15" hidden="false" customHeight="false" outlineLevel="0" collapsed="false">
      <c r="A375" s="27" t="n">
        <v>39902</v>
      </c>
      <c r="B375" s="42" t="n">
        <v>-1</v>
      </c>
      <c r="C375" s="28" t="n">
        <v>4035.7</v>
      </c>
      <c r="D375" s="43" t="n">
        <v>-12.35</v>
      </c>
      <c r="E375" s="44" t="n">
        <f aca="false">E374+D375</f>
        <v>9412</v>
      </c>
      <c r="F375" s="45" t="n">
        <f aca="false">IF(C374&gt;0,D375/C374,0)</f>
        <v>-0.00280248706544431</v>
      </c>
      <c r="G375" s="46" t="n">
        <f aca="false">G374*(1+F375)</f>
        <v>3.50176927951925</v>
      </c>
      <c r="H375" s="46" t="n">
        <f aca="false">MAX(H374,G375)</f>
        <v>3.51161052258768</v>
      </c>
      <c r="I375" s="47" t="n">
        <f aca="false">G375/H375-1</f>
        <v>-0.00280248706544428</v>
      </c>
      <c r="J375" s="48" t="n">
        <f aca="false">IF(F375&lt;0,F375^2,0)</f>
        <v>7.85393375198268E-006</v>
      </c>
      <c r="K375" s="44" t="n">
        <f aca="false">MAX(K374,E375)</f>
        <v>9424.35</v>
      </c>
      <c r="L375" s="49" t="n">
        <f aca="false">E375-K375</f>
        <v>-12.3500000000004</v>
      </c>
    </row>
    <row r="376" customFormat="false" ht="15" hidden="false" customHeight="false" outlineLevel="0" collapsed="false">
      <c r="A376" s="27" t="n">
        <v>39903</v>
      </c>
      <c r="B376" s="42" t="n">
        <v>-1</v>
      </c>
      <c r="C376" s="28" t="n">
        <v>4133.2</v>
      </c>
      <c r="D376" s="43" t="n">
        <v>-97.5</v>
      </c>
      <c r="E376" s="44" t="n">
        <f aca="false">E375+D376</f>
        <v>9314.5</v>
      </c>
      <c r="F376" s="45" t="n">
        <f aca="false">IF(C375&gt;0,D376/C375,0)</f>
        <v>-0.0241593775553188</v>
      </c>
      <c r="G376" s="46" t="n">
        <f aca="false">G375*(1+F376)</f>
        <v>3.41716871338373</v>
      </c>
      <c r="H376" s="46" t="n">
        <f aca="false">MAX(H375,G376)</f>
        <v>3.51161052258768</v>
      </c>
      <c r="I376" s="47" t="n">
        <f aca="false">G376/H376-1</f>
        <v>-0.0268941582776552</v>
      </c>
      <c r="J376" s="48" t="n">
        <f aca="false">IF(F376&lt;0,F376^2,0)</f>
        <v>0.000583675523860441</v>
      </c>
      <c r="K376" s="44" t="n">
        <f aca="false">MAX(K375,E376)</f>
        <v>9424.35</v>
      </c>
      <c r="L376" s="49" t="n">
        <f aca="false">E376-K376</f>
        <v>-109.85</v>
      </c>
    </row>
    <row r="377" customFormat="false" ht="15" hidden="false" customHeight="false" outlineLevel="0" collapsed="false">
      <c r="A377" s="27" t="n">
        <v>39904</v>
      </c>
      <c r="B377" s="42" t="n">
        <v>-1</v>
      </c>
      <c r="C377" s="28" t="n">
        <v>4211.45</v>
      </c>
      <c r="D377" s="43" t="n">
        <v>-79.95</v>
      </c>
      <c r="E377" s="44" t="n">
        <f aca="false">E376+D377</f>
        <v>9234.54999999999</v>
      </c>
      <c r="F377" s="45" t="n">
        <f aca="false">IF(C376&gt;0,D377/C376,0)</f>
        <v>-0.0193433659150295</v>
      </c>
      <c r="G377" s="46" t="n">
        <f aca="false">G376*(1+F377)</f>
        <v>3.35106916856736</v>
      </c>
      <c r="H377" s="46" t="n">
        <f aca="false">MAX(H376,G377)</f>
        <v>3.51161052258768</v>
      </c>
      <c r="I377" s="47" t="n">
        <f aca="false">G377/H377-1</f>
        <v>-0.0457173006481433</v>
      </c>
      <c r="J377" s="48" t="n">
        <f aca="false">IF(F377&lt;0,F377^2,0)</f>
        <v>0.000374165804922726</v>
      </c>
      <c r="K377" s="44" t="n">
        <f aca="false">MAX(K376,E377)</f>
        <v>9424.35</v>
      </c>
      <c r="L377" s="49" t="n">
        <f aca="false">E377-K377</f>
        <v>-189.800000000001</v>
      </c>
    </row>
    <row r="378" customFormat="false" ht="15" hidden="false" customHeight="false" outlineLevel="0" collapsed="false">
      <c r="A378" s="27" t="n">
        <v>39905</v>
      </c>
      <c r="B378" s="42" t="n">
        <v>1</v>
      </c>
      <c r="C378" s="28" t="n">
        <v>4426.05</v>
      </c>
      <c r="D378" s="43" t="n">
        <v>103.85</v>
      </c>
      <c r="E378" s="44" t="n">
        <f aca="false">E377+D378</f>
        <v>9338.39999999999</v>
      </c>
      <c r="F378" s="45" t="n">
        <f aca="false">IF(C377&gt;0,D378/C377,0)</f>
        <v>0.0246589654394567</v>
      </c>
      <c r="G378" s="46" t="n">
        <f aca="false">G377*(1+F378)</f>
        <v>3.43370306738029</v>
      </c>
      <c r="H378" s="46" t="n">
        <f aca="false">MAX(H377,G378)</f>
        <v>3.51161052258768</v>
      </c>
      <c r="I378" s="47" t="n">
        <f aca="false">G378/H378-1</f>
        <v>-0.0221856765453544</v>
      </c>
      <c r="J378" s="48" t="n">
        <f aca="false">IF(F378&lt;0,F378^2,0)</f>
        <v>0</v>
      </c>
      <c r="K378" s="44" t="n">
        <f aca="false">MAX(K377,E378)</f>
        <v>9424.35</v>
      </c>
      <c r="L378" s="49" t="n">
        <f aca="false">E378-K378</f>
        <v>-85.9500000000007</v>
      </c>
    </row>
    <row r="379" customFormat="false" ht="15" hidden="false" customHeight="false" outlineLevel="0" collapsed="false">
      <c r="A379" s="27" t="n">
        <v>39909</v>
      </c>
      <c r="B379" s="42" t="n">
        <v>1</v>
      </c>
      <c r="C379" s="28" t="n">
        <v>4487.1</v>
      </c>
      <c r="D379" s="43" t="n">
        <v>61.05</v>
      </c>
      <c r="E379" s="44" t="n">
        <f aca="false">E378+D379</f>
        <v>9399.44999999999</v>
      </c>
      <c r="F379" s="45" t="n">
        <f aca="false">IF(C378&gt;0,D379/C378,0)</f>
        <v>0.0137933371742298</v>
      </c>
      <c r="G379" s="46" t="n">
        <f aca="false">G378*(1+F379)</f>
        <v>3.48106529154485</v>
      </c>
      <c r="H379" s="46" t="n">
        <f aca="false">MAX(H378,G379)</f>
        <v>3.51161052258768</v>
      </c>
      <c r="I379" s="47" t="n">
        <f aca="false">G379/H379-1</f>
        <v>-0.0086983538881531</v>
      </c>
      <c r="J379" s="48" t="n">
        <f aca="false">IF(F379&lt;0,F379^2,0)</f>
        <v>0</v>
      </c>
      <c r="K379" s="44" t="n">
        <f aca="false">MAX(K378,E379)</f>
        <v>9424.35</v>
      </c>
      <c r="L379" s="49" t="n">
        <f aca="false">E379-K379</f>
        <v>-24.9000000000015</v>
      </c>
    </row>
    <row r="380" customFormat="false" ht="15" hidden="false" customHeight="false" outlineLevel="0" collapsed="false">
      <c r="A380" s="27" t="n">
        <v>39911</v>
      </c>
      <c r="B380" s="42" t="n">
        <v>-1</v>
      </c>
      <c r="C380" s="28" t="n">
        <v>4479.35</v>
      </c>
      <c r="D380" s="43" t="n">
        <v>-319.15</v>
      </c>
      <c r="E380" s="44" t="n">
        <f aca="false">E379+D380</f>
        <v>9080.29999999999</v>
      </c>
      <c r="F380" s="45" t="n">
        <f aca="false">IF(C379&gt;0,D380/C379,0)</f>
        <v>-0.071126117091217</v>
      </c>
      <c r="G380" s="46" t="n">
        <f aca="false">G379*(1+F380)</f>
        <v>3.23347063401626</v>
      </c>
      <c r="H380" s="46" t="n">
        <f aca="false">MAX(H379,G380)</f>
        <v>3.51161052258768</v>
      </c>
      <c r="I380" s="47" t="n">
        <f aca="false">G380/H380-1</f>
        <v>-0.0792057908422206</v>
      </c>
      <c r="J380" s="48" t="n">
        <f aca="false">IF(F380&lt;0,F380^2,0)</f>
        <v>0.00505892453247352</v>
      </c>
      <c r="K380" s="44" t="n">
        <f aca="false">MAX(K379,E380)</f>
        <v>9424.35</v>
      </c>
      <c r="L380" s="49" t="n">
        <f aca="false">E380-K380</f>
        <v>-344.050000000001</v>
      </c>
    </row>
    <row r="381" customFormat="false" ht="15" hidden="false" customHeight="false" outlineLevel="0" collapsed="false">
      <c r="A381" s="27" t="n">
        <v>39912</v>
      </c>
      <c r="B381" s="42" t="n">
        <v>1</v>
      </c>
      <c r="C381" s="28" t="n">
        <v>4584.8</v>
      </c>
      <c r="D381" s="43" t="n">
        <v>-113.2</v>
      </c>
      <c r="E381" s="44" t="n">
        <f aca="false">E380+D381</f>
        <v>8967.09999999999</v>
      </c>
      <c r="F381" s="45" t="n">
        <f aca="false">IF(C380&gt;0,D381/C380,0)</f>
        <v>-0.0252715237701899</v>
      </c>
      <c r="G381" s="46" t="n">
        <f aca="false">G380*(1+F381)</f>
        <v>3.15175590402851</v>
      </c>
      <c r="H381" s="46" t="n">
        <f aca="false">MAX(H380,G381)</f>
        <v>3.51161052258768</v>
      </c>
      <c r="I381" s="47" t="n">
        <f aca="false">G381/H381-1</f>
        <v>-0.102475663586405</v>
      </c>
      <c r="J381" s="48" t="n">
        <f aca="false">IF(F381&lt;0,F381^2,0)</f>
        <v>0.000638649913667272</v>
      </c>
      <c r="K381" s="44" t="n">
        <f aca="false">MAX(K380,E381)</f>
        <v>9424.35</v>
      </c>
      <c r="L381" s="49" t="n">
        <f aca="false">E381-K381</f>
        <v>-457.250000000002</v>
      </c>
    </row>
    <row r="382" customFormat="false" ht="15" hidden="false" customHeight="false" outlineLevel="0" collapsed="false">
      <c r="A382" s="27" t="n">
        <v>39916</v>
      </c>
      <c r="B382" s="42" t="n">
        <v>1</v>
      </c>
      <c r="C382" s="28" t="n">
        <v>4818</v>
      </c>
      <c r="D382" s="43" t="n">
        <v>233.2</v>
      </c>
      <c r="E382" s="44" t="n">
        <f aca="false">E381+D382</f>
        <v>9200.29999999999</v>
      </c>
      <c r="F382" s="45" t="n">
        <f aca="false">IF(C381&gt;0,D382/C381,0)</f>
        <v>0.0508637236084453</v>
      </c>
      <c r="G382" s="46" t="n">
        <f aca="false">G381*(1+F382)</f>
        <v>3.3120659452123</v>
      </c>
      <c r="H382" s="46" t="n">
        <f aca="false">MAX(H381,G382)</f>
        <v>3.51161052258768</v>
      </c>
      <c r="I382" s="47" t="n">
        <f aca="false">G382/H382-1</f>
        <v>-0.0568242338072102</v>
      </c>
      <c r="J382" s="48" t="n">
        <f aca="false">IF(F382&lt;0,F382^2,0)</f>
        <v>0</v>
      </c>
      <c r="K382" s="44" t="n">
        <f aca="false">MAX(K381,E382)</f>
        <v>9424.35</v>
      </c>
      <c r="L382" s="49" t="n">
        <f aca="false">E382-K382</f>
        <v>-224.050000000001</v>
      </c>
    </row>
    <row r="383" customFormat="false" ht="15" hidden="false" customHeight="false" outlineLevel="0" collapsed="false">
      <c r="A383" s="27" t="n">
        <v>39918</v>
      </c>
      <c r="B383" s="42" t="n">
        <v>1</v>
      </c>
      <c r="C383" s="28" t="n">
        <v>5049.45</v>
      </c>
      <c r="D383" s="43" t="n">
        <v>231.45</v>
      </c>
      <c r="E383" s="44" t="n">
        <f aca="false">E382+D383</f>
        <v>9431.75</v>
      </c>
      <c r="F383" s="45" t="n">
        <f aca="false">IF(C382&gt;0,D383/C382,0)</f>
        <v>0.0480386052303861</v>
      </c>
      <c r="G383" s="46" t="n">
        <f aca="false">G382*(1+F383)</f>
        <v>3.47117297365136</v>
      </c>
      <c r="H383" s="46" t="n">
        <f aca="false">MAX(H382,G383)</f>
        <v>3.51161052258768</v>
      </c>
      <c r="I383" s="47" t="n">
        <f aca="false">G383/H383-1</f>
        <v>-0.0115153855122079</v>
      </c>
      <c r="J383" s="48" t="n">
        <f aca="false">IF(F383&lt;0,F383^2,0)</f>
        <v>0</v>
      </c>
      <c r="K383" s="44" t="n">
        <f aca="false">MAX(K382,E383)</f>
        <v>9431.75</v>
      </c>
      <c r="L383" s="49" t="n">
        <f aca="false">E383-K383</f>
        <v>0</v>
      </c>
    </row>
    <row r="384" customFormat="false" ht="15" hidden="false" customHeight="false" outlineLevel="0" collapsed="false">
      <c r="A384" s="27" t="n">
        <v>39919</v>
      </c>
      <c r="B384" s="42" t="n">
        <v>1</v>
      </c>
      <c r="C384" s="28" t="n">
        <v>4915.75</v>
      </c>
      <c r="D384" s="43" t="n">
        <v>-133.7</v>
      </c>
      <c r="E384" s="44" t="n">
        <f aca="false">E383+D384</f>
        <v>9298.04999999999</v>
      </c>
      <c r="F384" s="45" t="n">
        <f aca="false">IF(C383&gt;0,D384/C383,0)</f>
        <v>-0.0264781312816247</v>
      </c>
      <c r="G384" s="46" t="n">
        <f aca="false">G383*(1+F384)</f>
        <v>3.37926279995379</v>
      </c>
      <c r="H384" s="46" t="n">
        <f aca="false">MAX(H383,G384)</f>
        <v>3.51161052258768</v>
      </c>
      <c r="I384" s="47" t="n">
        <f aca="false">G384/H384-1</f>
        <v>-0.0376886109044818</v>
      </c>
      <c r="J384" s="48" t="n">
        <f aca="false">IF(F384&lt;0,F384^2,0)</f>
        <v>0.000701091436166954</v>
      </c>
      <c r="K384" s="44" t="n">
        <f aca="false">MAX(K383,E384)</f>
        <v>9431.75</v>
      </c>
      <c r="L384" s="49" t="n">
        <f aca="false">E384-K384</f>
        <v>-133.700000000001</v>
      </c>
    </row>
    <row r="385" customFormat="false" ht="15" hidden="false" customHeight="false" outlineLevel="0" collapsed="false">
      <c r="A385" s="27" t="n">
        <v>39920</v>
      </c>
      <c r="B385" s="42" t="n">
        <v>1</v>
      </c>
      <c r="C385" s="28" t="n">
        <v>5056.9</v>
      </c>
      <c r="D385" s="43" t="n">
        <v>141.15</v>
      </c>
      <c r="E385" s="44" t="n">
        <f aca="false">E384+D385</f>
        <v>9439.19999999999</v>
      </c>
      <c r="F385" s="45" t="n">
        <f aca="false">IF(C384&gt;0,D385/C384,0)</f>
        <v>0.0287138280018309</v>
      </c>
      <c r="G385" s="46" t="n">
        <f aca="false">G384*(1+F385)</f>
        <v>3.47629437076465</v>
      </c>
      <c r="H385" s="46" t="n">
        <f aca="false">MAX(H384,G385)</f>
        <v>3.51161052258768</v>
      </c>
      <c r="I385" s="47" t="n">
        <f aca="false">G385/H385-1</f>
        <v>-0.0100569671937902</v>
      </c>
      <c r="J385" s="48" t="n">
        <f aca="false">IF(F385&lt;0,F385^2,0)</f>
        <v>0</v>
      </c>
      <c r="K385" s="44" t="n">
        <f aca="false">MAX(K384,E385)</f>
        <v>9439.19999999999</v>
      </c>
      <c r="L385" s="49" t="n">
        <f aca="false">E385-K385</f>
        <v>0</v>
      </c>
    </row>
    <row r="386" customFormat="false" ht="15" hidden="false" customHeight="false" outlineLevel="0" collapsed="false">
      <c r="A386" s="27" t="n">
        <v>39923</v>
      </c>
      <c r="B386" s="42" t="n">
        <v>1</v>
      </c>
      <c r="C386" s="28" t="n">
        <v>5009.2</v>
      </c>
      <c r="D386" s="43" t="n">
        <v>-47.7</v>
      </c>
      <c r="E386" s="44" t="n">
        <f aca="false">E385+D386</f>
        <v>9391.49999999999</v>
      </c>
      <c r="F386" s="45" t="n">
        <f aca="false">IF(C385&gt;0,D386/C385,0)</f>
        <v>-0.00943265637050367</v>
      </c>
      <c r="G386" s="46" t="n">
        <f aca="false">G385*(1+F386)</f>
        <v>3.44350368052251</v>
      </c>
      <c r="H386" s="46" t="n">
        <f aca="false">MAX(H385,G386)</f>
        <v>3.51161052258768</v>
      </c>
      <c r="I386" s="47" t="n">
        <f aca="false">G386/H386-1</f>
        <v>-0.0193947596486255</v>
      </c>
      <c r="J386" s="48" t="n">
        <f aca="false">IF(F386&lt;0,F386^2,0)</f>
        <v>8.89750062040035E-005</v>
      </c>
      <c r="K386" s="44" t="n">
        <f aca="false">MAX(K385,E386)</f>
        <v>9439.19999999999</v>
      </c>
      <c r="L386" s="49" t="n">
        <f aca="false">E386-K386</f>
        <v>-47.7000000000007</v>
      </c>
    </row>
    <row r="387" customFormat="false" ht="15" hidden="false" customHeight="false" outlineLevel="0" collapsed="false">
      <c r="A387" s="27" t="n">
        <v>39924</v>
      </c>
      <c r="B387" s="42" t="n">
        <v>-1</v>
      </c>
      <c r="C387" s="28" t="n">
        <v>4853.9</v>
      </c>
      <c r="D387" s="43" t="n">
        <v>27.1</v>
      </c>
      <c r="E387" s="44" t="n">
        <f aca="false">E386+D387</f>
        <v>9418.59999999999</v>
      </c>
      <c r="F387" s="45" t="n">
        <f aca="false">IF(C386&gt;0,D387/C386,0)</f>
        <v>0.0054100455162501</v>
      </c>
      <c r="G387" s="46" t="n">
        <f aca="false">G386*(1+F387)</f>
        <v>3.46213319216951</v>
      </c>
      <c r="H387" s="46" t="n">
        <f aca="false">MAX(H386,G387)</f>
        <v>3.51161052258768</v>
      </c>
      <c r="I387" s="47" t="n">
        <f aca="false">G387/H387-1</f>
        <v>-0.0140896406648512</v>
      </c>
      <c r="J387" s="48" t="n">
        <f aca="false">IF(F387&lt;0,F387^2,0)</f>
        <v>0</v>
      </c>
      <c r="K387" s="44" t="n">
        <f aca="false">MAX(K386,E387)</f>
        <v>9439.19999999999</v>
      </c>
      <c r="L387" s="49" t="n">
        <f aca="false">E387-K387</f>
        <v>-20.6000000000004</v>
      </c>
    </row>
    <row r="388" customFormat="false" ht="15" hidden="false" customHeight="false" outlineLevel="0" collapsed="false">
      <c r="A388" s="27" t="n">
        <v>39925</v>
      </c>
      <c r="B388" s="42" t="n">
        <v>-1</v>
      </c>
      <c r="C388" s="28" t="n">
        <v>4813.3</v>
      </c>
      <c r="D388" s="43" t="n">
        <v>-106.75</v>
      </c>
      <c r="E388" s="44" t="n">
        <f aca="false">E387+D388</f>
        <v>9311.84999999999</v>
      </c>
      <c r="F388" s="45" t="n">
        <f aca="false">IF(C387&gt;0,D388/C387,0)</f>
        <v>-0.0219926244875255</v>
      </c>
      <c r="G388" s="46" t="n">
        <f aca="false">G387*(1+F388)</f>
        <v>3.38599179694833</v>
      </c>
      <c r="H388" s="46" t="n">
        <f aca="false">MAX(H387,G388)</f>
        <v>3.51161052258768</v>
      </c>
      <c r="I388" s="47" t="n">
        <f aca="false">G388/H388-1</f>
        <v>-0.0357723969760704</v>
      </c>
      <c r="J388" s="48" t="n">
        <f aca="false">IF(F388&lt;0,F388^2,0)</f>
        <v>0.000483675531849306</v>
      </c>
      <c r="K388" s="44" t="n">
        <f aca="false">MAX(K387,E388)</f>
        <v>9439.19999999999</v>
      </c>
      <c r="L388" s="49" t="n">
        <f aca="false">E388-K388</f>
        <v>-127.35</v>
      </c>
    </row>
    <row r="389" customFormat="false" ht="15" hidden="false" customHeight="false" outlineLevel="0" collapsed="false">
      <c r="A389" s="27" t="n">
        <v>39926</v>
      </c>
      <c r="B389" s="42" t="n">
        <v>1</v>
      </c>
      <c r="C389" s="28" t="n">
        <v>4968.4</v>
      </c>
      <c r="D389" s="43" t="n">
        <v>3.65</v>
      </c>
      <c r="E389" s="44" t="n">
        <f aca="false">E388+D389</f>
        <v>9315.49999999999</v>
      </c>
      <c r="F389" s="45" t="n">
        <f aca="false">IF(C388&gt;0,D389/C388,0)</f>
        <v>0.000758315500799867</v>
      </c>
      <c r="G389" s="46" t="n">
        <f aca="false">G388*(1+F389)</f>
        <v>3.38855944701354</v>
      </c>
      <c r="H389" s="46" t="n">
        <f aca="false">MAX(H388,G389)</f>
        <v>3.51161052258768</v>
      </c>
      <c r="I389" s="47" t="n">
        <f aca="false">G389/H389-1</f>
        <v>-0.0350412082383981</v>
      </c>
      <c r="J389" s="48" t="n">
        <f aca="false">IF(F389&lt;0,F389^2,0)</f>
        <v>0</v>
      </c>
      <c r="K389" s="44" t="n">
        <f aca="false">MAX(K388,E389)</f>
        <v>9439.19999999999</v>
      </c>
      <c r="L389" s="49" t="n">
        <f aca="false">E389-K389</f>
        <v>-123.700000000001</v>
      </c>
    </row>
    <row r="390" customFormat="false" ht="15" hidden="false" customHeight="false" outlineLevel="0" collapsed="false">
      <c r="A390" s="27" t="n">
        <v>39927</v>
      </c>
      <c r="B390" s="42" t="n">
        <v>1</v>
      </c>
      <c r="C390" s="28" t="n">
        <v>5125.35</v>
      </c>
      <c r="D390" s="43" t="n">
        <v>156.95</v>
      </c>
      <c r="E390" s="44" t="n">
        <f aca="false">E389+D390</f>
        <v>9472.44999999999</v>
      </c>
      <c r="F390" s="45" t="n">
        <f aca="false">IF(C389&gt;0,D390/C389,0)</f>
        <v>0.031589646566299</v>
      </c>
      <c r="G390" s="46" t="n">
        <f aca="false">G389*(1+F390)</f>
        <v>3.49560284231359</v>
      </c>
      <c r="H390" s="46" t="n">
        <f aca="false">MAX(H389,G390)</f>
        <v>3.51161052258768</v>
      </c>
      <c r="I390" s="47" t="n">
        <f aca="false">G390/H390-1</f>
        <v>-0.00455850105560618</v>
      </c>
      <c r="J390" s="48" t="n">
        <f aca="false">IF(F390&lt;0,F390^2,0)</f>
        <v>0</v>
      </c>
      <c r="K390" s="44" t="n">
        <f aca="false">MAX(K389,E390)</f>
        <v>9472.44999999999</v>
      </c>
      <c r="L390" s="49" t="n">
        <f aca="false">E390-K390</f>
        <v>0</v>
      </c>
    </row>
    <row r="391" customFormat="false" ht="15" hidden="false" customHeight="false" outlineLevel="0" collapsed="false">
      <c r="A391" s="27" t="n">
        <v>39930</v>
      </c>
      <c r="B391" s="42" t="n">
        <v>1</v>
      </c>
      <c r="C391" s="28" t="n">
        <v>5182.75</v>
      </c>
      <c r="D391" s="43" t="n">
        <v>57.4</v>
      </c>
      <c r="E391" s="44" t="n">
        <f aca="false">E390+D391</f>
        <v>9529.84999999999</v>
      </c>
      <c r="F391" s="45" t="n">
        <f aca="false">IF(C390&gt;0,D391/C390,0)</f>
        <v>0.0111992351741832</v>
      </c>
      <c r="G391" s="46" t="n">
        <f aca="false">G390*(1+F391)</f>
        <v>3.5347509206202</v>
      </c>
      <c r="H391" s="46" t="n">
        <f aca="false">MAX(H390,G391)</f>
        <v>3.5347509206202</v>
      </c>
      <c r="I391" s="47" t="n">
        <f aca="false">G391/H391-1</f>
        <v>0</v>
      </c>
      <c r="J391" s="48" t="n">
        <f aca="false">IF(F391&lt;0,F391^2,0)</f>
        <v>0</v>
      </c>
      <c r="K391" s="44" t="n">
        <f aca="false">MAX(K390,E391)</f>
        <v>9529.84999999999</v>
      </c>
      <c r="L391" s="49" t="n">
        <f aca="false">E391-K391</f>
        <v>0</v>
      </c>
    </row>
    <row r="392" customFormat="false" ht="15" hidden="false" customHeight="false" outlineLevel="0" collapsed="false">
      <c r="A392" s="27" t="n">
        <v>39931</v>
      </c>
      <c r="B392" s="42" t="n">
        <v>-1</v>
      </c>
      <c r="C392" s="28" t="n">
        <v>4931.3</v>
      </c>
      <c r="D392" s="43" t="n">
        <v>-125.1</v>
      </c>
      <c r="E392" s="44" t="n">
        <f aca="false">E391+D392</f>
        <v>9404.74999999999</v>
      </c>
      <c r="F392" s="45" t="n">
        <f aca="false">IF(C391&gt;0,D392/C391,0)</f>
        <v>-0.0241377647002074</v>
      </c>
      <c r="G392" s="46" t="n">
        <f aca="false">G391*(1+F392)</f>
        <v>3.44942993462443</v>
      </c>
      <c r="H392" s="46" t="n">
        <f aca="false">MAX(H391,G392)</f>
        <v>3.5347509206202</v>
      </c>
      <c r="I392" s="47" t="n">
        <f aca="false">G392/H392-1</f>
        <v>-0.0241377647002075</v>
      </c>
      <c r="J392" s="48" t="n">
        <f aca="false">IF(F392&lt;0,F392^2,0)</f>
        <v>0.000582631684722579</v>
      </c>
      <c r="K392" s="44" t="n">
        <f aca="false">MAX(K391,E392)</f>
        <v>9529.84999999999</v>
      </c>
      <c r="L392" s="49" t="n">
        <f aca="false">E392-K392</f>
        <v>-125.1</v>
      </c>
    </row>
    <row r="393" customFormat="false" ht="15" hidden="false" customHeight="false" outlineLevel="0" collapsed="false">
      <c r="A393" s="27" t="n">
        <v>39932</v>
      </c>
      <c r="B393" s="42" t="n">
        <v>-1</v>
      </c>
      <c r="C393" s="28" t="n">
        <v>5130.95</v>
      </c>
      <c r="D393" s="43" t="n">
        <v>-199.65</v>
      </c>
      <c r="E393" s="44" t="n">
        <f aca="false">E392+D393</f>
        <v>9205.09999999999</v>
      </c>
      <c r="F393" s="45" t="n">
        <f aca="false">IF(C392&gt;0,D393/C392,0)</f>
        <v>-0.0404862815079188</v>
      </c>
      <c r="G393" s="46" t="n">
        <f aca="false">G392*(1+F393)</f>
        <v>3.30977534324938</v>
      </c>
      <c r="H393" s="46" t="n">
        <f aca="false">MAX(H392,G393)</f>
        <v>3.5347509206202</v>
      </c>
      <c r="I393" s="47" t="n">
        <f aca="false">G393/H393-1</f>
        <v>-0.0636467978715016</v>
      </c>
      <c r="J393" s="48" t="n">
        <f aca="false">IF(F393&lt;0,F393^2,0)</f>
        <v>0.00163913899033845</v>
      </c>
      <c r="K393" s="44" t="n">
        <f aca="false">MAX(K392,E393)</f>
        <v>9529.84999999999</v>
      </c>
      <c r="L393" s="49" t="n">
        <f aca="false">E393-K393</f>
        <v>-324.75</v>
      </c>
    </row>
    <row r="394" customFormat="false" ht="15" hidden="false" customHeight="false" outlineLevel="0" collapsed="false">
      <c r="A394" s="27" t="n">
        <v>39937</v>
      </c>
      <c r="B394" s="42" t="n">
        <v>1</v>
      </c>
      <c r="C394" s="28" t="n">
        <v>5504.05</v>
      </c>
      <c r="D394" s="43" t="n">
        <v>52.5</v>
      </c>
      <c r="E394" s="44" t="n">
        <f aca="false">E393+D394</f>
        <v>9257.59999999999</v>
      </c>
      <c r="F394" s="45" t="n">
        <f aca="false">IF(C393&gt;0,D394/C393,0)</f>
        <v>0.0102320233095236</v>
      </c>
      <c r="G394" s="46" t="n">
        <f aca="false">G393*(1+F394)</f>
        <v>3.3436410417108</v>
      </c>
      <c r="H394" s="46" t="n">
        <f aca="false">MAX(H393,G394)</f>
        <v>3.5347509206202</v>
      </c>
      <c r="I394" s="47" t="n">
        <f aca="false">G394/H394-1</f>
        <v>-0.0540660100813757</v>
      </c>
      <c r="J394" s="48" t="n">
        <f aca="false">IF(F394&lt;0,F394^2,0)</f>
        <v>0</v>
      </c>
      <c r="K394" s="44" t="n">
        <f aca="false">MAX(K393,E394)</f>
        <v>9529.84999999999</v>
      </c>
      <c r="L394" s="49" t="n">
        <f aca="false">E394-K394</f>
        <v>-272.25</v>
      </c>
    </row>
    <row r="395" customFormat="false" ht="15" hidden="false" customHeight="false" outlineLevel="0" collapsed="false">
      <c r="A395" s="27" t="n">
        <v>39938</v>
      </c>
      <c r="B395" s="42" t="n">
        <v>1</v>
      </c>
      <c r="C395" s="28" t="n">
        <v>5596.2</v>
      </c>
      <c r="D395" s="43" t="n">
        <v>92.15</v>
      </c>
      <c r="E395" s="44" t="n">
        <f aca="false">E394+D395</f>
        <v>9349.74999999999</v>
      </c>
      <c r="F395" s="45" t="n">
        <f aca="false">IF(C394&gt;0,D395/C394,0)</f>
        <v>0.0167422170946848</v>
      </c>
      <c r="G395" s="46" t="n">
        <f aca="false">G394*(1+F395)</f>
        <v>3.39962100591782</v>
      </c>
      <c r="H395" s="46" t="n">
        <f aca="false">MAX(H394,G395)</f>
        <v>3.5347509206202</v>
      </c>
      <c r="I395" s="47" t="n">
        <f aca="false">G395/H395-1</f>
        <v>-0.0382289778649166</v>
      </c>
      <c r="J395" s="48" t="n">
        <f aca="false">IF(F395&lt;0,F395^2,0)</f>
        <v>0</v>
      </c>
      <c r="K395" s="44" t="n">
        <f aca="false">MAX(K394,E395)</f>
        <v>9529.84999999999</v>
      </c>
      <c r="L395" s="49" t="n">
        <f aca="false">E395-K395</f>
        <v>-180.1</v>
      </c>
    </row>
    <row r="396" customFormat="false" ht="15" hidden="false" customHeight="false" outlineLevel="0" collapsed="false">
      <c r="A396" s="27" t="n">
        <v>39939</v>
      </c>
      <c r="B396" s="42" t="n">
        <v>1</v>
      </c>
      <c r="C396" s="28" t="n">
        <v>5446.45</v>
      </c>
      <c r="D396" s="43" t="n">
        <v>-107.3</v>
      </c>
      <c r="E396" s="44" t="n">
        <f aca="false">E395+D396</f>
        <v>9242.44999999999</v>
      </c>
      <c r="F396" s="45" t="n">
        <f aca="false">IF(C395&gt;0,D396/C395,0)</f>
        <v>-0.0191737250276974</v>
      </c>
      <c r="G396" s="46" t="n">
        <f aca="false">G395*(1+F396)</f>
        <v>3.33443760755197</v>
      </c>
      <c r="H396" s="46" t="n">
        <f aca="false">MAX(H395,G396)</f>
        <v>3.5347509206202</v>
      </c>
      <c r="I396" s="47" t="n">
        <f aca="false">G396/H396-1</f>
        <v>-0.056669710982942</v>
      </c>
      <c r="J396" s="48" t="n">
        <f aca="false">IF(F396&lt;0,F396^2,0)</f>
        <v>0.000367631731437748</v>
      </c>
      <c r="K396" s="44" t="n">
        <f aca="false">MAX(K395,E396)</f>
        <v>9529.84999999999</v>
      </c>
      <c r="L396" s="49" t="n">
        <f aca="false">E396-K396</f>
        <v>-287.4</v>
      </c>
    </row>
    <row r="397" customFormat="false" ht="15" hidden="false" customHeight="false" outlineLevel="0" collapsed="false">
      <c r="A397" s="27" t="n">
        <v>39940</v>
      </c>
      <c r="B397" s="42" t="n">
        <v>0</v>
      </c>
      <c r="C397" s="28" t="n">
        <v>5577.3</v>
      </c>
      <c r="D397" s="43" t="n">
        <v>0</v>
      </c>
      <c r="E397" s="44" t="n">
        <f aca="false">E396+D397</f>
        <v>9242.44999999999</v>
      </c>
      <c r="F397" s="45" t="n">
        <f aca="false">IF(C396&gt;0,D397/C396,0)</f>
        <v>0</v>
      </c>
      <c r="G397" s="46" t="n">
        <f aca="false">G396*(1+F397)</f>
        <v>3.33443760755197</v>
      </c>
      <c r="H397" s="46" t="n">
        <f aca="false">MAX(H396,G397)</f>
        <v>3.5347509206202</v>
      </c>
      <c r="I397" s="47" t="n">
        <f aca="false">G397/H397-1</f>
        <v>-0.056669710982942</v>
      </c>
      <c r="J397" s="48" t="n">
        <f aca="false">IF(F397&lt;0,F397^2,0)</f>
        <v>0</v>
      </c>
      <c r="K397" s="44" t="n">
        <f aca="false">MAX(K396,E397)</f>
        <v>9529.84999999999</v>
      </c>
      <c r="L397" s="49" t="n">
        <f aca="false">E397-K397</f>
        <v>-287.4</v>
      </c>
    </row>
    <row r="398" customFormat="false" ht="15" hidden="false" customHeight="false" outlineLevel="0" collapsed="false">
      <c r="A398" s="27" t="n">
        <v>39941</v>
      </c>
      <c r="B398" s="42" t="n">
        <v>-1</v>
      </c>
      <c r="C398" s="28" t="n">
        <v>5409.75</v>
      </c>
      <c r="D398" s="43" t="n">
        <v>-6.35</v>
      </c>
      <c r="E398" s="44" t="n">
        <f aca="false">E397+D398</f>
        <v>9236.09999999999</v>
      </c>
      <c r="F398" s="45" t="n">
        <f aca="false">IF(C397&gt;0,D398/C397,0)</f>
        <v>-0.00113854373980241</v>
      </c>
      <c r="G398" s="46" t="n">
        <f aca="false">G397*(1+F398)</f>
        <v>3.33064120448813</v>
      </c>
      <c r="H398" s="46" t="n">
        <f aca="false">MAX(H397,G398)</f>
        <v>3.5347509206202</v>
      </c>
      <c r="I398" s="47" t="n">
        <f aca="false">G398/H398-1</f>
        <v>-0.0577437337780684</v>
      </c>
      <c r="J398" s="48" t="n">
        <f aca="false">IF(F398&lt;0,F398^2,0)</f>
        <v>1.29628184744327E-006</v>
      </c>
      <c r="K398" s="44" t="n">
        <f aca="false">MAX(K397,E398)</f>
        <v>9529.84999999999</v>
      </c>
      <c r="L398" s="49" t="n">
        <f aca="false">E398-K398</f>
        <v>-293.75</v>
      </c>
    </row>
    <row r="399" customFormat="false" ht="15" hidden="false" customHeight="false" outlineLevel="0" collapsed="false">
      <c r="A399" s="27" t="n">
        <v>39944</v>
      </c>
      <c r="B399" s="42" t="n">
        <v>-1</v>
      </c>
      <c r="C399" s="28" t="n">
        <v>5343.6</v>
      </c>
      <c r="D399" s="43" t="n">
        <v>66.15</v>
      </c>
      <c r="E399" s="44" t="n">
        <f aca="false">E398+D399</f>
        <v>9302.24999999999</v>
      </c>
      <c r="F399" s="45" t="n">
        <f aca="false">IF(C398&gt;0,D399/C398,0)</f>
        <v>0.0122279218078469</v>
      </c>
      <c r="G399" s="46" t="n">
        <f aca="false">G398*(1+F399)</f>
        <v>3.3713680247066</v>
      </c>
      <c r="H399" s="46" t="n">
        <f aca="false">MAX(H398,G399)</f>
        <v>3.5347509206202</v>
      </c>
      <c r="I399" s="47" t="n">
        <f aca="false">G399/H399-1</f>
        <v>-0.0462218978317529</v>
      </c>
      <c r="J399" s="48" t="n">
        <f aca="false">IF(F399&lt;0,F399^2,0)</f>
        <v>0</v>
      </c>
      <c r="K399" s="44" t="n">
        <f aca="false">MAX(K398,E399)</f>
        <v>9529.84999999999</v>
      </c>
      <c r="L399" s="49" t="n">
        <f aca="false">E399-K399</f>
        <v>-227.6</v>
      </c>
    </row>
    <row r="400" customFormat="false" ht="15" hidden="false" customHeight="false" outlineLevel="0" collapsed="false">
      <c r="A400" s="27" t="n">
        <v>39945</v>
      </c>
      <c r="B400" s="42" t="n">
        <v>1</v>
      </c>
      <c r="C400" s="28" t="n">
        <v>5585.55</v>
      </c>
      <c r="D400" s="43" t="n">
        <v>-172.1</v>
      </c>
      <c r="E400" s="44" t="n">
        <f aca="false">E399+D400</f>
        <v>9130.14999999999</v>
      </c>
      <c r="F400" s="45" t="n">
        <f aca="false">IF(C399&gt;0,D400/C399,0)</f>
        <v>-0.0322067520023954</v>
      </c>
      <c r="G400" s="46" t="n">
        <f aca="false">G399*(1+F400)</f>
        <v>3.26278721082607</v>
      </c>
      <c r="H400" s="46" t="n">
        <f aca="false">MAX(H399,G400)</f>
        <v>3.5347509206202</v>
      </c>
      <c r="I400" s="47" t="n">
        <f aca="false">G400/H400-1</f>
        <v>-0.0769399926336011</v>
      </c>
      <c r="J400" s="48" t="n">
        <f aca="false">IF(F400&lt;0,F400^2,0)</f>
        <v>0.0010372748745438</v>
      </c>
      <c r="K400" s="44" t="n">
        <f aca="false">MAX(K399,E400)</f>
        <v>9529.84999999999</v>
      </c>
      <c r="L400" s="49" t="n">
        <f aca="false">E400-K400</f>
        <v>-399.700000000001</v>
      </c>
    </row>
    <row r="401" customFormat="false" ht="15" hidden="false" customHeight="false" outlineLevel="0" collapsed="false">
      <c r="A401" s="27" t="n">
        <v>39946</v>
      </c>
      <c r="B401" s="42" t="n">
        <v>1</v>
      </c>
      <c r="C401" s="28" t="n">
        <v>5523.75</v>
      </c>
      <c r="D401" s="43" t="n">
        <v>-61.8</v>
      </c>
      <c r="E401" s="44" t="n">
        <f aca="false">E400+D401</f>
        <v>9068.34999999999</v>
      </c>
      <c r="F401" s="45" t="n">
        <f aca="false">IF(C400&gt;0,D401/C400,0)</f>
        <v>-0.0110642640384564</v>
      </c>
      <c r="G401" s="46" t="n">
        <f aca="false">G400*(1+F401)</f>
        <v>3.22668687162419</v>
      </c>
      <c r="H401" s="46" t="n">
        <f aca="false">MAX(H400,G401)</f>
        <v>3.5347509206202</v>
      </c>
      <c r="I401" s="47" t="n">
        <f aca="false">G401/H401-1</f>
        <v>-0.0871529722784424</v>
      </c>
      <c r="J401" s="48" t="n">
        <f aca="false">IF(F401&lt;0,F401^2,0)</f>
        <v>0.000122417938712679</v>
      </c>
      <c r="K401" s="44" t="n">
        <f aca="false">MAX(K400,E401)</f>
        <v>9529.84999999999</v>
      </c>
      <c r="L401" s="49" t="n">
        <f aca="false">E401-K401</f>
        <v>-461.5</v>
      </c>
    </row>
    <row r="402" customFormat="false" ht="15" hidden="false" customHeight="false" outlineLevel="0" collapsed="false">
      <c r="A402" s="27" t="n">
        <v>39947</v>
      </c>
      <c r="B402" s="42" t="n">
        <v>1</v>
      </c>
      <c r="C402" s="28" t="n">
        <v>5495.1</v>
      </c>
      <c r="D402" s="43" t="n">
        <v>-108.2</v>
      </c>
      <c r="E402" s="44" t="n">
        <f aca="false">E401+D402</f>
        <v>8960.14999999999</v>
      </c>
      <c r="F402" s="45" t="n">
        <f aca="false">IF(C401&gt;0,D402/C401,0)</f>
        <v>-0.0195881421136004</v>
      </c>
      <c r="G402" s="46" t="n">
        <f aca="false">G401*(1+F402)</f>
        <v>3.16348207062673</v>
      </c>
      <c r="H402" s="46" t="n">
        <f aca="false">MAX(H401,G402)</f>
        <v>3.5347509206202</v>
      </c>
      <c r="I402" s="47" t="n">
        <f aca="false">G402/H402-1</f>
        <v>-0.10503394958543</v>
      </c>
      <c r="J402" s="48" t="n">
        <f aca="false">IF(F402&lt;0,F402^2,0)</f>
        <v>0.000383695311462604</v>
      </c>
      <c r="K402" s="44" t="n">
        <f aca="false">MAX(K401,E402)</f>
        <v>9529.84999999999</v>
      </c>
      <c r="L402" s="49" t="n">
        <f aca="false">E402-K402</f>
        <v>-569.700000000001</v>
      </c>
    </row>
    <row r="403" customFormat="false" ht="15" hidden="false" customHeight="false" outlineLevel="0" collapsed="false">
      <c r="A403" s="27" t="n">
        <v>39948</v>
      </c>
      <c r="B403" s="42" t="n">
        <v>1</v>
      </c>
      <c r="C403" s="28" t="n">
        <v>5695.05</v>
      </c>
      <c r="D403" s="43" t="n">
        <v>66.8</v>
      </c>
      <c r="E403" s="44" t="n">
        <f aca="false">E402+D403</f>
        <v>9026.94999999999</v>
      </c>
      <c r="F403" s="45" t="n">
        <f aca="false">IF(C402&gt;0,D403/C402,0)</f>
        <v>0.0121562846899965</v>
      </c>
      <c r="G403" s="46" t="n">
        <f aca="false">G402*(1+F403)</f>
        <v>3.20193825928897</v>
      </c>
      <c r="H403" s="46" t="n">
        <f aca="false">MAX(H402,G403)</f>
        <v>3.5347509206202</v>
      </c>
      <c r="I403" s="47" t="n">
        <f aca="false">G403/H403-1</f>
        <v>-0.0941544874887086</v>
      </c>
      <c r="J403" s="48" t="n">
        <f aca="false">IF(F403&lt;0,F403^2,0)</f>
        <v>0</v>
      </c>
      <c r="K403" s="44" t="n">
        <f aca="false">MAX(K402,E403)</f>
        <v>9529.84999999999</v>
      </c>
      <c r="L403" s="49" t="n">
        <f aca="false">E403-K403</f>
        <v>-502.900000000001</v>
      </c>
    </row>
    <row r="404" customFormat="false" ht="15" hidden="false" customHeight="false" outlineLevel="0" collapsed="false">
      <c r="A404" s="27" t="n">
        <v>39951</v>
      </c>
      <c r="B404" s="42" t="n">
        <v>1</v>
      </c>
      <c r="C404" s="28" t="n">
        <v>6766.55</v>
      </c>
      <c r="D404" s="43" t="n">
        <v>1071.5</v>
      </c>
      <c r="E404" s="44" t="n">
        <f aca="false">E403+D404</f>
        <v>10098.45</v>
      </c>
      <c r="F404" s="45" t="n">
        <f aca="false">IF(C403&gt;0,D404/C403,0)</f>
        <v>0.188145845953942</v>
      </c>
      <c r="G404" s="46" t="n">
        <f aca="false">G403*(1+F404)</f>
        <v>3.80436964177518</v>
      </c>
      <c r="H404" s="46" t="n">
        <f aca="false">MAX(H403,G404)</f>
        <v>3.80436964177518</v>
      </c>
      <c r="I404" s="47" t="n">
        <f aca="false">G404/H404-1</f>
        <v>0</v>
      </c>
      <c r="J404" s="48" t="n">
        <f aca="false">IF(F404&lt;0,F404^2,0)</f>
        <v>0</v>
      </c>
      <c r="K404" s="44" t="n">
        <f aca="false">MAX(K403,E404)</f>
        <v>10098.45</v>
      </c>
      <c r="L404" s="49" t="n">
        <f aca="false">E404-K404</f>
        <v>0</v>
      </c>
    </row>
    <row r="405" customFormat="false" ht="15" hidden="false" customHeight="false" outlineLevel="0" collapsed="false">
      <c r="A405" s="27" t="n">
        <v>39952</v>
      </c>
      <c r="B405" s="42" t="n">
        <v>1</v>
      </c>
      <c r="C405" s="28" t="n">
        <v>7268.2</v>
      </c>
      <c r="D405" s="43" t="n">
        <v>501.65</v>
      </c>
      <c r="E405" s="44" t="n">
        <f aca="false">E404+D405</f>
        <v>10600.1</v>
      </c>
      <c r="F405" s="45" t="n">
        <f aca="false">IF(C404&gt;0,D405/C404,0)</f>
        <v>0.0741367462000576</v>
      </c>
      <c r="G405" s="46" t="n">
        <f aca="false">G404*(1+F405)</f>
        <v>4.08641322835867</v>
      </c>
      <c r="H405" s="46" t="n">
        <f aca="false">MAX(H404,G405)</f>
        <v>4.08641322835867</v>
      </c>
      <c r="I405" s="47" t="n">
        <f aca="false">G405/H405-1</f>
        <v>0</v>
      </c>
      <c r="J405" s="48" t="n">
        <f aca="false">IF(F405&lt;0,F405^2,0)</f>
        <v>0</v>
      </c>
      <c r="K405" s="44" t="n">
        <f aca="false">MAX(K404,E405)</f>
        <v>10600.1</v>
      </c>
      <c r="L405" s="49" t="n">
        <f aca="false">E405-K405</f>
        <v>0</v>
      </c>
    </row>
    <row r="406" customFormat="false" ht="15" hidden="false" customHeight="false" outlineLevel="0" collapsed="false">
      <c r="A406" s="27" t="n">
        <v>39953</v>
      </c>
      <c r="B406" s="42" t="n">
        <v>1</v>
      </c>
      <c r="C406" s="28" t="n">
        <v>7128.6</v>
      </c>
      <c r="D406" s="43" t="n">
        <v>-139.6</v>
      </c>
      <c r="E406" s="44" t="n">
        <f aca="false">E405+D406</f>
        <v>10460.5</v>
      </c>
      <c r="F406" s="45" t="n">
        <f aca="false">IF(C405&gt;0,D406/C405,0)</f>
        <v>-0.0192069563303156</v>
      </c>
      <c r="G406" s="46" t="n">
        <f aca="false">G405*(1+F406)</f>
        <v>4.00792566793396</v>
      </c>
      <c r="H406" s="46" t="n">
        <f aca="false">MAX(H405,G406)</f>
        <v>4.08641322835867</v>
      </c>
      <c r="I406" s="47" t="n">
        <f aca="false">G406/H406-1</f>
        <v>-0.0192069563303157</v>
      </c>
      <c r="J406" s="48" t="n">
        <f aca="false">IF(F406&lt;0,F406^2,0)</f>
        <v>0.000368907171474651</v>
      </c>
      <c r="K406" s="44" t="n">
        <f aca="false">MAX(K405,E406)</f>
        <v>10600.1</v>
      </c>
      <c r="L406" s="49" t="n">
        <f aca="false">E406-K406</f>
        <v>-139.6</v>
      </c>
    </row>
    <row r="407" customFormat="false" ht="15" hidden="false" customHeight="false" outlineLevel="0" collapsed="false">
      <c r="A407" s="27" t="n">
        <v>39954</v>
      </c>
      <c r="B407" s="42" t="n">
        <v>1</v>
      </c>
      <c r="C407" s="28" t="n">
        <v>6905.05</v>
      </c>
      <c r="D407" s="43" t="n">
        <v>-35.45</v>
      </c>
      <c r="E407" s="44" t="n">
        <f aca="false">E406+D407</f>
        <v>10425.05</v>
      </c>
      <c r="F407" s="45" t="n">
        <f aca="false">IF(C406&gt;0,D407/C406,0)</f>
        <v>-0.00497292596021659</v>
      </c>
      <c r="G407" s="46" t="n">
        <f aca="false">G406*(1+F407)</f>
        <v>3.98799455033328</v>
      </c>
      <c r="H407" s="46" t="n">
        <f aca="false">MAX(H406,G407)</f>
        <v>4.08641322835867</v>
      </c>
      <c r="I407" s="47" t="n">
        <f aca="false">G407/H407-1</f>
        <v>-0.0240843675187804</v>
      </c>
      <c r="J407" s="48" t="n">
        <f aca="false">IF(F407&lt;0,F407^2,0)</f>
        <v>2.47299926057961E-005</v>
      </c>
      <c r="K407" s="44" t="n">
        <f aca="false">MAX(K406,E407)</f>
        <v>10600.1</v>
      </c>
      <c r="L407" s="49" t="n">
        <f aca="false">E407-K407</f>
        <v>-175.050000000001</v>
      </c>
    </row>
    <row r="408" customFormat="false" ht="15" hidden="false" customHeight="false" outlineLevel="0" collapsed="false">
      <c r="A408" s="27" t="n">
        <v>39955</v>
      </c>
      <c r="B408" s="42" t="n">
        <v>-1</v>
      </c>
      <c r="C408" s="28" t="n">
        <v>7036.3</v>
      </c>
      <c r="D408" s="43" t="n">
        <v>-179.5</v>
      </c>
      <c r="E408" s="44" t="n">
        <f aca="false">E407+D408</f>
        <v>10245.55</v>
      </c>
      <c r="F408" s="45" t="n">
        <f aca="false">IF(C407&gt;0,D408/C407,0)</f>
        <v>-0.0259954670856837</v>
      </c>
      <c r="G408" s="46" t="n">
        <f aca="false">G407*(1+F408)</f>
        <v>3.8843247692622</v>
      </c>
      <c r="H408" s="46" t="n">
        <f aca="false">MAX(H407,G408)</f>
        <v>4.08641322835867</v>
      </c>
      <c r="I408" s="47" t="n">
        <f aca="false">G408/H408-1</f>
        <v>-0.0494537502213501</v>
      </c>
      <c r="J408" s="48" t="n">
        <f aca="false">IF(F408&lt;0,F408^2,0)</f>
        <v>0.000675764309002863</v>
      </c>
      <c r="K408" s="44" t="n">
        <f aca="false">MAX(K407,E408)</f>
        <v>10600.1</v>
      </c>
      <c r="L408" s="49" t="n">
        <f aca="false">E408-K408</f>
        <v>-354.550000000001</v>
      </c>
    </row>
    <row r="409" customFormat="false" ht="15" hidden="false" customHeight="false" outlineLevel="0" collapsed="false">
      <c r="A409" s="27" t="n">
        <v>39958</v>
      </c>
      <c r="B409" s="42" t="n">
        <v>-1</v>
      </c>
      <c r="C409" s="28" t="n">
        <v>7049.75</v>
      </c>
      <c r="D409" s="43" t="n">
        <v>-29.4</v>
      </c>
      <c r="E409" s="44" t="n">
        <f aca="false">E408+D409</f>
        <v>10216.15</v>
      </c>
      <c r="F409" s="45" t="n">
        <f aca="false">IF(C408&gt;0,D409/C408,0)</f>
        <v>-0.00417833236217899</v>
      </c>
      <c r="G409" s="46" t="n">
        <f aca="false">G408*(1+F409)</f>
        <v>3.86809476937358</v>
      </c>
      <c r="H409" s="46" t="n">
        <f aca="false">MAX(H408,G409)</f>
        <v>4.08641322835867</v>
      </c>
      <c r="I409" s="47" t="n">
        <f aca="false">G409/H409-1</f>
        <v>-0.0534254483785481</v>
      </c>
      <c r="J409" s="48" t="n">
        <f aca="false">IF(F409&lt;0,F409^2,0)</f>
        <v>1.74584613288322E-005</v>
      </c>
      <c r="K409" s="44" t="n">
        <f aca="false">MAX(K408,E409)</f>
        <v>10600.1</v>
      </c>
      <c r="L409" s="49" t="n">
        <f aca="false">E409-K409</f>
        <v>-383.950000000001</v>
      </c>
    </row>
    <row r="410" customFormat="false" ht="15" hidden="false" customHeight="false" outlineLevel="0" collapsed="false">
      <c r="A410" s="27" t="n">
        <v>39959</v>
      </c>
      <c r="B410" s="42" t="n">
        <v>-1</v>
      </c>
      <c r="C410" s="28" t="n">
        <v>6851.1</v>
      </c>
      <c r="D410" s="43" t="n">
        <v>-31.25</v>
      </c>
      <c r="E410" s="44" t="n">
        <f aca="false">E409+D410</f>
        <v>10184.9</v>
      </c>
      <c r="F410" s="45" t="n">
        <f aca="false">IF(C409&gt;0,D410/C409,0)</f>
        <v>-0.00443278130430157</v>
      </c>
      <c r="G410" s="46" t="n">
        <f aca="false">G409*(1+F410)</f>
        <v>3.85094835119663</v>
      </c>
      <c r="H410" s="46" t="n">
        <f aca="false">MAX(H409,G410)</f>
        <v>4.08641322835867</v>
      </c>
      <c r="I410" s="47" t="n">
        <f aca="false">G410/H410-1</f>
        <v>-0.0576214063541034</v>
      </c>
      <c r="J410" s="48" t="n">
        <f aca="false">IF(F410&lt;0,F410^2,0)</f>
        <v>1.96495500917655E-005</v>
      </c>
      <c r="K410" s="44" t="n">
        <f aca="false">MAX(K409,E410)</f>
        <v>10600.1</v>
      </c>
      <c r="L410" s="49" t="n">
        <f aca="false">E410-K410</f>
        <v>-415.200000000001</v>
      </c>
    </row>
    <row r="411" customFormat="false" ht="15" hidden="false" customHeight="false" outlineLevel="0" collapsed="false">
      <c r="A411" s="27" t="n">
        <v>39960</v>
      </c>
      <c r="B411" s="42" t="n">
        <v>1</v>
      </c>
      <c r="C411" s="28" t="n">
        <v>7215.2</v>
      </c>
      <c r="D411" s="43" t="n">
        <v>-176.3</v>
      </c>
      <c r="E411" s="44" t="n">
        <f aca="false">E410+D411</f>
        <v>10008.6</v>
      </c>
      <c r="F411" s="45" t="n">
        <f aca="false">IF(C410&gt;0,D411/C410,0)</f>
        <v>-0.0257330939557151</v>
      </c>
      <c r="G411" s="46" t="n">
        <f aca="false">G410*(1+F411)</f>
        <v>3.75185153545669</v>
      </c>
      <c r="H411" s="46" t="n">
        <f aca="false">MAX(H410,G411)</f>
        <v>4.08641322835867</v>
      </c>
      <c r="I411" s="47" t="n">
        <f aca="false">G411/H411-1</f>
        <v>-0.0818717232462479</v>
      </c>
      <c r="J411" s="48" t="n">
        <f aca="false">IF(F411&lt;0,F411^2,0)</f>
        <v>0.000662192124533663</v>
      </c>
      <c r="K411" s="44" t="n">
        <f aca="false">MAX(K410,E411)</f>
        <v>10600.1</v>
      </c>
      <c r="L411" s="49" t="n">
        <f aca="false">E411-K411</f>
        <v>-591.5</v>
      </c>
    </row>
    <row r="412" customFormat="false" ht="15" hidden="false" customHeight="false" outlineLevel="0" collapsed="false">
      <c r="A412" s="27" t="n">
        <v>39961</v>
      </c>
      <c r="B412" s="42" t="n">
        <v>1</v>
      </c>
      <c r="C412" s="28" t="n">
        <v>7338.6</v>
      </c>
      <c r="D412" s="43" t="n">
        <v>123.4</v>
      </c>
      <c r="E412" s="44" t="n">
        <f aca="false">E411+D412</f>
        <v>10132</v>
      </c>
      <c r="F412" s="45" t="n">
        <f aca="false">IF(C411&gt;0,D412/C411,0)</f>
        <v>0.0171027830136379</v>
      </c>
      <c r="G412" s="46" t="n">
        <f aca="false">G411*(1+F412)</f>
        <v>3.81601863816698</v>
      </c>
      <c r="H412" s="46" t="n">
        <f aca="false">MAX(H411,G412)</f>
        <v>4.08641322835867</v>
      </c>
      <c r="I412" s="47" t="n">
        <f aca="false">G412/H412-1</f>
        <v>-0.0661691745502432</v>
      </c>
      <c r="J412" s="48" t="n">
        <f aca="false">IF(F412&lt;0,F412^2,0)</f>
        <v>0</v>
      </c>
      <c r="K412" s="44" t="n">
        <f aca="false">MAX(K411,E412)</f>
        <v>10600.1</v>
      </c>
      <c r="L412" s="49" t="n">
        <f aca="false">E412-K412</f>
        <v>-468.1</v>
      </c>
    </row>
    <row r="413" customFormat="false" ht="15" hidden="false" customHeight="false" outlineLevel="0" collapsed="false">
      <c r="A413" s="27" t="n">
        <v>39962</v>
      </c>
      <c r="B413" s="42" t="n">
        <v>1</v>
      </c>
      <c r="C413" s="28" t="n">
        <v>7414.35</v>
      </c>
      <c r="D413" s="43" t="n">
        <v>75.75</v>
      </c>
      <c r="E413" s="44" t="n">
        <f aca="false">E412+D413</f>
        <v>10207.75</v>
      </c>
      <c r="F413" s="45" t="n">
        <f aca="false">IF(C412&gt;0,D413/C412,0)</f>
        <v>0.0103221322868122</v>
      </c>
      <c r="G413" s="46" t="n">
        <f aca="false">G412*(1+F413)</f>
        <v>3.85540808735909</v>
      </c>
      <c r="H413" s="46" t="n">
        <f aca="false">MAX(H412,G413)</f>
        <v>4.08641322835867</v>
      </c>
      <c r="I413" s="47" t="n">
        <f aca="false">G413/H413-1</f>
        <v>-0.0565300492364479</v>
      </c>
      <c r="J413" s="48" t="n">
        <f aca="false">IF(F413&lt;0,F413^2,0)</f>
        <v>0</v>
      </c>
      <c r="K413" s="44" t="n">
        <f aca="false">MAX(K412,E413)</f>
        <v>10600.1</v>
      </c>
      <c r="L413" s="49" t="n">
        <f aca="false">E413-K413</f>
        <v>-392.35</v>
      </c>
    </row>
    <row r="414" customFormat="false" ht="15" hidden="false" customHeight="false" outlineLevel="0" collapsed="false">
      <c r="A414" s="27" t="n">
        <v>39965</v>
      </c>
      <c r="B414" s="42" t="n">
        <v>1</v>
      </c>
      <c r="C414" s="28" t="n">
        <v>7376</v>
      </c>
      <c r="D414" s="43" t="n">
        <v>-51.45</v>
      </c>
      <c r="E414" s="44" t="n">
        <f aca="false">E413+D414</f>
        <v>10156.3</v>
      </c>
      <c r="F414" s="45" t="n">
        <f aca="false">IF(C413&gt;0,D414/C413,0)</f>
        <v>-0.00693924619150701</v>
      </c>
      <c r="G414" s="46" t="n">
        <f aca="false">G413*(1+F414)</f>
        <v>3.82865446147217</v>
      </c>
      <c r="H414" s="46" t="n">
        <f aca="false">MAX(H413,G414)</f>
        <v>4.08641322835867</v>
      </c>
      <c r="I414" s="47" t="n">
        <f aca="false">G414/H414-1</f>
        <v>-0.0630770194990852</v>
      </c>
      <c r="J414" s="48" t="n">
        <f aca="false">IF(F414&lt;0,F414^2,0)</f>
        <v>4.81531377063446E-005</v>
      </c>
      <c r="K414" s="44" t="n">
        <f aca="false">MAX(K413,E414)</f>
        <v>10600.1</v>
      </c>
      <c r="L414" s="49" t="n">
        <f aca="false">E414-K414</f>
        <v>-443.800000000001</v>
      </c>
    </row>
    <row r="415" customFormat="false" ht="15" hidden="false" customHeight="false" outlineLevel="0" collapsed="false">
      <c r="A415" s="27" t="n">
        <v>39966</v>
      </c>
      <c r="B415" s="42" t="n">
        <v>-1</v>
      </c>
      <c r="C415" s="28" t="n">
        <v>7374.55</v>
      </c>
      <c r="D415" s="43" t="n">
        <v>-87.4</v>
      </c>
      <c r="E415" s="44" t="n">
        <f aca="false">E414+D415</f>
        <v>10068.9</v>
      </c>
      <c r="F415" s="45" t="n">
        <f aca="false">IF(C414&gt;0,D415/C414,0)</f>
        <v>-0.0118492407809111</v>
      </c>
      <c r="G415" s="46" t="n">
        <f aca="false">G414*(1+F415)</f>
        <v>3.78328781289128</v>
      </c>
      <c r="H415" s="46" t="n">
        <f aca="false">MAX(H414,G415)</f>
        <v>4.08641322835867</v>
      </c>
      <c r="I415" s="47" t="n">
        <f aca="false">G415/H415-1</f>
        <v>-0.0741788454882094</v>
      </c>
      <c r="J415" s="48" t="n">
        <f aca="false">IF(F415&lt;0,F415^2,0)</f>
        <v>0.000140404507084006</v>
      </c>
      <c r="K415" s="44" t="n">
        <f aca="false">MAX(K414,E415)</f>
        <v>10600.1</v>
      </c>
      <c r="L415" s="49" t="n">
        <f aca="false">E415-K415</f>
        <v>-531.200000000001</v>
      </c>
    </row>
    <row r="416" customFormat="false" ht="15" hidden="false" customHeight="false" outlineLevel="0" collapsed="false">
      <c r="A416" s="27" t="n">
        <v>39967</v>
      </c>
      <c r="B416" s="42" t="n">
        <v>-1</v>
      </c>
      <c r="C416" s="28" t="n">
        <v>7262.3</v>
      </c>
      <c r="D416" s="43" t="n">
        <v>112.25</v>
      </c>
      <c r="E416" s="44" t="n">
        <f aca="false">E415+D416</f>
        <v>10181.15</v>
      </c>
      <c r="F416" s="45" t="n">
        <f aca="false">IF(C415&gt;0,D416/C415,0)</f>
        <v>0.0152212677383705</v>
      </c>
      <c r="G416" s="46" t="n">
        <f aca="false">G415*(1+F416)</f>
        <v>3.84087424962261</v>
      </c>
      <c r="H416" s="46" t="n">
        <f aca="false">MAX(H415,G416)</f>
        <v>4.08641322835867</v>
      </c>
      <c r="I416" s="47" t="n">
        <f aca="false">G416/H416-1</f>
        <v>-0.0600866738175381</v>
      </c>
      <c r="J416" s="48" t="n">
        <f aca="false">IF(F416&lt;0,F416^2,0)</f>
        <v>0</v>
      </c>
      <c r="K416" s="44" t="n">
        <f aca="false">MAX(K415,E416)</f>
        <v>10600.1</v>
      </c>
      <c r="L416" s="49" t="n">
        <f aca="false">E416-K416</f>
        <v>-418.950000000001</v>
      </c>
    </row>
    <row r="417" customFormat="false" ht="15" hidden="false" customHeight="false" outlineLevel="0" collapsed="false">
      <c r="A417" s="27" t="n">
        <v>39968</v>
      </c>
      <c r="B417" s="42" t="n">
        <v>-1</v>
      </c>
      <c r="C417" s="28" t="n">
        <v>7347.35</v>
      </c>
      <c r="D417" s="43" t="n">
        <v>-85.05</v>
      </c>
      <c r="E417" s="44" t="n">
        <f aca="false">E416+D417</f>
        <v>10096.1</v>
      </c>
      <c r="F417" s="45" t="n">
        <f aca="false">IF(C416&gt;0,D417/C416,0)</f>
        <v>-0.0117111658840863</v>
      </c>
      <c r="G417" s="46" t="n">
        <f aca="false">G416*(1+F417)</f>
        <v>3.79589313414537</v>
      </c>
      <c r="H417" s="46" t="n">
        <f aca="false">MAX(H416,G417)</f>
        <v>4.08641322835867</v>
      </c>
      <c r="I417" s="47" t="n">
        <f aca="false">G417/H417-1</f>
        <v>-0.0710941546971242</v>
      </c>
      <c r="J417" s="48" t="n">
        <f aca="false">IF(F417&lt;0,F417^2,0)</f>
        <v>0.000137151406364587</v>
      </c>
      <c r="K417" s="44" t="n">
        <f aca="false">MAX(K416,E417)</f>
        <v>10600.1</v>
      </c>
      <c r="L417" s="49" t="n">
        <f aca="false">E417-K417</f>
        <v>-504</v>
      </c>
    </row>
    <row r="418" customFormat="false" ht="15" hidden="false" customHeight="false" outlineLevel="0" collapsed="false">
      <c r="A418" s="27" t="n">
        <v>39969</v>
      </c>
      <c r="B418" s="42" t="n">
        <v>1</v>
      </c>
      <c r="C418" s="28" t="n">
        <v>7348.4</v>
      </c>
      <c r="D418" s="43" t="n">
        <v>-148.7</v>
      </c>
      <c r="E418" s="44" t="n">
        <f aca="false">E417+D418</f>
        <v>9947.39999999999</v>
      </c>
      <c r="F418" s="45" t="n">
        <f aca="false">IF(C417&gt;0,D418/C417,0)</f>
        <v>-0.0202385894233975</v>
      </c>
      <c r="G418" s="46" t="n">
        <f aca="false">G417*(1+F418)</f>
        <v>3.7190696115083</v>
      </c>
      <c r="H418" s="46" t="n">
        <f aca="false">MAX(H417,G418)</f>
        <v>4.08641322835867</v>
      </c>
      <c r="I418" s="47" t="n">
        <f aca="false">G418/H418-1</f>
        <v>-0.0898938987132032</v>
      </c>
      <c r="J418" s="48" t="n">
        <f aca="false">IF(F418&lt;0,F418^2,0)</f>
        <v>0.000409600501848859</v>
      </c>
      <c r="K418" s="44" t="n">
        <f aca="false">MAX(K417,E418)</f>
        <v>10600.1</v>
      </c>
      <c r="L418" s="49" t="n">
        <f aca="false">E418-K418</f>
        <v>-652.700000000001</v>
      </c>
    </row>
    <row r="419" customFormat="false" ht="15" hidden="false" customHeight="false" outlineLevel="0" collapsed="false">
      <c r="A419" s="27" t="n">
        <v>39972</v>
      </c>
      <c r="B419" s="42" t="n">
        <v>-1</v>
      </c>
      <c r="C419" s="28" t="n">
        <v>6975.05</v>
      </c>
      <c r="D419" s="43" t="n">
        <v>97.35</v>
      </c>
      <c r="E419" s="44" t="n">
        <f aca="false">E418+D419</f>
        <v>10044.75</v>
      </c>
      <c r="F419" s="45" t="n">
        <f aca="false">IF(C418&gt;0,D419/C418,0)</f>
        <v>0.0132477818300582</v>
      </c>
      <c r="G419" s="46" t="n">
        <f aca="false">G418*(1+F419)</f>
        <v>3.76833903433237</v>
      </c>
      <c r="H419" s="46" t="n">
        <f aca="false">MAX(H418,G419)</f>
        <v>4.08641322835867</v>
      </c>
      <c r="I419" s="47" t="n">
        <f aca="false">G419/H419-1</f>
        <v>-0.0778370116411509</v>
      </c>
      <c r="J419" s="48" t="n">
        <f aca="false">IF(F419&lt;0,F419^2,0)</f>
        <v>0</v>
      </c>
      <c r="K419" s="44" t="n">
        <f aca="false">MAX(K418,E419)</f>
        <v>10600.1</v>
      </c>
      <c r="L419" s="49" t="n">
        <f aca="false">E419-K419</f>
        <v>-555.35</v>
      </c>
    </row>
    <row r="420" customFormat="false" ht="15" hidden="false" customHeight="false" outlineLevel="0" collapsed="false">
      <c r="A420" s="27" t="n">
        <v>39973</v>
      </c>
      <c r="B420" s="42" t="n">
        <v>-1</v>
      </c>
      <c r="C420" s="28" t="n">
        <v>7185.75</v>
      </c>
      <c r="D420" s="43" t="n">
        <v>-210.7</v>
      </c>
      <c r="E420" s="44" t="n">
        <f aca="false">E419+D420</f>
        <v>9834.04999999999</v>
      </c>
      <c r="F420" s="45" t="n">
        <f aca="false">IF(C419&gt;0,D420/C419,0)</f>
        <v>-0.0302076687622311</v>
      </c>
      <c r="G420" s="46" t="n">
        <f aca="false">G419*(1+F420)</f>
        <v>3.65450629699947</v>
      </c>
      <c r="H420" s="46" t="n">
        <f aca="false">MAX(H419,G420)</f>
        <v>4.08641322835867</v>
      </c>
      <c r="I420" s="47" t="n">
        <f aca="false">G420/H420-1</f>
        <v>-0.105693405738284</v>
      </c>
      <c r="J420" s="48" t="n">
        <f aca="false">IF(F420&lt;0,F420^2,0)</f>
        <v>0.000912503252048672</v>
      </c>
      <c r="K420" s="44" t="n">
        <f aca="false">MAX(K419,E420)</f>
        <v>10600.1</v>
      </c>
      <c r="L420" s="49" t="n">
        <f aca="false">E420-K420</f>
        <v>-766.050000000001</v>
      </c>
    </row>
    <row r="421" customFormat="false" ht="15" hidden="false" customHeight="false" outlineLevel="0" collapsed="false">
      <c r="A421" s="27" t="n">
        <v>39974</v>
      </c>
      <c r="B421" s="42" t="n">
        <v>1</v>
      </c>
      <c r="C421" s="28" t="n">
        <v>7338.95</v>
      </c>
      <c r="D421" s="43" t="n">
        <v>-67.65</v>
      </c>
      <c r="E421" s="44" t="n">
        <f aca="false">E420+D421</f>
        <v>9766.39999999999</v>
      </c>
      <c r="F421" s="45" t="n">
        <f aca="false">IF(C420&gt;0,D421/C420,0)</f>
        <v>-0.00941446613088404</v>
      </c>
      <c r="G421" s="46" t="n">
        <f aca="false">G420*(1+F421)</f>
        <v>3.62010107124126</v>
      </c>
      <c r="H421" s="46" t="n">
        <f aca="false">MAX(H420,G421)</f>
        <v>4.08641322835867</v>
      </c>
      <c r="I421" s="47" t="n">
        <f aca="false">G421/H421-1</f>
        <v>-0.114112824880587</v>
      </c>
      <c r="J421" s="48" t="n">
        <f aca="false">IF(F421&lt;0,F421^2,0)</f>
        <v>8.86321725295627E-005</v>
      </c>
      <c r="K421" s="44" t="n">
        <f aca="false">MAX(K420,E421)</f>
        <v>10600.1</v>
      </c>
      <c r="L421" s="49" t="n">
        <f aca="false">E421-K421</f>
        <v>-833.700000000001</v>
      </c>
    </row>
    <row r="422" customFormat="false" ht="15" hidden="false" customHeight="false" outlineLevel="0" collapsed="false">
      <c r="A422" s="27" t="n">
        <v>39975</v>
      </c>
      <c r="B422" s="42" t="n">
        <v>1</v>
      </c>
      <c r="C422" s="28" t="n">
        <v>7251.65</v>
      </c>
      <c r="D422" s="43" t="n">
        <v>-108.75</v>
      </c>
      <c r="E422" s="44" t="n">
        <f aca="false">E421+D422</f>
        <v>9657.64999999999</v>
      </c>
      <c r="F422" s="45" t="n">
        <f aca="false">IF(C421&gt;0,D422/C421,0)</f>
        <v>-0.0148181960634696</v>
      </c>
      <c r="G422" s="46" t="n">
        <f aca="false">G421*(1+F422)</f>
        <v>3.56645770379803</v>
      </c>
      <c r="H422" s="46" t="n">
        <f aca="false">MAX(H421,G422)</f>
        <v>4.08641322835867</v>
      </c>
      <c r="I422" s="47" t="n">
        <f aca="false">G422/H422-1</f>
        <v>-0.12724007473162</v>
      </c>
      <c r="J422" s="48" t="n">
        <f aca="false">IF(F422&lt;0,F422^2,0)</f>
        <v>0.000219578934575425</v>
      </c>
      <c r="K422" s="44" t="n">
        <f aca="false">MAX(K421,E422)</f>
        <v>10600.1</v>
      </c>
      <c r="L422" s="49" t="n">
        <f aca="false">E422-K422</f>
        <v>-942.450000000001</v>
      </c>
    </row>
    <row r="423" customFormat="false" ht="15" hidden="false" customHeight="false" outlineLevel="0" collapsed="false">
      <c r="A423" s="27" t="n">
        <v>39976</v>
      </c>
      <c r="B423" s="42" t="n">
        <v>-1</v>
      </c>
      <c r="C423" s="28" t="n">
        <v>7083.1</v>
      </c>
      <c r="D423" s="43" t="n">
        <v>93.3</v>
      </c>
      <c r="E423" s="44" t="n">
        <f aca="false">E422+D423</f>
        <v>9750.94999999999</v>
      </c>
      <c r="F423" s="45" t="n">
        <f aca="false">IF(C422&gt;0,D423/C422,0)</f>
        <v>0.0128660373845952</v>
      </c>
      <c r="G423" s="46" t="n">
        <f aca="false">G422*(1+F423)</f>
        <v>3.61234388194568</v>
      </c>
      <c r="H423" s="46" t="n">
        <f aca="false">MAX(H422,G423)</f>
        <v>4.08641322835867</v>
      </c>
      <c r="I423" s="47" t="n">
        <f aca="false">G423/H423-1</f>
        <v>-0.116011112905341</v>
      </c>
      <c r="J423" s="48" t="n">
        <f aca="false">IF(F423&lt;0,F423^2,0)</f>
        <v>0</v>
      </c>
      <c r="K423" s="44" t="n">
        <f aca="false">MAX(K422,E423)</f>
        <v>10600.1</v>
      </c>
      <c r="L423" s="49" t="n">
        <f aca="false">E423-K423</f>
        <v>-849.150000000002</v>
      </c>
    </row>
    <row r="424" customFormat="false" ht="15" hidden="false" customHeight="false" outlineLevel="0" collapsed="false">
      <c r="A424" s="27" t="n">
        <v>39979</v>
      </c>
      <c r="B424" s="42" t="n">
        <v>-1</v>
      </c>
      <c r="C424" s="28" t="n">
        <v>7081.2</v>
      </c>
      <c r="D424" s="43" t="n">
        <v>1.9</v>
      </c>
      <c r="E424" s="44" t="n">
        <f aca="false">E423+D424</f>
        <v>9752.84999999999</v>
      </c>
      <c r="F424" s="45" t="n">
        <f aca="false">IF(C423&gt;0,D424/C423,0)</f>
        <v>0.000268244130394884</v>
      </c>
      <c r="G424" s="46" t="n">
        <f aca="false">G423*(1+F424)</f>
        <v>3.61331287198898</v>
      </c>
      <c r="H424" s="46" t="n">
        <f aca="false">MAX(H423,G424)</f>
        <v>4.08641322835867</v>
      </c>
      <c r="I424" s="47" t="n">
        <f aca="false">G424/H424-1</f>
        <v>-0.115773988075043</v>
      </c>
      <c r="J424" s="48" t="n">
        <f aca="false">IF(F424&lt;0,F424^2,0)</f>
        <v>0</v>
      </c>
      <c r="K424" s="44" t="n">
        <f aca="false">MAX(K423,E424)</f>
        <v>10600.1</v>
      </c>
      <c r="L424" s="49" t="n">
        <f aca="false">E424-K424</f>
        <v>-847.250000000002</v>
      </c>
    </row>
    <row r="425" customFormat="false" ht="15" hidden="false" customHeight="false" outlineLevel="0" collapsed="false">
      <c r="A425" s="27" t="n">
        <v>39980</v>
      </c>
      <c r="B425" s="42" t="n">
        <v>-1</v>
      </c>
      <c r="C425" s="28" t="n">
        <v>7274.15</v>
      </c>
      <c r="D425" s="43" t="n">
        <v>-111.65</v>
      </c>
      <c r="E425" s="44" t="n">
        <f aca="false">E424+D425</f>
        <v>9641.19999999999</v>
      </c>
      <c r="F425" s="45" t="n">
        <f aca="false">IF(C424&gt;0,D425/C424,0)</f>
        <v>-0.0157671016211942</v>
      </c>
      <c r="G425" s="46" t="n">
        <f aca="false">G424*(1+F425)</f>
        <v>3.55634140074716</v>
      </c>
      <c r="H425" s="46" t="n">
        <f aca="false">MAX(H424,G425)</f>
        <v>4.08641322835867</v>
      </c>
      <c r="I425" s="47" t="n">
        <f aca="false">G425/H425-1</f>
        <v>-0.129715669461167</v>
      </c>
      <c r="J425" s="48" t="n">
        <f aca="false">IF(F425&lt;0,F425^2,0)</f>
        <v>0.000248601493533063</v>
      </c>
      <c r="K425" s="44" t="n">
        <f aca="false">MAX(K424,E425)</f>
        <v>10600.1</v>
      </c>
      <c r="L425" s="49" t="n">
        <f aca="false">E425-K425</f>
        <v>-958.900000000002</v>
      </c>
    </row>
    <row r="426" customFormat="false" ht="15" hidden="false" customHeight="false" outlineLevel="0" collapsed="false">
      <c r="A426" s="27" t="n">
        <v>39981</v>
      </c>
      <c r="B426" s="42" t="n">
        <v>1</v>
      </c>
      <c r="C426" s="28" t="n">
        <v>7081.75</v>
      </c>
      <c r="D426" s="43" t="n">
        <v>-213.3</v>
      </c>
      <c r="E426" s="44" t="n">
        <f aca="false">E425+D426</f>
        <v>9427.89999999999</v>
      </c>
      <c r="F426" s="45" t="n">
        <f aca="false">IF(C425&gt;0,D426/C425,0)</f>
        <v>-0.0293230136854478</v>
      </c>
      <c r="G426" s="46" t="n">
        <f aca="false">G425*(1+F426)</f>
        <v>3.45205875318293</v>
      </c>
      <c r="H426" s="46" t="n">
        <f aca="false">MAX(H425,G426)</f>
        <v>4.08641322835867</v>
      </c>
      <c r="I426" s="47" t="n">
        <f aca="false">G426/H426-1</f>
        <v>-0.155235028795788</v>
      </c>
      <c r="J426" s="48" t="n">
        <f aca="false">IF(F426&lt;0,F426^2,0)</f>
        <v>0.000859839131596958</v>
      </c>
      <c r="K426" s="44" t="n">
        <f aca="false">MAX(K425,E426)</f>
        <v>10600.1</v>
      </c>
      <c r="L426" s="49" t="n">
        <f aca="false">E426-K426</f>
        <v>-1172.2</v>
      </c>
    </row>
    <row r="427" customFormat="false" ht="15" hidden="false" customHeight="false" outlineLevel="0" collapsed="false">
      <c r="A427" s="27" t="n">
        <v>39982</v>
      </c>
      <c r="B427" s="42" t="n">
        <v>-1</v>
      </c>
      <c r="C427" s="28" t="n">
        <v>7081.15</v>
      </c>
      <c r="D427" s="43" t="n">
        <v>-159.7</v>
      </c>
      <c r="E427" s="44" t="n">
        <f aca="false">E426+D427</f>
        <v>9268.19999999999</v>
      </c>
      <c r="F427" s="45" t="n">
        <f aca="false">IF(C426&gt;0,D427/C426,0)</f>
        <v>-0.0225509231475271</v>
      </c>
      <c r="G427" s="46" t="n">
        <f aca="false">G426*(1+F427)</f>
        <v>3.37421164153915</v>
      </c>
      <c r="H427" s="46" t="n">
        <f aca="false">MAX(H426,G427)</f>
        <v>4.08641322835867</v>
      </c>
      <c r="I427" s="47" t="n">
        <f aca="false">G427/H427-1</f>
        <v>-0.174285258739137</v>
      </c>
      <c r="J427" s="48" t="n">
        <f aca="false">IF(F427&lt;0,F427^2,0)</f>
        <v>0.000508544134805673</v>
      </c>
      <c r="K427" s="44" t="n">
        <f aca="false">MAX(K426,E427)</f>
        <v>10600.1</v>
      </c>
      <c r="L427" s="49" t="n">
        <f aca="false">E427-K427</f>
        <v>-1331.9</v>
      </c>
    </row>
    <row r="428" customFormat="false" ht="15" hidden="false" customHeight="false" outlineLevel="0" collapsed="false">
      <c r="A428" s="27" t="n">
        <v>39983</v>
      </c>
      <c r="B428" s="42" t="n">
        <v>-1</v>
      </c>
      <c r="C428" s="28" t="n">
        <v>7223.55</v>
      </c>
      <c r="D428" s="43" t="n">
        <v>-170.8</v>
      </c>
      <c r="E428" s="44" t="n">
        <f aca="false">E427+D428</f>
        <v>9097.39999999999</v>
      </c>
      <c r="F428" s="45" t="n">
        <f aca="false">IF(C427&gt;0,D428/C427,0)</f>
        <v>-0.0241203759276389</v>
      </c>
      <c r="G428" s="46" t="n">
        <f aca="false">G427*(1+F428)</f>
        <v>3.29282438828581</v>
      </c>
      <c r="H428" s="46" t="n">
        <f aca="false">MAX(H427,G428)</f>
        <v>4.08641322835867</v>
      </c>
      <c r="I428" s="47" t="n">
        <f aca="false">G428/H428-1</f>
        <v>-0.194201808707342</v>
      </c>
      <c r="J428" s="48" t="n">
        <f aca="false">IF(F428&lt;0,F428^2,0)</f>
        <v>0.000581792534890621</v>
      </c>
      <c r="K428" s="44" t="n">
        <f aca="false">MAX(K427,E428)</f>
        <v>10600.1</v>
      </c>
      <c r="L428" s="49" t="n">
        <f aca="false">E428-K428</f>
        <v>-1502.7</v>
      </c>
    </row>
    <row r="429" customFormat="false" ht="15" hidden="false" customHeight="false" outlineLevel="0" collapsed="false">
      <c r="A429" s="27" t="n">
        <v>39986</v>
      </c>
      <c r="B429" s="42" t="n">
        <v>1</v>
      </c>
      <c r="C429" s="28" t="n">
        <v>7229.55</v>
      </c>
      <c r="D429" s="43" t="n">
        <v>-32.45</v>
      </c>
      <c r="E429" s="44" t="n">
        <f aca="false">E428+D429</f>
        <v>9064.94999999999</v>
      </c>
      <c r="F429" s="45" t="n">
        <f aca="false">IF(C428&gt;0,D429/C428,0)</f>
        <v>-0.00449225104000111</v>
      </c>
      <c r="G429" s="46" t="n">
        <f aca="false">G428*(1+F429)</f>
        <v>3.27803219450299</v>
      </c>
      <c r="H429" s="46" t="n">
        <f aca="false">MAX(H428,G429)</f>
        <v>4.08641322835867</v>
      </c>
      <c r="I429" s="47" t="n">
        <f aca="false">G429/H429-1</f>
        <v>-0.197821656470207</v>
      </c>
      <c r="J429" s="48" t="n">
        <f aca="false">IF(F429&lt;0,F429^2,0)</f>
        <v>2.0180319406391E-005</v>
      </c>
      <c r="K429" s="44" t="n">
        <f aca="false">MAX(K428,E429)</f>
        <v>10600.1</v>
      </c>
      <c r="L429" s="49" t="n">
        <f aca="false">E429-K429</f>
        <v>-1535.15</v>
      </c>
    </row>
    <row r="430" customFormat="false" ht="15" hidden="false" customHeight="false" outlineLevel="0" collapsed="false">
      <c r="A430" s="27" t="n">
        <v>39987</v>
      </c>
      <c r="B430" s="42" t="n">
        <v>-1</v>
      </c>
      <c r="C430" s="28" t="n">
        <v>7091.3</v>
      </c>
      <c r="D430" s="43" t="n">
        <v>-195.85</v>
      </c>
      <c r="E430" s="44" t="n">
        <f aca="false">E429+D430</f>
        <v>8869.09999999999</v>
      </c>
      <c r="F430" s="45" t="n">
        <f aca="false">IF(C429&gt;0,D430/C429,0)</f>
        <v>-0.0270902061677421</v>
      </c>
      <c r="G430" s="46" t="n">
        <f aca="false">G429*(1+F430)</f>
        <v>3.18922962652941</v>
      </c>
      <c r="H430" s="46" t="n">
        <f aca="false">MAX(H429,G430)</f>
        <v>4.08641322835867</v>
      </c>
      <c r="I430" s="47" t="n">
        <f aca="false">G430/H430-1</f>
        <v>-0.219552833179727</v>
      </c>
      <c r="J430" s="48" t="n">
        <f aca="false">IF(F430&lt;0,F430^2,0)</f>
        <v>0.000733879270210773</v>
      </c>
      <c r="K430" s="44" t="n">
        <f aca="false">MAX(K429,E430)</f>
        <v>10600.1</v>
      </c>
      <c r="L430" s="49" t="n">
        <f aca="false">E430-K430</f>
        <v>-1731</v>
      </c>
    </row>
    <row r="431" customFormat="false" ht="15" hidden="false" customHeight="false" outlineLevel="0" collapsed="false">
      <c r="A431" s="27" t="n">
        <v>39988</v>
      </c>
      <c r="B431" s="42" t="n">
        <v>-1</v>
      </c>
      <c r="C431" s="28" t="n">
        <v>7107.9</v>
      </c>
      <c r="D431" s="43" t="n">
        <v>-55.8</v>
      </c>
      <c r="E431" s="44" t="n">
        <f aca="false">E430+D431</f>
        <v>8813.29999999999</v>
      </c>
      <c r="F431" s="45" t="n">
        <f aca="false">IF(C430&gt;0,D431/C430,0)</f>
        <v>-0.00786879697657693</v>
      </c>
      <c r="G431" s="46" t="n">
        <f aca="false">G430*(1+F431)</f>
        <v>3.16413422608657</v>
      </c>
      <c r="H431" s="46" t="n">
        <f aca="false">MAX(H430,G431)</f>
        <v>4.08641322835867</v>
      </c>
      <c r="I431" s="47" t="n">
        <f aca="false">G431/H431-1</f>
        <v>-0.225694013486381</v>
      </c>
      <c r="J431" s="48" t="n">
        <f aca="false">IF(F431&lt;0,F431^2,0)</f>
        <v>6.19179658585863E-005</v>
      </c>
      <c r="K431" s="44" t="n">
        <f aca="false">MAX(K430,E431)</f>
        <v>10600.1</v>
      </c>
      <c r="L431" s="49" t="n">
        <f aca="false">E431-K431</f>
        <v>-1786.8</v>
      </c>
    </row>
    <row r="432" customFormat="false" ht="15" hidden="false" customHeight="false" outlineLevel="0" collapsed="false">
      <c r="A432" s="27" t="n">
        <v>39989</v>
      </c>
      <c r="B432" s="42" t="n">
        <v>1</v>
      </c>
      <c r="C432" s="28" t="n">
        <v>7123</v>
      </c>
      <c r="D432" s="43" t="n">
        <v>-35.95</v>
      </c>
      <c r="E432" s="44" t="n">
        <f aca="false">E431+D432</f>
        <v>8777.34999999999</v>
      </c>
      <c r="F432" s="45" t="n">
        <f aca="false">IF(C431&gt;0,D432/C431,0)</f>
        <v>-0.00505775264142715</v>
      </c>
      <c r="G432" s="46" t="n">
        <f aca="false">G431*(1+F432)</f>
        <v>3.14813081784675</v>
      </c>
      <c r="H432" s="46" t="n">
        <f aca="false">MAX(H431,G432)</f>
        <v>4.08641322835867</v>
      </c>
      <c r="I432" s="47" t="n">
        <f aca="false">G432/H432-1</f>
        <v>-0.229610261634943</v>
      </c>
      <c r="J432" s="48" t="n">
        <f aca="false">IF(F432&lt;0,F432^2,0)</f>
        <v>2.55808617818633E-005</v>
      </c>
      <c r="K432" s="44" t="n">
        <f aca="false">MAX(K431,E432)</f>
        <v>10600.1</v>
      </c>
      <c r="L432" s="49" t="n">
        <f aca="false">E432-K432</f>
        <v>-1822.75</v>
      </c>
    </row>
    <row r="433" customFormat="false" ht="15" hidden="false" customHeight="false" outlineLevel="0" collapsed="false">
      <c r="A433" s="27" t="n">
        <v>39990</v>
      </c>
      <c r="B433" s="42" t="n">
        <v>1</v>
      </c>
      <c r="C433" s="28" t="n">
        <v>7398.45</v>
      </c>
      <c r="D433" s="43" t="n">
        <v>275.45</v>
      </c>
      <c r="E433" s="44" t="n">
        <f aca="false">E432+D433</f>
        <v>9052.79999999999</v>
      </c>
      <c r="F433" s="45" t="n">
        <f aca="false">IF(C432&gt;0,D433/C432,0)</f>
        <v>0.0386705040011231</v>
      </c>
      <c r="G433" s="46" t="n">
        <f aca="false">G432*(1+F433)</f>
        <v>3.26987062323435</v>
      </c>
      <c r="H433" s="46" t="n">
        <f aca="false">MAX(H432,G433)</f>
        <v>4.08641322835867</v>
      </c>
      <c r="I433" s="47" t="n">
        <f aca="false">G433/H433-1</f>
        <v>-0.199818902175073</v>
      </c>
      <c r="J433" s="48" t="n">
        <f aca="false">IF(F433&lt;0,F433^2,0)</f>
        <v>0</v>
      </c>
      <c r="K433" s="44" t="n">
        <f aca="false">MAX(K432,E433)</f>
        <v>10600.1</v>
      </c>
      <c r="L433" s="49" t="n">
        <f aca="false">E433-K433</f>
        <v>-1547.3</v>
      </c>
    </row>
    <row r="434" customFormat="false" ht="15" hidden="false" customHeight="false" outlineLevel="0" collapsed="false">
      <c r="A434" s="27" t="n">
        <v>39993</v>
      </c>
      <c r="B434" s="42" t="n">
        <v>1</v>
      </c>
      <c r="C434" s="28" t="n">
        <v>7508.6</v>
      </c>
      <c r="D434" s="43" t="n">
        <v>110.15</v>
      </c>
      <c r="E434" s="44" t="n">
        <f aca="false">E433+D434</f>
        <v>9162.94999999999</v>
      </c>
      <c r="F434" s="45" t="n">
        <f aca="false">IF(C433&gt;0,D434/C433,0)</f>
        <v>0.0148882536206908</v>
      </c>
      <c r="G434" s="46" t="n">
        <f aca="false">G433*(1+F434)</f>
        <v>3.31855328637991</v>
      </c>
      <c r="H434" s="46" t="n">
        <f aca="false">MAX(H433,G434)</f>
        <v>4.08641322835867</v>
      </c>
      <c r="I434" s="47" t="n">
        <f aca="false">G434/H434-1</f>
        <v>-0.187905603048172</v>
      </c>
      <c r="J434" s="48" t="n">
        <f aca="false">IF(F434&lt;0,F434^2,0)</f>
        <v>0</v>
      </c>
      <c r="K434" s="44" t="n">
        <f aca="false">MAX(K433,E434)</f>
        <v>10600.1</v>
      </c>
      <c r="L434" s="49" t="n">
        <f aca="false">E434-K434</f>
        <v>-1437.15</v>
      </c>
    </row>
    <row r="435" customFormat="false" ht="15" hidden="false" customHeight="false" outlineLevel="0" collapsed="false">
      <c r="A435" s="27" t="n">
        <v>39994</v>
      </c>
      <c r="B435" s="42" t="n">
        <v>1</v>
      </c>
      <c r="C435" s="28" t="n">
        <v>7338.85</v>
      </c>
      <c r="D435" s="43" t="n">
        <v>-126.8</v>
      </c>
      <c r="E435" s="44" t="n">
        <f aca="false">E434+D435</f>
        <v>9036.14999999999</v>
      </c>
      <c r="F435" s="45" t="n">
        <f aca="false">IF(C434&gt;0,D435/C434,0)</f>
        <v>-0.0168873025597315</v>
      </c>
      <c r="G435" s="46" t="n">
        <f aca="false">G434*(1+F435)</f>
        <v>3.26251187297222</v>
      </c>
      <c r="H435" s="46" t="n">
        <f aca="false">MAX(H434,G435)</f>
        <v>4.08641322835867</v>
      </c>
      <c r="I435" s="47" t="n">
        <f aca="false">G435/H435-1</f>
        <v>-0.20161968683656</v>
      </c>
      <c r="J435" s="48" t="n">
        <f aca="false">IF(F435&lt;0,F435^2,0)</f>
        <v>0.000285180987743914</v>
      </c>
      <c r="K435" s="44" t="n">
        <f aca="false">MAX(K434,E435)</f>
        <v>10600.1</v>
      </c>
      <c r="L435" s="49" t="n">
        <f aca="false">E435-K435</f>
        <v>-1563.95</v>
      </c>
    </row>
    <row r="436" customFormat="false" ht="15" hidden="false" customHeight="false" outlineLevel="0" collapsed="false">
      <c r="A436" s="27" t="n">
        <v>39995</v>
      </c>
      <c r="B436" s="42" t="n">
        <v>-1</v>
      </c>
      <c r="C436" s="28" t="n">
        <v>7452.6</v>
      </c>
      <c r="D436" s="43" t="n">
        <v>-149.25</v>
      </c>
      <c r="E436" s="44" t="n">
        <f aca="false">E435+D436</f>
        <v>8886.89999999999</v>
      </c>
      <c r="F436" s="45" t="n">
        <f aca="false">IF(C435&gt;0,D436/C435,0)</f>
        <v>-0.0203369737765454</v>
      </c>
      <c r="G436" s="46" t="n">
        <f aca="false">G435*(1+F436)</f>
        <v>3.19616225456592</v>
      </c>
      <c r="H436" s="46" t="n">
        <f aca="false">MAX(H435,G436)</f>
        <v>4.08641322835867</v>
      </c>
      <c r="I436" s="47" t="n">
        <f aca="false">G436/H436-1</f>
        <v>-0.217856326329075</v>
      </c>
      <c r="J436" s="48" t="n">
        <f aca="false">IF(F436&lt;0,F436^2,0)</f>
        <v>0.000413592502387894</v>
      </c>
      <c r="K436" s="44" t="n">
        <f aca="false">MAX(K435,E436)</f>
        <v>10600.1</v>
      </c>
      <c r="L436" s="49" t="n">
        <f aca="false">E436-K436</f>
        <v>-1713.2</v>
      </c>
    </row>
    <row r="437" customFormat="false" ht="15" hidden="false" customHeight="false" outlineLevel="0" collapsed="false">
      <c r="A437" s="27" t="n">
        <v>39996</v>
      </c>
      <c r="B437" s="42" t="n">
        <v>-1</v>
      </c>
      <c r="C437" s="28" t="n">
        <v>7397.95</v>
      </c>
      <c r="D437" s="43" t="n">
        <v>54.65</v>
      </c>
      <c r="E437" s="44" t="n">
        <f aca="false">E436+D437</f>
        <v>8941.54999999999</v>
      </c>
      <c r="F437" s="45" t="n">
        <f aca="false">IF(C436&gt;0,D437/C436,0)</f>
        <v>0.00733301129807047</v>
      </c>
      <c r="G437" s="46" t="n">
        <f aca="false">G436*(1+F437)</f>
        <v>3.21959974848911</v>
      </c>
      <c r="H437" s="46" t="n">
        <f aca="false">MAX(H436,G437)</f>
        <v>4.08641322835867</v>
      </c>
      <c r="I437" s="47" t="n">
        <f aca="false">G437/H437-1</f>
        <v>-0.212120857933332</v>
      </c>
      <c r="J437" s="48" t="n">
        <f aca="false">IF(F437&lt;0,F437^2,0)</f>
        <v>0</v>
      </c>
      <c r="K437" s="44" t="n">
        <f aca="false">MAX(K436,E437)</f>
        <v>10600.1</v>
      </c>
      <c r="L437" s="49" t="n">
        <f aca="false">E437-K437</f>
        <v>-1658.55</v>
      </c>
    </row>
    <row r="438" customFormat="false" ht="15" hidden="false" customHeight="false" outlineLevel="0" collapsed="false">
      <c r="A438" s="27" t="n">
        <v>39997</v>
      </c>
      <c r="B438" s="42" t="n">
        <v>1</v>
      </c>
      <c r="C438" s="28" t="n">
        <v>7566.05</v>
      </c>
      <c r="D438" s="43" t="n">
        <v>11.05</v>
      </c>
      <c r="E438" s="44" t="n">
        <f aca="false">E437+D438</f>
        <v>8952.59999999999</v>
      </c>
      <c r="F438" s="45" t="n">
        <f aca="false">IF(C437&gt;0,D438/C437,0)</f>
        <v>0.00149365702660872</v>
      </c>
      <c r="G438" s="46" t="n">
        <f aca="false">G437*(1+F438)</f>
        <v>3.22440872627631</v>
      </c>
      <c r="H438" s="46" t="n">
        <f aca="false">MAX(H437,G438)</f>
        <v>4.08641322835867</v>
      </c>
      <c r="I438" s="47" t="n">
        <f aca="false">G438/H438-1</f>
        <v>-0.210944036716666</v>
      </c>
      <c r="J438" s="48" t="n">
        <f aca="false">IF(F438&lt;0,F438^2,0)</f>
        <v>0</v>
      </c>
      <c r="K438" s="44" t="n">
        <f aca="false">MAX(K437,E438)</f>
        <v>10600.1</v>
      </c>
      <c r="L438" s="49" t="n">
        <f aca="false">E438-K438</f>
        <v>-1647.5</v>
      </c>
    </row>
    <row r="439" customFormat="false" ht="15" hidden="false" customHeight="false" outlineLevel="0" collapsed="false">
      <c r="A439" s="27" t="n">
        <v>40000</v>
      </c>
      <c r="B439" s="42" t="n">
        <v>-1</v>
      </c>
      <c r="C439" s="28" t="n">
        <v>6946.45</v>
      </c>
      <c r="D439" s="43" t="n">
        <v>91.8</v>
      </c>
      <c r="E439" s="44" t="n">
        <f aca="false">E438+D439</f>
        <v>9044.39999999999</v>
      </c>
      <c r="F439" s="45" t="n">
        <f aca="false">IF(C438&gt;0,D439/C438,0)</f>
        <v>0.0121331474150977</v>
      </c>
      <c r="G439" s="46" t="n">
        <f aca="false">G438*(1+F439)</f>
        <v>3.26353095267875</v>
      </c>
      <c r="H439" s="46" t="n">
        <f aca="false">MAX(H438,G439)</f>
        <v>4.08641322835867</v>
      </c>
      <c r="I439" s="47" t="n">
        <f aca="false">G439/H439-1</f>
        <v>-0.201370304395387</v>
      </c>
      <c r="J439" s="48" t="n">
        <f aca="false">IF(F439&lt;0,F439^2,0)</f>
        <v>0</v>
      </c>
      <c r="K439" s="44" t="n">
        <f aca="false">MAX(K438,E439)</f>
        <v>10600.1</v>
      </c>
      <c r="L439" s="49" t="n">
        <f aca="false">E439-K439</f>
        <v>-1555.7</v>
      </c>
    </row>
    <row r="440" customFormat="false" ht="15" hidden="false" customHeight="false" outlineLevel="0" collapsed="false">
      <c r="A440" s="27" t="n">
        <v>40001</v>
      </c>
      <c r="B440" s="42" t="n">
        <v>-1</v>
      </c>
      <c r="C440" s="28" t="n">
        <v>6952.6</v>
      </c>
      <c r="D440" s="43" t="n">
        <v>-6.15</v>
      </c>
      <c r="E440" s="44" t="n">
        <f aca="false">E439+D440</f>
        <v>9038.24999999999</v>
      </c>
      <c r="F440" s="45" t="n">
        <f aca="false">IF(C439&gt;0,D440/C439,0)</f>
        <v>-0.000885344312562532</v>
      </c>
      <c r="G440" s="46" t="n">
        <f aca="false">G439*(1+F440)</f>
        <v>3.26064160411092</v>
      </c>
      <c r="H440" s="46" t="n">
        <f aca="false">MAX(H439,G440)</f>
        <v>4.08641322835867</v>
      </c>
      <c r="I440" s="47" t="n">
        <f aca="false">G440/H440-1</f>
        <v>-0.202077366654234</v>
      </c>
      <c r="J440" s="48" t="n">
        <f aca="false">IF(F440&lt;0,F440^2,0)</f>
        <v>7.83834551786822E-007</v>
      </c>
      <c r="K440" s="44" t="n">
        <f aca="false">MAX(K439,E440)</f>
        <v>10600.1</v>
      </c>
      <c r="L440" s="49" t="n">
        <f aca="false">E440-K440</f>
        <v>-1561.85</v>
      </c>
    </row>
    <row r="441" customFormat="false" ht="15" hidden="false" customHeight="false" outlineLevel="0" collapsed="false">
      <c r="A441" s="27" t="n">
        <v>40002</v>
      </c>
      <c r="B441" s="42" t="n">
        <v>-1</v>
      </c>
      <c r="C441" s="28" t="n">
        <v>6661.75</v>
      </c>
      <c r="D441" s="43" t="n">
        <v>290.85</v>
      </c>
      <c r="E441" s="44" t="n">
        <f aca="false">E440+D441</f>
        <v>9329.09999999999</v>
      </c>
      <c r="F441" s="45" t="n">
        <f aca="false">IF(C440&gt;0,D441/C440,0)</f>
        <v>0.0418332710065299</v>
      </c>
      <c r="G441" s="46" t="n">
        <f aca="false">G440*(1+F441)</f>
        <v>3.39704490799086</v>
      </c>
      <c r="H441" s="46" t="n">
        <f aca="false">MAX(H440,G441)</f>
        <v>4.08641322835867</v>
      </c>
      <c r="I441" s="47" t="n">
        <f aca="false">G441/H441-1</f>
        <v>-0.168697652891237</v>
      </c>
      <c r="J441" s="48" t="n">
        <f aca="false">IF(F441&lt;0,F441^2,0)</f>
        <v>0</v>
      </c>
      <c r="K441" s="44" t="n">
        <f aca="false">MAX(K440,E441)</f>
        <v>10600.1</v>
      </c>
      <c r="L441" s="49" t="n">
        <f aca="false">E441-K441</f>
        <v>-1271</v>
      </c>
    </row>
    <row r="442" customFormat="false" ht="15" hidden="false" customHeight="false" outlineLevel="0" collapsed="false">
      <c r="A442" s="27" t="n">
        <v>40003</v>
      </c>
      <c r="B442" s="42" t="n">
        <v>-1</v>
      </c>
      <c r="C442" s="28" t="n">
        <v>6672.75</v>
      </c>
      <c r="D442" s="43" t="n">
        <v>-11</v>
      </c>
      <c r="E442" s="44" t="n">
        <f aca="false">E441+D442</f>
        <v>9318.09999999999</v>
      </c>
      <c r="F442" s="45" t="n">
        <f aca="false">IF(C441&gt;0,D442/C441,0)</f>
        <v>-0.00165121777310767</v>
      </c>
      <c r="G442" s="46" t="n">
        <f aca="false">G441*(1+F442)</f>
        <v>3.39143564706274</v>
      </c>
      <c r="H442" s="46" t="n">
        <f aca="false">MAX(H441,G442)</f>
        <v>4.08641322835867</v>
      </c>
      <c r="I442" s="47" t="n">
        <f aca="false">G442/H442-1</f>
        <v>-0.170070314101609</v>
      </c>
      <c r="J442" s="48" t="n">
        <f aca="false">IF(F442&lt;0,F442^2,0)</f>
        <v>2.72652013422664E-006</v>
      </c>
      <c r="K442" s="44" t="n">
        <f aca="false">MAX(K441,E442)</f>
        <v>10600.1</v>
      </c>
      <c r="L442" s="49" t="n">
        <f aca="false">E442-K442</f>
        <v>-1282</v>
      </c>
    </row>
    <row r="443" customFormat="false" ht="15" hidden="false" customHeight="false" outlineLevel="0" collapsed="false">
      <c r="A443" s="27" t="n">
        <v>40004</v>
      </c>
      <c r="B443" s="42" t="n">
        <v>-1</v>
      </c>
      <c r="C443" s="28" t="n">
        <v>6520.6</v>
      </c>
      <c r="D443" s="43" t="n">
        <v>-75.05</v>
      </c>
      <c r="E443" s="44" t="n">
        <f aca="false">E442+D443</f>
        <v>9243.04999999999</v>
      </c>
      <c r="F443" s="45" t="n">
        <f aca="false">IF(C442&gt;0,D443/C442,0)</f>
        <v>-0.0112472368963321</v>
      </c>
      <c r="G443" s="46" t="n">
        <f aca="false">G442*(1+F443)</f>
        <v>3.35329136692156</v>
      </c>
      <c r="H443" s="46" t="n">
        <f aca="false">MAX(H442,G443)</f>
        <v>4.08641322835867</v>
      </c>
      <c r="I443" s="47" t="n">
        <f aca="false">G443/H443-1</f>
        <v>-0.179404729886207</v>
      </c>
      <c r="J443" s="48" t="n">
        <f aca="false">IF(F443&lt;0,F443^2,0)</f>
        <v>0.000126500337802214</v>
      </c>
      <c r="K443" s="44" t="n">
        <f aca="false">MAX(K442,E443)</f>
        <v>10600.1</v>
      </c>
      <c r="L443" s="49" t="n">
        <f aca="false">E443-K443</f>
        <v>-1357.05</v>
      </c>
    </row>
    <row r="444" customFormat="false" ht="15" hidden="false" customHeight="false" outlineLevel="0" collapsed="false">
      <c r="A444" s="27" t="n">
        <v>40007</v>
      </c>
      <c r="B444" s="42" t="n">
        <v>-1</v>
      </c>
      <c r="C444" s="28" t="n">
        <v>6531.3</v>
      </c>
      <c r="D444" s="43" t="n">
        <v>-74.4</v>
      </c>
      <c r="E444" s="44" t="n">
        <f aca="false">E443+D444</f>
        <v>9168.64999999999</v>
      </c>
      <c r="F444" s="45" t="n">
        <f aca="false">IF(C443&gt;0,D444/C443,0)</f>
        <v>-0.0114099929454345</v>
      </c>
      <c r="G444" s="46" t="n">
        <f aca="false">G443*(1+F444)</f>
        <v>3.315030336081</v>
      </c>
      <c r="H444" s="46" t="n">
        <f aca="false">MAX(H443,G444)</f>
        <v>4.08641322835867</v>
      </c>
      <c r="I444" s="47" t="n">
        <f aca="false">G444/H444-1</f>
        <v>-0.188767716129262</v>
      </c>
      <c r="J444" s="48" t="n">
        <f aca="false">IF(F444&lt;0,F444^2,0)</f>
        <v>0.000130187939014864</v>
      </c>
      <c r="K444" s="44" t="n">
        <f aca="false">MAX(K443,E444)</f>
        <v>10600.1</v>
      </c>
      <c r="L444" s="49" t="n">
        <f aca="false">E444-K444</f>
        <v>-1431.45</v>
      </c>
    </row>
    <row r="445" customFormat="false" ht="15" hidden="false" customHeight="false" outlineLevel="0" collapsed="false">
      <c r="A445" s="27" t="n">
        <v>40008</v>
      </c>
      <c r="B445" s="42" t="n">
        <v>1</v>
      </c>
      <c r="C445" s="28" t="n">
        <v>6756.4</v>
      </c>
      <c r="D445" s="43" t="n">
        <v>-123.1</v>
      </c>
      <c r="E445" s="44" t="n">
        <f aca="false">E444+D445</f>
        <v>9045.54999999999</v>
      </c>
      <c r="F445" s="45" t="n">
        <f aca="false">IF(C444&gt;0,D445/C444,0)</f>
        <v>-0.0188477026013198</v>
      </c>
      <c r="G445" s="46" t="n">
        <f aca="false">G444*(1+F445)</f>
        <v>3.25254963019219</v>
      </c>
      <c r="H445" s="46" t="n">
        <f aca="false">MAX(H444,G445)</f>
        <v>4.08641322835867</v>
      </c>
      <c r="I445" s="47" t="n">
        <f aca="false">G445/H445-1</f>
        <v>-0.204057580956247</v>
      </c>
      <c r="J445" s="48" t="n">
        <f aca="false">IF(F445&lt;0,F445^2,0)</f>
        <v>0.000355235893347797</v>
      </c>
      <c r="K445" s="44" t="n">
        <f aca="false">MAX(K444,E445)</f>
        <v>10600.1</v>
      </c>
      <c r="L445" s="49" t="n">
        <f aca="false">E445-K445</f>
        <v>-1554.55</v>
      </c>
    </row>
    <row r="446" customFormat="false" ht="15" hidden="false" customHeight="false" outlineLevel="0" collapsed="false">
      <c r="A446" s="27" t="n">
        <v>40009</v>
      </c>
      <c r="B446" s="42" t="n">
        <v>1</v>
      </c>
      <c r="C446" s="28" t="n">
        <v>6938.7</v>
      </c>
      <c r="D446" s="43" t="n">
        <v>182.3</v>
      </c>
      <c r="E446" s="44" t="n">
        <f aca="false">E445+D446</f>
        <v>9227.84999999999</v>
      </c>
      <c r="F446" s="45" t="n">
        <f aca="false">IF(C445&gt;0,D446/C445,0)</f>
        <v>0.026981824640341</v>
      </c>
      <c r="G446" s="46" t="n">
        <f aca="false">G445*(1+F446)</f>
        <v>3.34030935394805</v>
      </c>
      <c r="H446" s="46" t="n">
        <f aca="false">MAX(H445,G446)</f>
        <v>4.08641322835867</v>
      </c>
      <c r="I446" s="47" t="n">
        <f aca="false">G446/H446-1</f>
        <v>-0.1825816021818</v>
      </c>
      <c r="J446" s="48" t="n">
        <f aca="false">IF(F446&lt;0,F446^2,0)</f>
        <v>0</v>
      </c>
      <c r="K446" s="44" t="n">
        <f aca="false">MAX(K445,E446)</f>
        <v>10600.1</v>
      </c>
      <c r="L446" s="49" t="n">
        <f aca="false">E446-K446</f>
        <v>-1372.25</v>
      </c>
    </row>
    <row r="447" customFormat="false" ht="15" hidden="false" customHeight="false" outlineLevel="0" collapsed="false">
      <c r="A447" s="27" t="n">
        <v>40010</v>
      </c>
      <c r="B447" s="42" t="n">
        <v>1</v>
      </c>
      <c r="C447" s="28" t="n">
        <v>6912.4</v>
      </c>
      <c r="D447" s="43" t="n">
        <v>-26.3</v>
      </c>
      <c r="E447" s="44" t="n">
        <f aca="false">E446+D447</f>
        <v>9201.54999999999</v>
      </c>
      <c r="F447" s="45" t="n">
        <f aca="false">IF(C446&gt;0,D447/C446,0)</f>
        <v>-0.00379033536541427</v>
      </c>
      <c r="G447" s="46" t="n">
        <f aca="false">G446*(1+F447)</f>
        <v>3.32764846127235</v>
      </c>
      <c r="H447" s="46" t="n">
        <f aca="false">MAX(H446,G447)</f>
        <v>4.08641322835867</v>
      </c>
      <c r="I447" s="47" t="n">
        <f aca="false">G447/H447-1</f>
        <v>-0.18567989204339</v>
      </c>
      <c r="J447" s="48" t="n">
        <f aca="false">IF(F447&lt;0,F447^2,0)</f>
        <v>1.43666421823101E-005</v>
      </c>
      <c r="K447" s="44" t="n">
        <f aca="false">MAX(K446,E447)</f>
        <v>10600.1</v>
      </c>
      <c r="L447" s="49" t="n">
        <f aca="false">E447-K447</f>
        <v>-1398.55</v>
      </c>
    </row>
    <row r="448" customFormat="false" ht="15" hidden="false" customHeight="false" outlineLevel="0" collapsed="false">
      <c r="A448" s="27" t="n">
        <v>40011</v>
      </c>
      <c r="B448" s="42" t="n">
        <v>1</v>
      </c>
      <c r="C448" s="28" t="n">
        <v>7231.05</v>
      </c>
      <c r="D448" s="43" t="n">
        <v>318.65</v>
      </c>
      <c r="E448" s="44" t="n">
        <f aca="false">E447+D448</f>
        <v>9520.19999999999</v>
      </c>
      <c r="F448" s="45" t="n">
        <f aca="false">IF(C447&gt;0,D448/C447,0)</f>
        <v>0.0460983160696719</v>
      </c>
      <c r="G448" s="46" t="n">
        <f aca="false">G447*(1+F448)</f>
        <v>3.48104745180884</v>
      </c>
      <c r="H448" s="46" t="n">
        <f aca="false">MAX(H447,G448)</f>
        <v>4.08641322835867</v>
      </c>
      <c r="I448" s="47" t="n">
        <f aca="false">G448/H448-1</f>
        <v>-0.148141106324917</v>
      </c>
      <c r="J448" s="48" t="n">
        <f aca="false">IF(F448&lt;0,F448^2,0)</f>
        <v>0</v>
      </c>
      <c r="K448" s="44" t="n">
        <f aca="false">MAX(K447,E448)</f>
        <v>10600.1</v>
      </c>
      <c r="L448" s="49" t="n">
        <f aca="false">E448-K448</f>
        <v>-1079.9</v>
      </c>
    </row>
    <row r="449" customFormat="false" ht="15" hidden="false" customHeight="false" outlineLevel="0" collapsed="false">
      <c r="A449" s="27" t="n">
        <v>40014</v>
      </c>
      <c r="B449" s="42" t="n">
        <v>1</v>
      </c>
      <c r="C449" s="28" t="n">
        <v>7530.2</v>
      </c>
      <c r="D449" s="43" t="n">
        <v>299.15</v>
      </c>
      <c r="E449" s="44" t="n">
        <f aca="false">E448+D449</f>
        <v>9819.34999999999</v>
      </c>
      <c r="F449" s="45" t="n">
        <f aca="false">IF(C448&gt;0,D449/C448,0)</f>
        <v>0.0413702021144924</v>
      </c>
      <c r="G449" s="46" t="n">
        <f aca="false">G448*(1+F449)</f>
        <v>3.62505908846031</v>
      </c>
      <c r="H449" s="46" t="n">
        <f aca="false">MAX(H448,G449)</f>
        <v>4.08641322835867</v>
      </c>
      <c r="I449" s="47" t="n">
        <f aca="false">G449/H449-1</f>
        <v>-0.112899531720551</v>
      </c>
      <c r="J449" s="48" t="n">
        <f aca="false">IF(F449&lt;0,F449^2,0)</f>
        <v>0</v>
      </c>
      <c r="K449" s="44" t="n">
        <f aca="false">MAX(K448,E449)</f>
        <v>10600.1</v>
      </c>
      <c r="L449" s="49" t="n">
        <f aca="false">E449-K449</f>
        <v>-780.750000000002</v>
      </c>
    </row>
    <row r="450" customFormat="false" ht="15" hidden="false" customHeight="false" outlineLevel="0" collapsed="false">
      <c r="A450" s="27" t="n">
        <v>40015</v>
      </c>
      <c r="B450" s="42" t="n">
        <v>1</v>
      </c>
      <c r="C450" s="28" t="n">
        <v>7430.4</v>
      </c>
      <c r="D450" s="43" t="n">
        <v>-99.8</v>
      </c>
      <c r="E450" s="44" t="n">
        <f aca="false">E449+D450</f>
        <v>9719.54999999999</v>
      </c>
      <c r="F450" s="45" t="n">
        <f aca="false">IF(C449&gt;0,D450/C449,0)</f>
        <v>-0.0132533000451515</v>
      </c>
      <c r="G450" s="46" t="n">
        <f aca="false">G449*(1+F450)</f>
        <v>3.57701509267954</v>
      </c>
      <c r="H450" s="46" t="n">
        <f aca="false">MAX(H449,G450)</f>
        <v>4.08641322835867</v>
      </c>
      <c r="I450" s="47" t="n">
        <f aca="false">G450/H450-1</f>
        <v>-0.124656540396853</v>
      </c>
      <c r="J450" s="48" t="n">
        <f aca="false">IF(F450&lt;0,F450^2,0)</f>
        <v>0.000175649962086813</v>
      </c>
      <c r="K450" s="44" t="n">
        <f aca="false">MAX(K449,E450)</f>
        <v>10600.1</v>
      </c>
      <c r="L450" s="49" t="n">
        <f aca="false">E450-K450</f>
        <v>-880.550000000001</v>
      </c>
    </row>
    <row r="451" customFormat="false" ht="15" hidden="false" customHeight="false" outlineLevel="0" collapsed="false">
      <c r="A451" s="27" t="n">
        <v>40016</v>
      </c>
      <c r="B451" s="42" t="n">
        <v>1</v>
      </c>
      <c r="C451" s="28" t="n">
        <v>7329.55</v>
      </c>
      <c r="D451" s="43" t="n">
        <v>-44.85</v>
      </c>
      <c r="E451" s="44" t="n">
        <f aca="false">E450+D451</f>
        <v>9674.69999999999</v>
      </c>
      <c r="F451" s="45" t="n">
        <f aca="false">IF(C450&gt;0,D451/C450,0)</f>
        <v>-0.00603601421188631</v>
      </c>
      <c r="G451" s="46" t="n">
        <f aca="false">G450*(1+F451)</f>
        <v>3.555424178744</v>
      </c>
      <c r="H451" s="46" t="n">
        <f aca="false">MAX(H450,G451)</f>
        <v>4.08641322835867</v>
      </c>
      <c r="I451" s="47" t="n">
        <f aca="false">G451/H451-1</f>
        <v>-0.1299401259593</v>
      </c>
      <c r="J451" s="48" t="n">
        <f aca="false">IF(F451&lt;0,F451^2,0)</f>
        <v>3.64334675660935E-005</v>
      </c>
      <c r="K451" s="44" t="n">
        <f aca="false">MAX(K450,E451)</f>
        <v>10600.1</v>
      </c>
      <c r="L451" s="49" t="n">
        <f aca="false">E451-K451</f>
        <v>-925.400000000002</v>
      </c>
    </row>
    <row r="452" customFormat="false" ht="15" hidden="false" customHeight="false" outlineLevel="0" collapsed="false">
      <c r="A452" s="27" t="n">
        <v>40017</v>
      </c>
      <c r="B452" s="42" t="n">
        <v>0</v>
      </c>
      <c r="C452" s="28" t="n">
        <v>7473.5</v>
      </c>
      <c r="D452" s="43" t="n">
        <v>0</v>
      </c>
      <c r="E452" s="44" t="n">
        <f aca="false">E451+D452</f>
        <v>9674.69999999999</v>
      </c>
      <c r="F452" s="45" t="n">
        <f aca="false">IF(C451&gt;0,D452/C451,0)</f>
        <v>0</v>
      </c>
      <c r="G452" s="46" t="n">
        <f aca="false">G451*(1+F452)</f>
        <v>3.555424178744</v>
      </c>
      <c r="H452" s="46" t="n">
        <f aca="false">MAX(H451,G452)</f>
        <v>4.08641322835867</v>
      </c>
      <c r="I452" s="47" t="n">
        <f aca="false">G452/H452-1</f>
        <v>-0.1299401259593</v>
      </c>
      <c r="J452" s="48" t="n">
        <f aca="false">IF(F452&lt;0,F452^2,0)</f>
        <v>0</v>
      </c>
      <c r="K452" s="44" t="n">
        <f aca="false">MAX(K451,E452)</f>
        <v>10600.1</v>
      </c>
      <c r="L452" s="49" t="n">
        <f aca="false">E452-K452</f>
        <v>-925.400000000002</v>
      </c>
    </row>
    <row r="453" customFormat="false" ht="15" hidden="false" customHeight="false" outlineLevel="0" collapsed="false">
      <c r="A453" s="27" t="n">
        <v>40018</v>
      </c>
      <c r="B453" s="42" t="n">
        <v>0</v>
      </c>
      <c r="C453" s="28" t="n">
        <v>7385.55</v>
      </c>
      <c r="D453" s="43" t="n">
        <v>0</v>
      </c>
      <c r="E453" s="44" t="n">
        <f aca="false">E452+D453</f>
        <v>9674.69999999999</v>
      </c>
      <c r="F453" s="45" t="n">
        <f aca="false">IF(C452&gt;0,D453/C452,0)</f>
        <v>0</v>
      </c>
      <c r="G453" s="46" t="n">
        <f aca="false">G452*(1+F453)</f>
        <v>3.555424178744</v>
      </c>
      <c r="H453" s="46" t="n">
        <f aca="false">MAX(H452,G453)</f>
        <v>4.08641322835867</v>
      </c>
      <c r="I453" s="47" t="n">
        <f aca="false">G453/H453-1</f>
        <v>-0.1299401259593</v>
      </c>
      <c r="J453" s="48" t="n">
        <f aca="false">IF(F453&lt;0,F453^2,0)</f>
        <v>0</v>
      </c>
      <c r="K453" s="44" t="n">
        <f aca="false">MAX(K452,E453)</f>
        <v>10600.1</v>
      </c>
      <c r="L453" s="49" t="n">
        <f aca="false">E453-K453</f>
        <v>-925.400000000002</v>
      </c>
    </row>
    <row r="454" customFormat="false" ht="15" hidden="false" customHeight="false" outlineLevel="0" collapsed="false">
      <c r="A454" s="27" t="n">
        <v>40021</v>
      </c>
      <c r="B454" s="42" t="n">
        <v>-1</v>
      </c>
      <c r="C454" s="28" t="n">
        <v>7398.65</v>
      </c>
      <c r="D454" s="43" t="n">
        <v>-47.35</v>
      </c>
      <c r="E454" s="44" t="n">
        <f aca="false">E453+D454</f>
        <v>9627.34999999999</v>
      </c>
      <c r="F454" s="45" t="n">
        <f aca="false">IF(C453&gt;0,D454/C453,0)</f>
        <v>-0.0064111677532479</v>
      </c>
      <c r="G454" s="46" t="n">
        <f aca="false">G453*(1+F454)</f>
        <v>3.53262975790012</v>
      </c>
      <c r="H454" s="46" t="n">
        <f aca="false">MAX(H453,G454)</f>
        <v>4.08641322835867</v>
      </c>
      <c r="I454" s="47" t="n">
        <f aca="false">G454/H454-1</f>
        <v>-0.135518225767144</v>
      </c>
      <c r="J454" s="48" t="n">
        <f aca="false">IF(F454&lt;0,F454^2,0)</f>
        <v>4.11030719602857E-005</v>
      </c>
      <c r="K454" s="44" t="n">
        <f aca="false">MAX(K453,E454)</f>
        <v>10600.1</v>
      </c>
      <c r="L454" s="49" t="n">
        <f aca="false">E454-K454</f>
        <v>-972.750000000002</v>
      </c>
    </row>
    <row r="455" customFormat="false" ht="15" hidden="false" customHeight="false" outlineLevel="0" collapsed="false">
      <c r="A455" s="27" t="n">
        <v>40022</v>
      </c>
      <c r="B455" s="42" t="n">
        <v>-1</v>
      </c>
      <c r="C455" s="28" t="n">
        <v>7312.55</v>
      </c>
      <c r="D455" s="43" t="n">
        <v>86.1</v>
      </c>
      <c r="E455" s="44" t="n">
        <f aca="false">E454+D455</f>
        <v>9713.44999999999</v>
      </c>
      <c r="F455" s="45" t="n">
        <f aca="false">IF(C454&gt;0,D455/C454,0)</f>
        <v>0.011637258148446</v>
      </c>
      <c r="G455" s="46" t="n">
        <f aca="false">G454*(1+F455)</f>
        <v>3.57373988233568</v>
      </c>
      <c r="H455" s="46" t="n">
        <f aca="false">MAX(H454,G455)</f>
        <v>4.08641322835867</v>
      </c>
      <c r="I455" s="47" t="n">
        <f aca="false">G455/H455-1</f>
        <v>-0.12545802819577</v>
      </c>
      <c r="J455" s="48" t="n">
        <f aca="false">IF(F455&lt;0,F455^2,0)</f>
        <v>0</v>
      </c>
      <c r="K455" s="44" t="n">
        <f aca="false">MAX(K454,E455)</f>
        <v>10600.1</v>
      </c>
      <c r="L455" s="49" t="n">
        <f aca="false">E455-K455</f>
        <v>-886.650000000002</v>
      </c>
    </row>
    <row r="456" customFormat="false" ht="15" hidden="false" customHeight="false" outlineLevel="0" collapsed="false">
      <c r="A456" s="27" t="n">
        <v>40023</v>
      </c>
      <c r="B456" s="42" t="n">
        <v>-1</v>
      </c>
      <c r="C456" s="28" t="n">
        <v>7224.2</v>
      </c>
      <c r="D456" s="43" t="n">
        <v>88.35</v>
      </c>
      <c r="E456" s="44" t="n">
        <f aca="false">E455+D456</f>
        <v>9801.79999999999</v>
      </c>
      <c r="F456" s="45" t="n">
        <f aca="false">IF(C455&gt;0,D456/C455,0)</f>
        <v>0.0120819686702997</v>
      </c>
      <c r="G456" s="46" t="n">
        <f aca="false">G455*(1+F456)</f>
        <v>3.61691769562986</v>
      </c>
      <c r="H456" s="46" t="n">
        <f aca="false">MAX(H455,G456)</f>
        <v>4.08641322835867</v>
      </c>
      <c r="I456" s="47" t="n">
        <f aca="false">G456/H456-1</f>
        <v>-0.114891839491569</v>
      </c>
      <c r="J456" s="48" t="n">
        <f aca="false">IF(F456&lt;0,F456^2,0)</f>
        <v>0</v>
      </c>
      <c r="K456" s="44" t="n">
        <f aca="false">MAX(K455,E456)</f>
        <v>10600.1</v>
      </c>
      <c r="L456" s="49" t="n">
        <f aca="false">E456-K456</f>
        <v>-798.300000000001</v>
      </c>
    </row>
    <row r="457" customFormat="false" ht="15" hidden="false" customHeight="false" outlineLevel="0" collapsed="false">
      <c r="A457" s="27" t="n">
        <v>40024</v>
      </c>
      <c r="B457" s="42" t="n">
        <v>-1</v>
      </c>
      <c r="C457" s="28" t="n">
        <v>7389.7</v>
      </c>
      <c r="D457" s="43" t="n">
        <v>-64.1</v>
      </c>
      <c r="E457" s="44" t="n">
        <f aca="false">E456+D457</f>
        <v>9737.69999999999</v>
      </c>
      <c r="F457" s="45" t="n">
        <f aca="false">IF(C456&gt;0,D457/C456,0)</f>
        <v>-0.00887295479084189</v>
      </c>
      <c r="G457" s="46" t="n">
        <f aca="false">G456*(1+F457)</f>
        <v>3.58482494843434</v>
      </c>
      <c r="H457" s="46" t="n">
        <f aca="false">MAX(H456,G457)</f>
        <v>4.08641322835867</v>
      </c>
      <c r="I457" s="47" t="n">
        <f aca="false">G457/H457-1</f>
        <v>-0.122745364184765</v>
      </c>
      <c r="J457" s="48" t="n">
        <f aca="false">IF(F457&lt;0,F457^2,0)</f>
        <v>7.87293267203241E-005</v>
      </c>
      <c r="K457" s="44" t="n">
        <f aca="false">MAX(K456,E457)</f>
        <v>10600.1</v>
      </c>
      <c r="L457" s="49" t="n">
        <f aca="false">E457-K457</f>
        <v>-862.400000000002</v>
      </c>
    </row>
    <row r="458" customFormat="false" ht="15" hidden="false" customHeight="false" outlineLevel="0" collapsed="false">
      <c r="A458" s="27" t="n">
        <v>40025</v>
      </c>
      <c r="B458" s="42" t="n">
        <v>1</v>
      </c>
      <c r="C458" s="28" t="n">
        <v>7544.5</v>
      </c>
      <c r="D458" s="43" t="n">
        <v>72.45</v>
      </c>
      <c r="E458" s="44" t="n">
        <f aca="false">E457+D458</f>
        <v>9810.14999999999</v>
      </c>
      <c r="F458" s="45" t="n">
        <f aca="false">IF(C457&gt;0,D458/C457,0)</f>
        <v>0.0098041869088055</v>
      </c>
      <c r="G458" s="46" t="n">
        <f aca="false">G457*(1+F458)</f>
        <v>3.61997124226414</v>
      </c>
      <c r="H458" s="46" t="n">
        <f aca="false">MAX(H457,G458)</f>
        <v>4.08641322835867</v>
      </c>
      <c r="I458" s="47" t="n">
        <f aca="false">G458/H458-1</f>
        <v>-0.114144595768617</v>
      </c>
      <c r="J458" s="48" t="n">
        <f aca="false">IF(F458&lt;0,F458^2,0)</f>
        <v>0</v>
      </c>
      <c r="K458" s="44" t="n">
        <f aca="false">MAX(K457,E458)</f>
        <v>10600.1</v>
      </c>
      <c r="L458" s="49" t="n">
        <f aca="false">E458-K458</f>
        <v>-789.950000000001</v>
      </c>
    </row>
    <row r="459" customFormat="false" ht="15" hidden="false" customHeight="false" outlineLevel="0" collapsed="false">
      <c r="A459" s="27" t="n">
        <v>40028</v>
      </c>
      <c r="B459" s="42" t="n">
        <v>1</v>
      </c>
      <c r="C459" s="28" t="n">
        <v>7650.1</v>
      </c>
      <c r="D459" s="43" t="n">
        <v>105.6</v>
      </c>
      <c r="E459" s="44" t="n">
        <f aca="false">E458+D459</f>
        <v>9915.74999999999</v>
      </c>
      <c r="F459" s="45" t="n">
        <f aca="false">IF(C458&gt;0,D459/C458,0)</f>
        <v>0.0139969514215654</v>
      </c>
      <c r="G459" s="46" t="n">
        <f aca="false">G458*(1+F459)</f>
        <v>3.67063980388958</v>
      </c>
      <c r="H459" s="46" t="n">
        <f aca="false">MAX(H458,G459)</f>
        <v>4.08641322835867</v>
      </c>
      <c r="I459" s="47" t="n">
        <f aca="false">G459/H459-1</f>
        <v>-0.101745320709059</v>
      </c>
      <c r="J459" s="48" t="n">
        <f aca="false">IF(F459&lt;0,F459^2,0)</f>
        <v>0</v>
      </c>
      <c r="K459" s="44" t="n">
        <f aca="false">MAX(K458,E459)</f>
        <v>10600.1</v>
      </c>
      <c r="L459" s="49" t="n">
        <f aca="false">E459-K459</f>
        <v>-684.35</v>
      </c>
    </row>
    <row r="460" customFormat="false" ht="15" hidden="false" customHeight="false" outlineLevel="0" collapsed="false">
      <c r="A460" s="27" t="n">
        <v>40029</v>
      </c>
      <c r="B460" s="42" t="n">
        <v>1</v>
      </c>
      <c r="C460" s="28" t="n">
        <v>7617.8</v>
      </c>
      <c r="D460" s="43" t="n">
        <v>-32.3</v>
      </c>
      <c r="E460" s="44" t="n">
        <f aca="false">E459+D460</f>
        <v>9883.44999999999</v>
      </c>
      <c r="F460" s="45" t="n">
        <f aca="false">IF(C459&gt;0,D460/C459,0)</f>
        <v>-0.00422216703049633</v>
      </c>
      <c r="G460" s="46" t="n">
        <f aca="false">G459*(1+F460)</f>
        <v>3.65514174952877</v>
      </c>
      <c r="H460" s="46" t="n">
        <f aca="false">MAX(H459,G460)</f>
        <v>4.08641322835867</v>
      </c>
      <c r="I460" s="47" t="n">
        <f aca="false">G460/H460-1</f>
        <v>-0.10553790200095</v>
      </c>
      <c r="J460" s="48" t="n">
        <f aca="false">IF(F460&lt;0,F460^2,0)</f>
        <v>1.78266944334102E-005</v>
      </c>
      <c r="K460" s="44" t="n">
        <f aca="false">MAX(K459,E460)</f>
        <v>10600.1</v>
      </c>
      <c r="L460" s="49" t="n">
        <f aca="false">E460-K460</f>
        <v>-716.65</v>
      </c>
    </row>
    <row r="461" customFormat="false" ht="15" hidden="false" customHeight="false" outlineLevel="0" collapsed="false">
      <c r="A461" s="27" t="n">
        <v>40030</v>
      </c>
      <c r="B461" s="42" t="n">
        <v>1</v>
      </c>
      <c r="C461" s="28" t="n">
        <v>7607.5</v>
      </c>
      <c r="D461" s="43" t="n">
        <v>-45.9</v>
      </c>
      <c r="E461" s="44" t="n">
        <f aca="false">E460+D461</f>
        <v>9837.54999999999</v>
      </c>
      <c r="F461" s="45" t="n">
        <f aca="false">IF(C460&gt;0,D461/C460,0)</f>
        <v>-0.00602536165297067</v>
      </c>
      <c r="G461" s="46" t="n">
        <f aca="false">G460*(1+F461)</f>
        <v>3.63311819859499</v>
      </c>
      <c r="H461" s="46" t="n">
        <f aca="false">MAX(H460,G461)</f>
        <v>4.08641322835867</v>
      </c>
      <c r="I461" s="47" t="n">
        <f aca="false">G461/H461-1</f>
        <v>-0.110927359626269</v>
      </c>
      <c r="J461" s="48" t="n">
        <f aca="false">IF(F461&lt;0,F461^2,0)</f>
        <v>3.63049830490895E-005</v>
      </c>
      <c r="K461" s="44" t="n">
        <f aca="false">MAX(K460,E461)</f>
        <v>10600.1</v>
      </c>
      <c r="L461" s="49" t="n">
        <f aca="false">E461-K461</f>
        <v>-762.549999999999</v>
      </c>
    </row>
    <row r="462" customFormat="false" ht="15" hidden="false" customHeight="false" outlineLevel="0" collapsed="false">
      <c r="A462" s="27" t="n">
        <v>40031</v>
      </c>
      <c r="B462" s="42" t="n">
        <v>-1</v>
      </c>
      <c r="C462" s="28" t="n">
        <v>7471.8</v>
      </c>
      <c r="D462" s="43" t="n">
        <v>44.2</v>
      </c>
      <c r="E462" s="44" t="n">
        <f aca="false">E461+D462</f>
        <v>9881.74999999999</v>
      </c>
      <c r="F462" s="45" t="n">
        <f aca="false">IF(C461&gt;0,D462/C461,0)</f>
        <v>0.00581005586592179</v>
      </c>
      <c r="G462" s="46" t="n">
        <f aca="false">G461*(1+F462)</f>
        <v>3.65422681829632</v>
      </c>
      <c r="H462" s="46" t="n">
        <f aca="false">MAX(H461,G462)</f>
        <v>4.08641322835867</v>
      </c>
      <c r="I462" s="47" t="n">
        <f aca="false">G462/H462-1</f>
        <v>-0.105761797916835</v>
      </c>
      <c r="J462" s="48" t="n">
        <f aca="false">IF(F462&lt;0,F462^2,0)</f>
        <v>0</v>
      </c>
      <c r="K462" s="44" t="n">
        <f aca="false">MAX(K461,E462)</f>
        <v>10600.1</v>
      </c>
      <c r="L462" s="49" t="n">
        <f aca="false">E462-K462</f>
        <v>-718.349999999999</v>
      </c>
    </row>
    <row r="463" customFormat="false" ht="15" hidden="false" customHeight="false" outlineLevel="0" collapsed="false">
      <c r="A463" s="27" t="n">
        <v>40032</v>
      </c>
      <c r="B463" s="42" t="n">
        <v>-1</v>
      </c>
      <c r="C463" s="28" t="n">
        <v>7249.5</v>
      </c>
      <c r="D463" s="43" t="n">
        <v>222.3</v>
      </c>
      <c r="E463" s="44" t="n">
        <f aca="false">E462+D463</f>
        <v>10104.05</v>
      </c>
      <c r="F463" s="45" t="n">
        <f aca="false">IF(C462&gt;0,D463/C462,0)</f>
        <v>0.0297518670199952</v>
      </c>
      <c r="G463" s="46" t="n">
        <f aca="false">G462*(1+F463)</f>
        <v>3.76294688865517</v>
      </c>
      <c r="H463" s="46" t="n">
        <f aca="false">MAX(H462,G463)</f>
        <v>4.08641322835867</v>
      </c>
      <c r="I463" s="47" t="n">
        <f aca="false">G463/H463-1</f>
        <v>-0.0791565418442575</v>
      </c>
      <c r="J463" s="48" t="n">
        <f aca="false">IF(F463&lt;0,F463^2,0)</f>
        <v>0</v>
      </c>
      <c r="K463" s="44" t="n">
        <f aca="false">MAX(K462,E463)</f>
        <v>10600.1</v>
      </c>
      <c r="L463" s="49" t="n">
        <f aca="false">E463-K463</f>
        <v>-496.049999999999</v>
      </c>
    </row>
    <row r="464" customFormat="false" ht="15" hidden="false" customHeight="false" outlineLevel="0" collapsed="false">
      <c r="A464" s="27" t="n">
        <v>40035</v>
      </c>
      <c r="B464" s="42" t="n">
        <v>-1</v>
      </c>
      <c r="C464" s="28" t="n">
        <v>7160</v>
      </c>
      <c r="D464" s="43" t="n">
        <v>89.5</v>
      </c>
      <c r="E464" s="44" t="n">
        <f aca="false">E463+D464</f>
        <v>10193.55</v>
      </c>
      <c r="F464" s="45" t="n">
        <f aca="false">IF(C463&gt;0,D464/C463,0)</f>
        <v>0.0123456790123457</v>
      </c>
      <c r="G464" s="46" t="n">
        <f aca="false">G463*(1+F464)</f>
        <v>3.80940302308301</v>
      </c>
      <c r="H464" s="46" t="n">
        <f aca="false">MAX(H463,G464)</f>
        <v>4.08641322835867</v>
      </c>
      <c r="I464" s="47" t="n">
        <f aca="false">G464/H464-1</f>
        <v>-0.0677881040892483</v>
      </c>
      <c r="J464" s="48" t="n">
        <f aca="false">IF(F464&lt;0,F464^2,0)</f>
        <v>0</v>
      </c>
      <c r="K464" s="44" t="n">
        <f aca="false">MAX(K463,E464)</f>
        <v>10600.1</v>
      </c>
      <c r="L464" s="49" t="n">
        <f aca="false">E464-K464</f>
        <v>-406.549999999999</v>
      </c>
    </row>
    <row r="465" customFormat="false" ht="15" hidden="false" customHeight="false" outlineLevel="0" collapsed="false">
      <c r="A465" s="27" t="n">
        <v>40036</v>
      </c>
      <c r="B465" s="42" t="n">
        <v>-1</v>
      </c>
      <c r="C465" s="28" t="n">
        <v>7218.25</v>
      </c>
      <c r="D465" s="43" t="n">
        <v>-58.25</v>
      </c>
      <c r="E465" s="44" t="n">
        <f aca="false">E464+D465</f>
        <v>10135.3</v>
      </c>
      <c r="F465" s="45" t="n">
        <f aca="false">IF(C464&gt;0,D465/C464,0)</f>
        <v>-0.0081354748603352</v>
      </c>
      <c r="G465" s="46" t="n">
        <f aca="false">G464*(1+F465)</f>
        <v>3.77841172055584</v>
      </c>
      <c r="H465" s="46" t="n">
        <f aca="false">MAX(H464,G465)</f>
        <v>4.08641322835867</v>
      </c>
      <c r="I465" s="47" t="n">
        <f aca="false">G465/H465-1</f>
        <v>-0.0753720905329357</v>
      </c>
      <c r="J465" s="48" t="n">
        <f aca="false">IF(F465&lt;0,F465^2,0)</f>
        <v>6.6185951203146E-005</v>
      </c>
      <c r="K465" s="44" t="n">
        <f aca="false">MAX(K464,E465)</f>
        <v>10600.1</v>
      </c>
      <c r="L465" s="49" t="n">
        <f aca="false">E465-K465</f>
        <v>-464.799999999999</v>
      </c>
    </row>
    <row r="466" customFormat="false" ht="15" hidden="false" customHeight="false" outlineLevel="0" collapsed="false">
      <c r="A466" s="27" t="n">
        <v>40037</v>
      </c>
      <c r="B466" s="42" t="n">
        <v>-1</v>
      </c>
      <c r="C466" s="28" t="n">
        <v>7172.05</v>
      </c>
      <c r="D466" s="43" t="n">
        <v>46.2</v>
      </c>
      <c r="E466" s="44" t="n">
        <f aca="false">E465+D466</f>
        <v>10181.5</v>
      </c>
      <c r="F466" s="45" t="n">
        <f aca="false">IF(C465&gt;0,D466/C465,0)</f>
        <v>0.00640044332074949</v>
      </c>
      <c r="G466" s="46" t="n">
        <f aca="false">G465*(1+F466)</f>
        <v>3.80259523061571</v>
      </c>
      <c r="H466" s="46" t="n">
        <f aca="false">MAX(H465,G466)</f>
        <v>4.08641322835867</v>
      </c>
      <c r="I466" s="47" t="n">
        <f aca="false">G466/H466-1</f>
        <v>-0.0694540620056087</v>
      </c>
      <c r="J466" s="48" t="n">
        <f aca="false">IF(F466&lt;0,F466^2,0)</f>
        <v>0</v>
      </c>
      <c r="K466" s="44" t="n">
        <f aca="false">MAX(K465,E466)</f>
        <v>10600.1</v>
      </c>
      <c r="L466" s="49" t="n">
        <f aca="false">E466-K466</f>
        <v>-418.599999999999</v>
      </c>
    </row>
    <row r="467" customFormat="false" ht="15" hidden="false" customHeight="false" outlineLevel="0" collapsed="false">
      <c r="A467" s="27" t="n">
        <v>40038</v>
      </c>
      <c r="B467" s="42" t="n">
        <v>1</v>
      </c>
      <c r="C467" s="28" t="n">
        <v>7472.4</v>
      </c>
      <c r="D467" s="43" t="n">
        <v>57.65</v>
      </c>
      <c r="E467" s="44" t="n">
        <f aca="false">E466+D467</f>
        <v>10239.15</v>
      </c>
      <c r="F467" s="45" t="n">
        <f aca="false">IF(C466&gt;0,D467/C466,0)</f>
        <v>0.00803814808876123</v>
      </c>
      <c r="G467" s="46" t="n">
        <f aca="false">G466*(1+F467)</f>
        <v>3.83316105420102</v>
      </c>
      <c r="H467" s="46" t="n">
        <f aca="false">MAX(H466,G467)</f>
        <v>4.08641322835867</v>
      </c>
      <c r="I467" s="47" t="n">
        <f aca="false">G467/H467-1</f>
        <v>-0.0619741959526146</v>
      </c>
      <c r="J467" s="48" t="n">
        <f aca="false">IF(F467&lt;0,F467^2,0)</f>
        <v>0</v>
      </c>
      <c r="K467" s="44" t="n">
        <f aca="false">MAX(K466,E467)</f>
        <v>10600.1</v>
      </c>
      <c r="L467" s="49" t="n">
        <f aca="false">E467-K467</f>
        <v>-360.949999999999</v>
      </c>
    </row>
    <row r="468" customFormat="false" ht="15" hidden="false" customHeight="false" outlineLevel="0" collapsed="false">
      <c r="A468" s="27" t="n">
        <v>40039</v>
      </c>
      <c r="B468" s="42" t="n">
        <v>1</v>
      </c>
      <c r="C468" s="28" t="n">
        <v>7418.95</v>
      </c>
      <c r="D468" s="43" t="n">
        <v>-53.45</v>
      </c>
      <c r="E468" s="44" t="n">
        <f aca="false">E467+D468</f>
        <v>10185.7</v>
      </c>
      <c r="F468" s="45" t="n">
        <f aca="false">IF(C467&gt;0,D468/C467,0)</f>
        <v>-0.00715298966864729</v>
      </c>
      <c r="G468" s="46" t="n">
        <f aca="false">G467*(1+F468)</f>
        <v>3.80574249278206</v>
      </c>
      <c r="H468" s="46" t="n">
        <f aca="false">MAX(H467,G468)</f>
        <v>4.08641322835867</v>
      </c>
      <c r="I468" s="47" t="n">
        <f aca="false">G468/H468-1</f>
        <v>-0.06868388483789</v>
      </c>
      <c r="J468" s="48" t="n">
        <f aca="false">IF(F468&lt;0,F468^2,0)</f>
        <v>5.11652611997749E-005</v>
      </c>
      <c r="K468" s="44" t="n">
        <f aca="false">MAX(K467,E468)</f>
        <v>10600.1</v>
      </c>
      <c r="L468" s="49" t="n">
        <f aca="false">E468-K468</f>
        <v>-414.4</v>
      </c>
    </row>
    <row r="469" customFormat="false" ht="15" hidden="false" customHeight="false" outlineLevel="0" collapsed="false">
      <c r="A469" s="27" t="n">
        <v>40042</v>
      </c>
      <c r="B469" s="42" t="n">
        <v>-1</v>
      </c>
      <c r="C469" s="28" t="n">
        <v>7104.85</v>
      </c>
      <c r="D469" s="43" t="n">
        <v>81.5</v>
      </c>
      <c r="E469" s="44" t="n">
        <f aca="false">E468+D469</f>
        <v>10267.2</v>
      </c>
      <c r="F469" s="45" t="n">
        <f aca="false">IF(C468&gt;0,D469/C468,0)</f>
        <v>0.0109853820284542</v>
      </c>
      <c r="G469" s="46" t="n">
        <f aca="false">G468*(1+F469)</f>
        <v>3.84755002796719</v>
      </c>
      <c r="H469" s="46" t="n">
        <f aca="false">MAX(H468,G469)</f>
        <v>4.08641322835867</v>
      </c>
      <c r="I469" s="47" t="n">
        <f aca="false">G469/H469-1</f>
        <v>-0.0584530215235785</v>
      </c>
      <c r="J469" s="48" t="n">
        <f aca="false">IF(F469&lt;0,F469^2,0)</f>
        <v>0</v>
      </c>
      <c r="K469" s="44" t="n">
        <f aca="false">MAX(K468,E469)</f>
        <v>10600.1</v>
      </c>
      <c r="L469" s="49" t="n">
        <f aca="false">E469-K469</f>
        <v>-332.9</v>
      </c>
    </row>
    <row r="470" customFormat="false" ht="15" hidden="false" customHeight="false" outlineLevel="0" collapsed="false">
      <c r="A470" s="27" t="n">
        <v>40043</v>
      </c>
      <c r="B470" s="42" t="n">
        <v>-1</v>
      </c>
      <c r="C470" s="28" t="n">
        <v>7207.25</v>
      </c>
      <c r="D470" s="43" t="n">
        <v>-102.4</v>
      </c>
      <c r="E470" s="44" t="n">
        <f aca="false">E469+D470</f>
        <v>10164.8</v>
      </c>
      <c r="F470" s="45" t="n">
        <f aca="false">IF(C469&gt;0,D470/C469,0)</f>
        <v>-0.0144126899230807</v>
      </c>
      <c r="G470" s="46" t="n">
        <f aca="false">G469*(1+F470)</f>
        <v>3.79209648245056</v>
      </c>
      <c r="H470" s="46" t="n">
        <f aca="false">MAX(H469,G470)</f>
        <v>4.08641322835867</v>
      </c>
      <c r="I470" s="47" t="n">
        <f aca="false">G470/H470-1</f>
        <v>-0.0720232461723727</v>
      </c>
      <c r="J470" s="48" t="n">
        <f aca="false">IF(F470&lt;0,F470^2,0)</f>
        <v>0.000207725630818872</v>
      </c>
      <c r="K470" s="44" t="n">
        <f aca="false">MAX(K469,E470)</f>
        <v>10600.1</v>
      </c>
      <c r="L470" s="49" t="n">
        <f aca="false">E470-K470</f>
        <v>-435.299999999999</v>
      </c>
    </row>
    <row r="471" customFormat="false" ht="15" hidden="false" customHeight="false" outlineLevel="0" collapsed="false">
      <c r="A471" s="27" t="n">
        <v>40044</v>
      </c>
      <c r="B471" s="42" t="n">
        <v>-1</v>
      </c>
      <c r="C471" s="28" t="n">
        <v>7106.7</v>
      </c>
      <c r="D471" s="43" t="n">
        <v>100.55</v>
      </c>
      <c r="E471" s="44" t="n">
        <f aca="false">E470+D471</f>
        <v>10265.35</v>
      </c>
      <c r="F471" s="45" t="n">
        <f aca="false">IF(C470&gt;0,D471/C470,0)</f>
        <v>0.0139512296645739</v>
      </c>
      <c r="G471" s="46" t="n">
        <f aca="false">G470*(1+F471)</f>
        <v>3.84500089138745</v>
      </c>
      <c r="H471" s="46" t="n">
        <f aca="false">MAX(H470,G471)</f>
        <v>4.08641322835867</v>
      </c>
      <c r="I471" s="47" t="n">
        <f aca="false">G471/H471-1</f>
        <v>-0.0590768293563377</v>
      </c>
      <c r="J471" s="48" t="n">
        <f aca="false">IF(F471&lt;0,F471^2,0)</f>
        <v>0</v>
      </c>
      <c r="K471" s="44" t="n">
        <f aca="false">MAX(K470,E471)</f>
        <v>10600.1</v>
      </c>
      <c r="L471" s="49" t="n">
        <f aca="false">E471-K471</f>
        <v>-334.75</v>
      </c>
    </row>
    <row r="472" customFormat="false" ht="15" hidden="false" customHeight="false" outlineLevel="0" collapsed="false">
      <c r="A472" s="27" t="n">
        <v>40045</v>
      </c>
      <c r="B472" s="42" t="n">
        <v>1</v>
      </c>
      <c r="C472" s="28" t="n">
        <v>7261.2</v>
      </c>
      <c r="D472" s="43" t="n">
        <v>-165.4</v>
      </c>
      <c r="E472" s="44" t="n">
        <f aca="false">E471+D472</f>
        <v>10099.95</v>
      </c>
      <c r="F472" s="45" t="n">
        <f aca="false">IF(C471&gt;0,D472/C471,0)</f>
        <v>-0.0232738120365289</v>
      </c>
      <c r="G472" s="46" t="n">
        <f aca="false">G471*(1+F472)</f>
        <v>3.75551306336101</v>
      </c>
      <c r="H472" s="46" t="n">
        <f aca="false">MAX(H471,G472)</f>
        <v>4.08641322835867</v>
      </c>
      <c r="I472" s="47" t="n">
        <f aca="false">G472/H472-1</f>
        <v>-0.0809756983707131</v>
      </c>
      <c r="J472" s="48" t="n">
        <f aca="false">IF(F472&lt;0,F472^2,0)</f>
        <v>0.000541670326711678</v>
      </c>
      <c r="K472" s="44" t="n">
        <f aca="false">MAX(K471,E472)</f>
        <v>10600.1</v>
      </c>
      <c r="L472" s="49" t="n">
        <f aca="false">E472-K472</f>
        <v>-500.15</v>
      </c>
    </row>
    <row r="473" customFormat="false" ht="15" hidden="false" customHeight="false" outlineLevel="0" collapsed="false">
      <c r="A473" s="27" t="n">
        <v>40046</v>
      </c>
      <c r="B473" s="42" t="n">
        <v>1</v>
      </c>
      <c r="C473" s="28" t="n">
        <v>7377.1</v>
      </c>
      <c r="D473" s="43" t="n">
        <v>-92.65</v>
      </c>
      <c r="E473" s="44" t="n">
        <f aca="false">E472+D473</f>
        <v>10007.3</v>
      </c>
      <c r="F473" s="45" t="n">
        <f aca="false">IF(C472&gt;0,D473/C472,0)</f>
        <v>-0.0127595989643585</v>
      </c>
      <c r="G473" s="46" t="n">
        <f aca="false">G472*(1+F473)</f>
        <v>3.70759422276711</v>
      </c>
      <c r="H473" s="46" t="n">
        <f aca="false">MAX(H472,G473)</f>
        <v>4.08641322835867</v>
      </c>
      <c r="I473" s="47" t="n">
        <f aca="false">G473/H473-1</f>
        <v>-0.0927020798980024</v>
      </c>
      <c r="J473" s="48" t="n">
        <f aca="false">IF(F473&lt;0,F473^2,0)</f>
        <v>0.000162807365731259</v>
      </c>
      <c r="K473" s="44" t="n">
        <f aca="false">MAX(K472,E473)</f>
        <v>10600.1</v>
      </c>
      <c r="L473" s="49" t="n">
        <f aca="false">E473-K473</f>
        <v>-592.799999999999</v>
      </c>
    </row>
    <row r="474" customFormat="false" ht="15" hidden="false" customHeight="false" outlineLevel="0" collapsed="false">
      <c r="A474" s="27" t="n">
        <v>40049</v>
      </c>
      <c r="B474" s="42" t="n">
        <v>1</v>
      </c>
      <c r="C474" s="28" t="n">
        <v>7507.4</v>
      </c>
      <c r="D474" s="43" t="n">
        <v>34.8</v>
      </c>
      <c r="E474" s="44" t="n">
        <f aca="false">E473+D474</f>
        <v>10042.1</v>
      </c>
      <c r="F474" s="45" t="n">
        <f aca="false">IF(C473&gt;0,D474/C473,0)</f>
        <v>0.00471730083637202</v>
      </c>
      <c r="G474" s="46" t="n">
        <f aca="false">G473*(1+F474)</f>
        <v>3.7250840600951</v>
      </c>
      <c r="H474" s="46" t="n">
        <f aca="false">MAX(H473,G474)</f>
        <v>4.08641322835867</v>
      </c>
      <c r="I474" s="47" t="n">
        <f aca="false">G474/H474-1</f>
        <v>-0.0884220826606665</v>
      </c>
      <c r="J474" s="48" t="n">
        <f aca="false">IF(F474&lt;0,F474^2,0)</f>
        <v>0</v>
      </c>
      <c r="K474" s="44" t="n">
        <f aca="false">MAX(K473,E474)</f>
        <v>10600.1</v>
      </c>
      <c r="L474" s="49" t="n">
        <f aca="false">E474-K474</f>
        <v>-558</v>
      </c>
    </row>
    <row r="475" customFormat="false" ht="15" hidden="false" customHeight="false" outlineLevel="0" collapsed="false">
      <c r="A475" s="27" t="n">
        <v>40050</v>
      </c>
      <c r="B475" s="42" t="n">
        <v>1</v>
      </c>
      <c r="C475" s="28" t="n">
        <v>7424.5</v>
      </c>
      <c r="D475" s="43" t="n">
        <v>-34.8</v>
      </c>
      <c r="E475" s="44" t="n">
        <f aca="false">E474+D475</f>
        <v>10007.3</v>
      </c>
      <c r="F475" s="45" t="n">
        <f aca="false">IF(C474&gt;0,D475/C474,0)</f>
        <v>-0.00463542637930575</v>
      </c>
      <c r="G475" s="46" t="n">
        <f aca="false">G474*(1+F475)</f>
        <v>3.7078167071778</v>
      </c>
      <c r="H475" s="46" t="n">
        <f aca="false">MAX(H474,G475)</f>
        <v>4.08641322835867</v>
      </c>
      <c r="I475" s="47" t="n">
        <f aca="false">G475/H475-1</f>
        <v>-0.0926476349854939</v>
      </c>
      <c r="J475" s="48" t="n">
        <f aca="false">IF(F475&lt;0,F475^2,0)</f>
        <v>2.14871777179636E-005</v>
      </c>
      <c r="K475" s="44" t="n">
        <f aca="false">MAX(K474,E475)</f>
        <v>10600.1</v>
      </c>
      <c r="L475" s="49" t="n">
        <f aca="false">E475-K475</f>
        <v>-592.799999999999</v>
      </c>
    </row>
    <row r="476" customFormat="false" ht="15" hidden="false" customHeight="false" outlineLevel="0" collapsed="false">
      <c r="A476" s="27" t="n">
        <v>40051</v>
      </c>
      <c r="B476" s="42" t="n">
        <v>0</v>
      </c>
      <c r="C476" s="28" t="n">
        <v>7418.35</v>
      </c>
      <c r="D476" s="43" t="n">
        <v>0</v>
      </c>
      <c r="E476" s="44" t="n">
        <f aca="false">E475+D476</f>
        <v>10007.3</v>
      </c>
      <c r="F476" s="45" t="n">
        <f aca="false">IF(C475&gt;0,D476/C475,0)</f>
        <v>0</v>
      </c>
      <c r="G476" s="46" t="n">
        <f aca="false">G475*(1+F476)</f>
        <v>3.7078167071778</v>
      </c>
      <c r="H476" s="46" t="n">
        <f aca="false">MAX(H475,G476)</f>
        <v>4.08641322835867</v>
      </c>
      <c r="I476" s="47" t="n">
        <f aca="false">G476/H476-1</f>
        <v>-0.0926476349854939</v>
      </c>
      <c r="J476" s="48" t="n">
        <f aca="false">IF(F476&lt;0,F476^2,0)</f>
        <v>0</v>
      </c>
      <c r="K476" s="44" t="n">
        <f aca="false">MAX(K475,E476)</f>
        <v>10600.1</v>
      </c>
      <c r="L476" s="49" t="n">
        <f aca="false">E476-K476</f>
        <v>-592.799999999999</v>
      </c>
    </row>
    <row r="477" customFormat="false" ht="15" hidden="false" customHeight="false" outlineLevel="0" collapsed="false">
      <c r="A477" s="27" t="n">
        <v>40052</v>
      </c>
      <c r="B477" s="42" t="n">
        <v>0</v>
      </c>
      <c r="C477" s="28" t="n">
        <v>7385.65</v>
      </c>
      <c r="D477" s="43" t="n">
        <v>0</v>
      </c>
      <c r="E477" s="44" t="n">
        <f aca="false">E476+D477</f>
        <v>10007.3</v>
      </c>
      <c r="F477" s="45" t="n">
        <f aca="false">IF(C476&gt;0,D477/C476,0)</f>
        <v>0</v>
      </c>
      <c r="G477" s="46" t="n">
        <f aca="false">G476*(1+F477)</f>
        <v>3.7078167071778</v>
      </c>
      <c r="H477" s="46" t="n">
        <f aca="false">MAX(H476,G477)</f>
        <v>4.08641322835867</v>
      </c>
      <c r="I477" s="47" t="n">
        <f aca="false">G477/H477-1</f>
        <v>-0.0926476349854939</v>
      </c>
      <c r="J477" s="48" t="n">
        <f aca="false">IF(F477&lt;0,F477^2,0)</f>
        <v>0</v>
      </c>
      <c r="K477" s="44" t="n">
        <f aca="false">MAX(K476,E477)</f>
        <v>10600.1</v>
      </c>
      <c r="L477" s="49" t="n">
        <f aca="false">E477-K477</f>
        <v>-592.799999999999</v>
      </c>
    </row>
    <row r="478" customFormat="false" ht="15" hidden="false" customHeight="false" outlineLevel="0" collapsed="false">
      <c r="A478" s="27" t="n">
        <v>40053</v>
      </c>
      <c r="B478" s="42" t="n">
        <v>1</v>
      </c>
      <c r="C478" s="28" t="n">
        <v>7482.4</v>
      </c>
      <c r="D478" s="43" t="n">
        <v>-7.05</v>
      </c>
      <c r="E478" s="44" t="n">
        <f aca="false">E477+D478</f>
        <v>10000.25</v>
      </c>
      <c r="F478" s="45" t="n">
        <f aca="false">IF(C477&gt;0,D478/C477,0)</f>
        <v>-0.000954553763040491</v>
      </c>
      <c r="G478" s="46" t="n">
        <f aca="false">G477*(1+F478)</f>
        <v>3.7042773967873</v>
      </c>
      <c r="H478" s="46" t="n">
        <f aca="false">MAX(H477,G478)</f>
        <v>4.08641322835867</v>
      </c>
      <c r="I478" s="47" t="n">
        <f aca="false">G478/H478-1</f>
        <v>-0.0935137515999223</v>
      </c>
      <c r="J478" s="48" t="n">
        <f aca="false">IF(F478&lt;0,F478^2,0)</f>
        <v>9.11172886534761E-007</v>
      </c>
      <c r="K478" s="44" t="n">
        <f aca="false">MAX(K477,E478)</f>
        <v>10600.1</v>
      </c>
      <c r="L478" s="49" t="n">
        <f aca="false">E478-K478</f>
        <v>-599.849999999999</v>
      </c>
    </row>
    <row r="479" customFormat="false" ht="15" hidden="false" customHeight="false" outlineLevel="0" collapsed="false">
      <c r="A479" s="27" t="n">
        <v>40056</v>
      </c>
      <c r="B479" s="42" t="n">
        <v>1</v>
      </c>
      <c r="C479" s="28" t="n">
        <v>7431.65</v>
      </c>
      <c r="D479" s="43" t="n">
        <v>-104.5</v>
      </c>
      <c r="E479" s="44" t="n">
        <f aca="false">E478+D479</f>
        <v>9895.74999999999</v>
      </c>
      <c r="F479" s="45" t="n">
        <f aca="false">IF(C478&gt;0,D479/C478,0)</f>
        <v>-0.0139661071314017</v>
      </c>
      <c r="G479" s="46" t="n">
        <f aca="false">G478*(1+F479)</f>
        <v>3.65254306181934</v>
      </c>
      <c r="H479" s="46" t="n">
        <f aca="false">MAX(H478,G479)</f>
        <v>4.08641322835867</v>
      </c>
      <c r="I479" s="47" t="n">
        <f aca="false">G479/H479-1</f>
        <v>-0.10617383565822</v>
      </c>
      <c r="J479" s="48" t="n">
        <f aca="false">IF(F479&lt;0,F479^2,0)</f>
        <v>0.000195052148405789</v>
      </c>
      <c r="K479" s="44" t="n">
        <f aca="false">MAX(K478,E479)</f>
        <v>10600.1</v>
      </c>
      <c r="L479" s="49" t="n">
        <f aca="false">E479-K479</f>
        <v>-704.349999999999</v>
      </c>
    </row>
    <row r="480" customFormat="false" ht="15" hidden="false" customHeight="false" outlineLevel="0" collapsed="false">
      <c r="A480" s="27" t="n">
        <v>40057</v>
      </c>
      <c r="B480" s="42" t="n">
        <v>-1</v>
      </c>
      <c r="C480" s="28" t="n">
        <v>7377.2</v>
      </c>
      <c r="D480" s="43" t="n">
        <v>0.1</v>
      </c>
      <c r="E480" s="44" t="n">
        <f aca="false">E479+D480</f>
        <v>9895.84999999999</v>
      </c>
      <c r="F480" s="45" t="n">
        <f aca="false">IF(C479&gt;0,D480/C479,0)</f>
        <v>1.34559620003633E-005</v>
      </c>
      <c r="G480" s="46" t="n">
        <f aca="false">G479*(1+F480)</f>
        <v>3.65259221029999</v>
      </c>
      <c r="H480" s="46" t="n">
        <f aca="false">MAX(H479,G480)</f>
        <v>4.08641322835867</v>
      </c>
      <c r="I480" s="47" t="n">
        <f aca="false">G480/H480-1</f>
        <v>-0.106161808367318</v>
      </c>
      <c r="J480" s="48" t="n">
        <f aca="false">IF(F480&lt;0,F480^2,0)</f>
        <v>0</v>
      </c>
      <c r="K480" s="44" t="n">
        <f aca="false">MAX(K479,E480)</f>
        <v>10600.1</v>
      </c>
      <c r="L480" s="49" t="n">
        <f aca="false">E480-K480</f>
        <v>-704.249999999998</v>
      </c>
    </row>
    <row r="481" customFormat="false" ht="15" hidden="false" customHeight="false" outlineLevel="0" collapsed="false">
      <c r="A481" s="27" t="n">
        <v>40058</v>
      </c>
      <c r="B481" s="42" t="n">
        <v>-1</v>
      </c>
      <c r="C481" s="28" t="n">
        <v>7339.55</v>
      </c>
      <c r="D481" s="43" t="n">
        <v>37.65</v>
      </c>
      <c r="E481" s="44" t="n">
        <f aca="false">E480+D481</f>
        <v>9933.49999999999</v>
      </c>
      <c r="F481" s="45" t="n">
        <f aca="false">IF(C480&gt;0,D481/C480,0)</f>
        <v>0.0051035623271702</v>
      </c>
      <c r="G481" s="46" t="n">
        <f aca="false">G480*(1+F481)</f>
        <v>3.67123344230099</v>
      </c>
      <c r="H481" s="46" t="n">
        <f aca="false">MAX(H480,G481)</f>
        <v>4.08641322835867</v>
      </c>
      <c r="I481" s="47" t="n">
        <f aca="false">G481/H481-1</f>
        <v>-0.101600049445915</v>
      </c>
      <c r="J481" s="48" t="n">
        <f aca="false">IF(F481&lt;0,F481^2,0)</f>
        <v>0</v>
      </c>
      <c r="K481" s="44" t="n">
        <f aca="false">MAX(K480,E481)</f>
        <v>10600.1</v>
      </c>
      <c r="L481" s="49" t="n">
        <f aca="false">E481-K481</f>
        <v>-666.599999999999</v>
      </c>
    </row>
    <row r="482" customFormat="false" ht="15" hidden="false" customHeight="false" outlineLevel="0" collapsed="false">
      <c r="A482" s="27" t="n">
        <v>40059</v>
      </c>
      <c r="B482" s="42" t="n">
        <v>-1</v>
      </c>
      <c r="C482" s="28" t="n">
        <v>7351</v>
      </c>
      <c r="D482" s="43" t="n">
        <v>-56.1</v>
      </c>
      <c r="E482" s="44" t="n">
        <f aca="false">E481+D482</f>
        <v>9877.39999999999</v>
      </c>
      <c r="F482" s="45" t="n">
        <f aca="false">IF(C481&gt;0,D482/C481,0)</f>
        <v>-0.00764352037931481</v>
      </c>
      <c r="G482" s="46" t="n">
        <f aca="false">G481*(1+F482)</f>
        <v>3.64317229466754</v>
      </c>
      <c r="H482" s="46" t="n">
        <f aca="false">MAX(H481,G482)</f>
        <v>4.08641322835867</v>
      </c>
      <c r="I482" s="47" t="n">
        <f aca="false">G482/H482-1</f>
        <v>-0.108466987776751</v>
      </c>
      <c r="J482" s="48" t="n">
        <f aca="false">IF(F482&lt;0,F482^2,0)</f>
        <v>5.84234037890008E-005</v>
      </c>
      <c r="K482" s="44" t="n">
        <f aca="false">MAX(K481,E482)</f>
        <v>10600.1</v>
      </c>
      <c r="L482" s="49" t="n">
        <f aca="false">E482-K482</f>
        <v>-722.699999999999</v>
      </c>
    </row>
    <row r="483" customFormat="false" ht="15" hidden="false" customHeight="false" outlineLevel="0" collapsed="false">
      <c r="A483" s="27" t="n">
        <v>40060</v>
      </c>
      <c r="B483" s="42" t="n">
        <v>1</v>
      </c>
      <c r="C483" s="28" t="n">
        <v>7444.15</v>
      </c>
      <c r="D483" s="43" t="n">
        <v>20.75</v>
      </c>
      <c r="E483" s="44" t="n">
        <f aca="false">E482+D483</f>
        <v>9898.14999999999</v>
      </c>
      <c r="F483" s="45" t="n">
        <f aca="false">IF(C482&gt;0,D483/C482,0)</f>
        <v>0.00282274520473405</v>
      </c>
      <c r="G483" s="46" t="n">
        <f aca="false">G482*(1+F483)</f>
        <v>3.65345604179233</v>
      </c>
      <c r="H483" s="46" t="n">
        <f aca="false">MAX(H482,G483)</f>
        <v>4.08641322835867</v>
      </c>
      <c r="I483" s="47" t="n">
        <f aca="false">G483/H483-1</f>
        <v>-0.105950417241636</v>
      </c>
      <c r="J483" s="48" t="n">
        <f aca="false">IF(F483&lt;0,F483^2,0)</f>
        <v>0</v>
      </c>
      <c r="K483" s="44" t="n">
        <f aca="false">MAX(K482,E483)</f>
        <v>10600.1</v>
      </c>
      <c r="L483" s="49" t="n">
        <f aca="false">E483-K483</f>
        <v>-701.949999999999</v>
      </c>
    </row>
    <row r="484" customFormat="false" ht="15" hidden="false" customHeight="false" outlineLevel="0" collapsed="false">
      <c r="A484" s="27" t="n">
        <v>40063</v>
      </c>
      <c r="B484" s="42" t="n">
        <v>1</v>
      </c>
      <c r="C484" s="28" t="n">
        <v>7650.65</v>
      </c>
      <c r="D484" s="43" t="n">
        <v>206.5</v>
      </c>
      <c r="E484" s="44" t="n">
        <f aca="false">E483+D484</f>
        <v>10104.65</v>
      </c>
      <c r="F484" s="45" t="n">
        <f aca="false">IF(C483&gt;0,D484/C483,0)</f>
        <v>0.0277399031454229</v>
      </c>
      <c r="G484" s="46" t="n">
        <f aca="false">G483*(1+F484)</f>
        <v>3.75480255853771</v>
      </c>
      <c r="H484" s="46" t="n">
        <f aca="false">MAX(H483,G484)</f>
        <v>4.08641322835867</v>
      </c>
      <c r="I484" s="47" t="n">
        <f aca="false">G484/H484-1</f>
        <v>-0.0811495684087128</v>
      </c>
      <c r="J484" s="48" t="n">
        <f aca="false">IF(F484&lt;0,F484^2,0)</f>
        <v>0</v>
      </c>
      <c r="K484" s="44" t="n">
        <f aca="false">MAX(K483,E484)</f>
        <v>10600.1</v>
      </c>
      <c r="L484" s="49" t="n">
        <f aca="false">E484-K484</f>
        <v>-495.449999999999</v>
      </c>
    </row>
    <row r="485" customFormat="false" ht="15" hidden="false" customHeight="false" outlineLevel="0" collapsed="false">
      <c r="A485" s="27" t="n">
        <v>40064</v>
      </c>
      <c r="B485" s="42" t="n">
        <v>1</v>
      </c>
      <c r="C485" s="28" t="n">
        <v>7717.9</v>
      </c>
      <c r="D485" s="43" t="n">
        <v>67.25</v>
      </c>
      <c r="E485" s="44" t="n">
        <f aca="false">E484+D485</f>
        <v>10171.9</v>
      </c>
      <c r="F485" s="45" t="n">
        <f aca="false">IF(C484&gt;0,D485/C484,0)</f>
        <v>0.00879010280172273</v>
      </c>
      <c r="G485" s="46" t="n">
        <f aca="false">G484*(1+F485)</f>
        <v>3.78780765902743</v>
      </c>
      <c r="H485" s="46" t="n">
        <f aca="false">MAX(H484,G485)</f>
        <v>4.08641322835867</v>
      </c>
      <c r="I485" s="47" t="n">
        <f aca="false">G485/H485-1</f>
        <v>-0.073072778655618</v>
      </c>
      <c r="J485" s="48" t="n">
        <f aca="false">IF(F485&lt;0,F485^2,0)</f>
        <v>0</v>
      </c>
      <c r="K485" s="44" t="n">
        <f aca="false">MAX(K484,E485)</f>
        <v>10600.1</v>
      </c>
      <c r="L485" s="49" t="n">
        <f aca="false">E485-K485</f>
        <v>-428.199999999999</v>
      </c>
    </row>
    <row r="486" customFormat="false" ht="15" hidden="false" customHeight="false" outlineLevel="0" collapsed="false">
      <c r="A486" s="27" t="n">
        <v>40065</v>
      </c>
      <c r="B486" s="42" t="n">
        <v>1</v>
      </c>
      <c r="C486" s="28" t="n">
        <v>7776.2</v>
      </c>
      <c r="D486" s="43" t="n">
        <v>58.3</v>
      </c>
      <c r="E486" s="44" t="n">
        <f aca="false">E485+D486</f>
        <v>10230.2</v>
      </c>
      <c r="F486" s="45" t="n">
        <f aca="false">IF(C485&gt;0,D486/C485,0)</f>
        <v>0.00755386828023167</v>
      </c>
      <c r="G486" s="46" t="n">
        <f aca="false">G485*(1+F486)</f>
        <v>3.81642025915458</v>
      </c>
      <c r="H486" s="46" t="n">
        <f aca="false">MAX(H485,G486)</f>
        <v>4.08641322835867</v>
      </c>
      <c r="I486" s="47" t="n">
        <f aca="false">G486/H486-1</f>
        <v>-0.0660708925202215</v>
      </c>
      <c r="J486" s="48" t="n">
        <f aca="false">IF(F486&lt;0,F486^2,0)</f>
        <v>0</v>
      </c>
      <c r="K486" s="44" t="n">
        <f aca="false">MAX(K485,E486)</f>
        <v>10600.1</v>
      </c>
      <c r="L486" s="49" t="n">
        <f aca="false">E486-K486</f>
        <v>-369.9</v>
      </c>
    </row>
    <row r="487" customFormat="false" ht="15" hidden="false" customHeight="false" outlineLevel="0" collapsed="false">
      <c r="A487" s="27" t="n">
        <v>40066</v>
      </c>
      <c r="B487" s="42" t="n">
        <v>1</v>
      </c>
      <c r="C487" s="28" t="n">
        <v>7828.3</v>
      </c>
      <c r="D487" s="43" t="n">
        <v>52.1</v>
      </c>
      <c r="E487" s="44" t="n">
        <f aca="false">E486+D487</f>
        <v>10282.3</v>
      </c>
      <c r="F487" s="45" t="n">
        <f aca="false">IF(C486&gt;0,D487/C486,0)</f>
        <v>0.00669993055734163</v>
      </c>
      <c r="G487" s="46" t="n">
        <f aca="false">G486*(1+F487)</f>
        <v>3.84199000986854</v>
      </c>
      <c r="H487" s="46" t="n">
        <f aca="false">MAX(H486,G487)</f>
        <v>4.08641322835867</v>
      </c>
      <c r="I487" s="47" t="n">
        <f aca="false">G487/H487-1</f>
        <v>-0.0598136323546269</v>
      </c>
      <c r="J487" s="48" t="n">
        <f aca="false">IF(F487&lt;0,F487^2,0)</f>
        <v>0</v>
      </c>
      <c r="K487" s="44" t="n">
        <f aca="false">MAX(K486,E487)</f>
        <v>10600.1</v>
      </c>
      <c r="L487" s="49" t="n">
        <f aca="false">E487-K487</f>
        <v>-317.799999999999</v>
      </c>
    </row>
    <row r="488" customFormat="false" ht="15" hidden="false" customHeight="false" outlineLevel="0" collapsed="false">
      <c r="A488" s="27" t="n">
        <v>40067</v>
      </c>
      <c r="B488" s="42" t="n">
        <v>1</v>
      </c>
      <c r="C488" s="28" t="n">
        <v>7914.95</v>
      </c>
      <c r="D488" s="43" t="n">
        <v>86.65</v>
      </c>
      <c r="E488" s="44" t="n">
        <f aca="false">E487+D488</f>
        <v>10368.95</v>
      </c>
      <c r="F488" s="45" t="n">
        <f aca="false">IF(C487&gt;0,D488/C487,0)</f>
        <v>0.0110688144296974</v>
      </c>
      <c r="G488" s="46" t="n">
        <f aca="false">G487*(1+F488)</f>
        <v>3.88451628432853</v>
      </c>
      <c r="H488" s="46" t="n">
        <f aca="false">MAX(H487,G488)</f>
        <v>4.08641322835867</v>
      </c>
      <c r="I488" s="47" t="n">
        <f aca="false">G488/H488-1</f>
        <v>-0.0494068839218291</v>
      </c>
      <c r="J488" s="48" t="n">
        <f aca="false">IF(F488&lt;0,F488^2,0)</f>
        <v>0</v>
      </c>
      <c r="K488" s="44" t="n">
        <f aca="false">MAX(K487,E488)</f>
        <v>10600.1</v>
      </c>
      <c r="L488" s="49" t="n">
        <f aca="false">E488-K488</f>
        <v>-231.15</v>
      </c>
    </row>
    <row r="489" customFormat="false" ht="15" hidden="false" customHeight="false" outlineLevel="0" collapsed="false">
      <c r="A489" s="27" t="n">
        <v>40070</v>
      </c>
      <c r="B489" s="42" t="n">
        <v>1</v>
      </c>
      <c r="C489" s="28" t="n">
        <v>7985.6</v>
      </c>
      <c r="D489" s="43" t="n">
        <v>70.65</v>
      </c>
      <c r="E489" s="44" t="n">
        <f aca="false">E488+D489</f>
        <v>10439.6</v>
      </c>
      <c r="F489" s="45" t="n">
        <f aca="false">IF(C488&gt;0,D489/C488,0)</f>
        <v>0.00892614609062597</v>
      </c>
      <c r="G489" s="46" t="n">
        <f aca="false">G488*(1+F489)</f>
        <v>3.91919004417386</v>
      </c>
      <c r="H489" s="46" t="n">
        <f aca="false">MAX(H488,G489)</f>
        <v>4.08641322835867</v>
      </c>
      <c r="I489" s="47" t="n">
        <f aca="false">G489/H489-1</f>
        <v>-0.040921750894972</v>
      </c>
      <c r="J489" s="48" t="n">
        <f aca="false">IF(F489&lt;0,F489^2,0)</f>
        <v>0</v>
      </c>
      <c r="K489" s="44" t="n">
        <f aca="false">MAX(K488,E489)</f>
        <v>10600.1</v>
      </c>
      <c r="L489" s="49" t="n">
        <f aca="false">E489-K489</f>
        <v>-160.5</v>
      </c>
    </row>
    <row r="490" customFormat="false" ht="15" hidden="false" customHeight="false" outlineLevel="0" collapsed="false">
      <c r="A490" s="27" t="n">
        <v>40071</v>
      </c>
      <c r="B490" s="42" t="n">
        <v>1</v>
      </c>
      <c r="C490" s="28" t="n">
        <v>8210.7</v>
      </c>
      <c r="D490" s="43" t="n">
        <v>225.1</v>
      </c>
      <c r="E490" s="44" t="n">
        <f aca="false">E489+D490</f>
        <v>10664.7</v>
      </c>
      <c r="F490" s="45" t="n">
        <f aca="false">IF(C489&gt;0,D490/C489,0)</f>
        <v>0.0281882388298938</v>
      </c>
      <c r="G490" s="46" t="n">
        <f aca="false">G489*(1+F490)</f>
        <v>4.02966510915878</v>
      </c>
      <c r="H490" s="46" t="n">
        <f aca="false">MAX(H489,G490)</f>
        <v>4.08641322835867</v>
      </c>
      <c r="I490" s="47" t="n">
        <f aca="false">G490/H490-1</f>
        <v>-0.013887024152643</v>
      </c>
      <c r="J490" s="48" t="n">
        <f aca="false">IF(F490&lt;0,F490^2,0)</f>
        <v>0</v>
      </c>
      <c r="K490" s="44" t="n">
        <f aca="false">MAX(K489,E490)</f>
        <v>10664.7</v>
      </c>
      <c r="L490" s="49" t="n">
        <f aca="false">E490-K490</f>
        <v>0</v>
      </c>
    </row>
    <row r="491" customFormat="false" ht="15" hidden="false" customHeight="false" outlineLevel="0" collapsed="false">
      <c r="A491" s="27" t="n">
        <v>40072</v>
      </c>
      <c r="B491" s="42" t="n">
        <v>1</v>
      </c>
      <c r="C491" s="28" t="n">
        <v>8362.8</v>
      </c>
      <c r="D491" s="43" t="n">
        <v>152.1</v>
      </c>
      <c r="E491" s="44" t="n">
        <f aca="false">E490+D491</f>
        <v>10816.8</v>
      </c>
      <c r="F491" s="45" t="n">
        <f aca="false">IF(C490&gt;0,D491/C490,0)</f>
        <v>0.0185246081332895</v>
      </c>
      <c r="G491" s="46" t="n">
        <f aca="false">G490*(1+F491)</f>
        <v>4.10431307621433</v>
      </c>
      <c r="H491" s="46" t="n">
        <f aca="false">MAX(H490,G491)</f>
        <v>4.10431307621433</v>
      </c>
      <c r="I491" s="47" t="n">
        <f aca="false">G491/H491-1</f>
        <v>0</v>
      </c>
      <c r="J491" s="48" t="n">
        <f aca="false">IF(F491&lt;0,F491^2,0)</f>
        <v>0</v>
      </c>
      <c r="K491" s="44" t="n">
        <f aca="false">MAX(K490,E491)</f>
        <v>10816.8</v>
      </c>
      <c r="L491" s="49" t="n">
        <f aca="false">E491-K491</f>
        <v>0</v>
      </c>
    </row>
    <row r="492" customFormat="false" ht="15" hidden="false" customHeight="false" outlineLevel="0" collapsed="false">
      <c r="A492" s="27" t="n">
        <v>40073</v>
      </c>
      <c r="B492" s="42" t="n">
        <v>1</v>
      </c>
      <c r="C492" s="28" t="n">
        <v>8433.35</v>
      </c>
      <c r="D492" s="43" t="n">
        <v>70.55</v>
      </c>
      <c r="E492" s="44" t="n">
        <f aca="false">E491+D492</f>
        <v>10887.35</v>
      </c>
      <c r="F492" s="45" t="n">
        <f aca="false">IF(C491&gt;0,D492/C491,0)</f>
        <v>0.00843616970392692</v>
      </c>
      <c r="G492" s="46" t="n">
        <f aca="false">G491*(1+F492)</f>
        <v>4.13893775784332</v>
      </c>
      <c r="H492" s="46" t="n">
        <f aca="false">MAX(H491,G492)</f>
        <v>4.13893775784332</v>
      </c>
      <c r="I492" s="47" t="n">
        <f aca="false">G492/H492-1</f>
        <v>0</v>
      </c>
      <c r="J492" s="48" t="n">
        <f aca="false">IF(F492&lt;0,F492^2,0)</f>
        <v>0</v>
      </c>
      <c r="K492" s="44" t="n">
        <f aca="false">MAX(K491,E492)</f>
        <v>10887.35</v>
      </c>
      <c r="L492" s="49" t="n">
        <f aca="false">E492-K492</f>
        <v>0</v>
      </c>
    </row>
    <row r="493" customFormat="false" ht="15" hidden="false" customHeight="false" outlineLevel="0" collapsed="false">
      <c r="A493" s="27" t="n">
        <v>40074</v>
      </c>
      <c r="B493" s="42" t="n">
        <v>1</v>
      </c>
      <c r="C493" s="28" t="n">
        <v>8379.25</v>
      </c>
      <c r="D493" s="43" t="n">
        <v>-34.65</v>
      </c>
      <c r="E493" s="44" t="n">
        <f aca="false">E492+D493</f>
        <v>10852.7</v>
      </c>
      <c r="F493" s="45" t="n">
        <f aca="false">IF(C492&gt;0,D493/C492,0)</f>
        <v>-0.00410868753223808</v>
      </c>
      <c r="G493" s="46" t="n">
        <f aca="false">G492*(1+F493)</f>
        <v>4.12193215588096</v>
      </c>
      <c r="H493" s="46" t="n">
        <f aca="false">MAX(H492,G493)</f>
        <v>4.13893775784332</v>
      </c>
      <c r="I493" s="47" t="n">
        <f aca="false">G493/H493-1</f>
        <v>-0.00410868753223803</v>
      </c>
      <c r="J493" s="48" t="n">
        <f aca="false">IF(F493&lt;0,F493^2,0)</f>
        <v>1.68813132375686E-005</v>
      </c>
      <c r="K493" s="44" t="n">
        <f aca="false">MAX(K492,E493)</f>
        <v>10887.35</v>
      </c>
      <c r="L493" s="49" t="n">
        <f aca="false">E493-K493</f>
        <v>-34.6499999999996</v>
      </c>
    </row>
    <row r="494" customFormat="false" ht="15" hidden="false" customHeight="false" outlineLevel="0" collapsed="false">
      <c r="A494" s="27" t="n">
        <v>40078</v>
      </c>
      <c r="B494" s="42" t="n">
        <v>0</v>
      </c>
      <c r="C494" s="28" t="n">
        <v>8452</v>
      </c>
      <c r="D494" s="43" t="n">
        <v>0</v>
      </c>
      <c r="E494" s="44" t="n">
        <f aca="false">E493+D494</f>
        <v>10852.7</v>
      </c>
      <c r="F494" s="45" t="n">
        <f aca="false">IF(C493&gt;0,D494/C493,0)</f>
        <v>0</v>
      </c>
      <c r="G494" s="46" t="n">
        <f aca="false">G493*(1+F494)</f>
        <v>4.12193215588096</v>
      </c>
      <c r="H494" s="46" t="n">
        <f aca="false">MAX(H493,G494)</f>
        <v>4.13893775784332</v>
      </c>
      <c r="I494" s="47" t="n">
        <f aca="false">G494/H494-1</f>
        <v>-0.00410868753223803</v>
      </c>
      <c r="J494" s="48" t="n">
        <f aca="false">IF(F494&lt;0,F494^2,0)</f>
        <v>0</v>
      </c>
      <c r="K494" s="44" t="n">
        <f aca="false">MAX(K493,E494)</f>
        <v>10887.35</v>
      </c>
      <c r="L494" s="49" t="n">
        <f aca="false">E494-K494</f>
        <v>-34.6499999999996</v>
      </c>
    </row>
    <row r="495" customFormat="false" ht="15" hidden="false" customHeight="false" outlineLevel="0" collapsed="false">
      <c r="A495" s="27" t="n">
        <v>40079</v>
      </c>
      <c r="B495" s="42" t="n">
        <v>1</v>
      </c>
      <c r="C495" s="28" t="n">
        <v>8423.7</v>
      </c>
      <c r="D495" s="43" t="n">
        <v>-54.55</v>
      </c>
      <c r="E495" s="44" t="n">
        <f aca="false">E494+D495</f>
        <v>10798.15</v>
      </c>
      <c r="F495" s="45" t="n">
        <f aca="false">IF(C494&gt;0,D495/C494,0)</f>
        <v>-0.0064540937056318</v>
      </c>
      <c r="G495" s="46" t="n">
        <f aca="false">G494*(1+F495)</f>
        <v>4.09532881949865</v>
      </c>
      <c r="H495" s="46" t="n">
        <f aca="false">MAX(H494,G495)</f>
        <v>4.13893775784332</v>
      </c>
      <c r="I495" s="47" t="n">
        <f aca="false">G495/H495-1</f>
        <v>-0.0105362633835296</v>
      </c>
      <c r="J495" s="48" t="n">
        <f aca="false">IF(F495&lt;0,F495^2,0)</f>
        <v>4.16553255610761E-005</v>
      </c>
      <c r="K495" s="44" t="n">
        <f aca="false">MAX(K494,E495)</f>
        <v>10887.35</v>
      </c>
      <c r="L495" s="49" t="n">
        <f aca="false">E495-K495</f>
        <v>-89.1999999999989</v>
      </c>
    </row>
    <row r="496" customFormat="false" ht="15" hidden="false" customHeight="false" outlineLevel="0" collapsed="false">
      <c r="A496" s="27" t="n">
        <v>40080</v>
      </c>
      <c r="B496" s="42" t="n">
        <v>-1</v>
      </c>
      <c r="C496" s="28" t="n">
        <v>8545</v>
      </c>
      <c r="D496" s="43" t="n">
        <v>-257.3</v>
      </c>
      <c r="E496" s="44" t="n">
        <f aca="false">E495+D496</f>
        <v>10540.85</v>
      </c>
      <c r="F496" s="45" t="n">
        <f aca="false">IF(C495&gt;0,D496/C495,0)</f>
        <v>-0.0305447724871494</v>
      </c>
      <c r="G496" s="46" t="n">
        <f aca="false">G495*(1+F496)</f>
        <v>3.970237932447</v>
      </c>
      <c r="H496" s="46" t="n">
        <f aca="false">MAX(H495,G496)</f>
        <v>4.13893775784332</v>
      </c>
      <c r="I496" s="47" t="n">
        <f aca="false">G496/H496-1</f>
        <v>-0.0407592081027645</v>
      </c>
      <c r="J496" s="48" t="n">
        <f aca="false">IF(F496&lt;0,F496^2,0)</f>
        <v>0.000932983126291716</v>
      </c>
      <c r="K496" s="44" t="n">
        <f aca="false">MAX(K495,E496)</f>
        <v>10887.35</v>
      </c>
      <c r="L496" s="49" t="n">
        <f aca="false">E496-K496</f>
        <v>-346.499999999998</v>
      </c>
    </row>
    <row r="497" customFormat="false" ht="15" hidden="false" customHeight="false" outlineLevel="0" collapsed="false">
      <c r="A497" s="27" t="n">
        <v>40081</v>
      </c>
      <c r="B497" s="42" t="n">
        <v>-1</v>
      </c>
      <c r="C497" s="28" t="n">
        <v>8456.25</v>
      </c>
      <c r="D497" s="43" t="n">
        <v>10.35</v>
      </c>
      <c r="E497" s="44" t="n">
        <f aca="false">E496+D497</f>
        <v>10551.2</v>
      </c>
      <c r="F497" s="45" t="n">
        <f aca="false">IF(C496&gt;0,D497/C496,0)</f>
        <v>0.00121123464014043</v>
      </c>
      <c r="G497" s="46" t="n">
        <f aca="false">G496*(1+F497)</f>
        <v>3.97504682216038</v>
      </c>
      <c r="H497" s="46" t="n">
        <f aca="false">MAX(H496,G497)</f>
        <v>4.13893775784332</v>
      </c>
      <c r="I497" s="47" t="n">
        <f aca="false">G497/H497-1</f>
        <v>-0.0395973424273827</v>
      </c>
      <c r="J497" s="48" t="n">
        <f aca="false">IF(F497&lt;0,F497^2,0)</f>
        <v>0</v>
      </c>
      <c r="K497" s="44" t="n">
        <f aca="false">MAX(K496,E497)</f>
        <v>10887.35</v>
      </c>
      <c r="L497" s="49" t="n">
        <f aca="false">E497-K497</f>
        <v>-336.149999999998</v>
      </c>
    </row>
    <row r="498" customFormat="false" ht="15" hidden="false" customHeight="false" outlineLevel="0" collapsed="false">
      <c r="A498" s="27" t="n">
        <v>40085</v>
      </c>
      <c r="B498" s="42" t="n">
        <v>0</v>
      </c>
      <c r="C498" s="28" t="n">
        <v>8487.7</v>
      </c>
      <c r="D498" s="43" t="n">
        <v>0</v>
      </c>
      <c r="E498" s="44" t="n">
        <f aca="false">E497+D498</f>
        <v>10551.2</v>
      </c>
      <c r="F498" s="45" t="n">
        <f aca="false">IF(C497&gt;0,D498/C497,0)</f>
        <v>0</v>
      </c>
      <c r="G498" s="46" t="n">
        <f aca="false">G497*(1+F498)</f>
        <v>3.97504682216038</v>
      </c>
      <c r="H498" s="46" t="n">
        <f aca="false">MAX(H497,G498)</f>
        <v>4.13893775784332</v>
      </c>
      <c r="I498" s="47" t="n">
        <f aca="false">G498/H498-1</f>
        <v>-0.0395973424273827</v>
      </c>
      <c r="J498" s="48" t="n">
        <f aca="false">IF(F498&lt;0,F498^2,0)</f>
        <v>0</v>
      </c>
      <c r="K498" s="44" t="n">
        <f aca="false">MAX(K497,E498)</f>
        <v>10887.35</v>
      </c>
      <c r="L498" s="49" t="n">
        <f aca="false">E498-K498</f>
        <v>-336.149999999998</v>
      </c>
    </row>
    <row r="499" customFormat="false" ht="15" hidden="false" customHeight="false" outlineLevel="0" collapsed="false">
      <c r="A499" s="27" t="n">
        <v>40086</v>
      </c>
      <c r="B499" s="42" t="n">
        <v>1</v>
      </c>
      <c r="C499" s="28" t="n">
        <v>8812.35</v>
      </c>
      <c r="D499" s="43" t="n">
        <v>245.3</v>
      </c>
      <c r="E499" s="44" t="n">
        <f aca="false">E498+D499</f>
        <v>10796.5</v>
      </c>
      <c r="F499" s="45" t="n">
        <f aca="false">IF(C498&gt;0,D499/C498,0)</f>
        <v>0.0289006444619862</v>
      </c>
      <c r="G499" s="46" t="n">
        <f aca="false">G498*(1+F499)</f>
        <v>4.08992823708738</v>
      </c>
      <c r="H499" s="46" t="n">
        <f aca="false">MAX(H498,G499)</f>
        <v>4.13893775784332</v>
      </c>
      <c r="I499" s="47" t="n">
        <f aca="false">G499/H499-1</f>
        <v>-0.0118410866805299</v>
      </c>
      <c r="J499" s="48" t="n">
        <f aca="false">IF(F499&lt;0,F499^2,0)</f>
        <v>0</v>
      </c>
      <c r="K499" s="44" t="n">
        <f aca="false">MAX(K498,E499)</f>
        <v>10887.35</v>
      </c>
      <c r="L499" s="49" t="n">
        <f aca="false">E499-K499</f>
        <v>-90.8499999999985</v>
      </c>
    </row>
    <row r="500" customFormat="false" ht="15" hidden="false" customHeight="false" outlineLevel="0" collapsed="false">
      <c r="A500" s="27" t="n">
        <v>40087</v>
      </c>
      <c r="B500" s="42" t="n">
        <v>1</v>
      </c>
      <c r="C500" s="28" t="n">
        <v>8861.05</v>
      </c>
      <c r="D500" s="43" t="n">
        <v>48.7</v>
      </c>
      <c r="E500" s="44" t="n">
        <f aca="false">E499+D500</f>
        <v>10845.2</v>
      </c>
      <c r="F500" s="45" t="n">
        <f aca="false">IF(C499&gt;0,D500/C499,0)</f>
        <v>0.00552633520003177</v>
      </c>
      <c r="G500" s="46" t="n">
        <f aca="false">G499*(1+F500)</f>
        <v>4.1125305514696</v>
      </c>
      <c r="H500" s="46" t="n">
        <f aca="false">MAX(H499,G500)</f>
        <v>4.13893775784332</v>
      </c>
      <c r="I500" s="47" t="n">
        <f aca="false">G500/H500-1</f>
        <v>-0.00638018929462703</v>
      </c>
      <c r="J500" s="48" t="n">
        <f aca="false">IF(F500&lt;0,F500^2,0)</f>
        <v>0</v>
      </c>
      <c r="K500" s="44" t="n">
        <f aca="false">MAX(K499,E500)</f>
        <v>10887.35</v>
      </c>
      <c r="L500" s="49" t="n">
        <f aca="false">E500-K500</f>
        <v>-42.1499999999978</v>
      </c>
    </row>
    <row r="501" customFormat="false" ht="15" hidden="false" customHeight="false" outlineLevel="0" collapsed="false">
      <c r="A501" s="27" t="n">
        <v>40091</v>
      </c>
      <c r="B501" s="42" t="n">
        <v>1</v>
      </c>
      <c r="C501" s="28" t="n">
        <v>8661.7</v>
      </c>
      <c r="D501" s="43" t="n">
        <v>-95.15</v>
      </c>
      <c r="E501" s="44" t="n">
        <f aca="false">E500+D501</f>
        <v>10750.05</v>
      </c>
      <c r="F501" s="45" t="n">
        <f aca="false">IF(C500&gt;0,D501/C500,0)</f>
        <v>-0.0107380050896903</v>
      </c>
      <c r="G501" s="46" t="n">
        <f aca="false">G500*(1+F501)</f>
        <v>4.06837017747642</v>
      </c>
      <c r="H501" s="46" t="n">
        <f aca="false">MAX(H500,G501)</f>
        <v>4.13893775784332</v>
      </c>
      <c r="I501" s="47" t="n">
        <f aca="false">G501/H501-1</f>
        <v>-0.0170496838791985</v>
      </c>
      <c r="J501" s="48" t="n">
        <f aca="false">IF(F501&lt;0,F501^2,0)</f>
        <v>0.000115304753306214</v>
      </c>
      <c r="K501" s="44" t="n">
        <f aca="false">MAX(K500,E501)</f>
        <v>10887.35</v>
      </c>
      <c r="L501" s="49" t="n">
        <f aca="false">E501-K501</f>
        <v>-137.299999999997</v>
      </c>
    </row>
    <row r="502" customFormat="false" ht="15" hidden="false" customHeight="false" outlineLevel="0" collapsed="false">
      <c r="A502" s="27" t="n">
        <v>40092</v>
      </c>
      <c r="B502" s="42" t="n">
        <v>-1</v>
      </c>
      <c r="C502" s="28" t="n">
        <v>8808.4</v>
      </c>
      <c r="D502" s="43" t="n">
        <v>-176.45</v>
      </c>
      <c r="E502" s="44" t="n">
        <f aca="false">E501+D502</f>
        <v>10573.6</v>
      </c>
      <c r="F502" s="45" t="n">
        <f aca="false">IF(C501&gt;0,D502/C501,0)</f>
        <v>-0.0203712897006361</v>
      </c>
      <c r="G502" s="46" t="n">
        <f aca="false">G501*(1+F502)</f>
        <v>3.98549222998161</v>
      </c>
      <c r="H502" s="46" t="n">
        <f aca="false">MAX(H501,G502)</f>
        <v>4.13893775784332</v>
      </c>
      <c r="I502" s="47" t="n">
        <f aca="false">G502/H502-1</f>
        <v>-0.0370736495302272</v>
      </c>
      <c r="J502" s="48" t="n">
        <f aca="false">IF(F502&lt;0,F502^2,0)</f>
        <v>0.000414989444067244</v>
      </c>
      <c r="K502" s="44" t="n">
        <f aca="false">MAX(K501,E502)</f>
        <v>10887.35</v>
      </c>
      <c r="L502" s="49" t="n">
        <f aca="false">E502-K502</f>
        <v>-313.749999999998</v>
      </c>
    </row>
    <row r="503" customFormat="false" ht="15" hidden="false" customHeight="false" outlineLevel="0" collapsed="false">
      <c r="A503" s="27" t="n">
        <v>40093</v>
      </c>
      <c r="B503" s="42" t="n">
        <v>1</v>
      </c>
      <c r="C503" s="28" t="n">
        <v>8750</v>
      </c>
      <c r="D503" s="43" t="n">
        <v>-96.2</v>
      </c>
      <c r="E503" s="44" t="n">
        <f aca="false">E502+D503</f>
        <v>10477.4</v>
      </c>
      <c r="F503" s="45" t="n">
        <f aca="false">IF(C502&gt;0,D503/C502,0)</f>
        <v>-0.010921393215567</v>
      </c>
      <c r="G503" s="46" t="n">
        <f aca="false">G502*(1+F503)</f>
        <v>3.9419651021804</v>
      </c>
      <c r="H503" s="46" t="n">
        <f aca="false">MAX(H502,G503)</f>
        <v>4.13893775784332</v>
      </c>
      <c r="I503" s="47" t="n">
        <f aca="false">G503/H503-1</f>
        <v>-0.0475901468413384</v>
      </c>
      <c r="J503" s="48" t="n">
        <f aca="false">IF(F503&lt;0,F503^2,0)</f>
        <v>0.000119276829769032</v>
      </c>
      <c r="K503" s="44" t="n">
        <f aca="false">MAX(K502,E503)</f>
        <v>10887.35</v>
      </c>
      <c r="L503" s="49" t="n">
        <f aca="false">E503-K503</f>
        <v>-409.949999999999</v>
      </c>
    </row>
    <row r="504" customFormat="false" ht="15" hidden="false" customHeight="false" outlineLevel="0" collapsed="false">
      <c r="A504" s="27" t="n">
        <v>40094</v>
      </c>
      <c r="B504" s="42" t="n">
        <v>1</v>
      </c>
      <c r="C504" s="28" t="n">
        <v>8834.6</v>
      </c>
      <c r="D504" s="43" t="n">
        <v>84.6</v>
      </c>
      <c r="E504" s="44" t="n">
        <f aca="false">E503+D504</f>
        <v>10562</v>
      </c>
      <c r="F504" s="45" t="n">
        <f aca="false">IF(C503&gt;0,D504/C503,0)</f>
        <v>0.00966857142857143</v>
      </c>
      <c r="G504" s="46" t="n">
        <f aca="false">G503*(1+F504)</f>
        <v>3.98007827333977</v>
      </c>
      <c r="H504" s="46" t="n">
        <f aca="false">MAX(H503,G504)</f>
        <v>4.13893775784332</v>
      </c>
      <c r="I504" s="47" t="n">
        <f aca="false">G504/H504-1</f>
        <v>-0.0383817041467988</v>
      </c>
      <c r="J504" s="48" t="n">
        <f aca="false">IF(F504&lt;0,F504^2,0)</f>
        <v>0</v>
      </c>
      <c r="K504" s="44" t="n">
        <f aca="false">MAX(K503,E504)</f>
        <v>10887.35</v>
      </c>
      <c r="L504" s="49" t="n">
        <f aca="false">E504-K504</f>
        <v>-325.349999999999</v>
      </c>
    </row>
    <row r="505" customFormat="false" ht="15" hidden="false" customHeight="false" outlineLevel="0" collapsed="false">
      <c r="A505" s="27" t="n">
        <v>40095</v>
      </c>
      <c r="B505" s="42" t="n">
        <v>-1</v>
      </c>
      <c r="C505" s="28" t="n">
        <v>8696.8</v>
      </c>
      <c r="D505" s="43" t="n">
        <v>-68.35</v>
      </c>
      <c r="E505" s="44" t="n">
        <f aca="false">E504+D505</f>
        <v>10493.65</v>
      </c>
      <c r="F505" s="45" t="n">
        <f aca="false">IF(C504&gt;0,D505/C504,0)</f>
        <v>-0.00773662644601906</v>
      </c>
      <c r="G505" s="46" t="n">
        <f aca="false">G504*(1+F505)</f>
        <v>3.94928589451302</v>
      </c>
      <c r="H505" s="46" t="n">
        <f aca="false">MAX(H504,G505)</f>
        <v>4.13893775784332</v>
      </c>
      <c r="I505" s="47" t="n">
        <f aca="false">G505/H505-1</f>
        <v>-0.0458213856854725</v>
      </c>
      <c r="J505" s="48" t="n">
        <f aca="false">IF(F505&lt;0,F505^2,0)</f>
        <v>5.98553887652415E-005</v>
      </c>
      <c r="K505" s="44" t="n">
        <f aca="false">MAX(K504,E505)</f>
        <v>10887.35</v>
      </c>
      <c r="L505" s="49" t="n">
        <f aca="false">E505-K505</f>
        <v>-393.699999999999</v>
      </c>
    </row>
    <row r="506" customFormat="false" ht="15" hidden="false" customHeight="false" outlineLevel="0" collapsed="false">
      <c r="A506" s="27" t="n">
        <v>40098</v>
      </c>
      <c r="B506" s="42" t="n">
        <v>1</v>
      </c>
      <c r="C506" s="28" t="n">
        <v>8963.8</v>
      </c>
      <c r="D506" s="43" t="n">
        <v>-71.5</v>
      </c>
      <c r="E506" s="44" t="n">
        <f aca="false">E505+D506</f>
        <v>10422.15</v>
      </c>
      <c r="F506" s="45" t="n">
        <f aca="false">IF(C505&gt;0,D506/C505,0)</f>
        <v>-0.00822141477324993</v>
      </c>
      <c r="G506" s="46" t="n">
        <f aca="false">G505*(1+F506)</f>
        <v>3.91681717711608</v>
      </c>
      <c r="H506" s="46" t="n">
        <f aca="false">MAX(H505,G506)</f>
        <v>4.13893775784332</v>
      </c>
      <c r="I506" s="47" t="n">
        <f aca="false">G506/H506-1</f>
        <v>-0.0536660838415169</v>
      </c>
      <c r="J506" s="48" t="n">
        <f aca="false">IF(F506&lt;0,F506^2,0)</f>
        <v>6.75916608738122E-005</v>
      </c>
      <c r="K506" s="44" t="n">
        <f aca="false">MAX(K505,E506)</f>
        <v>10887.35</v>
      </c>
      <c r="L506" s="49" t="n">
        <f aca="false">E506-K506</f>
        <v>-465.199999999999</v>
      </c>
    </row>
    <row r="507" customFormat="false" ht="15" hidden="false" customHeight="false" outlineLevel="0" collapsed="false">
      <c r="A507" s="27" t="n">
        <v>40100</v>
      </c>
      <c r="B507" s="42" t="n">
        <v>1</v>
      </c>
      <c r="C507" s="28" t="n">
        <v>9150</v>
      </c>
      <c r="D507" s="43" t="n">
        <v>186.2</v>
      </c>
      <c r="E507" s="44" t="n">
        <f aca="false">E506+D507</f>
        <v>10608.35</v>
      </c>
      <c r="F507" s="45" t="n">
        <f aca="false">IF(C506&gt;0,D507/C506,0)</f>
        <v>0.0207724402597113</v>
      </c>
      <c r="G507" s="46" t="n">
        <f aca="false">G506*(1+F507)</f>
        <v>3.99817902793594</v>
      </c>
      <c r="H507" s="46" t="n">
        <f aca="false">MAX(H506,G507)</f>
        <v>4.13893775784332</v>
      </c>
      <c r="I507" s="47" t="n">
        <f aca="false">G507/H507-1</f>
        <v>-0.0340084191023762</v>
      </c>
      <c r="J507" s="48" t="n">
        <f aca="false">IF(F507&lt;0,F507^2,0)</f>
        <v>0</v>
      </c>
      <c r="K507" s="44" t="n">
        <f aca="false">MAX(K506,E507)</f>
        <v>10887.35</v>
      </c>
      <c r="L507" s="49" t="n">
        <f aca="false">E507-K507</f>
        <v>-278.999999999998</v>
      </c>
    </row>
    <row r="508" customFormat="false" ht="15" hidden="false" customHeight="false" outlineLevel="0" collapsed="false">
      <c r="A508" s="27" t="n">
        <v>40101</v>
      </c>
      <c r="B508" s="42" t="n">
        <v>1</v>
      </c>
      <c r="C508" s="28" t="n">
        <v>9296.75</v>
      </c>
      <c r="D508" s="43" t="n">
        <v>146.75</v>
      </c>
      <c r="E508" s="44" t="n">
        <f aca="false">E507+D508</f>
        <v>10755.1</v>
      </c>
      <c r="F508" s="45" t="n">
        <f aca="false">IF(C507&gt;0,D508/C507,0)</f>
        <v>0.0160382513661202</v>
      </c>
      <c r="G508" s="46" t="n">
        <f aca="false">G507*(1+F508)</f>
        <v>4.06230282819272</v>
      </c>
      <c r="H508" s="46" t="n">
        <f aca="false">MAX(H507,G508)</f>
        <v>4.13893775784332</v>
      </c>
      <c r="I508" s="47" t="n">
        <f aca="false">G508/H508-1</f>
        <v>-0.0185156033103844</v>
      </c>
      <c r="J508" s="48" t="n">
        <f aca="false">IF(F508&lt;0,F508^2,0)</f>
        <v>0</v>
      </c>
      <c r="K508" s="44" t="n">
        <f aca="false">MAX(K507,E508)</f>
        <v>10887.35</v>
      </c>
      <c r="L508" s="49" t="n">
        <f aca="false">E508-K508</f>
        <v>-132.249999999998</v>
      </c>
    </row>
    <row r="509" customFormat="false" ht="15" hidden="false" customHeight="false" outlineLevel="0" collapsed="false">
      <c r="A509" s="27" t="n">
        <v>40102</v>
      </c>
      <c r="B509" s="42" t="n">
        <v>1</v>
      </c>
      <c r="C509" s="28" t="n">
        <v>9526.7</v>
      </c>
      <c r="D509" s="43" t="n">
        <v>229.95</v>
      </c>
      <c r="E509" s="44" t="n">
        <f aca="false">E508+D509</f>
        <v>10985.05</v>
      </c>
      <c r="F509" s="45" t="n">
        <f aca="false">IF(C508&gt;0,D509/C508,0)</f>
        <v>0.0247344502110953</v>
      </c>
      <c r="G509" s="46" t="n">
        <f aca="false">G508*(1+F509)</f>
        <v>4.16278165523905</v>
      </c>
      <c r="H509" s="46" t="n">
        <f aca="false">MAX(H508,G509)</f>
        <v>4.16278165523905</v>
      </c>
      <c r="I509" s="47" t="n">
        <f aca="false">G509/H509-1</f>
        <v>0</v>
      </c>
      <c r="J509" s="48" t="n">
        <f aca="false">IF(F509&lt;0,F509^2,0)</f>
        <v>0</v>
      </c>
      <c r="K509" s="44" t="n">
        <f aca="false">MAX(K508,E509)</f>
        <v>10985.05</v>
      </c>
      <c r="L509" s="49" t="n">
        <f aca="false">E509-K509</f>
        <v>0</v>
      </c>
    </row>
    <row r="510" customFormat="false" ht="15" hidden="false" customHeight="false" outlineLevel="0" collapsed="false">
      <c r="A510" s="27" t="n">
        <v>40106</v>
      </c>
      <c r="B510" s="42" t="n">
        <v>1</v>
      </c>
      <c r="C510" s="28" t="n">
        <v>9476.4</v>
      </c>
      <c r="D510" s="43" t="n">
        <v>-50.3</v>
      </c>
      <c r="E510" s="44" t="n">
        <f aca="false">E509+D510</f>
        <v>10934.75</v>
      </c>
      <c r="F510" s="45" t="n">
        <f aca="false">IF(C509&gt;0,D510/C509,0)</f>
        <v>-0.00527989755109324</v>
      </c>
      <c r="G510" s="46" t="n">
        <f aca="false">G509*(1+F510)</f>
        <v>4.14080259457182</v>
      </c>
      <c r="H510" s="46" t="n">
        <f aca="false">MAX(H509,G510)</f>
        <v>4.16278165523905</v>
      </c>
      <c r="I510" s="47" t="n">
        <f aca="false">G510/H510-1</f>
        <v>-0.00527989755109337</v>
      </c>
      <c r="J510" s="48" t="n">
        <f aca="false">IF(F510&lt;0,F510^2,0)</f>
        <v>2.78773181500404E-005</v>
      </c>
      <c r="K510" s="44" t="n">
        <f aca="false">MAX(K509,E510)</f>
        <v>10985.05</v>
      </c>
      <c r="L510" s="49" t="n">
        <f aca="false">E510-K510</f>
        <v>-50.2999999999993</v>
      </c>
    </row>
    <row r="511" customFormat="false" ht="15" hidden="false" customHeight="false" outlineLevel="0" collapsed="false">
      <c r="A511" s="27" t="n">
        <v>40107</v>
      </c>
      <c r="B511" s="42" t="n">
        <v>-1</v>
      </c>
      <c r="C511" s="28" t="n">
        <v>9273.05</v>
      </c>
      <c r="D511" s="43" t="n">
        <v>-94.55</v>
      </c>
      <c r="E511" s="44" t="n">
        <f aca="false">E510+D511</f>
        <v>10840.2</v>
      </c>
      <c r="F511" s="45" t="n">
        <f aca="false">IF(C510&gt;0,D511/C510,0)</f>
        <v>-0.00997741758473682</v>
      </c>
      <c r="G511" s="46" t="n">
        <f aca="false">G510*(1+F511)</f>
        <v>4.09948807794981</v>
      </c>
      <c r="H511" s="46" t="n">
        <f aca="false">MAX(H510,G511)</f>
        <v>4.16278165523905</v>
      </c>
      <c r="I511" s="47" t="n">
        <f aca="false">G511/H511-1</f>
        <v>-0.0152046353931583</v>
      </c>
      <c r="J511" s="48" t="n">
        <f aca="false">IF(F511&lt;0,F511^2,0)</f>
        <v>9.95488616602155E-005</v>
      </c>
      <c r="K511" s="44" t="n">
        <f aca="false">MAX(K510,E511)</f>
        <v>10985.05</v>
      </c>
      <c r="L511" s="49" t="n">
        <f aca="false">E511-K511</f>
        <v>-144.849999999999</v>
      </c>
    </row>
    <row r="512" customFormat="false" ht="15" hidden="false" customHeight="false" outlineLevel="0" collapsed="false">
      <c r="A512" s="27" t="n">
        <v>40108</v>
      </c>
      <c r="B512" s="42" t="n">
        <v>-1</v>
      </c>
      <c r="C512" s="28" t="n">
        <v>9090.1</v>
      </c>
      <c r="D512" s="43" t="n">
        <v>182.95</v>
      </c>
      <c r="E512" s="44" t="n">
        <f aca="false">E511+D512</f>
        <v>11023.15</v>
      </c>
      <c r="F512" s="45" t="n">
        <f aca="false">IF(C511&gt;0,D512/C511,0)</f>
        <v>0.0197292153067222</v>
      </c>
      <c r="G512" s="46" t="n">
        <f aca="false">G511*(1+F512)</f>
        <v>4.18036776088702</v>
      </c>
      <c r="H512" s="46" t="n">
        <f aca="false">MAX(H511,G512)</f>
        <v>4.18036776088702</v>
      </c>
      <c r="I512" s="47" t="n">
        <f aca="false">G512/H512-1</f>
        <v>0</v>
      </c>
      <c r="J512" s="48" t="n">
        <f aca="false">IF(F512&lt;0,F512^2,0)</f>
        <v>0</v>
      </c>
      <c r="K512" s="44" t="n">
        <f aca="false">MAX(K511,E512)</f>
        <v>11023.15</v>
      </c>
      <c r="L512" s="49" t="n">
        <f aca="false">E512-K512</f>
        <v>0</v>
      </c>
    </row>
    <row r="513" customFormat="false" ht="15" hidden="false" customHeight="false" outlineLevel="0" collapsed="false">
      <c r="A513" s="27" t="n">
        <v>40109</v>
      </c>
      <c r="B513" s="42" t="n">
        <v>-1</v>
      </c>
      <c r="C513" s="28" t="n">
        <v>9188.4</v>
      </c>
      <c r="D513" s="43" t="n">
        <v>-159.9</v>
      </c>
      <c r="E513" s="44" t="n">
        <f aca="false">E512+D513</f>
        <v>10863.25</v>
      </c>
      <c r="F513" s="45" t="n">
        <f aca="false">IF(C512&gt;0,D513/C512,0)</f>
        <v>-0.0175905655603349</v>
      </c>
      <c r="G513" s="46" t="n">
        <f aca="false">G512*(1+F513)</f>
        <v>4.10683272772283</v>
      </c>
      <c r="H513" s="46" t="n">
        <f aca="false">MAX(H512,G513)</f>
        <v>4.18036776088702</v>
      </c>
      <c r="I513" s="47" t="n">
        <f aca="false">G513/H513-1</f>
        <v>-0.0175905655603349</v>
      </c>
      <c r="J513" s="48" t="n">
        <f aca="false">IF(F513&lt;0,F513^2,0)</f>
        <v>0.000309427996732439</v>
      </c>
      <c r="K513" s="44" t="n">
        <f aca="false">MAX(K512,E513)</f>
        <v>11023.15</v>
      </c>
      <c r="L513" s="49" t="n">
        <f aca="false">E513-K513</f>
        <v>-159.9</v>
      </c>
    </row>
    <row r="514" customFormat="false" ht="15" hidden="false" customHeight="false" outlineLevel="0" collapsed="false">
      <c r="A514" s="27" t="n">
        <v>40112</v>
      </c>
      <c r="B514" s="42" t="n">
        <v>-1</v>
      </c>
      <c r="C514" s="28" t="n">
        <v>9033.85</v>
      </c>
      <c r="D514" s="43" t="n">
        <v>23.25</v>
      </c>
      <c r="E514" s="44" t="n">
        <f aca="false">E513+D514</f>
        <v>10886.5</v>
      </c>
      <c r="F514" s="45" t="n">
        <f aca="false">IF(C513&gt;0,D514/C513,0)</f>
        <v>0.00253036437246964</v>
      </c>
      <c r="G514" s="46" t="n">
        <f aca="false">G513*(1+F514)</f>
        <v>4.11722451094075</v>
      </c>
      <c r="H514" s="46" t="n">
        <f aca="false">MAX(H513,G514)</f>
        <v>4.18036776088702</v>
      </c>
      <c r="I514" s="47" t="n">
        <f aca="false">G514/H514-1</f>
        <v>-0.0151047117282508</v>
      </c>
      <c r="J514" s="48" t="n">
        <f aca="false">IF(F514&lt;0,F514^2,0)</f>
        <v>0</v>
      </c>
      <c r="K514" s="44" t="n">
        <f aca="false">MAX(K513,E514)</f>
        <v>11023.15</v>
      </c>
      <c r="L514" s="49" t="n">
        <f aca="false">E514-K514</f>
        <v>-136.65</v>
      </c>
    </row>
    <row r="515" customFormat="false" ht="15" hidden="false" customHeight="false" outlineLevel="0" collapsed="false">
      <c r="A515" s="27" t="n">
        <v>40113</v>
      </c>
      <c r="B515" s="42" t="n">
        <v>-1</v>
      </c>
      <c r="C515" s="28" t="n">
        <v>8698.8</v>
      </c>
      <c r="D515" s="43" t="n">
        <v>335.05</v>
      </c>
      <c r="E515" s="44" t="n">
        <f aca="false">E514+D515</f>
        <v>11221.55</v>
      </c>
      <c r="F515" s="45" t="n">
        <f aca="false">IF(C514&gt;0,D515/C514,0)</f>
        <v>0.0370882846184074</v>
      </c>
      <c r="G515" s="46" t="n">
        <f aca="false">G514*(1+F515)</f>
        <v>4.2699253054404</v>
      </c>
      <c r="H515" s="46" t="n">
        <f aca="false">MAX(H514,G515)</f>
        <v>4.2699253054404</v>
      </c>
      <c r="I515" s="47" t="n">
        <f aca="false">G515/H515-1</f>
        <v>0</v>
      </c>
      <c r="J515" s="48" t="n">
        <f aca="false">IF(F515&lt;0,F515^2,0)</f>
        <v>0</v>
      </c>
      <c r="K515" s="44" t="n">
        <f aca="false">MAX(K514,E515)</f>
        <v>11221.55</v>
      </c>
      <c r="L515" s="49" t="n">
        <f aca="false">E515-K515</f>
        <v>0</v>
      </c>
    </row>
    <row r="516" customFormat="false" ht="15" hidden="false" customHeight="false" outlineLevel="0" collapsed="false">
      <c r="A516" s="27" t="n">
        <v>40114</v>
      </c>
      <c r="B516" s="42" t="n">
        <v>-1</v>
      </c>
      <c r="C516" s="28" t="n">
        <v>8609.1</v>
      </c>
      <c r="D516" s="43" t="n">
        <v>89.7</v>
      </c>
      <c r="E516" s="44" t="n">
        <f aca="false">E515+D516</f>
        <v>11311.25</v>
      </c>
      <c r="F516" s="45" t="n">
        <f aca="false">IF(C515&gt;0,D516/C515,0)</f>
        <v>0.0103117671402952</v>
      </c>
      <c r="G516" s="46" t="n">
        <f aca="false">G515*(1+F516)</f>
        <v>4.31395578089656</v>
      </c>
      <c r="H516" s="46" t="n">
        <f aca="false">MAX(H515,G516)</f>
        <v>4.31395578089656</v>
      </c>
      <c r="I516" s="47" t="n">
        <f aca="false">G516/H516-1</f>
        <v>0</v>
      </c>
      <c r="J516" s="48" t="n">
        <f aca="false">IF(F516&lt;0,F516^2,0)</f>
        <v>0</v>
      </c>
      <c r="K516" s="44" t="n">
        <f aca="false">MAX(K515,E516)</f>
        <v>11311.25</v>
      </c>
      <c r="L516" s="49" t="n">
        <f aca="false">E516-K516</f>
        <v>0</v>
      </c>
    </row>
    <row r="517" customFormat="false" ht="15" hidden="false" customHeight="false" outlineLevel="0" collapsed="false">
      <c r="A517" s="27" t="n">
        <v>40115</v>
      </c>
      <c r="B517" s="42" t="n">
        <v>-1</v>
      </c>
      <c r="C517" s="28" t="n">
        <v>8417.85</v>
      </c>
      <c r="D517" s="43" t="n">
        <v>191.25</v>
      </c>
      <c r="E517" s="44" t="n">
        <f aca="false">E516+D517</f>
        <v>11502.5</v>
      </c>
      <c r="F517" s="45" t="n">
        <f aca="false">IF(C516&gt;0,D517/C516,0)</f>
        <v>0.0222148656654006</v>
      </c>
      <c r="G517" s="46" t="n">
        <f aca="false">G516*(1+F517)</f>
        <v>4.40978972905566</v>
      </c>
      <c r="H517" s="46" t="n">
        <f aca="false">MAX(H516,G517)</f>
        <v>4.40978972905566</v>
      </c>
      <c r="I517" s="47" t="n">
        <f aca="false">G517/H517-1</f>
        <v>0</v>
      </c>
      <c r="J517" s="48" t="n">
        <f aca="false">IF(F517&lt;0,F517^2,0)</f>
        <v>0</v>
      </c>
      <c r="K517" s="44" t="n">
        <f aca="false">MAX(K516,E517)</f>
        <v>11502.5</v>
      </c>
      <c r="L517" s="49" t="n">
        <f aca="false">E517-K517</f>
        <v>0</v>
      </c>
    </row>
    <row r="518" customFormat="false" ht="15" hidden="false" customHeight="false" outlineLevel="0" collapsed="false">
      <c r="A518" s="27" t="n">
        <v>40116</v>
      </c>
      <c r="B518" s="42" t="n">
        <v>1</v>
      </c>
      <c r="C518" s="28" t="n">
        <v>8438.6</v>
      </c>
      <c r="D518" s="43" t="n">
        <v>-377.2</v>
      </c>
      <c r="E518" s="44" t="n">
        <f aca="false">E517+D518</f>
        <v>11125.3</v>
      </c>
      <c r="F518" s="45" t="n">
        <f aca="false">IF(C517&gt;0,D518/C517,0)</f>
        <v>-0.0448095416288007</v>
      </c>
      <c r="G518" s="46" t="n">
        <f aca="false">G517*(1+F518)</f>
        <v>4.21218907261728</v>
      </c>
      <c r="H518" s="46" t="n">
        <f aca="false">MAX(H517,G518)</f>
        <v>4.40978972905566</v>
      </c>
      <c r="I518" s="47" t="n">
        <f aca="false">G518/H518-1</f>
        <v>-0.0448095416288007</v>
      </c>
      <c r="J518" s="48" t="n">
        <f aca="false">IF(F518&lt;0,F518^2,0)</f>
        <v>0.00200789502098322</v>
      </c>
      <c r="K518" s="44" t="n">
        <f aca="false">MAX(K517,E518)</f>
        <v>11502.5</v>
      </c>
      <c r="L518" s="49" t="n">
        <f aca="false">E518-K518</f>
        <v>-377.200000000001</v>
      </c>
    </row>
    <row r="519" customFormat="false" ht="15" hidden="false" customHeight="false" outlineLevel="0" collapsed="false">
      <c r="A519" s="27" t="n">
        <v>40120</v>
      </c>
      <c r="B519" s="42" t="n">
        <v>-1</v>
      </c>
      <c r="C519" s="28" t="n">
        <v>8255.45</v>
      </c>
      <c r="D519" s="43" t="n">
        <v>48.2</v>
      </c>
      <c r="E519" s="44" t="n">
        <f aca="false">E518+D519</f>
        <v>11173.5</v>
      </c>
      <c r="F519" s="45" t="n">
        <f aca="false">IF(C518&gt;0,D519/C518,0)</f>
        <v>0.00571184793686157</v>
      </c>
      <c r="G519" s="46" t="n">
        <f aca="false">G518*(1+F519)</f>
        <v>4.23624845608138</v>
      </c>
      <c r="H519" s="46" t="n">
        <f aca="false">MAX(H518,G519)</f>
        <v>4.40978972905566</v>
      </c>
      <c r="I519" s="47" t="n">
        <f aca="false">G519/H519-1</f>
        <v>-0.0393536389798432</v>
      </c>
      <c r="J519" s="48" t="n">
        <f aca="false">IF(F519&lt;0,F519^2,0)</f>
        <v>0</v>
      </c>
      <c r="K519" s="44" t="n">
        <f aca="false">MAX(K518,E519)</f>
        <v>11502.5</v>
      </c>
      <c r="L519" s="49" t="n">
        <f aca="false">E519-K519</f>
        <v>-329</v>
      </c>
    </row>
    <row r="520" customFormat="false" ht="15" hidden="false" customHeight="false" outlineLevel="0" collapsed="false">
      <c r="A520" s="27" t="n">
        <v>40121</v>
      </c>
      <c r="B520" s="42" t="n">
        <v>-1</v>
      </c>
      <c r="C520" s="28" t="n">
        <v>8506.75</v>
      </c>
      <c r="D520" s="43" t="n">
        <v>-251.35</v>
      </c>
      <c r="E520" s="44" t="n">
        <f aca="false">E519+D520</f>
        <v>10922.15</v>
      </c>
      <c r="F520" s="45" t="n">
        <f aca="false">IF(C519&gt;0,D520/C519,0)</f>
        <v>-0.0304465534889073</v>
      </c>
      <c r="G520" s="46" t="n">
        <f aca="false">G519*(1+F520)</f>
        <v>4.107269290871</v>
      </c>
      <c r="H520" s="46" t="n">
        <f aca="false">MAX(H519,G520)</f>
        <v>4.40978972905566</v>
      </c>
      <c r="I520" s="47" t="n">
        <f aca="false">G520/H520-1</f>
        <v>-0.0686020097945675</v>
      </c>
      <c r="J520" s="48" t="n">
        <f aca="false">IF(F520&lt;0,F520^2,0)</f>
        <v>0.000926992619352895</v>
      </c>
      <c r="K520" s="44" t="n">
        <f aca="false">MAX(K519,E520)</f>
        <v>11502.5</v>
      </c>
      <c r="L520" s="49" t="n">
        <f aca="false">E520-K520</f>
        <v>-580.35</v>
      </c>
    </row>
    <row r="521" customFormat="false" ht="15" hidden="false" customHeight="false" outlineLevel="0" collapsed="false">
      <c r="A521" s="27" t="n">
        <v>40122</v>
      </c>
      <c r="B521" s="42" t="n">
        <v>1</v>
      </c>
      <c r="C521" s="28" t="n">
        <v>8537.2</v>
      </c>
      <c r="D521" s="43" t="n">
        <v>15.65</v>
      </c>
      <c r="E521" s="44" t="n">
        <f aca="false">E520+D521</f>
        <v>10937.8</v>
      </c>
      <c r="F521" s="45" t="n">
        <f aca="false">IF(C520&gt;0,D521/C520,0)</f>
        <v>0.00183971552002821</v>
      </c>
      <c r="G521" s="46" t="n">
        <f aca="false">G520*(1+F521)</f>
        <v>4.11482549793035</v>
      </c>
      <c r="H521" s="46" t="n">
        <f aca="false">MAX(H520,G521)</f>
        <v>4.40978972905566</v>
      </c>
      <c r="I521" s="47" t="n">
        <f aca="false">G521/H521-1</f>
        <v>-0.0668885024566635</v>
      </c>
      <c r="J521" s="48" t="n">
        <f aca="false">IF(F521&lt;0,F521^2,0)</f>
        <v>0</v>
      </c>
      <c r="K521" s="44" t="n">
        <f aca="false">MAX(K520,E521)</f>
        <v>11502.5</v>
      </c>
      <c r="L521" s="49" t="n">
        <f aca="false">E521-K521</f>
        <v>-564.700000000001</v>
      </c>
    </row>
    <row r="522" customFormat="false" ht="15" hidden="false" customHeight="false" outlineLevel="0" collapsed="false">
      <c r="A522" s="27" t="n">
        <v>40123</v>
      </c>
      <c r="B522" s="42" t="n">
        <v>1</v>
      </c>
      <c r="C522" s="28" t="n">
        <v>8723.75</v>
      </c>
      <c r="D522" s="43" t="n">
        <v>186.55</v>
      </c>
      <c r="E522" s="44" t="n">
        <f aca="false">E521+D522</f>
        <v>11124.35</v>
      </c>
      <c r="F522" s="45" t="n">
        <f aca="false">IF(C521&gt;0,D522/C521,0)</f>
        <v>0.0218514266972778</v>
      </c>
      <c r="G522" s="46" t="n">
        <f aca="false">G521*(1+F522)</f>
        <v>4.20474030567046</v>
      </c>
      <c r="H522" s="46" t="n">
        <f aca="false">MAX(H521,G522)</f>
        <v>4.40978972905566</v>
      </c>
      <c r="I522" s="47" t="n">
        <f aca="false">G522/H522-1</f>
        <v>-0.0464986849677083</v>
      </c>
      <c r="J522" s="48" t="n">
        <f aca="false">IF(F522&lt;0,F522^2,0)</f>
        <v>0</v>
      </c>
      <c r="K522" s="44" t="n">
        <f aca="false">MAX(K521,E522)</f>
        <v>11502.5</v>
      </c>
      <c r="L522" s="49" t="n">
        <f aca="false">E522-K522</f>
        <v>-378.150000000001</v>
      </c>
    </row>
    <row r="523" customFormat="false" ht="15" hidden="false" customHeight="false" outlineLevel="0" collapsed="false">
      <c r="A523" s="27" t="n">
        <v>40126</v>
      </c>
      <c r="B523" s="42" t="n">
        <v>1</v>
      </c>
      <c r="C523" s="28" t="n">
        <v>9137.5</v>
      </c>
      <c r="D523" s="43" t="n">
        <v>413.75</v>
      </c>
      <c r="E523" s="44" t="n">
        <f aca="false">E522+D523</f>
        <v>11538.1</v>
      </c>
      <c r="F523" s="45" t="n">
        <f aca="false">IF(C522&gt;0,D523/C522,0)</f>
        <v>0.047427998280556</v>
      </c>
      <c r="G523" s="46" t="n">
        <f aca="false">G522*(1+F523)</f>
        <v>4.40416272165798</v>
      </c>
      <c r="H523" s="46" t="n">
        <f aca="false">MAX(H522,G523)</f>
        <v>4.40978972905566</v>
      </c>
      <c r="I523" s="47" t="n">
        <f aca="false">G523/H523-1</f>
        <v>-0.00127602623784884</v>
      </c>
      <c r="J523" s="48" t="n">
        <f aca="false">IF(F523&lt;0,F523^2,0)</f>
        <v>0</v>
      </c>
      <c r="K523" s="44" t="n">
        <f aca="false">MAX(K522,E523)</f>
        <v>11538.1</v>
      </c>
      <c r="L523" s="49" t="n">
        <f aca="false">E523-K523</f>
        <v>0</v>
      </c>
    </row>
    <row r="524" customFormat="false" ht="15" hidden="false" customHeight="false" outlineLevel="0" collapsed="false">
      <c r="A524" s="27" t="n">
        <v>40127</v>
      </c>
      <c r="B524" s="42" t="n">
        <v>1</v>
      </c>
      <c r="C524" s="28" t="n">
        <v>9179.5</v>
      </c>
      <c r="D524" s="43" t="n">
        <v>42</v>
      </c>
      <c r="E524" s="44" t="n">
        <f aca="false">E523+D524</f>
        <v>11580.1</v>
      </c>
      <c r="F524" s="45" t="n">
        <f aca="false">IF(C523&gt;0,D524/C523,0)</f>
        <v>0.00459644322845417</v>
      </c>
      <c r="G524" s="46" t="n">
        <f aca="false">G523*(1+F524)</f>
        <v>4.42440620557696</v>
      </c>
      <c r="H524" s="46" t="n">
        <f aca="false">MAX(H523,G524)</f>
        <v>4.42440620557696</v>
      </c>
      <c r="I524" s="47" t="n">
        <f aca="false">G524/H524-1</f>
        <v>0</v>
      </c>
      <c r="J524" s="48" t="n">
        <f aca="false">IF(F524&lt;0,F524^2,0)</f>
        <v>0</v>
      </c>
      <c r="K524" s="44" t="n">
        <f aca="false">MAX(K523,E524)</f>
        <v>11580.1</v>
      </c>
      <c r="L524" s="49" t="n">
        <f aca="false">E524-K524</f>
        <v>0</v>
      </c>
    </row>
    <row r="525" customFormat="false" ht="15" hidden="false" customHeight="false" outlineLevel="0" collapsed="false">
      <c r="A525" s="27" t="n">
        <v>40128</v>
      </c>
      <c r="B525" s="42" t="n">
        <v>1</v>
      </c>
      <c r="C525" s="28" t="n">
        <v>9337.6</v>
      </c>
      <c r="D525" s="43" t="n">
        <v>-55.5</v>
      </c>
      <c r="E525" s="44" t="n">
        <f aca="false">E524+D525</f>
        <v>11524.6</v>
      </c>
      <c r="F525" s="45" t="n">
        <f aca="false">IF(C524&gt;0,D525/C524,0)</f>
        <v>-0.00604608094122774</v>
      </c>
      <c r="G525" s="46" t="n">
        <f aca="false">G524*(1+F525)</f>
        <v>4.39765588754117</v>
      </c>
      <c r="H525" s="46" t="n">
        <f aca="false">MAX(H524,G525)</f>
        <v>4.42440620557696</v>
      </c>
      <c r="I525" s="47" t="n">
        <f aca="false">G525/H525-1</f>
        <v>-0.00604608094122772</v>
      </c>
      <c r="J525" s="48" t="n">
        <f aca="false">IF(F525&lt;0,F525^2,0)</f>
        <v>3.65550947478773E-005</v>
      </c>
      <c r="K525" s="44" t="n">
        <f aca="false">MAX(K524,E525)</f>
        <v>11580.1</v>
      </c>
      <c r="L525" s="49" t="n">
        <f aca="false">E525-K525</f>
        <v>-55.5</v>
      </c>
    </row>
    <row r="526" customFormat="false" ht="15" hidden="false" customHeight="false" outlineLevel="0" collapsed="false">
      <c r="A526" s="27" t="n">
        <v>40129</v>
      </c>
      <c r="B526" s="42" t="n">
        <v>-1</v>
      </c>
      <c r="C526" s="28" t="n">
        <v>9084.8</v>
      </c>
      <c r="D526" s="43" t="n">
        <v>10.85</v>
      </c>
      <c r="E526" s="44" t="n">
        <f aca="false">E525+D526</f>
        <v>11535.45</v>
      </c>
      <c r="F526" s="45" t="n">
        <f aca="false">IF(C525&gt;0,D526/C525,0)</f>
        <v>0.00116196881425634</v>
      </c>
      <c r="G526" s="46" t="n">
        <f aca="false">G525*(1+F526)</f>
        <v>4.40276582653832</v>
      </c>
      <c r="H526" s="46" t="n">
        <f aca="false">MAX(H525,G526)</f>
        <v>4.42440620557696</v>
      </c>
      <c r="I526" s="47" t="n">
        <f aca="false">G526/H526-1</f>
        <v>-0.00489113748447356</v>
      </c>
      <c r="J526" s="48" t="n">
        <f aca="false">IF(F526&lt;0,F526^2,0)</f>
        <v>0</v>
      </c>
      <c r="K526" s="44" t="n">
        <f aca="false">MAX(K525,E526)</f>
        <v>11580.1</v>
      </c>
      <c r="L526" s="49" t="n">
        <f aca="false">E526-K526</f>
        <v>-44.6499999999996</v>
      </c>
    </row>
    <row r="527" customFormat="false" ht="15" hidden="false" customHeight="false" outlineLevel="0" collapsed="false">
      <c r="A527" s="27" t="n">
        <v>40130</v>
      </c>
      <c r="B527" s="42" t="n">
        <v>-1</v>
      </c>
      <c r="C527" s="28" t="n">
        <v>9155.65</v>
      </c>
      <c r="D527" s="43" t="n">
        <v>-70.85</v>
      </c>
      <c r="E527" s="44" t="n">
        <f aca="false">E526+D527</f>
        <v>11464.6</v>
      </c>
      <c r="F527" s="45" t="n">
        <f aca="false">IF(C526&gt;0,D527/C526,0)</f>
        <v>-0.00779874075378655</v>
      </c>
      <c r="G527" s="46" t="n">
        <f aca="false">G526*(1+F527)</f>
        <v>4.36842979725752</v>
      </c>
      <c r="H527" s="46" t="n">
        <f aca="false">MAX(H526,G527)</f>
        <v>4.42440620557696</v>
      </c>
      <c r="I527" s="47" t="n">
        <f aca="false">G527/H527-1</f>
        <v>-0.0126517335250276</v>
      </c>
      <c r="J527" s="48" t="n">
        <f aca="false">IF(F527&lt;0,F527^2,0)</f>
        <v>6.08203573447711E-005</v>
      </c>
      <c r="K527" s="44" t="n">
        <f aca="false">MAX(K526,E527)</f>
        <v>11580.1</v>
      </c>
      <c r="L527" s="49" t="n">
        <f aca="false">E527-K527</f>
        <v>-115.5</v>
      </c>
    </row>
    <row r="528" customFormat="false" ht="15" hidden="false" customHeight="false" outlineLevel="0" collapsed="false">
      <c r="A528" s="27" t="n">
        <v>40133</v>
      </c>
      <c r="B528" s="42" t="n">
        <v>1</v>
      </c>
      <c r="C528" s="28" t="n">
        <v>9266.4</v>
      </c>
      <c r="D528" s="43" t="n">
        <v>-126.35</v>
      </c>
      <c r="E528" s="44" t="n">
        <f aca="false">E527+D528</f>
        <v>11338.25</v>
      </c>
      <c r="F528" s="45" t="n">
        <f aca="false">IF(C527&gt;0,D528/C527,0)</f>
        <v>-0.0138002217210138</v>
      </c>
      <c r="G528" s="46" t="n">
        <f aca="false">G527*(1+F528)</f>
        <v>4.30814449748268</v>
      </c>
      <c r="H528" s="46" t="n">
        <f aca="false">MAX(H527,G528)</f>
        <v>4.42440620557696</v>
      </c>
      <c r="I528" s="47" t="n">
        <f aca="false">G528/H528-1</f>
        <v>-0.0262773585182409</v>
      </c>
      <c r="J528" s="48" t="n">
        <f aca="false">IF(F528&lt;0,F528^2,0)</f>
        <v>0.000190446119549141</v>
      </c>
      <c r="K528" s="44" t="n">
        <f aca="false">MAX(K527,E528)</f>
        <v>11580.1</v>
      </c>
      <c r="L528" s="49" t="n">
        <f aca="false">E528-K528</f>
        <v>-241.85</v>
      </c>
    </row>
    <row r="529" customFormat="false" ht="15" hidden="false" customHeight="false" outlineLevel="0" collapsed="false">
      <c r="A529" s="27" t="n">
        <v>40134</v>
      </c>
      <c r="B529" s="42" t="n">
        <v>1</v>
      </c>
      <c r="C529" s="28" t="n">
        <v>9299.6</v>
      </c>
      <c r="D529" s="43" t="n">
        <v>-64.55</v>
      </c>
      <c r="E529" s="44" t="n">
        <f aca="false">E528+D529</f>
        <v>11273.7</v>
      </c>
      <c r="F529" s="45" t="n">
        <f aca="false">IF(C528&gt;0,D529/C528,0)</f>
        <v>-0.00696602779936113</v>
      </c>
      <c r="G529" s="46" t="n">
        <f aca="false">G528*(1+F529)</f>
        <v>4.27813384314956</v>
      </c>
      <c r="H529" s="46" t="n">
        <f aca="false">MAX(H528,G529)</f>
        <v>4.42440620557696</v>
      </c>
      <c r="I529" s="47" t="n">
        <f aca="false">G529/H529-1</f>
        <v>-0.0330603375076701</v>
      </c>
      <c r="J529" s="48" t="n">
        <f aca="false">IF(F529&lt;0,F529^2,0)</f>
        <v>4.85255433014721E-005</v>
      </c>
      <c r="K529" s="44" t="n">
        <f aca="false">MAX(K528,E529)</f>
        <v>11580.1</v>
      </c>
      <c r="L529" s="49" t="n">
        <f aca="false">E529-K529</f>
        <v>-306.4</v>
      </c>
    </row>
    <row r="530" customFormat="false" ht="15" hidden="false" customHeight="false" outlineLevel="0" collapsed="false">
      <c r="A530" s="27" t="n">
        <v>40135</v>
      </c>
      <c r="B530" s="42" t="n">
        <v>0</v>
      </c>
      <c r="C530" s="28" t="n">
        <v>9223.85</v>
      </c>
      <c r="D530" s="43" t="n">
        <v>0</v>
      </c>
      <c r="E530" s="44" t="n">
        <f aca="false">E529+D530</f>
        <v>11273.7</v>
      </c>
      <c r="F530" s="45" t="n">
        <f aca="false">IF(C529&gt;0,D530/C529,0)</f>
        <v>0</v>
      </c>
      <c r="G530" s="46" t="n">
        <f aca="false">G529*(1+F530)</f>
        <v>4.27813384314956</v>
      </c>
      <c r="H530" s="46" t="n">
        <f aca="false">MAX(H529,G530)</f>
        <v>4.42440620557696</v>
      </c>
      <c r="I530" s="47" t="n">
        <f aca="false">G530/H530-1</f>
        <v>-0.0330603375076701</v>
      </c>
      <c r="J530" s="48" t="n">
        <f aca="false">IF(F530&lt;0,F530^2,0)</f>
        <v>0</v>
      </c>
      <c r="K530" s="44" t="n">
        <f aca="false">MAX(K529,E530)</f>
        <v>11580.1</v>
      </c>
      <c r="L530" s="49" t="n">
        <f aca="false">E530-K530</f>
        <v>-306.4</v>
      </c>
    </row>
    <row r="531" customFormat="false" ht="15" hidden="false" customHeight="false" outlineLevel="0" collapsed="false">
      <c r="A531" s="27" t="n">
        <v>40136</v>
      </c>
      <c r="B531" s="42" t="n">
        <v>-1</v>
      </c>
      <c r="C531" s="28" t="n">
        <v>9041.65</v>
      </c>
      <c r="D531" s="43" t="n">
        <v>76.35</v>
      </c>
      <c r="E531" s="44" t="n">
        <f aca="false">E530+D531</f>
        <v>11350.05</v>
      </c>
      <c r="F531" s="45" t="n">
        <f aca="false">IF(C530&gt;0,D531/C530,0)</f>
        <v>0.0082774546420421</v>
      </c>
      <c r="G531" s="46" t="n">
        <f aca="false">G530*(1+F531)</f>
        <v>4.31354590198881</v>
      </c>
      <c r="H531" s="46" t="n">
        <f aca="false">MAX(H530,G531)</f>
        <v>4.42440620557696</v>
      </c>
      <c r="I531" s="47" t="n">
        <f aca="false">G531/H531-1</f>
        <v>-0.0250565383097983</v>
      </c>
      <c r="J531" s="48" t="n">
        <f aca="false">IF(F531&lt;0,F531^2,0)</f>
        <v>0</v>
      </c>
      <c r="K531" s="44" t="n">
        <f aca="false">MAX(K530,E531)</f>
        <v>11580.1</v>
      </c>
      <c r="L531" s="49" t="n">
        <f aca="false">E531-K531</f>
        <v>-230.049999999999</v>
      </c>
    </row>
    <row r="532" customFormat="false" ht="15" hidden="false" customHeight="false" outlineLevel="0" collapsed="false">
      <c r="A532" s="27" t="n">
        <v>40137</v>
      </c>
      <c r="B532" s="42" t="n">
        <v>-1</v>
      </c>
      <c r="C532" s="28" t="n">
        <v>9219.05</v>
      </c>
      <c r="D532" s="43" t="n">
        <v>-168.55</v>
      </c>
      <c r="E532" s="44" t="n">
        <f aca="false">E531+D532</f>
        <v>11181.5</v>
      </c>
      <c r="F532" s="45" t="n">
        <f aca="false">IF(C531&gt;0,D532/C531,0)</f>
        <v>-0.0186415090166065</v>
      </c>
      <c r="G532" s="46" t="n">
        <f aca="false">G531*(1+F532)</f>
        <v>4.23313489716334</v>
      </c>
      <c r="H532" s="46" t="n">
        <f aca="false">MAX(H531,G532)</f>
        <v>4.42440620557696</v>
      </c>
      <c r="I532" s="47" t="n">
        <f aca="false">G532/H532-1</f>
        <v>-0.0432309556415778</v>
      </c>
      <c r="J532" s="48" t="n">
        <f aca="false">IF(F532&lt;0,F532^2,0)</f>
        <v>0.000347505858416221</v>
      </c>
      <c r="K532" s="44" t="n">
        <f aca="false">MAX(K531,E532)</f>
        <v>11580.1</v>
      </c>
      <c r="L532" s="49" t="n">
        <f aca="false">E532-K532</f>
        <v>-398.599999999999</v>
      </c>
    </row>
    <row r="533" customFormat="false" ht="15" hidden="false" customHeight="false" outlineLevel="0" collapsed="false">
      <c r="A533" s="27" t="n">
        <v>40140</v>
      </c>
      <c r="B533" s="42" t="n">
        <v>1</v>
      </c>
      <c r="C533" s="28" t="n">
        <v>9274.1</v>
      </c>
      <c r="D533" s="43" t="n">
        <v>17.35</v>
      </c>
      <c r="E533" s="44" t="n">
        <f aca="false">E532+D533</f>
        <v>11198.85</v>
      </c>
      <c r="F533" s="45" t="n">
        <f aca="false">IF(C532&gt;0,D533/C532,0)</f>
        <v>0.00188197265444921</v>
      </c>
      <c r="G533" s="46" t="n">
        <f aca="false">G532*(1+F533)</f>
        <v>4.2411015412824</v>
      </c>
      <c r="H533" s="46" t="n">
        <f aca="false">MAX(H532,G533)</f>
        <v>4.42440620557696</v>
      </c>
      <c r="I533" s="47" t="n">
        <f aca="false">G533/H533-1</f>
        <v>-0.0414303424634716</v>
      </c>
      <c r="J533" s="48" t="n">
        <f aca="false">IF(F533&lt;0,F533^2,0)</f>
        <v>0</v>
      </c>
      <c r="K533" s="44" t="n">
        <f aca="false">MAX(K532,E533)</f>
        <v>11580.1</v>
      </c>
      <c r="L533" s="49" t="n">
        <f aca="false">E533-K533</f>
        <v>-381.249999999998</v>
      </c>
    </row>
    <row r="534" customFormat="false" ht="15" hidden="false" customHeight="false" outlineLevel="0" collapsed="false">
      <c r="A534" s="27" t="n">
        <v>40141</v>
      </c>
      <c r="B534" s="42" t="n">
        <v>1</v>
      </c>
      <c r="C534" s="28" t="n">
        <v>9247.65</v>
      </c>
      <c r="D534" s="43" t="n">
        <v>-50.95</v>
      </c>
      <c r="E534" s="44" t="n">
        <f aca="false">E533+D534</f>
        <v>11147.9</v>
      </c>
      <c r="F534" s="45" t="n">
        <f aca="false">IF(C533&gt;0,D534/C533,0)</f>
        <v>-0.00549379454610151</v>
      </c>
      <c r="G534" s="46" t="n">
        <f aca="false">G533*(1+F534)</f>
        <v>4.21780180076544</v>
      </c>
      <c r="H534" s="46" t="n">
        <f aca="false">MAX(H533,G534)</f>
        <v>4.42440620557696</v>
      </c>
      <c r="I534" s="47" t="n">
        <f aca="false">G534/H534-1</f>
        <v>-0.0466965272201042</v>
      </c>
      <c r="J534" s="48" t="n">
        <f aca="false">IF(F534&lt;0,F534^2,0)</f>
        <v>3.01817785147747E-005</v>
      </c>
      <c r="K534" s="44" t="n">
        <f aca="false">MAX(K533,E534)</f>
        <v>11580.1</v>
      </c>
      <c r="L534" s="49" t="n">
        <f aca="false">E534-K534</f>
        <v>-432.199999999999</v>
      </c>
    </row>
    <row r="535" customFormat="false" ht="15" hidden="false" customHeight="false" outlineLevel="0" collapsed="false">
      <c r="A535" s="27" t="n">
        <v>40142</v>
      </c>
      <c r="B535" s="42" t="n">
        <v>1</v>
      </c>
      <c r="C535" s="28" t="n">
        <v>9303.15</v>
      </c>
      <c r="D535" s="43" t="n">
        <v>-21.85</v>
      </c>
      <c r="E535" s="44" t="n">
        <f aca="false">E534+D535</f>
        <v>11126.05</v>
      </c>
      <c r="F535" s="45" t="n">
        <f aca="false">IF(C534&gt;0,D535/C534,0)</f>
        <v>-0.00236276243153666</v>
      </c>
      <c r="G535" s="46" t="n">
        <f aca="false">G534*(1+F535)</f>
        <v>4.20783613712692</v>
      </c>
      <c r="H535" s="46" t="n">
        <f aca="false">MAX(H534,G535)</f>
        <v>4.42440620557696</v>
      </c>
      <c r="I535" s="47" t="n">
        <f aca="false">G535/H535-1</f>
        <v>-0.048948956851442</v>
      </c>
      <c r="J535" s="48" t="n">
        <f aca="false">IF(F535&lt;0,F535^2,0)</f>
        <v>5.58264630788104E-006</v>
      </c>
      <c r="K535" s="44" t="n">
        <f aca="false">MAX(K534,E535)</f>
        <v>11580.1</v>
      </c>
      <c r="L535" s="49" t="n">
        <f aca="false">E535-K535</f>
        <v>-454.049999999999</v>
      </c>
    </row>
    <row r="536" customFormat="false" ht="15" hidden="false" customHeight="false" outlineLevel="0" collapsed="false">
      <c r="A536" s="27" t="n">
        <v>40143</v>
      </c>
      <c r="B536" s="42" t="n">
        <v>-1</v>
      </c>
      <c r="C536" s="28" t="n">
        <v>9067.65</v>
      </c>
      <c r="D536" s="43" t="n">
        <v>7.15</v>
      </c>
      <c r="E536" s="44" t="n">
        <f aca="false">E535+D536</f>
        <v>11133.2</v>
      </c>
      <c r="F536" s="45" t="n">
        <f aca="false">IF(C535&gt;0,D536/C535,0)</f>
        <v>0.000768556886645921</v>
      </c>
      <c r="G536" s="46" t="n">
        <f aca="false">G535*(1+F536)</f>
        <v>4.21107009856799</v>
      </c>
      <c r="H536" s="46" t="n">
        <f aca="false">MAX(H535,G536)</f>
        <v>4.42440620557696</v>
      </c>
      <c r="I536" s="47" t="n">
        <f aca="false">G536/H536-1</f>
        <v>-0.0482180200226782</v>
      </c>
      <c r="J536" s="48" t="n">
        <f aca="false">IF(F536&lt;0,F536^2,0)</f>
        <v>0</v>
      </c>
      <c r="K536" s="44" t="n">
        <f aca="false">MAX(K535,E536)</f>
        <v>11580.1</v>
      </c>
      <c r="L536" s="49" t="n">
        <f aca="false">E536-K536</f>
        <v>-446.9</v>
      </c>
    </row>
    <row r="537" customFormat="false" ht="15" hidden="false" customHeight="false" outlineLevel="0" collapsed="false">
      <c r="A537" s="27" t="n">
        <v>40144</v>
      </c>
      <c r="B537" s="42" t="n">
        <v>-1</v>
      </c>
      <c r="C537" s="28" t="n">
        <v>8945.05</v>
      </c>
      <c r="D537" s="43" t="n">
        <v>122.6</v>
      </c>
      <c r="E537" s="44" t="n">
        <f aca="false">E536+D537</f>
        <v>11255.8</v>
      </c>
      <c r="F537" s="45" t="n">
        <f aca="false">IF(C536&gt;0,D537/C536,0)</f>
        <v>0.0135205924357469</v>
      </c>
      <c r="G537" s="46" t="n">
        <f aca="false">G536*(1+F537)</f>
        <v>4.26800626108909</v>
      </c>
      <c r="H537" s="46" t="n">
        <f aca="false">MAX(H536,G537)</f>
        <v>4.42440620557696</v>
      </c>
      <c r="I537" s="47" t="n">
        <f aca="false">G537/H537-1</f>
        <v>-0.0353493637837166</v>
      </c>
      <c r="J537" s="48" t="n">
        <f aca="false">IF(F537&lt;0,F537^2,0)</f>
        <v>0</v>
      </c>
      <c r="K537" s="44" t="n">
        <f aca="false">MAX(K536,E537)</f>
        <v>11580.1</v>
      </c>
      <c r="L537" s="49" t="n">
        <f aca="false">E537-K537</f>
        <v>-324.299999999999</v>
      </c>
    </row>
    <row r="538" customFormat="false" ht="15" hidden="false" customHeight="false" outlineLevel="0" collapsed="false">
      <c r="A538" s="27" t="n">
        <v>40147</v>
      </c>
      <c r="B538" s="42" t="n">
        <v>-1</v>
      </c>
      <c r="C538" s="28" t="n">
        <v>9046.95</v>
      </c>
      <c r="D538" s="43" t="n">
        <v>-176.65</v>
      </c>
      <c r="E538" s="44" t="n">
        <f aca="false">E537+D538</f>
        <v>11079.15</v>
      </c>
      <c r="F538" s="45" t="n">
        <f aca="false">IF(C537&gt;0,D538/C537,0)</f>
        <v>-0.0197483524407354</v>
      </c>
      <c r="G538" s="46" t="n">
        <f aca="false">G537*(1+F538)</f>
        <v>4.18372016922583</v>
      </c>
      <c r="H538" s="46" t="n">
        <f aca="false">MAX(H537,G538)</f>
        <v>4.42440620557696</v>
      </c>
      <c r="I538" s="47" t="n">
        <f aca="false">G538/H538-1</f>
        <v>-0.0543996245298954</v>
      </c>
      <c r="J538" s="48" t="n">
        <f aca="false">IF(F538&lt;0,F538^2,0)</f>
        <v>0.000389997424123499</v>
      </c>
      <c r="K538" s="44" t="n">
        <f aca="false">MAX(K537,E538)</f>
        <v>11580.1</v>
      </c>
      <c r="L538" s="49" t="n">
        <f aca="false">E538-K538</f>
        <v>-500.949999999999</v>
      </c>
    </row>
    <row r="539" customFormat="false" ht="15" hidden="false" customHeight="false" outlineLevel="0" collapsed="false">
      <c r="A539" s="27" t="n">
        <v>40148</v>
      </c>
      <c r="B539" s="42" t="n">
        <v>1</v>
      </c>
      <c r="C539" s="28" t="n">
        <v>9250.95</v>
      </c>
      <c r="D539" s="43" t="n">
        <v>113.2</v>
      </c>
      <c r="E539" s="44" t="n">
        <f aca="false">E538+D539</f>
        <v>11192.35</v>
      </c>
      <c r="F539" s="45" t="n">
        <f aca="false">IF(C538&gt;0,D539/C538,0)</f>
        <v>0.0125125042141274</v>
      </c>
      <c r="G539" s="46" t="n">
        <f aca="false">G538*(1+F539)</f>
        <v>4.236068985474</v>
      </c>
      <c r="H539" s="46" t="n">
        <f aca="false">MAX(H538,G539)</f>
        <v>4.42440620557696</v>
      </c>
      <c r="I539" s="47" t="n">
        <f aca="false">G539/H539-1</f>
        <v>-0.0425677958469453</v>
      </c>
      <c r="J539" s="48" t="n">
        <f aca="false">IF(F539&lt;0,F539^2,0)</f>
        <v>0</v>
      </c>
      <c r="K539" s="44" t="n">
        <f aca="false">MAX(K538,E539)</f>
        <v>11580.1</v>
      </c>
      <c r="L539" s="49" t="n">
        <f aca="false">E539-K539</f>
        <v>-387.749999999998</v>
      </c>
    </row>
    <row r="540" customFormat="false" ht="15" hidden="false" customHeight="false" outlineLevel="0" collapsed="false">
      <c r="A540" s="27" t="n">
        <v>40149</v>
      </c>
      <c r="B540" s="42" t="n">
        <v>1</v>
      </c>
      <c r="C540" s="28" t="n">
        <v>9327.25</v>
      </c>
      <c r="D540" s="43" t="n">
        <v>76.3</v>
      </c>
      <c r="E540" s="44" t="n">
        <f aca="false">E539+D540</f>
        <v>11268.65</v>
      </c>
      <c r="F540" s="45" t="n">
        <f aca="false">IF(C539&gt;0,D540/C539,0)</f>
        <v>0.00824780157713532</v>
      </c>
      <c r="G540" s="46" t="n">
        <f aca="false">G539*(1+F540)</f>
        <v>4.27100724193325</v>
      </c>
      <c r="H540" s="46" t="n">
        <f aca="false">MAX(H539,G540)</f>
        <v>4.42440620557696</v>
      </c>
      <c r="I540" s="47" t="n">
        <f aca="false">G540/H540-1</f>
        <v>-0.0346710850035317</v>
      </c>
      <c r="J540" s="48" t="n">
        <f aca="false">IF(F540&lt;0,F540^2,0)</f>
        <v>0</v>
      </c>
      <c r="K540" s="44" t="n">
        <f aca="false">MAX(K539,E540)</f>
        <v>11580.1</v>
      </c>
      <c r="L540" s="49" t="n">
        <f aca="false">E540-K540</f>
        <v>-311.449999999999</v>
      </c>
    </row>
    <row r="541" customFormat="false" ht="15" hidden="false" customHeight="false" outlineLevel="0" collapsed="false">
      <c r="A541" s="27" t="n">
        <v>40150</v>
      </c>
      <c r="B541" s="42" t="n">
        <v>1</v>
      </c>
      <c r="C541" s="28" t="n">
        <v>9345.25</v>
      </c>
      <c r="D541" s="43" t="n">
        <v>18</v>
      </c>
      <c r="E541" s="44" t="n">
        <f aca="false">E540+D541</f>
        <v>11286.65</v>
      </c>
      <c r="F541" s="45" t="n">
        <f aca="false">IF(C540&gt;0,D541/C540,0)</f>
        <v>0.00192982926371653</v>
      </c>
      <c r="G541" s="46" t="n">
        <f aca="false">G540*(1+F541)</f>
        <v>4.27924955669428</v>
      </c>
      <c r="H541" s="46" t="n">
        <f aca="false">MAX(H540,G541)</f>
        <v>4.42440620557696</v>
      </c>
      <c r="I541" s="47" t="n">
        <f aca="false">G541/H541-1</f>
        <v>-0.0328081650142598</v>
      </c>
      <c r="J541" s="48" t="n">
        <f aca="false">IF(F541&lt;0,F541^2,0)</f>
        <v>0</v>
      </c>
      <c r="K541" s="44" t="n">
        <f aca="false">MAX(K540,E541)</f>
        <v>11580.1</v>
      </c>
      <c r="L541" s="49" t="n">
        <f aca="false">E541-K541</f>
        <v>-293.449999999999</v>
      </c>
    </row>
    <row r="542" customFormat="false" ht="15" hidden="false" customHeight="false" outlineLevel="0" collapsed="false">
      <c r="A542" s="27" t="n">
        <v>40151</v>
      </c>
      <c r="B542" s="42" t="n">
        <v>-1</v>
      </c>
      <c r="C542" s="28" t="n">
        <v>9245.05</v>
      </c>
      <c r="D542" s="43" t="n">
        <v>-63.9</v>
      </c>
      <c r="E542" s="44" t="n">
        <f aca="false">E541+D542</f>
        <v>11222.75</v>
      </c>
      <c r="F542" s="45" t="n">
        <f aca="false">IF(C541&gt;0,D542/C541,0)</f>
        <v>-0.00683769829592574</v>
      </c>
      <c r="G542" s="46" t="n">
        <f aca="false">G541*(1+F542)</f>
        <v>4.24998933929263</v>
      </c>
      <c r="H542" s="46" t="n">
        <f aca="false">MAX(H541,G542)</f>
        <v>4.42440620557696</v>
      </c>
      <c r="I542" s="47" t="n">
        <f aca="false">G542/H542-1</f>
        <v>-0.0394215309761751</v>
      </c>
      <c r="J542" s="48" t="n">
        <f aca="false">IF(F542&lt;0,F542^2,0)</f>
        <v>4.67541179861057E-005</v>
      </c>
      <c r="K542" s="44" t="n">
        <f aca="false">MAX(K541,E542)</f>
        <v>11580.1</v>
      </c>
      <c r="L542" s="49" t="n">
        <f aca="false">E542-K542</f>
        <v>-357.349999999999</v>
      </c>
    </row>
    <row r="543" customFormat="false" ht="15" hidden="false" customHeight="false" outlineLevel="0" collapsed="false">
      <c r="A543" s="27" t="n">
        <v>40154</v>
      </c>
      <c r="B543" s="42" t="n">
        <v>-1</v>
      </c>
      <c r="C543" s="28" t="n">
        <v>9175.6</v>
      </c>
      <c r="D543" s="43" t="n">
        <v>69.45</v>
      </c>
      <c r="E543" s="44" t="n">
        <f aca="false">E542+D543</f>
        <v>11292.2</v>
      </c>
      <c r="F543" s="45" t="n">
        <f aca="false">IF(C542&gt;0,D543/C542,0)</f>
        <v>0.00751212811180037</v>
      </c>
      <c r="G543" s="46" t="n">
        <f aca="false">G542*(1+F543)</f>
        <v>4.28191580368318</v>
      </c>
      <c r="H543" s="46" t="n">
        <f aca="false">MAX(H542,G543)</f>
        <v>4.42440620557696</v>
      </c>
      <c r="I543" s="47" t="n">
        <f aca="false">G543/H543-1</f>
        <v>-0.032205542455431</v>
      </c>
      <c r="J543" s="48" t="n">
        <f aca="false">IF(F543&lt;0,F543^2,0)</f>
        <v>0</v>
      </c>
      <c r="K543" s="44" t="n">
        <f aca="false">MAX(K542,E543)</f>
        <v>11580.1</v>
      </c>
      <c r="L543" s="49" t="n">
        <f aca="false">E543-K543</f>
        <v>-287.899999999998</v>
      </c>
    </row>
    <row r="544" customFormat="false" ht="15" hidden="false" customHeight="false" outlineLevel="0" collapsed="false">
      <c r="A544" s="27" t="n">
        <v>40155</v>
      </c>
      <c r="B544" s="42" t="n">
        <v>-1</v>
      </c>
      <c r="C544" s="28" t="n">
        <v>9290.1</v>
      </c>
      <c r="D544" s="43" t="n">
        <v>-114.5</v>
      </c>
      <c r="E544" s="44" t="n">
        <f aca="false">E543+D544</f>
        <v>11177.7</v>
      </c>
      <c r="F544" s="45" t="n">
        <f aca="false">IF(C543&gt;0,D544/C543,0)</f>
        <v>-0.0124787479837831</v>
      </c>
      <c r="G544" s="46" t="n">
        <f aca="false">G543*(1+F544)</f>
        <v>4.22848285548124</v>
      </c>
      <c r="H544" s="46" t="n">
        <f aca="false">MAX(H543,G544)</f>
        <v>4.42440620557696</v>
      </c>
      <c r="I544" s="47" t="n">
        <f aca="false">G544/H544-1</f>
        <v>-0.0442824055912318</v>
      </c>
      <c r="J544" s="48" t="n">
        <f aca="false">IF(F544&lt;0,F544^2,0)</f>
        <v>0.00015571915124277</v>
      </c>
      <c r="K544" s="44" t="n">
        <f aca="false">MAX(K543,E544)</f>
        <v>11580.1</v>
      </c>
      <c r="L544" s="49" t="n">
        <f aca="false">E544-K544</f>
        <v>-402.399999999998</v>
      </c>
    </row>
    <row r="545" customFormat="false" ht="15" hidden="false" customHeight="false" outlineLevel="0" collapsed="false">
      <c r="A545" s="27" t="n">
        <v>40156</v>
      </c>
      <c r="B545" s="42" t="n">
        <v>-1</v>
      </c>
      <c r="C545" s="28" t="n">
        <v>9146.35</v>
      </c>
      <c r="D545" s="43" t="n">
        <v>143.75</v>
      </c>
      <c r="E545" s="44" t="n">
        <f aca="false">E544+D545</f>
        <v>11321.45</v>
      </c>
      <c r="F545" s="45" t="n">
        <f aca="false">IF(C544&gt;0,D545/C544,0)</f>
        <v>0.0154734609961141</v>
      </c>
      <c r="G545" s="46" t="n">
        <f aca="false">G544*(1+F545)</f>
        <v>4.29391212001826</v>
      </c>
      <c r="H545" s="46" t="n">
        <f aca="false">MAX(H544,G545)</f>
        <v>4.42440620557696</v>
      </c>
      <c r="I545" s="47" t="n">
        <f aca="false">G545/H545-1</f>
        <v>-0.0294941466708476</v>
      </c>
      <c r="J545" s="48" t="n">
        <f aca="false">IF(F545&lt;0,F545^2,0)</f>
        <v>0</v>
      </c>
      <c r="K545" s="44" t="n">
        <f aca="false">MAX(K544,E545)</f>
        <v>11580.1</v>
      </c>
      <c r="L545" s="49" t="n">
        <f aca="false">E545-K545</f>
        <v>-258.649999999998</v>
      </c>
    </row>
    <row r="546" customFormat="false" ht="15" hidden="false" customHeight="false" outlineLevel="0" collapsed="false">
      <c r="A546" s="27" t="n">
        <v>40157</v>
      </c>
      <c r="B546" s="42" t="n">
        <v>-1</v>
      </c>
      <c r="C546" s="28" t="n">
        <v>9205.65</v>
      </c>
      <c r="D546" s="43" t="n">
        <v>-59.3</v>
      </c>
      <c r="E546" s="44" t="n">
        <f aca="false">E545+D546</f>
        <v>11262.15</v>
      </c>
      <c r="F546" s="45" t="n">
        <f aca="false">IF(C545&gt;0,D546/C545,0)</f>
        <v>-0.00648346061543676</v>
      </c>
      <c r="G546" s="46" t="n">
        <f aca="false">G545*(1+F546)</f>
        <v>4.26607270990198</v>
      </c>
      <c r="H546" s="46" t="n">
        <f aca="false">MAX(H545,G546)</f>
        <v>4.42440620557696</v>
      </c>
      <c r="I546" s="47" t="n">
        <f aca="false">G546/H546-1</f>
        <v>-0.035786383147958</v>
      </c>
      <c r="J546" s="48" t="n">
        <f aca="false">IF(F546&lt;0,F546^2,0)</f>
        <v>4.20352615519196E-005</v>
      </c>
      <c r="K546" s="44" t="n">
        <f aca="false">MAX(K545,E546)</f>
        <v>11580.1</v>
      </c>
      <c r="L546" s="49" t="n">
        <f aca="false">E546-K546</f>
        <v>-317.949999999997</v>
      </c>
    </row>
    <row r="547" customFormat="false" ht="15" hidden="false" customHeight="false" outlineLevel="0" collapsed="false">
      <c r="A547" s="27" t="n">
        <v>40158</v>
      </c>
      <c r="B547" s="42" t="n">
        <v>1</v>
      </c>
      <c r="C547" s="28" t="n">
        <v>9097.2</v>
      </c>
      <c r="D547" s="43" t="n">
        <v>-228.55</v>
      </c>
      <c r="E547" s="44" t="n">
        <f aca="false">E546+D547</f>
        <v>11033.6</v>
      </c>
      <c r="F547" s="45" t="n">
        <f aca="false">IF(C546&gt;0,D547/C546,0)</f>
        <v>-0.0248271441994862</v>
      </c>
      <c r="G547" s="46" t="n">
        <f aca="false">G546*(1+F547)</f>
        <v>4.16015830756775</v>
      </c>
      <c r="H547" s="46" t="n">
        <f aca="false">MAX(H546,G547)</f>
        <v>4.42440620557696</v>
      </c>
      <c r="I547" s="47" t="n">
        <f aca="false">G547/H547-1</f>
        <v>-0.0597250536526518</v>
      </c>
      <c r="J547" s="48" t="n">
        <f aca="false">IF(F547&lt;0,F547^2,0)</f>
        <v>0.000616387089102081</v>
      </c>
      <c r="K547" s="44" t="n">
        <f aca="false">MAX(K546,E547)</f>
        <v>11580.1</v>
      </c>
      <c r="L547" s="49" t="n">
        <f aca="false">E547-K547</f>
        <v>-546.499999999996</v>
      </c>
    </row>
    <row r="548" customFormat="false" ht="15" hidden="false" customHeight="false" outlineLevel="0" collapsed="false">
      <c r="A548" s="27" t="n">
        <v>40161</v>
      </c>
      <c r="B548" s="42" t="n">
        <v>-1</v>
      </c>
      <c r="C548" s="28" t="n">
        <v>8996.75</v>
      </c>
      <c r="D548" s="43" t="n">
        <v>33.65</v>
      </c>
      <c r="E548" s="44" t="n">
        <f aca="false">E547+D548</f>
        <v>11067.25</v>
      </c>
      <c r="F548" s="45" t="n">
        <f aca="false">IF(C547&gt;0,D548/C547,0)</f>
        <v>0.00369894033328936</v>
      </c>
      <c r="G548" s="46" t="n">
        <f aca="false">G547*(1+F548)</f>
        <v>4.17554648492448</v>
      </c>
      <c r="H548" s="46" t="n">
        <f aca="false">MAX(H547,G548)</f>
        <v>4.42440620557696</v>
      </c>
      <c r="I548" s="47" t="n">
        <f aca="false">G548/H548-1</f>
        <v>-0.0562470327292259</v>
      </c>
      <c r="J548" s="48" t="n">
        <f aca="false">IF(F548&lt;0,F548^2,0)</f>
        <v>0</v>
      </c>
      <c r="K548" s="44" t="n">
        <f aca="false">MAX(K547,E548)</f>
        <v>11580.1</v>
      </c>
      <c r="L548" s="49" t="n">
        <f aca="false">E548-K548</f>
        <v>-512.849999999997</v>
      </c>
    </row>
    <row r="549" customFormat="false" ht="15" hidden="false" customHeight="false" outlineLevel="0" collapsed="false">
      <c r="A549" s="27" t="n">
        <v>40162</v>
      </c>
      <c r="B549" s="42" t="n">
        <v>-1</v>
      </c>
      <c r="C549" s="28" t="n">
        <v>8734.45</v>
      </c>
      <c r="D549" s="43" t="n">
        <v>262.3</v>
      </c>
      <c r="E549" s="44" t="n">
        <f aca="false">E548+D549</f>
        <v>11329.55</v>
      </c>
      <c r="F549" s="45" t="n">
        <f aca="false">IF(C548&gt;0,D549/C548,0)</f>
        <v>0.0291549726290049</v>
      </c>
      <c r="G549" s="46" t="n">
        <f aca="false">G548*(1+F549)</f>
        <v>4.29728442840359</v>
      </c>
      <c r="H549" s="46" t="n">
        <f aca="false">MAX(H548,G549)</f>
        <v>4.42440620557696</v>
      </c>
      <c r="I549" s="47" t="n">
        <f aca="false">G549/H549-1</f>
        <v>-0.0287319407999043</v>
      </c>
      <c r="J549" s="48" t="n">
        <f aca="false">IF(F549&lt;0,F549^2,0)</f>
        <v>0</v>
      </c>
      <c r="K549" s="44" t="n">
        <f aca="false">MAX(K548,E549)</f>
        <v>11580.1</v>
      </c>
      <c r="L549" s="49" t="n">
        <f aca="false">E549-K549</f>
        <v>-250.549999999997</v>
      </c>
    </row>
    <row r="550" customFormat="false" ht="15" hidden="false" customHeight="false" outlineLevel="0" collapsed="false">
      <c r="A550" s="27" t="n">
        <v>40163</v>
      </c>
      <c r="B550" s="42" t="n">
        <v>-1</v>
      </c>
      <c r="C550" s="28" t="n">
        <v>8667.4</v>
      </c>
      <c r="D550" s="43" t="n">
        <v>67.05</v>
      </c>
      <c r="E550" s="44" t="n">
        <f aca="false">E549+D550</f>
        <v>11396.6</v>
      </c>
      <c r="F550" s="45" t="n">
        <f aca="false">IF(C549&gt;0,D550/C549,0)</f>
        <v>0.00767649937889621</v>
      </c>
      <c r="G550" s="46" t="n">
        <f aca="false">G549*(1+F550)</f>
        <v>4.33027252964917</v>
      </c>
      <c r="H550" s="46" t="n">
        <f aca="false">MAX(H549,G550)</f>
        <v>4.42440620557696</v>
      </c>
      <c r="I550" s="47" t="n">
        <f aca="false">G550/H550-1</f>
        <v>-0.0212760021467131</v>
      </c>
      <c r="J550" s="48" t="n">
        <f aca="false">IF(F550&lt;0,F550^2,0)</f>
        <v>0</v>
      </c>
      <c r="K550" s="44" t="n">
        <f aca="false">MAX(K549,E550)</f>
        <v>11580.1</v>
      </c>
      <c r="L550" s="49" t="n">
        <f aca="false">E550-K550</f>
        <v>-183.499999999998</v>
      </c>
    </row>
    <row r="551" customFormat="false" ht="15" hidden="false" customHeight="false" outlineLevel="0" collapsed="false">
      <c r="A551" s="27" t="n">
        <v>40164</v>
      </c>
      <c r="B551" s="42" t="n">
        <v>-1</v>
      </c>
      <c r="C551" s="28" t="n">
        <v>8697.2</v>
      </c>
      <c r="D551" s="43" t="n">
        <v>-80.6</v>
      </c>
      <c r="E551" s="44" t="n">
        <f aca="false">E550+D551</f>
        <v>11316</v>
      </c>
      <c r="F551" s="45" t="n">
        <f aca="false">IF(C550&gt;0,D551/C550,0)</f>
        <v>-0.00929921314350324</v>
      </c>
      <c r="G551" s="46" t="n">
        <f aca="false">G550*(1+F551)</f>
        <v>4.29000440242651</v>
      </c>
      <c r="H551" s="46" t="n">
        <f aca="false">MAX(H550,G551)</f>
        <v>4.42440620557696</v>
      </c>
      <c r="I551" s="47" t="n">
        <f aca="false">G551/H551-1</f>
        <v>-0.0303773652114124</v>
      </c>
      <c r="J551" s="48" t="n">
        <f aca="false">IF(F551&lt;0,F551^2,0)</f>
        <v>8.64753650883034E-005</v>
      </c>
      <c r="K551" s="44" t="n">
        <f aca="false">MAX(K550,E551)</f>
        <v>11580.1</v>
      </c>
      <c r="L551" s="49" t="n">
        <f aca="false">E551-K551</f>
        <v>-264.099999999999</v>
      </c>
    </row>
    <row r="552" customFormat="false" ht="15" hidden="false" customHeight="false" outlineLevel="0" collapsed="false">
      <c r="A552" s="27" t="n">
        <v>40165</v>
      </c>
      <c r="B552" s="42" t="n">
        <v>-1</v>
      </c>
      <c r="C552" s="28" t="n">
        <v>8599.95</v>
      </c>
      <c r="D552" s="43" t="n">
        <v>-13</v>
      </c>
      <c r="E552" s="44" t="n">
        <f aca="false">E551+D552</f>
        <v>11303</v>
      </c>
      <c r="F552" s="45" t="n">
        <f aca="false">IF(C551&gt;0,D552/C551,0)</f>
        <v>-0.00149473393735915</v>
      </c>
      <c r="G552" s="46" t="n">
        <f aca="false">G551*(1+F552)</f>
        <v>4.28359198725478</v>
      </c>
      <c r="H552" s="46" t="n">
        <f aca="false">MAX(H551,G552)</f>
        <v>4.42440620557696</v>
      </c>
      <c r="I552" s="47" t="n">
        <f aca="false">G552/H552-1</f>
        <v>-0.0318266930700626</v>
      </c>
      <c r="J552" s="48" t="n">
        <f aca="false">IF(F552&lt;0,F552^2,0)</f>
        <v>2.23422954349319E-006</v>
      </c>
      <c r="K552" s="44" t="n">
        <f aca="false">MAX(K551,E552)</f>
        <v>11580.1</v>
      </c>
      <c r="L552" s="49" t="n">
        <f aca="false">E552-K552</f>
        <v>-277.099999999999</v>
      </c>
    </row>
    <row r="553" customFormat="false" ht="15" hidden="false" customHeight="false" outlineLevel="0" collapsed="false">
      <c r="A553" s="27" t="n">
        <v>40168</v>
      </c>
      <c r="B553" s="42" t="n">
        <v>-1</v>
      </c>
      <c r="C553" s="28" t="n">
        <v>8609.55</v>
      </c>
      <c r="D553" s="43" t="n">
        <v>-9.6</v>
      </c>
      <c r="E553" s="44" t="n">
        <f aca="false">E552+D553</f>
        <v>11293.4</v>
      </c>
      <c r="F553" s="45" t="n">
        <f aca="false">IF(C552&gt;0,D553/C552,0)</f>
        <v>-0.00111628555979977</v>
      </c>
      <c r="G553" s="46" t="n">
        <f aca="false">G552*(1+F553)</f>
        <v>4.27881027537534</v>
      </c>
      <c r="H553" s="46" t="n">
        <f aca="false">MAX(H552,G553)</f>
        <v>4.42440620557696</v>
      </c>
      <c r="I553" s="47" t="n">
        <f aca="false">G553/H553-1</f>
        <v>-0.032907450951972</v>
      </c>
      <c r="J553" s="48" t="n">
        <f aca="false">IF(F553&lt;0,F553^2,0)</f>
        <v>1.24609345101748E-006</v>
      </c>
      <c r="K553" s="44" t="n">
        <f aca="false">MAX(K552,E553)</f>
        <v>11580.1</v>
      </c>
      <c r="L553" s="49" t="n">
        <f aca="false">E553-K553</f>
        <v>-286.699999999999</v>
      </c>
    </row>
    <row r="554" customFormat="false" ht="15" hidden="false" customHeight="false" outlineLevel="0" collapsed="false">
      <c r="A554" s="27" t="n">
        <v>40169</v>
      </c>
      <c r="B554" s="42" t="n">
        <v>1</v>
      </c>
      <c r="C554" s="28" t="n">
        <v>8712.5</v>
      </c>
      <c r="D554" s="43" t="n">
        <v>-48.85</v>
      </c>
      <c r="E554" s="44" t="n">
        <f aca="false">E553+D554</f>
        <v>11244.55</v>
      </c>
      <c r="F554" s="45" t="n">
        <f aca="false">IF(C553&gt;0,D554/C553,0)</f>
        <v>-0.0056739318547427</v>
      </c>
      <c r="G554" s="46" t="n">
        <f aca="false">G553*(1+F554)</f>
        <v>4.25453259745348</v>
      </c>
      <c r="H554" s="46" t="n">
        <f aca="false">MAX(H553,G554)</f>
        <v>4.42440620557696</v>
      </c>
      <c r="I554" s="47" t="n">
        <f aca="false">G554/H554-1</f>
        <v>-0.0383946681724999</v>
      </c>
      <c r="J554" s="48" t="n">
        <f aca="false">IF(F554&lt;0,F554^2,0)</f>
        <v>3.21935026922639E-005</v>
      </c>
      <c r="K554" s="44" t="n">
        <f aca="false">MAX(K553,E554)</f>
        <v>11580.1</v>
      </c>
      <c r="L554" s="49" t="n">
        <f aca="false">E554-K554</f>
        <v>-335.549999999999</v>
      </c>
    </row>
    <row r="555" customFormat="false" ht="15" hidden="false" customHeight="false" outlineLevel="0" collapsed="false">
      <c r="A555" s="27" t="n">
        <v>40170</v>
      </c>
      <c r="B555" s="42" t="n">
        <v>1</v>
      </c>
      <c r="C555" s="28" t="n">
        <v>8919.05</v>
      </c>
      <c r="D555" s="43" t="n">
        <v>206.55</v>
      </c>
      <c r="E555" s="44" t="n">
        <f aca="false">E554+D555</f>
        <v>11451.1</v>
      </c>
      <c r="F555" s="45" t="n">
        <f aca="false">IF(C554&gt;0,D555/C554,0)</f>
        <v>0.0237073170731707</v>
      </c>
      <c r="G555" s="46" t="n">
        <f aca="false">G554*(1+F555)</f>
        <v>4.35539615073945</v>
      </c>
      <c r="H555" s="46" t="n">
        <f aca="false">MAX(H554,G555)</f>
        <v>4.42440620557696</v>
      </c>
      <c r="I555" s="47" t="n">
        <f aca="false">G555/H555-1</f>
        <v>-0.0155975856716138</v>
      </c>
      <c r="J555" s="48" t="n">
        <f aca="false">IF(F555&lt;0,F555^2,0)</f>
        <v>0</v>
      </c>
      <c r="K555" s="44" t="n">
        <f aca="false">MAX(K554,E555)</f>
        <v>11580.1</v>
      </c>
      <c r="L555" s="49" t="n">
        <f aca="false">E555-K555</f>
        <v>-129</v>
      </c>
    </row>
    <row r="556" customFormat="false" ht="15" hidden="false" customHeight="false" outlineLevel="0" collapsed="false">
      <c r="A556" s="27" t="n">
        <v>40171</v>
      </c>
      <c r="B556" s="42" t="n">
        <v>1</v>
      </c>
      <c r="C556" s="28" t="n">
        <v>8968.1</v>
      </c>
      <c r="D556" s="43" t="n">
        <v>49.05</v>
      </c>
      <c r="E556" s="44" t="n">
        <f aca="false">E555+D556</f>
        <v>11500.15</v>
      </c>
      <c r="F556" s="45" t="n">
        <f aca="false">IF(C555&gt;0,D556/C555,0)</f>
        <v>0.00549946462908045</v>
      </c>
      <c r="G556" s="46" t="n">
        <f aca="false">G555*(1+F556)</f>
        <v>4.37934849781608</v>
      </c>
      <c r="H556" s="46" t="n">
        <f aca="false">MAX(H555,G556)</f>
        <v>4.42440620557696</v>
      </c>
      <c r="I556" s="47" t="n">
        <f aca="false">G556/H556-1</f>
        <v>-0.0101838994132335</v>
      </c>
      <c r="J556" s="48" t="n">
        <f aca="false">IF(F556&lt;0,F556^2,0)</f>
        <v>0</v>
      </c>
      <c r="K556" s="44" t="n">
        <f aca="false">MAX(K555,E556)</f>
        <v>11580.1</v>
      </c>
      <c r="L556" s="49" t="n">
        <f aca="false">E556-K556</f>
        <v>-79.9500000000007</v>
      </c>
    </row>
    <row r="557" customFormat="false" ht="15" hidden="false" customHeight="false" outlineLevel="0" collapsed="false">
      <c r="A557" s="27" t="n">
        <v>40176</v>
      </c>
      <c r="B557" s="42" t="n">
        <v>1</v>
      </c>
      <c r="C557" s="28" t="n">
        <v>8991.9</v>
      </c>
      <c r="D557" s="43" t="n">
        <v>23.8</v>
      </c>
      <c r="E557" s="44" t="n">
        <f aca="false">E556+D557</f>
        <v>11523.95</v>
      </c>
      <c r="F557" s="45" t="n">
        <f aca="false">IF(C556&gt;0,D557/C556,0)</f>
        <v>0.00265385087142204</v>
      </c>
      <c r="G557" s="46" t="n">
        <f aca="false">G556*(1+F557)</f>
        <v>4.39097063564327</v>
      </c>
      <c r="H557" s="46" t="n">
        <f aca="false">MAX(H556,G557)</f>
        <v>4.42440620557696</v>
      </c>
      <c r="I557" s="47" t="n">
        <f aca="false">G557/H557-1</f>
        <v>-0.00755707509214376</v>
      </c>
      <c r="J557" s="48" t="n">
        <f aca="false">IF(F557&lt;0,F557^2,0)</f>
        <v>0</v>
      </c>
      <c r="K557" s="44" t="n">
        <f aca="false">MAX(K556,E557)</f>
        <v>11580.1</v>
      </c>
      <c r="L557" s="49" t="n">
        <f aca="false">E557-K557</f>
        <v>-56.1500000000015</v>
      </c>
    </row>
    <row r="558" customFormat="false" ht="15" hidden="false" customHeight="false" outlineLevel="0" collapsed="false">
      <c r="A558" s="27" t="n">
        <v>40177</v>
      </c>
      <c r="B558" s="42" t="n">
        <v>1</v>
      </c>
      <c r="C558" s="28" t="n">
        <v>8994.6</v>
      </c>
      <c r="D558" s="43" t="n">
        <v>-26.2</v>
      </c>
      <c r="E558" s="44" t="n">
        <f aca="false">E557+D558</f>
        <v>11497.75</v>
      </c>
      <c r="F558" s="45" t="n">
        <f aca="false">IF(C557&gt;0,D558/C557,0)</f>
        <v>-0.00291373347123522</v>
      </c>
      <c r="G558" s="46" t="n">
        <f aca="false">G557*(1+F558)</f>
        <v>4.37817651753098</v>
      </c>
      <c r="H558" s="46" t="n">
        <f aca="false">MAX(H557,G558)</f>
        <v>4.42440620557696</v>
      </c>
      <c r="I558" s="47" t="n">
        <f aca="false">G558/H558-1</f>
        <v>-0.0104487892607384</v>
      </c>
      <c r="J558" s="48" t="n">
        <f aca="false">IF(F558&lt;0,F558^2,0)</f>
        <v>8.48984274139646E-006</v>
      </c>
      <c r="K558" s="44" t="n">
        <f aca="false">MAX(K557,E558)</f>
        <v>11580.1</v>
      </c>
      <c r="L558" s="49" t="n">
        <f aca="false">E558-K558</f>
        <v>-82.3500000000022</v>
      </c>
    </row>
    <row r="559" customFormat="false" ht="15" hidden="false" customHeight="false" outlineLevel="0" collapsed="false">
      <c r="A559" s="27" t="n">
        <v>40178</v>
      </c>
      <c r="B559" s="42" t="n">
        <v>1</v>
      </c>
      <c r="C559" s="28" t="n">
        <v>9029.5</v>
      </c>
      <c r="D559" s="43" t="n">
        <v>-13.05</v>
      </c>
      <c r="E559" s="44" t="n">
        <f aca="false">E558+D559</f>
        <v>11484.7</v>
      </c>
      <c r="F559" s="45" t="n">
        <f aca="false">IF(C558&gt;0,D559/C558,0)</f>
        <v>-0.00145087052231339</v>
      </c>
      <c r="G559" s="46" t="n">
        <f aca="false">G558*(1+F559)</f>
        <v>4.37182435028021</v>
      </c>
      <c r="H559" s="46" t="n">
        <f aca="false">MAX(H558,G559)</f>
        <v>4.42440620557696</v>
      </c>
      <c r="I559" s="47" t="n">
        <f aca="false">G559/H559-1</f>
        <v>-0.0118844999427195</v>
      </c>
      <c r="J559" s="48" t="n">
        <f aca="false">IF(F559&lt;0,F559^2,0)</f>
        <v>2.10502527251792E-006</v>
      </c>
      <c r="K559" s="44" t="n">
        <f aca="false">MAX(K558,E559)</f>
        <v>11580.1</v>
      </c>
      <c r="L559" s="49" t="n">
        <f aca="false">E559-K559</f>
        <v>-95.4000000000015</v>
      </c>
    </row>
    <row r="560" customFormat="false" ht="15" hidden="false" customHeight="false" outlineLevel="0" collapsed="false">
      <c r="A560" s="27" t="n">
        <v>40182</v>
      </c>
      <c r="B560" s="42" t="n">
        <v>1</v>
      </c>
      <c r="C560" s="28" t="n">
        <v>9112.35</v>
      </c>
      <c r="D560" s="43" t="n">
        <v>82.85</v>
      </c>
      <c r="E560" s="44" t="n">
        <f aca="false">E559+D560</f>
        <v>11567.55</v>
      </c>
      <c r="F560" s="45" t="n">
        <f aca="false">IF(C559&gt;0,D560/C559,0)</f>
        <v>0.00917548036989867</v>
      </c>
      <c r="G560" s="46" t="n">
        <f aca="false">G559*(1+F560)</f>
        <v>4.41193793878685</v>
      </c>
      <c r="H560" s="46" t="n">
        <f aca="false">MAX(H559,G560)</f>
        <v>4.42440620557696</v>
      </c>
      <c r="I560" s="47" t="n">
        <f aca="false">G560/H560-1</f>
        <v>-0.00281806556875119</v>
      </c>
      <c r="J560" s="48" t="n">
        <f aca="false">IF(F560&lt;0,F560^2,0)</f>
        <v>0</v>
      </c>
      <c r="K560" s="44" t="n">
        <f aca="false">MAX(K559,E560)</f>
        <v>11580.1</v>
      </c>
      <c r="L560" s="49" t="n">
        <f aca="false">E560-K560</f>
        <v>-12.5500000000011</v>
      </c>
    </row>
    <row r="561" customFormat="false" ht="15" hidden="false" customHeight="false" outlineLevel="0" collapsed="false">
      <c r="A561" s="27" t="n">
        <v>40183</v>
      </c>
      <c r="B561" s="42" t="n">
        <v>1</v>
      </c>
      <c r="C561" s="28" t="n">
        <v>9192.15</v>
      </c>
      <c r="D561" s="43" t="n">
        <v>79.8</v>
      </c>
      <c r="E561" s="44" t="n">
        <f aca="false">E560+D561</f>
        <v>11647.35</v>
      </c>
      <c r="F561" s="45" t="n">
        <f aca="false">IF(C560&gt;0,D561/C560,0)</f>
        <v>0.00875734579993086</v>
      </c>
      <c r="G561" s="46" t="n">
        <f aca="false">G560*(1+F561)</f>
        <v>4.45057480496464</v>
      </c>
      <c r="H561" s="46" t="n">
        <f aca="false">MAX(H560,G561)</f>
        <v>4.45057480496464</v>
      </c>
      <c r="I561" s="47" t="n">
        <f aca="false">G561/H561-1</f>
        <v>0</v>
      </c>
      <c r="J561" s="48" t="n">
        <f aca="false">IF(F561&lt;0,F561^2,0)</f>
        <v>0</v>
      </c>
      <c r="K561" s="44" t="n">
        <f aca="false">MAX(K560,E561)</f>
        <v>11647.35</v>
      </c>
      <c r="L561" s="49" t="n">
        <f aca="false">E561-K561</f>
        <v>0</v>
      </c>
    </row>
    <row r="562" customFormat="false" ht="15" hidden="false" customHeight="false" outlineLevel="0" collapsed="false">
      <c r="A562" s="27" t="n">
        <v>40184</v>
      </c>
      <c r="B562" s="42" t="n">
        <v>1</v>
      </c>
      <c r="C562" s="28" t="n">
        <v>9223</v>
      </c>
      <c r="D562" s="43" t="n">
        <v>30.85</v>
      </c>
      <c r="E562" s="44" t="n">
        <f aca="false">E561+D562</f>
        <v>11678.2</v>
      </c>
      <c r="F562" s="45" t="n">
        <f aca="false">IF(C561&gt;0,D562/C561,0)</f>
        <v>0.00335612451929092</v>
      </c>
      <c r="G562" s="46" t="n">
        <f aca="false">G561*(1+F562)</f>
        <v>4.46551148819253</v>
      </c>
      <c r="H562" s="46" t="n">
        <f aca="false">MAX(H561,G562)</f>
        <v>4.46551148819253</v>
      </c>
      <c r="I562" s="47" t="n">
        <f aca="false">G562/H562-1</f>
        <v>0</v>
      </c>
      <c r="J562" s="48" t="n">
        <f aca="false">IF(F562&lt;0,F562^2,0)</f>
        <v>0</v>
      </c>
      <c r="K562" s="44" t="n">
        <f aca="false">MAX(K561,E562)</f>
        <v>11678.2</v>
      </c>
      <c r="L562" s="49" t="n">
        <f aca="false">E562-K562</f>
        <v>0</v>
      </c>
    </row>
    <row r="563" customFormat="false" ht="15" hidden="false" customHeight="false" outlineLevel="0" collapsed="false">
      <c r="A563" s="27" t="n">
        <v>40185</v>
      </c>
      <c r="B563" s="42" t="n">
        <v>-1</v>
      </c>
      <c r="C563" s="28" t="n">
        <v>9192.95</v>
      </c>
      <c r="D563" s="43" t="n">
        <v>-74.95</v>
      </c>
      <c r="E563" s="44" t="n">
        <f aca="false">E562+D563</f>
        <v>11603.25</v>
      </c>
      <c r="F563" s="45" t="n">
        <f aca="false">IF(C562&gt;0,D563/C562,0)</f>
        <v>-0.0081264230727529</v>
      </c>
      <c r="G563" s="46" t="n">
        <f aca="false">G562*(1+F563)</f>
        <v>4.42922285260323</v>
      </c>
      <c r="H563" s="46" t="n">
        <f aca="false">MAX(H562,G563)</f>
        <v>4.46551148819253</v>
      </c>
      <c r="I563" s="47" t="n">
        <f aca="false">G563/H563-1</f>
        <v>-0.00812642307275302</v>
      </c>
      <c r="J563" s="48" t="n">
        <f aca="false">IF(F563&lt;0,F563^2,0)</f>
        <v>6.60387519573707E-005</v>
      </c>
      <c r="K563" s="44" t="n">
        <f aca="false">MAX(K562,E563)</f>
        <v>11678.2</v>
      </c>
      <c r="L563" s="49" t="n">
        <f aca="false">E563-K563</f>
        <v>-74.9500000000007</v>
      </c>
    </row>
    <row r="564" customFormat="false" ht="15" hidden="false" customHeight="false" outlineLevel="0" collapsed="false">
      <c r="A564" s="27" t="n">
        <v>40186</v>
      </c>
      <c r="B564" s="42" t="n">
        <v>-1</v>
      </c>
      <c r="C564" s="28" t="n">
        <v>9160.7</v>
      </c>
      <c r="D564" s="43" t="n">
        <v>32.25</v>
      </c>
      <c r="E564" s="44" t="n">
        <f aca="false">E563+D564</f>
        <v>11635.5</v>
      </c>
      <c r="F564" s="45" t="n">
        <f aca="false">IF(C563&gt;0,D564/C563,0)</f>
        <v>0.00350812307257192</v>
      </c>
      <c r="G564" s="46" t="n">
        <f aca="false">G563*(1+F564)</f>
        <v>4.44476111148601</v>
      </c>
      <c r="H564" s="46" t="n">
        <f aca="false">MAX(H563,G564)</f>
        <v>4.46551148819253</v>
      </c>
      <c r="I564" s="47" t="n">
        <f aca="false">G564/H564-1</f>
        <v>-0.00464680849246002</v>
      </c>
      <c r="J564" s="48" t="n">
        <f aca="false">IF(F564&lt;0,F564^2,0)</f>
        <v>0</v>
      </c>
      <c r="K564" s="44" t="n">
        <f aca="false">MAX(K563,E564)</f>
        <v>11678.2</v>
      </c>
      <c r="L564" s="49" t="n">
        <f aca="false">E564-K564</f>
        <v>-42.7000000000007</v>
      </c>
    </row>
    <row r="565" customFormat="false" ht="15" hidden="false" customHeight="false" outlineLevel="0" collapsed="false">
      <c r="A565" s="27" t="n">
        <v>40189</v>
      </c>
      <c r="B565" s="42" t="n">
        <v>-1</v>
      </c>
      <c r="C565" s="28" t="n">
        <v>9173.55</v>
      </c>
      <c r="D565" s="43" t="n">
        <v>-53.65</v>
      </c>
      <c r="E565" s="44" t="n">
        <f aca="false">E564+D565</f>
        <v>11581.85</v>
      </c>
      <c r="F565" s="45" t="n">
        <f aca="false">IF(C564&gt;0,D565/C564,0)</f>
        <v>-0.00585653934742978</v>
      </c>
      <c r="G565" s="46" t="n">
        <f aca="false">G564*(1+F565)</f>
        <v>4.41873019314667</v>
      </c>
      <c r="H565" s="46" t="n">
        <f aca="false">MAX(H564,G565)</f>
        <v>4.46551148819253</v>
      </c>
      <c r="I565" s="47" t="n">
        <f aca="false">G565/H565-1</f>
        <v>-0.0104761336231138</v>
      </c>
      <c r="J565" s="48" t="n">
        <f aca="false">IF(F565&lt;0,F565^2,0)</f>
        <v>3.42990531279933E-005</v>
      </c>
      <c r="K565" s="44" t="n">
        <f aca="false">MAX(K564,E565)</f>
        <v>11678.2</v>
      </c>
      <c r="L565" s="49" t="n">
        <f aca="false">E565-K565</f>
        <v>-96.3500000000004</v>
      </c>
    </row>
    <row r="566" customFormat="false" ht="15" hidden="false" customHeight="false" outlineLevel="0" collapsed="false">
      <c r="A566" s="27" t="n">
        <v>40190</v>
      </c>
      <c r="B566" s="42" t="n">
        <v>-1</v>
      </c>
      <c r="C566" s="28" t="n">
        <v>8985.1</v>
      </c>
      <c r="D566" s="43" t="n">
        <v>156.35</v>
      </c>
      <c r="E566" s="44" t="n">
        <f aca="false">E565+D566</f>
        <v>11738.2</v>
      </c>
      <c r="F566" s="45" t="n">
        <f aca="false">IF(C565&gt;0,D566/C565,0)</f>
        <v>0.0170435654681121</v>
      </c>
      <c r="G566" s="46" t="n">
        <f aca="false">G565*(1+F566)</f>
        <v>4.49404111047949</v>
      </c>
      <c r="H566" s="46" t="n">
        <f aca="false">MAX(H565,G566)</f>
        <v>4.49404111047949</v>
      </c>
      <c r="I566" s="47" t="n">
        <f aca="false">G566/H566-1</f>
        <v>0</v>
      </c>
      <c r="J566" s="48" t="n">
        <f aca="false">IF(F566&lt;0,F566^2,0)</f>
        <v>0</v>
      </c>
      <c r="K566" s="44" t="n">
        <f aca="false">MAX(K565,E566)</f>
        <v>11738.2</v>
      </c>
      <c r="L566" s="49" t="n">
        <f aca="false">E566-K566</f>
        <v>0</v>
      </c>
    </row>
    <row r="567" customFormat="false" ht="15" hidden="false" customHeight="false" outlineLevel="0" collapsed="false">
      <c r="A567" s="27" t="n">
        <v>40191</v>
      </c>
      <c r="B567" s="42" t="n">
        <v>-1</v>
      </c>
      <c r="C567" s="28" t="n">
        <v>8926.1</v>
      </c>
      <c r="D567" s="43" t="n">
        <v>59</v>
      </c>
      <c r="E567" s="44" t="n">
        <f aca="false">E566+D567</f>
        <v>11797.2</v>
      </c>
      <c r="F567" s="45" t="n">
        <f aca="false">IF(C566&gt;0,D567/C566,0)</f>
        <v>0.00656642663965899</v>
      </c>
      <c r="G567" s="46" t="n">
        <f aca="false">G566*(1+F567)</f>
        <v>4.52355090174706</v>
      </c>
      <c r="H567" s="46" t="n">
        <f aca="false">MAX(H566,G567)</f>
        <v>4.52355090174706</v>
      </c>
      <c r="I567" s="47" t="n">
        <f aca="false">G567/H567-1</f>
        <v>0</v>
      </c>
      <c r="J567" s="48" t="n">
        <f aca="false">IF(F567&lt;0,F567^2,0)</f>
        <v>0</v>
      </c>
      <c r="K567" s="44" t="n">
        <f aca="false">MAX(K566,E567)</f>
        <v>11797.2</v>
      </c>
      <c r="L567" s="49" t="n">
        <f aca="false">E567-K567</f>
        <v>0</v>
      </c>
    </row>
    <row r="568" customFormat="false" ht="15" hidden="false" customHeight="false" outlineLevel="0" collapsed="false">
      <c r="A568" s="27" t="n">
        <v>40192</v>
      </c>
      <c r="B568" s="42" t="n">
        <v>-1</v>
      </c>
      <c r="C568" s="28" t="n">
        <v>8910.8</v>
      </c>
      <c r="D568" s="43" t="n">
        <v>-25.9</v>
      </c>
      <c r="E568" s="44" t="n">
        <f aca="false">E567+D568</f>
        <v>11771.3</v>
      </c>
      <c r="F568" s="45" t="n">
        <f aca="false">IF(C567&gt;0,D568/C567,0)</f>
        <v>-0.00290160316375573</v>
      </c>
      <c r="G568" s="46" t="n">
        <f aca="false">G567*(1+F568)</f>
        <v>4.51042535213914</v>
      </c>
      <c r="H568" s="46" t="n">
        <f aca="false">MAX(H567,G568)</f>
        <v>4.52355090174706</v>
      </c>
      <c r="I568" s="47" t="n">
        <f aca="false">G568/H568-1</f>
        <v>-0.00290160316375576</v>
      </c>
      <c r="J568" s="48" t="n">
        <f aca="false">IF(F568&lt;0,F568^2,0)</f>
        <v>8.41930091991725E-006</v>
      </c>
      <c r="K568" s="44" t="n">
        <f aca="false">MAX(K567,E568)</f>
        <v>11797.2</v>
      </c>
      <c r="L568" s="49" t="n">
        <f aca="false">E568-K568</f>
        <v>-25.8999999999996</v>
      </c>
    </row>
    <row r="569" customFormat="false" ht="15" hidden="false" customHeight="false" outlineLevel="0" collapsed="false">
      <c r="A569" s="27" t="n">
        <v>40193</v>
      </c>
      <c r="B569" s="42" t="n">
        <v>0</v>
      </c>
      <c r="C569" s="28" t="n">
        <v>8911.1</v>
      </c>
      <c r="D569" s="43" t="n">
        <v>0</v>
      </c>
      <c r="E569" s="44" t="n">
        <f aca="false">E568+D569</f>
        <v>11771.3</v>
      </c>
      <c r="F569" s="45" t="n">
        <f aca="false">IF(C568&gt;0,D569/C568,0)</f>
        <v>0</v>
      </c>
      <c r="G569" s="46" t="n">
        <f aca="false">G568*(1+F569)</f>
        <v>4.51042535213914</v>
      </c>
      <c r="H569" s="46" t="n">
        <f aca="false">MAX(H568,G569)</f>
        <v>4.52355090174706</v>
      </c>
      <c r="I569" s="47" t="n">
        <f aca="false">G569/H569-1</f>
        <v>-0.00290160316375576</v>
      </c>
      <c r="J569" s="48" t="n">
        <f aca="false">IF(F569&lt;0,F569^2,0)</f>
        <v>0</v>
      </c>
      <c r="K569" s="44" t="n">
        <f aca="false">MAX(K568,E569)</f>
        <v>11797.2</v>
      </c>
      <c r="L569" s="49" t="n">
        <f aca="false">E569-K569</f>
        <v>-25.8999999999996</v>
      </c>
    </row>
    <row r="570" customFormat="false" ht="15" hidden="false" customHeight="false" outlineLevel="0" collapsed="false">
      <c r="A570" s="27" t="n">
        <v>40196</v>
      </c>
      <c r="B570" s="42" t="n">
        <v>1</v>
      </c>
      <c r="C570" s="28" t="n">
        <v>9093.25</v>
      </c>
      <c r="D570" s="43" t="n">
        <v>53.25</v>
      </c>
      <c r="E570" s="44" t="n">
        <f aca="false">E569+D570</f>
        <v>11824.55</v>
      </c>
      <c r="F570" s="45" t="n">
        <f aca="false">IF(C569&gt;0,D570/C569,0)</f>
        <v>0.00597569323652523</v>
      </c>
      <c r="G570" s="46" t="n">
        <f aca="false">G569*(1+F570)</f>
        <v>4.53737827040977</v>
      </c>
      <c r="H570" s="46" t="n">
        <f aca="false">MAX(H569,G570)</f>
        <v>4.53737827040977</v>
      </c>
      <c r="I570" s="47" t="n">
        <f aca="false">G570/H570-1</f>
        <v>0</v>
      </c>
      <c r="J570" s="48" t="n">
        <f aca="false">IF(F570&lt;0,F570^2,0)</f>
        <v>0</v>
      </c>
      <c r="K570" s="44" t="n">
        <f aca="false">MAX(K569,E570)</f>
        <v>11824.55</v>
      </c>
      <c r="L570" s="49" t="n">
        <f aca="false">E570-K570</f>
        <v>0</v>
      </c>
    </row>
    <row r="571" customFormat="false" ht="15" hidden="false" customHeight="false" outlineLevel="0" collapsed="false">
      <c r="A571" s="27" t="n">
        <v>40197</v>
      </c>
      <c r="B571" s="42" t="n">
        <v>1</v>
      </c>
      <c r="C571" s="28" t="n">
        <v>9135.9</v>
      </c>
      <c r="D571" s="43" t="n">
        <v>42.65</v>
      </c>
      <c r="E571" s="44" t="n">
        <f aca="false">E570+D571</f>
        <v>11867.2</v>
      </c>
      <c r="F571" s="45" t="n">
        <f aca="false">IF(C570&gt;0,D571/C570,0)</f>
        <v>0.00469029224974569</v>
      </c>
      <c r="G571" s="46" t="n">
        <f aca="false">G570*(1+F571)</f>
        <v>4.55865990054564</v>
      </c>
      <c r="H571" s="46" t="n">
        <f aca="false">MAX(H570,G571)</f>
        <v>4.55865990054564</v>
      </c>
      <c r="I571" s="47" t="n">
        <f aca="false">G571/H571-1</f>
        <v>0</v>
      </c>
      <c r="J571" s="48" t="n">
        <f aca="false">IF(F571&lt;0,F571^2,0)</f>
        <v>0</v>
      </c>
      <c r="K571" s="44" t="n">
        <f aca="false">MAX(K570,E571)</f>
        <v>11867.2</v>
      </c>
      <c r="L571" s="49" t="n">
        <f aca="false">E571-K571</f>
        <v>0</v>
      </c>
    </row>
    <row r="572" customFormat="false" ht="15" hidden="false" customHeight="false" outlineLevel="0" collapsed="false">
      <c r="A572" s="27" t="n">
        <v>40198</v>
      </c>
      <c r="B572" s="42" t="n">
        <v>1</v>
      </c>
      <c r="C572" s="28" t="n">
        <v>9126.35</v>
      </c>
      <c r="D572" s="43" t="n">
        <v>-9.55</v>
      </c>
      <c r="E572" s="44" t="n">
        <f aca="false">E571+D572</f>
        <v>11857.65</v>
      </c>
      <c r="F572" s="45" t="n">
        <f aca="false">IF(C571&gt;0,D572/C571,0)</f>
        <v>-0.00104532667826925</v>
      </c>
      <c r="G572" s="46" t="n">
        <f aca="false">G571*(1+F572)</f>
        <v>4.55389461173444</v>
      </c>
      <c r="H572" s="46" t="n">
        <f aca="false">MAX(H571,G572)</f>
        <v>4.55865990054564</v>
      </c>
      <c r="I572" s="47" t="n">
        <f aca="false">G572/H572-1</f>
        <v>-0.0010453266782694</v>
      </c>
      <c r="J572" s="48" t="n">
        <f aca="false">IF(F572&lt;0,F572^2,0)</f>
        <v>1.09270786430141E-006</v>
      </c>
      <c r="K572" s="44" t="n">
        <f aca="false">MAX(K571,E572)</f>
        <v>11867.2</v>
      </c>
      <c r="L572" s="49" t="n">
        <f aca="false">E572-K572</f>
        <v>-9.54999999999927</v>
      </c>
    </row>
    <row r="573" customFormat="false" ht="15" hidden="false" customHeight="false" outlineLevel="0" collapsed="false">
      <c r="A573" s="27" t="n">
        <v>40199</v>
      </c>
      <c r="B573" s="42" t="n">
        <v>-1</v>
      </c>
      <c r="C573" s="28" t="n">
        <v>8919.3</v>
      </c>
      <c r="D573" s="43" t="n">
        <v>140.35</v>
      </c>
      <c r="E573" s="44" t="n">
        <f aca="false">E572+D573</f>
        <v>11998</v>
      </c>
      <c r="F573" s="45" t="n">
        <f aca="false">IF(C572&gt;0,D573/C572,0)</f>
        <v>0.0153785467355515</v>
      </c>
      <c r="G573" s="46" t="n">
        <f aca="false">G572*(1+F573)</f>
        <v>4.62392689284978</v>
      </c>
      <c r="H573" s="46" t="n">
        <f aca="false">MAX(H572,G573)</f>
        <v>4.62392689284978</v>
      </c>
      <c r="I573" s="47" t="n">
        <f aca="false">G573/H573-1</f>
        <v>0</v>
      </c>
      <c r="J573" s="48" t="n">
        <f aca="false">IF(F573&lt;0,F573^2,0)</f>
        <v>0</v>
      </c>
      <c r="K573" s="44" t="n">
        <f aca="false">MAX(K572,E573)</f>
        <v>11998</v>
      </c>
      <c r="L573" s="49" t="n">
        <f aca="false">E573-K573</f>
        <v>0</v>
      </c>
    </row>
    <row r="574" customFormat="false" ht="15" hidden="false" customHeight="false" outlineLevel="0" collapsed="false">
      <c r="A574" s="27" t="n">
        <v>40200</v>
      </c>
      <c r="B574" s="42" t="n">
        <v>-1</v>
      </c>
      <c r="C574" s="28" t="n">
        <v>8772.65</v>
      </c>
      <c r="D574" s="43" t="n">
        <v>146.65</v>
      </c>
      <c r="E574" s="44" t="n">
        <f aca="false">E573+D574</f>
        <v>12144.65</v>
      </c>
      <c r="F574" s="45" t="n">
        <f aca="false">IF(C573&gt;0,D574/C573,0)</f>
        <v>0.0164418732411736</v>
      </c>
      <c r="G574" s="46" t="n">
        <f aca="false">G573*(1+F574)</f>
        <v>4.69995291269847</v>
      </c>
      <c r="H574" s="46" t="n">
        <f aca="false">MAX(H573,G574)</f>
        <v>4.69995291269847</v>
      </c>
      <c r="I574" s="47" t="n">
        <f aca="false">G574/H574-1</f>
        <v>0</v>
      </c>
      <c r="J574" s="48" t="n">
        <f aca="false">IF(F574&lt;0,F574^2,0)</f>
        <v>0</v>
      </c>
      <c r="K574" s="44" t="n">
        <f aca="false">MAX(K573,E574)</f>
        <v>12144.65</v>
      </c>
      <c r="L574" s="49" t="n">
        <f aca="false">E574-K574</f>
        <v>0</v>
      </c>
    </row>
    <row r="575" customFormat="false" ht="15" hidden="false" customHeight="false" outlineLevel="0" collapsed="false">
      <c r="A575" s="27" t="n">
        <v>40203</v>
      </c>
      <c r="B575" s="42" t="n">
        <v>-1</v>
      </c>
      <c r="C575" s="28" t="n">
        <v>8696.6</v>
      </c>
      <c r="D575" s="43" t="n">
        <v>76.05</v>
      </c>
      <c r="E575" s="44" t="n">
        <f aca="false">E574+D575</f>
        <v>12220.7</v>
      </c>
      <c r="F575" s="45" t="n">
        <f aca="false">IF(C574&gt;0,D575/C574,0)</f>
        <v>0.00866898827606254</v>
      </c>
      <c r="G575" s="46" t="n">
        <f aca="false">G574*(1+F575)</f>
        <v>4.7406967493967</v>
      </c>
      <c r="H575" s="46" t="n">
        <f aca="false">MAX(H574,G575)</f>
        <v>4.7406967493967</v>
      </c>
      <c r="I575" s="47" t="n">
        <f aca="false">G575/H575-1</f>
        <v>0</v>
      </c>
      <c r="J575" s="48" t="n">
        <f aca="false">IF(F575&lt;0,F575^2,0)</f>
        <v>0</v>
      </c>
      <c r="K575" s="44" t="n">
        <f aca="false">MAX(K574,E575)</f>
        <v>12220.7</v>
      </c>
      <c r="L575" s="49" t="n">
        <f aca="false">E575-K575</f>
        <v>0</v>
      </c>
    </row>
    <row r="576" customFormat="false" ht="15" hidden="false" customHeight="false" outlineLevel="0" collapsed="false">
      <c r="A576" s="27" t="n">
        <v>40205</v>
      </c>
      <c r="B576" s="42" t="n">
        <v>-1</v>
      </c>
      <c r="C576" s="28" t="n">
        <v>8329.8</v>
      </c>
      <c r="D576" s="43" t="n">
        <v>366.8</v>
      </c>
      <c r="E576" s="44" t="n">
        <f aca="false">E575+D576</f>
        <v>12587.5</v>
      </c>
      <c r="F576" s="45" t="n">
        <f aca="false">IF(C575&gt;0,D576/C575,0)</f>
        <v>0.0421774026631097</v>
      </c>
      <c r="G576" s="46" t="n">
        <f aca="false">G575*(1+F576)</f>
        <v>4.9406470250997</v>
      </c>
      <c r="H576" s="46" t="n">
        <f aca="false">MAX(H575,G576)</f>
        <v>4.9406470250997</v>
      </c>
      <c r="I576" s="47" t="n">
        <f aca="false">G576/H576-1</f>
        <v>0</v>
      </c>
      <c r="J576" s="48" t="n">
        <f aca="false">IF(F576&lt;0,F576^2,0)</f>
        <v>0</v>
      </c>
      <c r="K576" s="44" t="n">
        <f aca="false">MAX(K575,E576)</f>
        <v>12587.5</v>
      </c>
      <c r="L576" s="49" t="n">
        <f aca="false">E576-K576</f>
        <v>0</v>
      </c>
    </row>
    <row r="577" customFormat="false" ht="15" hidden="false" customHeight="false" outlineLevel="0" collapsed="false">
      <c r="A577" s="27" t="n">
        <v>40206</v>
      </c>
      <c r="B577" s="42" t="n">
        <v>-1</v>
      </c>
      <c r="C577" s="28" t="n">
        <v>8423.85</v>
      </c>
      <c r="D577" s="43" t="n">
        <v>-94.05</v>
      </c>
      <c r="E577" s="44" t="n">
        <f aca="false">E576+D577</f>
        <v>12493.45</v>
      </c>
      <c r="F577" s="45" t="n">
        <f aca="false">IF(C576&gt;0,D577/C576,0)</f>
        <v>-0.0112907872938126</v>
      </c>
      <c r="G577" s="46" t="n">
        <f aca="false">G576*(1+F577)</f>
        <v>4.88486323044549</v>
      </c>
      <c r="H577" s="46" t="n">
        <f aca="false">MAX(H576,G577)</f>
        <v>4.9406470250997</v>
      </c>
      <c r="I577" s="47" t="n">
        <f aca="false">G577/H577-1</f>
        <v>-0.0112907872938127</v>
      </c>
      <c r="J577" s="48" t="n">
        <f aca="false">IF(F577&lt;0,F577^2,0)</f>
        <v>0.00012748187771412</v>
      </c>
      <c r="K577" s="44" t="n">
        <f aca="false">MAX(K576,E577)</f>
        <v>12587.5</v>
      </c>
      <c r="L577" s="49" t="n">
        <f aca="false">E577-K577</f>
        <v>-94.0499999999993</v>
      </c>
    </row>
    <row r="578" customFormat="false" ht="15" hidden="false" customHeight="false" outlineLevel="0" collapsed="false">
      <c r="A578" s="27" t="n">
        <v>40207</v>
      </c>
      <c r="B578" s="42" t="n">
        <v>1</v>
      </c>
      <c r="C578" s="28" t="n">
        <v>8651.55</v>
      </c>
      <c r="D578" s="43" t="n">
        <v>-23.35</v>
      </c>
      <c r="E578" s="44" t="n">
        <f aca="false">E577+D578</f>
        <v>12470.1</v>
      </c>
      <c r="F578" s="45" t="n">
        <f aca="false">IF(C577&gt;0,D578/C577,0)</f>
        <v>-0.00277189171222185</v>
      </c>
      <c r="G578" s="46" t="n">
        <f aca="false">G577*(1+F578)</f>
        <v>4.87132291854168</v>
      </c>
      <c r="H578" s="46" t="n">
        <f aca="false">MAX(H577,G578)</f>
        <v>4.9406470250997</v>
      </c>
      <c r="I578" s="47" t="n">
        <f aca="false">G578/H578-1</f>
        <v>-0.0140313821663104</v>
      </c>
      <c r="J578" s="48" t="n">
        <f aca="false">IF(F578&lt;0,F578^2,0)</f>
        <v>7.68338366428416E-006</v>
      </c>
      <c r="K578" s="44" t="n">
        <f aca="false">MAX(K577,E578)</f>
        <v>12587.5</v>
      </c>
      <c r="L578" s="49" t="n">
        <f aca="false">E578-K578</f>
        <v>-117.4</v>
      </c>
    </row>
    <row r="579" customFormat="false" ht="15" hidden="false" customHeight="false" outlineLevel="0" collapsed="false">
      <c r="A579" s="27" t="n">
        <v>40210</v>
      </c>
      <c r="B579" s="42" t="n">
        <v>1</v>
      </c>
      <c r="C579" s="28" t="n">
        <v>8649.25</v>
      </c>
      <c r="D579" s="43" t="n">
        <v>-2.3</v>
      </c>
      <c r="E579" s="44" t="n">
        <f aca="false">E578+D579</f>
        <v>12467.8</v>
      </c>
      <c r="F579" s="45" t="n">
        <f aca="false">IF(C578&gt;0,D579/C578,0)</f>
        <v>-0.000265848316197676</v>
      </c>
      <c r="G579" s="46" t="n">
        <f aca="false">G578*(1+F579)</f>
        <v>4.87002788554613</v>
      </c>
      <c r="H579" s="46" t="n">
        <f aca="false">MAX(H578,G579)</f>
        <v>4.9406470250997</v>
      </c>
      <c r="I579" s="47" t="n">
        <f aca="false">G579/H579-1</f>
        <v>-0.0142935002631852</v>
      </c>
      <c r="J579" s="48" t="n">
        <f aca="false">IF(F579&lt;0,F579^2,0)</f>
        <v>7.06753272251393E-008</v>
      </c>
      <c r="K579" s="44" t="n">
        <f aca="false">MAX(K578,E579)</f>
        <v>12587.5</v>
      </c>
      <c r="L579" s="49" t="n">
        <f aca="false">E579-K579</f>
        <v>-119.699999999999</v>
      </c>
    </row>
    <row r="580" customFormat="false" ht="15" hidden="false" customHeight="false" outlineLevel="0" collapsed="false">
      <c r="A580" s="27" t="n">
        <v>40211</v>
      </c>
      <c r="B580" s="42" t="n">
        <v>1</v>
      </c>
      <c r="C580" s="28" t="n">
        <v>8468.15</v>
      </c>
      <c r="D580" s="43" t="n">
        <v>-154</v>
      </c>
      <c r="E580" s="44" t="n">
        <f aca="false">E579+D580</f>
        <v>12313.8</v>
      </c>
      <c r="F580" s="45" t="n">
        <f aca="false">IF(C579&gt;0,D580/C579,0)</f>
        <v>-0.0178050119952597</v>
      </c>
      <c r="G580" s="46" t="n">
        <f aca="false">G579*(1+F580)</f>
        <v>4.78331698062673</v>
      </c>
      <c r="H580" s="46" t="n">
        <f aca="false">MAX(H579,G580)</f>
        <v>4.9406470250997</v>
      </c>
      <c r="I580" s="47" t="n">
        <f aca="false">G580/H580-1</f>
        <v>-0.0318440163148046</v>
      </c>
      <c r="J580" s="48" t="n">
        <f aca="false">IF(F580&lt;0,F580^2,0)</f>
        <v>0.000317018452151342</v>
      </c>
      <c r="K580" s="44" t="n">
        <f aca="false">MAX(K579,E580)</f>
        <v>12587.5</v>
      </c>
      <c r="L580" s="49" t="n">
        <f aca="false">E580-K580</f>
        <v>-273.699999999999</v>
      </c>
    </row>
    <row r="581" customFormat="false" ht="15" hidden="false" customHeight="false" outlineLevel="0" collapsed="false">
      <c r="A581" s="27" t="n">
        <v>40212</v>
      </c>
      <c r="B581" s="42" t="n">
        <v>0</v>
      </c>
      <c r="C581" s="28" t="n">
        <v>8631.85</v>
      </c>
      <c r="D581" s="43" t="n">
        <v>0</v>
      </c>
      <c r="E581" s="44" t="n">
        <f aca="false">E580+D581</f>
        <v>12313.8</v>
      </c>
      <c r="F581" s="45" t="n">
        <f aca="false">IF(C580&gt;0,D581/C580,0)</f>
        <v>0</v>
      </c>
      <c r="G581" s="46" t="n">
        <f aca="false">G580*(1+F581)</f>
        <v>4.78331698062673</v>
      </c>
      <c r="H581" s="46" t="n">
        <f aca="false">MAX(H580,G581)</f>
        <v>4.9406470250997</v>
      </c>
      <c r="I581" s="47" t="n">
        <f aca="false">G581/H581-1</f>
        <v>-0.0318440163148046</v>
      </c>
      <c r="J581" s="48" t="n">
        <f aca="false">IF(F581&lt;0,F581^2,0)</f>
        <v>0</v>
      </c>
      <c r="K581" s="44" t="n">
        <f aca="false">MAX(K580,E581)</f>
        <v>12587.5</v>
      </c>
      <c r="L581" s="49" t="n">
        <f aca="false">E581-K581</f>
        <v>-273.699999999999</v>
      </c>
    </row>
    <row r="582" customFormat="false" ht="15" hidden="false" customHeight="false" outlineLevel="0" collapsed="false">
      <c r="A582" s="27" t="n">
        <v>40213</v>
      </c>
      <c r="B582" s="42" t="n">
        <v>0</v>
      </c>
      <c r="C582" s="28" t="n">
        <v>8471.1</v>
      </c>
      <c r="D582" s="43" t="n">
        <v>0</v>
      </c>
      <c r="E582" s="44" t="n">
        <f aca="false">E581+D582</f>
        <v>12313.8</v>
      </c>
      <c r="F582" s="45" t="n">
        <f aca="false">IF(C581&gt;0,D582/C581,0)</f>
        <v>0</v>
      </c>
      <c r="G582" s="46" t="n">
        <f aca="false">G581*(1+F582)</f>
        <v>4.78331698062673</v>
      </c>
      <c r="H582" s="46" t="n">
        <f aca="false">MAX(H581,G582)</f>
        <v>4.9406470250997</v>
      </c>
      <c r="I582" s="47" t="n">
        <f aca="false">G582/H582-1</f>
        <v>-0.0318440163148046</v>
      </c>
      <c r="J582" s="48" t="n">
        <f aca="false">IF(F582&lt;0,F582^2,0)</f>
        <v>0</v>
      </c>
      <c r="K582" s="44" t="n">
        <f aca="false">MAX(K581,E582)</f>
        <v>12587.5</v>
      </c>
      <c r="L582" s="49" t="n">
        <f aca="false">E582-K582</f>
        <v>-273.699999999999</v>
      </c>
    </row>
    <row r="583" customFormat="false" ht="15" hidden="false" customHeight="false" outlineLevel="0" collapsed="false">
      <c r="A583" s="27" t="n">
        <v>40214</v>
      </c>
      <c r="B583" s="42" t="n">
        <v>-1</v>
      </c>
      <c r="C583" s="28" t="n">
        <v>8223.25</v>
      </c>
      <c r="D583" s="43" t="n">
        <v>95.9</v>
      </c>
      <c r="E583" s="44" t="n">
        <f aca="false">E582+D583</f>
        <v>12409.7</v>
      </c>
      <c r="F583" s="45" t="n">
        <f aca="false">IF(C582&gt;0,D583/C582,0)</f>
        <v>0.0113208438101309</v>
      </c>
      <c r="G583" s="46" t="n">
        <f aca="false">G582*(1+F583)</f>
        <v>4.83746816505875</v>
      </c>
      <c r="H583" s="46" t="n">
        <f aca="false">MAX(H582,G583)</f>
        <v>4.9406470250997</v>
      </c>
      <c r="I583" s="47" t="n">
        <f aca="false">G583/H583-1</f>
        <v>-0.020883673639661</v>
      </c>
      <c r="J583" s="48" t="n">
        <f aca="false">IF(F583&lt;0,F583^2,0)</f>
        <v>0</v>
      </c>
      <c r="K583" s="44" t="n">
        <f aca="false">MAX(K582,E583)</f>
        <v>12587.5</v>
      </c>
      <c r="L583" s="49" t="n">
        <f aca="false">E583-K583</f>
        <v>-177.799999999999</v>
      </c>
    </row>
    <row r="584" customFormat="false" ht="15" hidden="false" customHeight="false" outlineLevel="0" collapsed="false">
      <c r="A584" s="27" t="n">
        <v>40217</v>
      </c>
      <c r="B584" s="42" t="n">
        <v>-1</v>
      </c>
      <c r="C584" s="28" t="n">
        <v>8342.2</v>
      </c>
      <c r="D584" s="43" t="n">
        <v>-95.9</v>
      </c>
      <c r="E584" s="44" t="n">
        <f aca="false">E583+D584</f>
        <v>12313.8</v>
      </c>
      <c r="F584" s="45" t="n">
        <f aca="false">IF(C583&gt;0,D584/C583,0)</f>
        <v>-0.0116620557565439</v>
      </c>
      <c r="G584" s="46" t="n">
        <f aca="false">G583*(1+F584)</f>
        <v>4.78105334159733</v>
      </c>
      <c r="H584" s="46" t="n">
        <f aca="false">MAX(H583,G584)</f>
        <v>4.9406470250997</v>
      </c>
      <c r="I584" s="47" t="n">
        <f aca="false">G584/H584-1</f>
        <v>-0.0323021828298178</v>
      </c>
      <c r="J584" s="48" t="n">
        <f aca="false">IF(F584&lt;0,F584^2,0)</f>
        <v>0.00013600354446874</v>
      </c>
      <c r="K584" s="44" t="n">
        <f aca="false">MAX(K583,E584)</f>
        <v>12587.5</v>
      </c>
      <c r="L584" s="49" t="n">
        <f aca="false">E584-K584</f>
        <v>-273.699999999999</v>
      </c>
    </row>
    <row r="585" customFormat="false" ht="15" hidden="false" customHeight="false" outlineLevel="0" collapsed="false">
      <c r="A585" s="27" t="n">
        <v>40218</v>
      </c>
      <c r="B585" s="42" t="n">
        <v>1</v>
      </c>
      <c r="C585" s="28" t="n">
        <v>8392.45</v>
      </c>
      <c r="D585" s="43" t="n">
        <v>-19.85</v>
      </c>
      <c r="E585" s="44" t="n">
        <f aca="false">E584+D585</f>
        <v>12293.95</v>
      </c>
      <c r="F585" s="45" t="n">
        <f aca="false">IF(C584&gt;0,D585/C584,0)</f>
        <v>-0.00237946824578648</v>
      </c>
      <c r="G585" s="46" t="n">
        <f aca="false">G584*(1+F585)</f>
        <v>4.76967697698959</v>
      </c>
      <c r="H585" s="46" t="n">
        <f aca="false">MAX(H584,G585)</f>
        <v>4.9406470250997</v>
      </c>
      <c r="I585" s="47" t="n">
        <f aca="false">G585/H585-1</f>
        <v>-0.0346047890572913</v>
      </c>
      <c r="J585" s="48" t="n">
        <f aca="false">IF(F585&lt;0,F585^2,0)</f>
        <v>5.6618691327062E-006</v>
      </c>
      <c r="K585" s="44" t="n">
        <f aca="false">MAX(K584,E585)</f>
        <v>12587.5</v>
      </c>
      <c r="L585" s="49" t="n">
        <f aca="false">E585-K585</f>
        <v>-293.549999999999</v>
      </c>
    </row>
    <row r="586" customFormat="false" ht="15" hidden="false" customHeight="false" outlineLevel="0" collapsed="false">
      <c r="A586" s="27" t="n">
        <v>40219</v>
      </c>
      <c r="B586" s="42" t="n">
        <v>1</v>
      </c>
      <c r="C586" s="28" t="n">
        <v>8290</v>
      </c>
      <c r="D586" s="43" t="n">
        <v>-120.9</v>
      </c>
      <c r="E586" s="44" t="n">
        <f aca="false">E585+D586</f>
        <v>12173.05</v>
      </c>
      <c r="F586" s="45" t="n">
        <f aca="false">IF(C585&gt;0,D586/C585,0)</f>
        <v>-0.014405805217785</v>
      </c>
      <c r="G586" s="46" t="n">
        <f aca="false">G585*(1+F586)</f>
        <v>4.70096593950732</v>
      </c>
      <c r="H586" s="46" t="n">
        <f aca="false">MAX(H585,G586)</f>
        <v>4.9406470250997</v>
      </c>
      <c r="I586" s="47" t="n">
        <f aca="false">G586/H586-1</f>
        <v>-0.0485120844243144</v>
      </c>
      <c r="J586" s="48" t="n">
        <f aca="false">IF(F586&lt;0,F586^2,0)</f>
        <v>0.000207527223972762</v>
      </c>
      <c r="K586" s="44" t="n">
        <f aca="false">MAX(K585,E586)</f>
        <v>12587.5</v>
      </c>
      <c r="L586" s="49" t="n">
        <f aca="false">E586-K586</f>
        <v>-414.449999999999</v>
      </c>
    </row>
    <row r="587" customFormat="false" ht="15" hidden="false" customHeight="false" outlineLevel="0" collapsed="false">
      <c r="A587" s="27" t="n">
        <v>40220</v>
      </c>
      <c r="B587" s="42" t="n">
        <v>1</v>
      </c>
      <c r="C587" s="28" t="n">
        <v>8381.4</v>
      </c>
      <c r="D587" s="43" t="n">
        <v>-62.8</v>
      </c>
      <c r="E587" s="44" t="n">
        <f aca="false">E586+D587</f>
        <v>12110.25</v>
      </c>
      <c r="F587" s="45" t="n">
        <f aca="false">IF(C586&gt;0,D587/C586,0)</f>
        <v>-0.00757539203860072</v>
      </c>
      <c r="G587" s="46" t="n">
        <f aca="false">G586*(1+F587)</f>
        <v>4.66535427955545</v>
      </c>
      <c r="H587" s="46" t="n">
        <f aca="false">MAX(H586,G587)</f>
        <v>4.9406470250997</v>
      </c>
      <c r="I587" s="47" t="n">
        <f aca="false">G587/H587-1</f>
        <v>-0.0557199784047912</v>
      </c>
      <c r="J587" s="48" t="n">
        <f aca="false">IF(F587&lt;0,F587^2,0)</f>
        <v>5.73865645384952E-005</v>
      </c>
      <c r="K587" s="44" t="n">
        <f aca="false">MAX(K586,E587)</f>
        <v>12587.5</v>
      </c>
      <c r="L587" s="49" t="n">
        <f aca="false">E587-K587</f>
        <v>-477.249999999998</v>
      </c>
    </row>
    <row r="588" customFormat="false" ht="15" hidden="false" customHeight="false" outlineLevel="0" collapsed="false">
      <c r="A588" s="27" t="n">
        <v>40224</v>
      </c>
      <c r="B588" s="42" t="n">
        <v>1</v>
      </c>
      <c r="C588" s="28" t="n">
        <v>8312.7</v>
      </c>
      <c r="D588" s="43" t="n">
        <v>-53.7</v>
      </c>
      <c r="E588" s="44" t="n">
        <f aca="false">E587+D588</f>
        <v>12056.55</v>
      </c>
      <c r="F588" s="45" t="n">
        <f aca="false">IF(C587&gt;0,D588/C587,0)</f>
        <v>-0.00640704416923187</v>
      </c>
      <c r="G588" s="46" t="n">
        <f aca="false">G587*(1+F588)</f>
        <v>4.63546314862122</v>
      </c>
      <c r="H588" s="46" t="n">
        <f aca="false">MAX(H587,G588)</f>
        <v>4.9406470250997</v>
      </c>
      <c r="I588" s="47" t="n">
        <f aca="false">G588/H588-1</f>
        <v>-0.0617700222112749</v>
      </c>
      <c r="J588" s="48" t="n">
        <f aca="false">IF(F588&lt;0,F588^2,0)</f>
        <v>4.10502149864881E-005</v>
      </c>
      <c r="K588" s="44" t="n">
        <f aca="false">MAX(K587,E588)</f>
        <v>12587.5</v>
      </c>
      <c r="L588" s="49" t="n">
        <f aca="false">E588-K588</f>
        <v>-530.949999999999</v>
      </c>
    </row>
    <row r="589" customFormat="false" ht="15" hidden="false" customHeight="false" outlineLevel="0" collapsed="false">
      <c r="A589" s="27" t="n">
        <v>40225</v>
      </c>
      <c r="B589" s="42" t="n">
        <v>0</v>
      </c>
      <c r="C589" s="28" t="n">
        <v>8397.8</v>
      </c>
      <c r="D589" s="43" t="n">
        <v>0</v>
      </c>
      <c r="E589" s="44" t="n">
        <f aca="false">E588+D589</f>
        <v>12056.55</v>
      </c>
      <c r="F589" s="45" t="n">
        <f aca="false">IF(C588&gt;0,D589/C588,0)</f>
        <v>0</v>
      </c>
      <c r="G589" s="46" t="n">
        <f aca="false">G588*(1+F589)</f>
        <v>4.63546314862122</v>
      </c>
      <c r="H589" s="46" t="n">
        <f aca="false">MAX(H588,G589)</f>
        <v>4.9406470250997</v>
      </c>
      <c r="I589" s="47" t="n">
        <f aca="false">G589/H589-1</f>
        <v>-0.0617700222112749</v>
      </c>
      <c r="J589" s="48" t="n">
        <f aca="false">IF(F589&lt;0,F589^2,0)</f>
        <v>0</v>
      </c>
      <c r="K589" s="44" t="n">
        <f aca="false">MAX(K588,E589)</f>
        <v>12587.5</v>
      </c>
      <c r="L589" s="49" t="n">
        <f aca="false">E589-K589</f>
        <v>-530.949999999999</v>
      </c>
    </row>
    <row r="590" customFormat="false" ht="15" hidden="false" customHeight="false" outlineLevel="0" collapsed="false">
      <c r="A590" s="27" t="n">
        <v>40226</v>
      </c>
      <c r="B590" s="42" t="n">
        <v>1</v>
      </c>
      <c r="C590" s="28" t="n">
        <v>8551.5</v>
      </c>
      <c r="D590" s="43" t="n">
        <v>104.95</v>
      </c>
      <c r="E590" s="44" t="n">
        <f aca="false">E589+D590</f>
        <v>12161.5</v>
      </c>
      <c r="F590" s="45" t="n">
        <f aca="false">IF(C589&gt;0,D590/C589,0)</f>
        <v>0.012497320726857</v>
      </c>
      <c r="G590" s="46" t="n">
        <f aca="false">G589*(1+F590)</f>
        <v>4.69339401830706</v>
      </c>
      <c r="H590" s="46" t="n">
        <f aca="false">MAX(H589,G590)</f>
        <v>4.9406470250997</v>
      </c>
      <c r="I590" s="47" t="n">
        <f aca="false">G590/H590-1</f>
        <v>-0.0500446612632973</v>
      </c>
      <c r="J590" s="48" t="n">
        <f aca="false">IF(F590&lt;0,F590^2,0)</f>
        <v>0</v>
      </c>
      <c r="K590" s="44" t="n">
        <f aca="false">MAX(K589,E590)</f>
        <v>12587.5</v>
      </c>
      <c r="L590" s="49" t="n">
        <f aca="false">E590-K590</f>
        <v>-425.999999999998</v>
      </c>
    </row>
    <row r="591" customFormat="false" ht="15" hidden="false" customHeight="false" outlineLevel="0" collapsed="false">
      <c r="A591" s="27" t="n">
        <v>40227</v>
      </c>
      <c r="B591" s="42" t="n">
        <v>1</v>
      </c>
      <c r="C591" s="28" t="n">
        <v>8573.9</v>
      </c>
      <c r="D591" s="43" t="n">
        <v>22.4</v>
      </c>
      <c r="E591" s="44" t="n">
        <f aca="false">E590+D591</f>
        <v>12183.9</v>
      </c>
      <c r="F591" s="45" t="n">
        <f aca="false">IF(C590&gt;0,D591/C590,0)</f>
        <v>0.00261942349295445</v>
      </c>
      <c r="G591" s="46" t="n">
        <f aca="false">G590*(1+F591)</f>
        <v>4.70568800486031</v>
      </c>
      <c r="H591" s="46" t="n">
        <f aca="false">MAX(H590,G591)</f>
        <v>4.9406470250997</v>
      </c>
      <c r="I591" s="47" t="n">
        <f aca="false">G591/H591-1</f>
        <v>-0.047556325931753</v>
      </c>
      <c r="J591" s="48" t="n">
        <f aca="false">IF(F591&lt;0,F591^2,0)</f>
        <v>0</v>
      </c>
      <c r="K591" s="44" t="n">
        <f aca="false">MAX(K590,E591)</f>
        <v>12587.5</v>
      </c>
      <c r="L591" s="49" t="n">
        <f aca="false">E591-K591</f>
        <v>-403.599999999999</v>
      </c>
    </row>
    <row r="592" customFormat="false" ht="15" hidden="false" customHeight="false" outlineLevel="0" collapsed="false">
      <c r="A592" s="27" t="n">
        <v>40228</v>
      </c>
      <c r="B592" s="42" t="n">
        <v>-1</v>
      </c>
      <c r="C592" s="28" t="n">
        <v>8487.1</v>
      </c>
      <c r="D592" s="43" t="n">
        <v>-124.2</v>
      </c>
      <c r="E592" s="44" t="n">
        <f aca="false">E591+D592</f>
        <v>12059.7</v>
      </c>
      <c r="F592" s="45" t="n">
        <f aca="false">IF(C591&gt;0,D592/C591,0)</f>
        <v>-0.014485823254295</v>
      </c>
      <c r="G592" s="46" t="n">
        <f aca="false">G591*(1+F592)</f>
        <v>4.63752224013205</v>
      </c>
      <c r="H592" s="46" t="n">
        <f aca="false">MAX(H591,G592)</f>
        <v>4.9406470250997</v>
      </c>
      <c r="I592" s="47" t="n">
        <f aca="false">G592/H592-1</f>
        <v>-0.061353256653977</v>
      </c>
      <c r="J592" s="48" t="n">
        <f aca="false">IF(F592&lt;0,F592^2,0)</f>
        <v>0.000209839075354674</v>
      </c>
      <c r="K592" s="44" t="n">
        <f aca="false">MAX(K591,E592)</f>
        <v>12587.5</v>
      </c>
      <c r="L592" s="49" t="n">
        <f aca="false">E592-K592</f>
        <v>-527.799999999999</v>
      </c>
    </row>
    <row r="593" customFormat="false" ht="15" hidden="false" customHeight="false" outlineLevel="0" collapsed="false">
      <c r="A593" s="27" t="n">
        <v>40231</v>
      </c>
      <c r="B593" s="42" t="n">
        <v>-1</v>
      </c>
      <c r="C593" s="28" t="n">
        <v>8493.35</v>
      </c>
      <c r="D593" s="43" t="n">
        <v>-78.2</v>
      </c>
      <c r="E593" s="44" t="n">
        <f aca="false">E592+D593</f>
        <v>11981.5</v>
      </c>
      <c r="F593" s="45" t="n">
        <f aca="false">IF(C592&gt;0,D593/C592,0)</f>
        <v>-0.00921398357507276</v>
      </c>
      <c r="G593" s="46" t="n">
        <f aca="false">G592*(1+F593)</f>
        <v>4.59479218638244</v>
      </c>
      <c r="H593" s="46" t="n">
        <f aca="false">MAX(H592,G593)</f>
        <v>4.9406470250997</v>
      </c>
      <c r="I593" s="47" t="n">
        <f aca="false">G593/H593-1</f>
        <v>-0.0700019323299629</v>
      </c>
      <c r="J593" s="48" t="n">
        <f aca="false">IF(F593&lt;0,F593^2,0)</f>
        <v>8.48974933217106E-005</v>
      </c>
      <c r="K593" s="44" t="n">
        <f aca="false">MAX(K592,E593)</f>
        <v>12587.5</v>
      </c>
      <c r="L593" s="49" t="n">
        <f aca="false">E593-K593</f>
        <v>-606</v>
      </c>
    </row>
    <row r="594" customFormat="false" ht="15" hidden="false" customHeight="false" outlineLevel="0" collapsed="false">
      <c r="A594" s="27" t="n">
        <v>40232</v>
      </c>
      <c r="B594" s="42" t="n">
        <v>0</v>
      </c>
      <c r="C594" s="28" t="n">
        <v>8512.95</v>
      </c>
      <c r="D594" s="43" t="n">
        <v>0</v>
      </c>
      <c r="E594" s="44" t="n">
        <f aca="false">E593+D594</f>
        <v>11981.5</v>
      </c>
      <c r="F594" s="45" t="n">
        <f aca="false">IF(C593&gt;0,D594/C593,0)</f>
        <v>0</v>
      </c>
      <c r="G594" s="46" t="n">
        <f aca="false">G593*(1+F594)</f>
        <v>4.59479218638244</v>
      </c>
      <c r="H594" s="46" t="n">
        <f aca="false">MAX(H593,G594)</f>
        <v>4.9406470250997</v>
      </c>
      <c r="I594" s="47" t="n">
        <f aca="false">G594/H594-1</f>
        <v>-0.0700019323299629</v>
      </c>
      <c r="J594" s="48" t="n">
        <f aca="false">IF(F594&lt;0,F594^2,0)</f>
        <v>0</v>
      </c>
      <c r="K594" s="44" t="n">
        <f aca="false">MAX(K593,E594)</f>
        <v>12587.5</v>
      </c>
      <c r="L594" s="49" t="n">
        <f aca="false">E594-K594</f>
        <v>-606</v>
      </c>
    </row>
    <row r="595" customFormat="false" ht="15" hidden="false" customHeight="false" outlineLevel="0" collapsed="false">
      <c r="A595" s="27" t="n">
        <v>40233</v>
      </c>
      <c r="B595" s="42" t="n">
        <v>0</v>
      </c>
      <c r="C595" s="28" t="n">
        <v>8504.55</v>
      </c>
      <c r="D595" s="43" t="n">
        <v>0</v>
      </c>
      <c r="E595" s="44" t="n">
        <f aca="false">E594+D595</f>
        <v>11981.5</v>
      </c>
      <c r="F595" s="45" t="n">
        <f aca="false">IF(C594&gt;0,D595/C594,0)</f>
        <v>0</v>
      </c>
      <c r="G595" s="46" t="n">
        <f aca="false">G594*(1+F595)</f>
        <v>4.59479218638244</v>
      </c>
      <c r="H595" s="46" t="n">
        <f aca="false">MAX(H594,G595)</f>
        <v>4.9406470250997</v>
      </c>
      <c r="I595" s="47" t="n">
        <f aca="false">G595/H595-1</f>
        <v>-0.0700019323299629</v>
      </c>
      <c r="J595" s="48" t="n">
        <f aca="false">IF(F595&lt;0,F595^2,0)</f>
        <v>0</v>
      </c>
      <c r="K595" s="44" t="n">
        <f aca="false">MAX(K594,E595)</f>
        <v>12587.5</v>
      </c>
      <c r="L595" s="49" t="n">
        <f aca="false">E595-K595</f>
        <v>-606</v>
      </c>
    </row>
    <row r="596" customFormat="false" ht="15" hidden="false" customHeight="false" outlineLevel="0" collapsed="false">
      <c r="A596" s="27" t="n">
        <v>40234</v>
      </c>
      <c r="B596" s="42" t="n">
        <v>0</v>
      </c>
      <c r="C596" s="28" t="n">
        <v>8537.8</v>
      </c>
      <c r="D596" s="43" t="n">
        <v>0</v>
      </c>
      <c r="E596" s="44" t="n">
        <f aca="false">E595+D596</f>
        <v>11981.5</v>
      </c>
      <c r="F596" s="45" t="n">
        <f aca="false">IF(C595&gt;0,D596/C595,0)</f>
        <v>0</v>
      </c>
      <c r="G596" s="46" t="n">
        <f aca="false">G595*(1+F596)</f>
        <v>4.59479218638244</v>
      </c>
      <c r="H596" s="46" t="n">
        <f aca="false">MAX(H595,G596)</f>
        <v>4.9406470250997</v>
      </c>
      <c r="I596" s="47" t="n">
        <f aca="false">G596/H596-1</f>
        <v>-0.0700019323299629</v>
      </c>
      <c r="J596" s="48" t="n">
        <f aca="false">IF(F596&lt;0,F596^2,0)</f>
        <v>0</v>
      </c>
      <c r="K596" s="44" t="n">
        <f aca="false">MAX(K595,E596)</f>
        <v>12587.5</v>
      </c>
      <c r="L596" s="49" t="n">
        <f aca="false">E596-K596</f>
        <v>-606</v>
      </c>
    </row>
    <row r="597" customFormat="false" ht="15" hidden="false" customHeight="false" outlineLevel="0" collapsed="false">
      <c r="A597" s="27" t="n">
        <v>40235</v>
      </c>
      <c r="B597" s="42" t="n">
        <v>1</v>
      </c>
      <c r="C597" s="28" t="n">
        <v>8722.75</v>
      </c>
      <c r="D597" s="43" t="n">
        <v>167.8</v>
      </c>
      <c r="E597" s="44" t="n">
        <f aca="false">E596+D597</f>
        <v>12149.3</v>
      </c>
      <c r="F597" s="45" t="n">
        <f aca="false">IF(C596&gt;0,D597/C596,0)</f>
        <v>0.0196537749771604</v>
      </c>
      <c r="G597" s="46" t="n">
        <f aca="false">G596*(1+F597)</f>
        <v>4.68509719808041</v>
      </c>
      <c r="H597" s="46" t="n">
        <f aca="false">MAX(H596,G597)</f>
        <v>4.9406470250997</v>
      </c>
      <c r="I597" s="47" t="n">
        <f aca="false">G597/H597-1</f>
        <v>-0.051723959578782</v>
      </c>
      <c r="J597" s="48" t="n">
        <f aca="false">IF(F597&lt;0,F597^2,0)</f>
        <v>0</v>
      </c>
      <c r="K597" s="44" t="n">
        <f aca="false">MAX(K596,E597)</f>
        <v>12587.5</v>
      </c>
      <c r="L597" s="49" t="n">
        <f aca="false">E597-K597</f>
        <v>-438.200000000001</v>
      </c>
    </row>
    <row r="598" customFormat="false" ht="15" hidden="false" customHeight="false" outlineLevel="0" collapsed="false">
      <c r="A598" s="27" t="n">
        <v>40239</v>
      </c>
      <c r="B598" s="42" t="n">
        <v>1</v>
      </c>
      <c r="C598" s="28" t="n">
        <v>8922.1</v>
      </c>
      <c r="D598" s="43" t="n">
        <v>199.35</v>
      </c>
      <c r="E598" s="44" t="n">
        <f aca="false">E597+D598</f>
        <v>12348.65</v>
      </c>
      <c r="F598" s="45" t="n">
        <f aca="false">IF(C597&gt;0,D598/C597,0)</f>
        <v>0.0228540311255051</v>
      </c>
      <c r="G598" s="46" t="n">
        <f aca="false">G597*(1+F598)</f>
        <v>4.79217055527136</v>
      </c>
      <c r="H598" s="46" t="n">
        <f aca="false">MAX(H597,G598)</f>
        <v>4.9406470250997</v>
      </c>
      <c r="I598" s="47" t="n">
        <f aca="false">G598/H598-1</f>
        <v>-0.0300520294354246</v>
      </c>
      <c r="J598" s="48" t="n">
        <f aca="false">IF(F598&lt;0,F598^2,0)</f>
        <v>0</v>
      </c>
      <c r="K598" s="44" t="n">
        <f aca="false">MAX(K597,E598)</f>
        <v>12587.5</v>
      </c>
      <c r="L598" s="49" t="n">
        <f aca="false">E598-K598</f>
        <v>-238.85</v>
      </c>
    </row>
    <row r="599" customFormat="false" ht="15" hidden="false" customHeight="false" outlineLevel="0" collapsed="false">
      <c r="A599" s="27" t="n">
        <v>40240</v>
      </c>
      <c r="B599" s="42" t="n">
        <v>1</v>
      </c>
      <c r="C599" s="28" t="n">
        <v>9039.45</v>
      </c>
      <c r="D599" s="43" t="n">
        <v>117.35</v>
      </c>
      <c r="E599" s="44" t="n">
        <f aca="false">E598+D599</f>
        <v>12466</v>
      </c>
      <c r="F599" s="45" t="n">
        <f aca="false">IF(C598&gt;0,D599/C598,0)</f>
        <v>0.0131527331009516</v>
      </c>
      <c r="G599" s="46" t="n">
        <f aca="false">G598*(1+F599)</f>
        <v>4.85520069555908</v>
      </c>
      <c r="H599" s="46" t="n">
        <f aca="false">MAX(H598,G599)</f>
        <v>4.9406470250997</v>
      </c>
      <c r="I599" s="47" t="n">
        <f aca="false">G599/H599-1</f>
        <v>-0.0172945626567792</v>
      </c>
      <c r="J599" s="48" t="n">
        <f aca="false">IF(F599&lt;0,F599^2,0)</f>
        <v>0</v>
      </c>
      <c r="K599" s="44" t="n">
        <f aca="false">MAX(K598,E599)</f>
        <v>12587.5</v>
      </c>
      <c r="L599" s="49" t="n">
        <f aca="false">E599-K599</f>
        <v>-121.5</v>
      </c>
    </row>
    <row r="600" customFormat="false" ht="15" hidden="false" customHeight="false" outlineLevel="0" collapsed="false">
      <c r="A600" s="27" t="n">
        <v>40241</v>
      </c>
      <c r="B600" s="42" t="n">
        <v>1</v>
      </c>
      <c r="C600" s="28" t="n">
        <v>9013.8</v>
      </c>
      <c r="D600" s="43" t="n">
        <v>-25.65</v>
      </c>
      <c r="E600" s="44" t="n">
        <f aca="false">E599+D600</f>
        <v>12440.35</v>
      </c>
      <c r="F600" s="45" t="n">
        <f aca="false">IF(C599&gt;0,D600/C599,0)</f>
        <v>-0.00283756201981315</v>
      </c>
      <c r="G600" s="46" t="n">
        <f aca="false">G599*(1+F600)</f>
        <v>4.84142376246679</v>
      </c>
      <c r="H600" s="46" t="n">
        <f aca="false">MAX(H599,G600)</f>
        <v>4.9406470250997</v>
      </c>
      <c r="I600" s="47" t="n">
        <f aca="false">G600/H600-1</f>
        <v>-0.0200830502824482</v>
      </c>
      <c r="J600" s="48" t="n">
        <f aca="false">IF(F600&lt;0,F600^2,0)</f>
        <v>8.0517582162861E-006</v>
      </c>
      <c r="K600" s="44" t="n">
        <f aca="false">MAX(K599,E600)</f>
        <v>12587.5</v>
      </c>
      <c r="L600" s="49" t="n">
        <f aca="false">E600-K600</f>
        <v>-147.15</v>
      </c>
    </row>
    <row r="601" customFormat="false" ht="15" hidden="false" customHeight="false" outlineLevel="0" collapsed="false">
      <c r="A601" s="27" t="n">
        <v>40242</v>
      </c>
      <c r="B601" s="42" t="n">
        <v>1</v>
      </c>
      <c r="C601" s="28" t="n">
        <v>9038.45</v>
      </c>
      <c r="D601" s="43" t="n">
        <v>24.65</v>
      </c>
      <c r="E601" s="44" t="n">
        <f aca="false">E600+D601</f>
        <v>12465</v>
      </c>
      <c r="F601" s="45" t="n">
        <f aca="false">IF(C600&gt;0,D601/C600,0)</f>
        <v>0.00273469568883268</v>
      </c>
      <c r="G601" s="46" t="n">
        <f aca="false">G600*(1+F601)</f>
        <v>4.85466358315782</v>
      </c>
      <c r="H601" s="46" t="n">
        <f aca="false">MAX(H600,G601)</f>
        <v>4.9406470250997</v>
      </c>
      <c r="I601" s="47" t="n">
        <f aca="false">G601/H601-1</f>
        <v>-0.0174032756246414</v>
      </c>
      <c r="J601" s="48" t="n">
        <f aca="false">IF(F601&lt;0,F601^2,0)</f>
        <v>0</v>
      </c>
      <c r="K601" s="44" t="n">
        <f aca="false">MAX(K600,E601)</f>
        <v>12587.5</v>
      </c>
      <c r="L601" s="49" t="n">
        <f aca="false">E601-K601</f>
        <v>-122.5</v>
      </c>
    </row>
    <row r="602" customFormat="false" ht="15" hidden="false" customHeight="false" outlineLevel="0" collapsed="false">
      <c r="A602" s="27" t="n">
        <v>40245</v>
      </c>
      <c r="B602" s="42" t="n">
        <v>1</v>
      </c>
      <c r="C602" s="28" t="n">
        <v>9145.95</v>
      </c>
      <c r="D602" s="43" t="n">
        <v>107.5</v>
      </c>
      <c r="E602" s="44" t="n">
        <f aca="false">E601+D602</f>
        <v>12572.5</v>
      </c>
      <c r="F602" s="45" t="n">
        <f aca="false">IF(C601&gt;0,D602/C601,0)</f>
        <v>0.0118936322046369</v>
      </c>
      <c r="G602" s="46" t="n">
        <f aca="false">G601*(1+F602)</f>
        <v>4.91240316629314</v>
      </c>
      <c r="H602" s="46" t="n">
        <f aca="false">MAX(H601,G602)</f>
        <v>4.9406470250997</v>
      </c>
      <c r="I602" s="47" t="n">
        <f aca="false">G602/H602-1</f>
        <v>-0.00571663157944013</v>
      </c>
      <c r="J602" s="48" t="n">
        <f aca="false">IF(F602&lt;0,F602^2,0)</f>
        <v>0</v>
      </c>
      <c r="K602" s="44" t="n">
        <f aca="false">MAX(K601,E602)</f>
        <v>12587.5</v>
      </c>
      <c r="L602" s="49" t="n">
        <f aca="false">E602-K602</f>
        <v>-15</v>
      </c>
    </row>
    <row r="603" customFormat="false" ht="15" hidden="false" customHeight="false" outlineLevel="0" collapsed="false">
      <c r="A603" s="27" t="n">
        <v>40246</v>
      </c>
      <c r="B603" s="42" t="n">
        <v>1</v>
      </c>
      <c r="C603" s="28" t="n">
        <v>9138.2</v>
      </c>
      <c r="D603" s="43" t="n">
        <v>-52.5</v>
      </c>
      <c r="E603" s="44" t="n">
        <f aca="false">E602+D603</f>
        <v>12520</v>
      </c>
      <c r="F603" s="45" t="n">
        <f aca="false">IF(C602&gt;0,D603/C602,0)</f>
        <v>-0.00574024568251521</v>
      </c>
      <c r="G603" s="46" t="n">
        <f aca="false">G602*(1+F603)</f>
        <v>4.88420476522706</v>
      </c>
      <c r="H603" s="46" t="n">
        <f aca="false">MAX(H602,G603)</f>
        <v>4.9406470250997</v>
      </c>
      <c r="I603" s="47" t="n">
        <f aca="false">G603/H603-1</f>
        <v>-0.0114240623922129</v>
      </c>
      <c r="J603" s="48" t="n">
        <f aca="false">IF(F603&lt;0,F603^2,0)</f>
        <v>3.29504204956345E-005</v>
      </c>
      <c r="K603" s="44" t="n">
        <f aca="false">MAX(K602,E603)</f>
        <v>12587.5</v>
      </c>
      <c r="L603" s="49" t="n">
        <f aca="false">E603-K603</f>
        <v>-67.5</v>
      </c>
    </row>
    <row r="604" customFormat="false" ht="15" hidden="false" customHeight="false" outlineLevel="0" collapsed="false">
      <c r="A604" s="27" t="n">
        <v>40247</v>
      </c>
      <c r="B604" s="42" t="n">
        <v>0</v>
      </c>
      <c r="C604" s="28" t="n">
        <v>9119.25</v>
      </c>
      <c r="D604" s="43" t="n">
        <v>0</v>
      </c>
      <c r="E604" s="44" t="n">
        <f aca="false">E603+D604</f>
        <v>12520</v>
      </c>
      <c r="F604" s="45" t="n">
        <f aca="false">IF(C603&gt;0,D604/C603,0)</f>
        <v>0</v>
      </c>
      <c r="G604" s="46" t="n">
        <f aca="false">G603*(1+F604)</f>
        <v>4.88420476522706</v>
      </c>
      <c r="H604" s="46" t="n">
        <f aca="false">MAX(H603,G604)</f>
        <v>4.9406470250997</v>
      </c>
      <c r="I604" s="47" t="n">
        <f aca="false">G604/H604-1</f>
        <v>-0.0114240623922129</v>
      </c>
      <c r="J604" s="48" t="n">
        <f aca="false">IF(F604&lt;0,F604^2,0)</f>
        <v>0</v>
      </c>
      <c r="K604" s="44" t="n">
        <f aca="false">MAX(K603,E604)</f>
        <v>12587.5</v>
      </c>
      <c r="L604" s="49" t="n">
        <f aca="false">E604-K604</f>
        <v>-67.5</v>
      </c>
    </row>
    <row r="605" customFormat="false" ht="15" hidden="false" customHeight="false" outlineLevel="0" collapsed="false">
      <c r="A605" s="27" t="n">
        <v>40248</v>
      </c>
      <c r="B605" s="42" t="n">
        <v>1</v>
      </c>
      <c r="C605" s="28" t="n">
        <v>9186.85</v>
      </c>
      <c r="D605" s="43" t="n">
        <v>9.85</v>
      </c>
      <c r="E605" s="44" t="n">
        <f aca="false">E604+D605</f>
        <v>12529.85</v>
      </c>
      <c r="F605" s="45" t="n">
        <f aca="false">IF(C604&gt;0,D605/C604,0)</f>
        <v>0.0010801326863503</v>
      </c>
      <c r="G605" s="46" t="n">
        <f aca="false">G604*(1+F605)</f>
        <v>4.88948035444081</v>
      </c>
      <c r="H605" s="46" t="n">
        <f aca="false">MAX(H604,G605)</f>
        <v>4.9406470250997</v>
      </c>
      <c r="I605" s="47" t="n">
        <f aca="false">G605/H605-1</f>
        <v>-0.0103562692090634</v>
      </c>
      <c r="J605" s="48" t="n">
        <f aca="false">IF(F605&lt;0,F605^2,0)</f>
        <v>0</v>
      </c>
      <c r="K605" s="44" t="n">
        <f aca="false">MAX(K604,E605)</f>
        <v>12587.5</v>
      </c>
      <c r="L605" s="49" t="n">
        <f aca="false">E605-K605</f>
        <v>-57.6499999999996</v>
      </c>
    </row>
    <row r="606" customFormat="false" ht="15" hidden="false" customHeight="false" outlineLevel="0" collapsed="false">
      <c r="A606" s="27" t="n">
        <v>40249</v>
      </c>
      <c r="B606" s="42" t="n">
        <v>1</v>
      </c>
      <c r="C606" s="28" t="n">
        <v>9172.9</v>
      </c>
      <c r="D606" s="43" t="n">
        <v>-13.95</v>
      </c>
      <c r="E606" s="44" t="n">
        <f aca="false">E605+D606</f>
        <v>12515.9</v>
      </c>
      <c r="F606" s="45" t="n">
        <f aca="false">IF(C605&gt;0,D606/C605,0)</f>
        <v>-0.00151847477644677</v>
      </c>
      <c r="G606" s="46" t="n">
        <f aca="false">G605*(1+F606)</f>
        <v>4.88205580185266</v>
      </c>
      <c r="H606" s="46" t="n">
        <f aca="false">MAX(H605,G606)</f>
        <v>4.9406470250997</v>
      </c>
      <c r="I606" s="47" t="n">
        <f aca="false">G606/H606-1</f>
        <v>-0.0118590182519379</v>
      </c>
      <c r="J606" s="48" t="n">
        <f aca="false">IF(F606&lt;0,F606^2,0)</f>
        <v>2.30576564670507E-006</v>
      </c>
      <c r="K606" s="44" t="n">
        <f aca="false">MAX(K605,E606)</f>
        <v>12587.5</v>
      </c>
      <c r="L606" s="49" t="n">
        <f aca="false">E606-K606</f>
        <v>-71.6000000000004</v>
      </c>
    </row>
    <row r="607" customFormat="false" ht="15" hidden="false" customHeight="false" outlineLevel="0" collapsed="false">
      <c r="A607" s="27" t="n">
        <v>40252</v>
      </c>
      <c r="B607" s="42" t="n">
        <v>-1</v>
      </c>
      <c r="C607" s="28" t="n">
        <v>9085.5</v>
      </c>
      <c r="D607" s="43" t="n">
        <v>-52.85</v>
      </c>
      <c r="E607" s="44" t="n">
        <f aca="false">E606+D607</f>
        <v>12463.05</v>
      </c>
      <c r="F607" s="45" t="n">
        <f aca="false">IF(C606&gt;0,D607/C606,0)</f>
        <v>-0.00576153670049821</v>
      </c>
      <c r="G607" s="46" t="n">
        <f aca="false">G606*(1+F607)</f>
        <v>4.8539276581764</v>
      </c>
      <c r="H607" s="46" t="n">
        <f aca="false">MAX(H606,G607)</f>
        <v>4.9406470250997</v>
      </c>
      <c r="I607" s="47" t="n">
        <f aca="false">G607/H607-1</f>
        <v>-0.0175522287835457</v>
      </c>
      <c r="J607" s="48" t="n">
        <f aca="false">IF(F607&lt;0,F607^2,0)</f>
        <v>3.31953051511878E-005</v>
      </c>
      <c r="K607" s="44" t="n">
        <f aca="false">MAX(K606,E607)</f>
        <v>12587.5</v>
      </c>
      <c r="L607" s="49" t="n">
        <f aca="false">E607-K607</f>
        <v>-124.450000000001</v>
      </c>
    </row>
    <row r="608" customFormat="false" ht="15" hidden="false" customHeight="false" outlineLevel="0" collapsed="false">
      <c r="A608" s="27" t="n">
        <v>40253</v>
      </c>
      <c r="B608" s="42" t="n">
        <v>-1</v>
      </c>
      <c r="C608" s="28" t="n">
        <v>9102.95</v>
      </c>
      <c r="D608" s="43" t="n">
        <v>-17.45</v>
      </c>
      <c r="E608" s="44" t="n">
        <f aca="false">E607+D608</f>
        <v>12445.6</v>
      </c>
      <c r="F608" s="45" t="n">
        <f aca="false">IF(C607&gt;0,D608/C607,0)</f>
        <v>-0.00192064278245556</v>
      </c>
      <c r="G608" s="46" t="n">
        <f aca="false">G607*(1+F608)</f>
        <v>4.84460499705316</v>
      </c>
      <c r="H608" s="46" t="n">
        <f aca="false">MAX(H607,G608)</f>
        <v>4.9406470250997</v>
      </c>
      <c r="I608" s="47" t="n">
        <f aca="false">G608/H608-1</f>
        <v>-0.0194391600044721</v>
      </c>
      <c r="J608" s="48" t="n">
        <f aca="false">IF(F608&lt;0,F608^2,0)</f>
        <v>3.68886869779864E-006</v>
      </c>
      <c r="K608" s="44" t="n">
        <f aca="false">MAX(K607,E608)</f>
        <v>12587.5</v>
      </c>
      <c r="L608" s="49" t="n">
        <f aca="false">E608-K608</f>
        <v>-141.900000000001</v>
      </c>
    </row>
    <row r="609" customFormat="false" ht="15" hidden="false" customHeight="false" outlineLevel="0" collapsed="false">
      <c r="A609" s="27" t="n">
        <v>40254</v>
      </c>
      <c r="B609" s="42" t="n">
        <v>1</v>
      </c>
      <c r="C609" s="28" t="n">
        <v>9188.4</v>
      </c>
      <c r="D609" s="43" t="n">
        <v>-33.55</v>
      </c>
      <c r="E609" s="44" t="n">
        <f aca="false">E608+D609</f>
        <v>12412.05</v>
      </c>
      <c r="F609" s="45" t="n">
        <f aca="false">IF(C608&gt;0,D609/C608,0)</f>
        <v>-0.00368561839843128</v>
      </c>
      <c r="G609" s="46" t="n">
        <f aca="false">G608*(1+F609)</f>
        <v>4.82674963174289</v>
      </c>
      <c r="H609" s="46" t="n">
        <f aca="false">MAX(H608,G609)</f>
        <v>4.9406470250997</v>
      </c>
      <c r="I609" s="47" t="n">
        <f aca="false">G609/H609-1</f>
        <v>-0.0230531330771407</v>
      </c>
      <c r="J609" s="48" t="n">
        <f aca="false">IF(F609&lt;0,F609^2,0)</f>
        <v>1.35837829788551E-005</v>
      </c>
      <c r="K609" s="44" t="n">
        <f aca="false">MAX(K608,E609)</f>
        <v>12587.5</v>
      </c>
      <c r="L609" s="49" t="n">
        <f aca="false">E609-K609</f>
        <v>-175.450000000001</v>
      </c>
    </row>
    <row r="610" customFormat="false" ht="15" hidden="false" customHeight="false" outlineLevel="0" collapsed="false">
      <c r="A610" s="27" t="n">
        <v>40255</v>
      </c>
      <c r="B610" s="42" t="n">
        <v>1</v>
      </c>
      <c r="C610" s="28" t="n">
        <v>9252.3</v>
      </c>
      <c r="D610" s="43" t="n">
        <v>63.9</v>
      </c>
      <c r="E610" s="44" t="n">
        <f aca="false">E609+D610</f>
        <v>12475.95</v>
      </c>
      <c r="F610" s="45" t="n">
        <f aca="false">IF(C609&gt;0,D610/C609,0)</f>
        <v>0.00695442079143268</v>
      </c>
      <c r="G610" s="46" t="n">
        <f aca="false">G609*(1+F610)</f>
        <v>4.86031687973693</v>
      </c>
      <c r="H610" s="46" t="n">
        <f aca="false">MAX(H609,G610)</f>
        <v>4.9406470250997</v>
      </c>
      <c r="I610" s="47" t="n">
        <f aca="false">G610/H610-1</f>
        <v>-0.0162590334736874</v>
      </c>
      <c r="J610" s="48" t="n">
        <f aca="false">IF(F610&lt;0,F610^2,0)</f>
        <v>0</v>
      </c>
      <c r="K610" s="44" t="n">
        <f aca="false">MAX(K609,E610)</f>
        <v>12587.5</v>
      </c>
      <c r="L610" s="49" t="n">
        <f aca="false">E610-K610</f>
        <v>-111.550000000001</v>
      </c>
    </row>
    <row r="611" customFormat="false" ht="15" hidden="false" customHeight="false" outlineLevel="0" collapsed="false">
      <c r="A611" s="27" t="n">
        <v>40256</v>
      </c>
      <c r="B611" s="42" t="n">
        <v>1</v>
      </c>
      <c r="C611" s="28" t="n">
        <v>9270.8</v>
      </c>
      <c r="D611" s="43" t="n">
        <v>18.5</v>
      </c>
      <c r="E611" s="44" t="n">
        <f aca="false">E610+D611</f>
        <v>12494.45</v>
      </c>
      <c r="F611" s="45" t="n">
        <f aca="false">IF(C610&gt;0,D611/C610,0)</f>
        <v>0.00199950282632427</v>
      </c>
      <c r="G611" s="46" t="n">
        <f aca="false">G610*(1+F611)</f>
        <v>4.87003509707479</v>
      </c>
      <c r="H611" s="46" t="n">
        <f aca="false">MAX(H610,G611)</f>
        <v>4.9406470250997</v>
      </c>
      <c r="I611" s="47" t="n">
        <f aca="false">G611/H611-1</f>
        <v>-0.0142920406307471</v>
      </c>
      <c r="J611" s="48" t="n">
        <f aca="false">IF(F611&lt;0,F611^2,0)</f>
        <v>0</v>
      </c>
      <c r="K611" s="44" t="n">
        <f aca="false">MAX(K610,E611)</f>
        <v>12587.5</v>
      </c>
      <c r="L611" s="49" t="n">
        <f aca="false">E611-K611</f>
        <v>-93.0500000000011</v>
      </c>
    </row>
    <row r="612" customFormat="false" ht="15" hidden="false" customHeight="false" outlineLevel="0" collapsed="false">
      <c r="A612" s="27" t="n">
        <v>40259</v>
      </c>
      <c r="B612" s="42" t="n">
        <v>-1</v>
      </c>
      <c r="C612" s="28" t="n">
        <v>9186.95</v>
      </c>
      <c r="D612" s="43" t="n">
        <v>-115.35</v>
      </c>
      <c r="E612" s="44" t="n">
        <f aca="false">E611+D612</f>
        <v>12379.1</v>
      </c>
      <c r="F612" s="45" t="n">
        <f aca="false">IF(C611&gt;0,D612/C611,0)</f>
        <v>-0.0124422919273418</v>
      </c>
      <c r="G612" s="46" t="n">
        <f aca="false">G611*(1+F612)</f>
        <v>4.80944069870059</v>
      </c>
      <c r="H612" s="46" t="n">
        <f aca="false">MAX(H611,G612)</f>
        <v>4.9406470250997</v>
      </c>
      <c r="I612" s="47" t="n">
        <f aca="false">G612/H612-1</f>
        <v>-0.0265565068163236</v>
      </c>
      <c r="J612" s="48" t="n">
        <f aca="false">IF(F612&lt;0,F612^2,0)</f>
        <v>0.000154810628405194</v>
      </c>
      <c r="K612" s="44" t="n">
        <f aca="false">MAX(K611,E612)</f>
        <v>12587.5</v>
      </c>
      <c r="L612" s="49" t="n">
        <f aca="false">E612-K612</f>
        <v>-208.400000000001</v>
      </c>
    </row>
    <row r="613" customFormat="false" ht="15" hidden="false" customHeight="false" outlineLevel="0" collapsed="false">
      <c r="A613" s="27" t="n">
        <v>40260</v>
      </c>
      <c r="B613" s="42" t="n">
        <v>-1</v>
      </c>
      <c r="C613" s="28" t="n">
        <v>9222.9</v>
      </c>
      <c r="D613" s="43" t="n">
        <v>-53.9</v>
      </c>
      <c r="E613" s="44" t="n">
        <f aca="false">E612+D613</f>
        <v>12325.2</v>
      </c>
      <c r="F613" s="45" t="n">
        <f aca="false">IF(C612&gt;0,D613/C612,0)</f>
        <v>-0.00586701788950631</v>
      </c>
      <c r="G613" s="46" t="n">
        <f aca="false">G612*(1+F613)</f>
        <v>4.78122362408279</v>
      </c>
      <c r="H613" s="46" t="n">
        <f aca="false">MAX(H612,G613)</f>
        <v>4.9406470250997</v>
      </c>
      <c r="I613" s="47" t="n">
        <f aca="false">G613/H613-1</f>
        <v>-0.0322677172052558</v>
      </c>
      <c r="J613" s="48" t="n">
        <f aca="false">IF(F613&lt;0,F613^2,0)</f>
        <v>3.44218989157871E-005</v>
      </c>
      <c r="K613" s="44" t="n">
        <f aca="false">MAX(K612,E613)</f>
        <v>12587.5</v>
      </c>
      <c r="L613" s="49" t="n">
        <f aca="false">E613-K613</f>
        <v>-262.300000000001</v>
      </c>
    </row>
    <row r="614" customFormat="false" ht="15" hidden="false" customHeight="false" outlineLevel="0" collapsed="false">
      <c r="A614" s="27" t="n">
        <v>40262</v>
      </c>
      <c r="B614" s="42" t="n">
        <v>1</v>
      </c>
      <c r="C614" s="28" t="n">
        <v>9318.25</v>
      </c>
      <c r="D614" s="43" t="n">
        <v>60.35</v>
      </c>
      <c r="E614" s="44" t="n">
        <f aca="false">E613+D614</f>
        <v>12385.55</v>
      </c>
      <c r="F614" s="45" t="n">
        <f aca="false">IF(C613&gt;0,D614/C613,0)</f>
        <v>0.00654349499615089</v>
      </c>
      <c r="G614" s="46" t="n">
        <f aca="false">G613*(1+F614)</f>
        <v>4.81250953694246</v>
      </c>
      <c r="H614" s="46" t="n">
        <f aca="false">MAX(H613,G614)</f>
        <v>4.9406470250997</v>
      </c>
      <c r="I614" s="47" t="n">
        <f aca="false">G614/H614-1</f>
        <v>-0.0259353658551746</v>
      </c>
      <c r="J614" s="48" t="n">
        <f aca="false">IF(F614&lt;0,F614^2,0)</f>
        <v>0</v>
      </c>
      <c r="K614" s="44" t="n">
        <f aca="false">MAX(K613,E614)</f>
        <v>12587.5</v>
      </c>
      <c r="L614" s="49" t="n">
        <f aca="false">E614-K614</f>
        <v>-201.950000000001</v>
      </c>
    </row>
    <row r="615" customFormat="false" ht="15" hidden="false" customHeight="false" outlineLevel="0" collapsed="false">
      <c r="A615" s="27" t="n">
        <v>40263</v>
      </c>
      <c r="B615" s="42" t="n">
        <v>1</v>
      </c>
      <c r="C615" s="28" t="n">
        <v>9456.2</v>
      </c>
      <c r="D615" s="43" t="n">
        <v>137.95</v>
      </c>
      <c r="E615" s="44" t="n">
        <f aca="false">E614+D615</f>
        <v>12523.5</v>
      </c>
      <c r="F615" s="45" t="n">
        <f aca="false">IF(C614&gt;0,D615/C614,0)</f>
        <v>0.0148042819198884</v>
      </c>
      <c r="G615" s="46" t="n">
        <f aca="false">G614*(1+F615)</f>
        <v>4.8837552848695</v>
      </c>
      <c r="H615" s="46" t="n">
        <f aca="false">MAX(H614,G615)</f>
        <v>4.9406470250997</v>
      </c>
      <c r="I615" s="47" t="n">
        <f aca="false">G615/H615-1</f>
        <v>-0.0115150384031016</v>
      </c>
      <c r="J615" s="48" t="n">
        <f aca="false">IF(F615&lt;0,F615^2,0)</f>
        <v>0</v>
      </c>
      <c r="K615" s="44" t="n">
        <f aca="false">MAX(K614,E615)</f>
        <v>12587.5</v>
      </c>
      <c r="L615" s="49" t="n">
        <f aca="false">E615-K615</f>
        <v>-64</v>
      </c>
    </row>
    <row r="616" customFormat="false" ht="15" hidden="false" customHeight="false" outlineLevel="0" collapsed="false">
      <c r="A616" s="27" t="n">
        <v>40266</v>
      </c>
      <c r="B616" s="42" t="n">
        <v>1</v>
      </c>
      <c r="C616" s="28" t="n">
        <v>9517.6</v>
      </c>
      <c r="D616" s="43" t="n">
        <v>61.4</v>
      </c>
      <c r="E616" s="44" t="n">
        <f aca="false">E615+D616</f>
        <v>12584.9</v>
      </c>
      <c r="F616" s="45" t="n">
        <f aca="false">IF(C615&gt;0,D616/C615,0)</f>
        <v>0.00649309447769717</v>
      </c>
      <c r="G616" s="46" t="n">
        <f aca="false">G615*(1+F616)</f>
        <v>4.91546596934011</v>
      </c>
      <c r="H616" s="46" t="n">
        <f aca="false">MAX(H615,G616)</f>
        <v>4.9406470250997</v>
      </c>
      <c r="I616" s="47" t="n">
        <f aca="false">G616/H616-1</f>
        <v>-0.00509671215767016</v>
      </c>
      <c r="J616" s="48" t="n">
        <f aca="false">IF(F616&lt;0,F616^2,0)</f>
        <v>0</v>
      </c>
      <c r="K616" s="44" t="n">
        <f aca="false">MAX(K615,E616)</f>
        <v>12587.5</v>
      </c>
      <c r="L616" s="49" t="n">
        <f aca="false">E616-K616</f>
        <v>-2.60000000000036</v>
      </c>
    </row>
    <row r="617" customFormat="false" ht="15" hidden="false" customHeight="false" outlineLevel="0" collapsed="false">
      <c r="A617" s="27" t="n">
        <v>40267</v>
      </c>
      <c r="B617" s="42" t="n">
        <v>1</v>
      </c>
      <c r="C617" s="28" t="n">
        <v>9470.3</v>
      </c>
      <c r="D617" s="43" t="n">
        <v>-47.3</v>
      </c>
      <c r="E617" s="44" t="n">
        <f aca="false">E616+D617</f>
        <v>12537.6</v>
      </c>
      <c r="F617" s="45" t="n">
        <f aca="false">IF(C616&gt;0,D617/C616,0)</f>
        <v>-0.00496974027065647</v>
      </c>
      <c r="G617" s="46" t="n">
        <f aca="false">G616*(1+F617)</f>
        <v>4.89103738016324</v>
      </c>
      <c r="H617" s="46" t="n">
        <f aca="false">MAX(H616,G617)</f>
        <v>4.9406470250997</v>
      </c>
      <c r="I617" s="47" t="n">
        <f aca="false">G617/H617-1</f>
        <v>-0.0100411230926688</v>
      </c>
      <c r="J617" s="48" t="n">
        <f aca="false">IF(F617&lt;0,F617^2,0)</f>
        <v>2.46983183577846E-005</v>
      </c>
      <c r="K617" s="44" t="n">
        <f aca="false">MAX(K616,E617)</f>
        <v>12587.5</v>
      </c>
      <c r="L617" s="49" t="n">
        <f aca="false">E617-K617</f>
        <v>-49.8999999999996</v>
      </c>
    </row>
    <row r="618" customFormat="false" ht="15" hidden="false" customHeight="false" outlineLevel="0" collapsed="false">
      <c r="A618" s="27" t="n">
        <v>40268</v>
      </c>
      <c r="B618" s="42" t="n">
        <v>-1</v>
      </c>
      <c r="C618" s="28" t="n">
        <v>9459.6</v>
      </c>
      <c r="D618" s="43" t="n">
        <v>-16.55</v>
      </c>
      <c r="E618" s="44" t="n">
        <f aca="false">E617+D618</f>
        <v>12521.05</v>
      </c>
      <c r="F618" s="45" t="n">
        <f aca="false">IF(C617&gt;0,D618/C617,0)</f>
        <v>-0.00174756871482424</v>
      </c>
      <c r="G618" s="46" t="n">
        <f aca="false">G617*(1+F618)</f>
        <v>4.88248995625463</v>
      </c>
      <c r="H618" s="46" t="n">
        <f aca="false">MAX(H617,G618)</f>
        <v>4.9406470250997</v>
      </c>
      <c r="I618" s="47" t="n">
        <f aca="false">G618/H618-1</f>
        <v>-0.0117711442549147</v>
      </c>
      <c r="J618" s="48" t="n">
        <f aca="false">IF(F618&lt;0,F618^2,0)</f>
        <v>3.05399641303245E-006</v>
      </c>
      <c r="K618" s="44" t="n">
        <f aca="false">MAX(K617,E618)</f>
        <v>12587.5</v>
      </c>
      <c r="L618" s="49" t="n">
        <f aca="false">E618-K618</f>
        <v>-66.4499999999989</v>
      </c>
    </row>
    <row r="619" customFormat="false" ht="15" hidden="false" customHeight="false" outlineLevel="0" collapsed="false">
      <c r="A619" s="27" t="n">
        <v>40269</v>
      </c>
      <c r="B619" s="42" t="n">
        <v>-1</v>
      </c>
      <c r="C619" s="28" t="n">
        <v>9507.75</v>
      </c>
      <c r="D619" s="43" t="n">
        <v>-48.15</v>
      </c>
      <c r="E619" s="44" t="n">
        <f aca="false">E618+D619</f>
        <v>12472.9</v>
      </c>
      <c r="F619" s="45" t="n">
        <f aca="false">IF(C618&gt;0,D619/C618,0)</f>
        <v>-0.00509006723328682</v>
      </c>
      <c r="G619" s="46" t="n">
        <f aca="false">G618*(1+F619)</f>
        <v>4.85763775411145</v>
      </c>
      <c r="H619" s="46" t="n">
        <f aca="false">MAX(H618,G619)</f>
        <v>4.9406470250997</v>
      </c>
      <c r="I619" s="47" t="n">
        <f aca="false">G619/H619-1</f>
        <v>-0.0168012955725313</v>
      </c>
      <c r="J619" s="48" t="n">
        <f aca="false">IF(F619&lt;0,F619^2,0)</f>
        <v>2.59087844393801E-005</v>
      </c>
      <c r="K619" s="44" t="n">
        <f aca="false">MAX(K618,E619)</f>
        <v>12587.5</v>
      </c>
      <c r="L619" s="49" t="n">
        <f aca="false">E619-K619</f>
        <v>-114.599999999999</v>
      </c>
    </row>
    <row r="620" customFormat="false" ht="15" hidden="false" customHeight="false" outlineLevel="0" collapsed="false">
      <c r="A620" s="27" t="n">
        <v>40273</v>
      </c>
      <c r="B620" s="42" t="n">
        <v>1</v>
      </c>
      <c r="C620" s="28" t="n">
        <v>9698.6</v>
      </c>
      <c r="D620" s="43" t="n">
        <v>19.25</v>
      </c>
      <c r="E620" s="44" t="n">
        <f aca="false">E619+D620</f>
        <v>12492.15</v>
      </c>
      <c r="F620" s="45" t="n">
        <f aca="false">IF(C619&gt;0,D620/C619,0)</f>
        <v>0.00202466408982146</v>
      </c>
      <c r="G620" s="46" t="n">
        <f aca="false">G619*(1+F620)</f>
        <v>4.86747283883356</v>
      </c>
      <c r="H620" s="46" t="n">
        <f aca="false">MAX(H619,G620)</f>
        <v>4.9406470250997</v>
      </c>
      <c r="I620" s="47" t="n">
        <f aca="false">G620/H620-1</f>
        <v>-0.0148106484625181</v>
      </c>
      <c r="J620" s="48" t="n">
        <f aca="false">IF(F620&lt;0,F620^2,0)</f>
        <v>0</v>
      </c>
      <c r="K620" s="44" t="n">
        <f aca="false">MAX(K619,E620)</f>
        <v>12587.5</v>
      </c>
      <c r="L620" s="49" t="n">
        <f aca="false">E620-K620</f>
        <v>-95.3499999999985</v>
      </c>
    </row>
    <row r="621" customFormat="false" ht="15" hidden="false" customHeight="false" outlineLevel="0" collapsed="false">
      <c r="A621" s="27" t="n">
        <v>40274</v>
      </c>
      <c r="B621" s="42" t="n">
        <v>1</v>
      </c>
      <c r="C621" s="28" t="n">
        <v>9728.2</v>
      </c>
      <c r="D621" s="43" t="n">
        <v>29.6</v>
      </c>
      <c r="E621" s="44" t="n">
        <f aca="false">E620+D621</f>
        <v>12521.75</v>
      </c>
      <c r="F621" s="45" t="n">
        <f aca="false">IF(C620&gt;0,D621/C620,0)</f>
        <v>0.00305198688470501</v>
      </c>
      <c r="G621" s="46" t="n">
        <f aca="false">G620*(1+F621)</f>
        <v>4.88232830209934</v>
      </c>
      <c r="H621" s="46" t="n">
        <f aca="false">MAX(H620,G621)</f>
        <v>4.9406470250997</v>
      </c>
      <c r="I621" s="47" t="n">
        <f aca="false">G621/H621-1</f>
        <v>-0.0118038634826747</v>
      </c>
      <c r="J621" s="48" t="n">
        <f aca="false">IF(F621&lt;0,F621^2,0)</f>
        <v>0</v>
      </c>
      <c r="K621" s="44" t="n">
        <f aca="false">MAX(K620,E621)</f>
        <v>12587.5</v>
      </c>
      <c r="L621" s="49" t="n">
        <f aca="false">E621-K621</f>
        <v>-65.7499999999982</v>
      </c>
    </row>
    <row r="622" customFormat="false" ht="15" hidden="false" customHeight="false" outlineLevel="0" collapsed="false">
      <c r="A622" s="27" t="n">
        <v>40275</v>
      </c>
      <c r="B622" s="42" t="n">
        <v>1</v>
      </c>
      <c r="C622" s="28" t="n">
        <v>9681.05</v>
      </c>
      <c r="D622" s="43" t="n">
        <v>-54.1</v>
      </c>
      <c r="E622" s="44" t="n">
        <f aca="false">E621+D622</f>
        <v>12467.65</v>
      </c>
      <c r="F622" s="45" t="n">
        <f aca="false">IF(C621&gt;0,D622/C621,0)</f>
        <v>-0.00556115211447133</v>
      </c>
      <c r="G622" s="46" t="n">
        <f aca="false">G621*(1+F622)</f>
        <v>4.85517693173857</v>
      </c>
      <c r="H622" s="46" t="n">
        <f aca="false">MAX(H621,G622)</f>
        <v>4.9406470250997</v>
      </c>
      <c r="I622" s="47" t="n">
        <f aca="false">G622/H622-1</f>
        <v>-0.0172993725167804</v>
      </c>
      <c r="J622" s="48" t="n">
        <f aca="false">IF(F622&lt;0,F622^2,0)</f>
        <v>3.0926412840289E-005</v>
      </c>
      <c r="K622" s="44" t="n">
        <f aca="false">MAX(K621,E622)</f>
        <v>12587.5</v>
      </c>
      <c r="L622" s="49" t="n">
        <f aca="false">E622-K622</f>
        <v>-119.849999999999</v>
      </c>
    </row>
    <row r="623" customFormat="false" ht="15" hidden="false" customHeight="false" outlineLevel="0" collapsed="false">
      <c r="A623" s="27" t="n">
        <v>40276</v>
      </c>
      <c r="B623" s="42" t="n">
        <v>-1</v>
      </c>
      <c r="C623" s="28" t="n">
        <v>9520</v>
      </c>
      <c r="D623" s="43" t="n">
        <v>119.85</v>
      </c>
      <c r="E623" s="44" t="n">
        <f aca="false">E622+D623</f>
        <v>12587.5</v>
      </c>
      <c r="F623" s="45" t="n">
        <f aca="false">IF(C622&gt;0,D623/C622,0)</f>
        <v>0.0123798554908817</v>
      </c>
      <c r="G623" s="46" t="n">
        <f aca="false">G622*(1+F623)</f>
        <v>4.91528332053616</v>
      </c>
      <c r="H623" s="46" t="n">
        <f aca="false">MAX(H622,G623)</f>
        <v>4.9406470250997</v>
      </c>
      <c r="I623" s="47" t="n">
        <f aca="false">G623/H623-1</f>
        <v>-0.00513368075773946</v>
      </c>
      <c r="J623" s="48" t="n">
        <f aca="false">IF(F623&lt;0,F623^2,0)</f>
        <v>0</v>
      </c>
      <c r="K623" s="44" t="n">
        <f aca="false">MAX(K622,E623)</f>
        <v>12587.5</v>
      </c>
      <c r="L623" s="49" t="n">
        <f aca="false">E623-K623</f>
        <v>0</v>
      </c>
    </row>
    <row r="624" customFormat="false" ht="15" hidden="false" customHeight="false" outlineLevel="0" collapsed="false">
      <c r="A624" s="27" t="n">
        <v>40277</v>
      </c>
      <c r="B624" s="42" t="n">
        <v>-1</v>
      </c>
      <c r="C624" s="28" t="n">
        <v>9656.5</v>
      </c>
      <c r="D624" s="43" t="n">
        <v>-156.7</v>
      </c>
      <c r="E624" s="44" t="n">
        <f aca="false">E623+D624</f>
        <v>12430.8</v>
      </c>
      <c r="F624" s="45" t="n">
        <f aca="false">IF(C623&gt;0,D624/C623,0)</f>
        <v>-0.0164600840336134</v>
      </c>
      <c r="G624" s="46" t="n">
        <f aca="false">G623*(1+F624)</f>
        <v>4.83437734403112</v>
      </c>
      <c r="H624" s="46" t="n">
        <f aca="false">MAX(H623,G624)</f>
        <v>4.9406470250997</v>
      </c>
      <c r="I624" s="47" t="n">
        <f aca="false">G624/H624-1</f>
        <v>-0.0215092639746787</v>
      </c>
      <c r="J624" s="48" t="n">
        <f aca="false">IF(F624&lt;0,F624^2,0)</f>
        <v>0.000270934366393616</v>
      </c>
      <c r="K624" s="44" t="n">
        <f aca="false">MAX(K623,E624)</f>
        <v>12587.5</v>
      </c>
      <c r="L624" s="49" t="n">
        <f aca="false">E624-K624</f>
        <v>-156.700000000001</v>
      </c>
    </row>
    <row r="625" customFormat="false" ht="15" hidden="false" customHeight="false" outlineLevel="0" collapsed="false">
      <c r="A625" s="27" t="n">
        <v>40280</v>
      </c>
      <c r="B625" s="42" t="n">
        <v>0</v>
      </c>
      <c r="C625" s="28" t="n">
        <v>9575.45</v>
      </c>
      <c r="D625" s="43" t="n">
        <v>0</v>
      </c>
      <c r="E625" s="44" t="n">
        <f aca="false">E624+D625</f>
        <v>12430.8</v>
      </c>
      <c r="F625" s="45" t="n">
        <f aca="false">IF(C624&gt;0,D625/C624,0)</f>
        <v>0</v>
      </c>
      <c r="G625" s="46" t="n">
        <f aca="false">G624*(1+F625)</f>
        <v>4.83437734403112</v>
      </c>
      <c r="H625" s="46" t="n">
        <f aca="false">MAX(H624,G625)</f>
        <v>4.9406470250997</v>
      </c>
      <c r="I625" s="47" t="n">
        <f aca="false">G625/H625-1</f>
        <v>-0.0215092639746787</v>
      </c>
      <c r="J625" s="48" t="n">
        <f aca="false">IF(F625&lt;0,F625^2,0)</f>
        <v>0</v>
      </c>
      <c r="K625" s="44" t="n">
        <f aca="false">MAX(K624,E625)</f>
        <v>12587.5</v>
      </c>
      <c r="L625" s="49" t="n">
        <f aca="false">E625-K625</f>
        <v>-156.700000000001</v>
      </c>
    </row>
    <row r="626" customFormat="false" ht="15" hidden="false" customHeight="false" outlineLevel="0" collapsed="false">
      <c r="A626" s="27" t="n">
        <v>40281</v>
      </c>
      <c r="B626" s="42" t="n">
        <v>-1</v>
      </c>
      <c r="C626" s="28" t="n">
        <v>9483</v>
      </c>
      <c r="D626" s="43" t="n">
        <v>55</v>
      </c>
      <c r="E626" s="44" t="n">
        <f aca="false">E625+D626</f>
        <v>12485.8</v>
      </c>
      <c r="F626" s="45" t="n">
        <f aca="false">IF(C625&gt;0,D626/C625,0)</f>
        <v>0.0057438553801649</v>
      </c>
      <c r="G626" s="46" t="n">
        <f aca="false">G625*(1+F626)</f>
        <v>4.86214530834838</v>
      </c>
      <c r="H626" s="46" t="n">
        <f aca="false">MAX(H625,G626)</f>
        <v>4.9406470250997</v>
      </c>
      <c r="I626" s="47" t="n">
        <f aca="false">G626/H626-1</f>
        <v>-0.0158889546961181</v>
      </c>
      <c r="J626" s="48" t="n">
        <f aca="false">IF(F626&lt;0,F626^2,0)</f>
        <v>0</v>
      </c>
      <c r="K626" s="44" t="n">
        <f aca="false">MAX(K625,E626)</f>
        <v>12587.5</v>
      </c>
      <c r="L626" s="49" t="n">
        <f aca="false">E626-K626</f>
        <v>-101.700000000001</v>
      </c>
    </row>
    <row r="627" customFormat="false" ht="15" hidden="false" customHeight="false" outlineLevel="0" collapsed="false">
      <c r="A627" s="27" t="n">
        <v>40283</v>
      </c>
      <c r="B627" s="42" t="n">
        <v>-1</v>
      </c>
      <c r="C627" s="28" t="n">
        <v>9344.6</v>
      </c>
      <c r="D627" s="43" t="n">
        <v>-82.35</v>
      </c>
      <c r="E627" s="44" t="n">
        <f aca="false">E626+D627</f>
        <v>12403.45</v>
      </c>
      <c r="F627" s="45" t="n">
        <f aca="false">IF(C626&gt;0,D627/C626,0)</f>
        <v>-0.00868396077190762</v>
      </c>
      <c r="G627" s="46" t="n">
        <f aca="false">G626*(1+F627)</f>
        <v>4.81992262922336</v>
      </c>
      <c r="H627" s="46" t="n">
        <f aca="false">MAX(H626,G627)</f>
        <v>4.9406470250997</v>
      </c>
      <c r="I627" s="47" t="n">
        <f aca="false">G627/H627-1</f>
        <v>-0.0244349364087381</v>
      </c>
      <c r="J627" s="48" t="n">
        <f aca="false">IF(F627&lt;0,F627^2,0)</f>
        <v>7.54111746880305E-005</v>
      </c>
      <c r="K627" s="44" t="n">
        <f aca="false">MAX(K626,E627)</f>
        <v>12587.5</v>
      </c>
      <c r="L627" s="49" t="n">
        <f aca="false">E627-K627</f>
        <v>-184.050000000001</v>
      </c>
    </row>
    <row r="628" customFormat="false" ht="15" hidden="false" customHeight="false" outlineLevel="0" collapsed="false">
      <c r="A628" s="27" t="n">
        <v>40284</v>
      </c>
      <c r="B628" s="42" t="n">
        <v>-1</v>
      </c>
      <c r="C628" s="28" t="n">
        <v>9353.75</v>
      </c>
      <c r="D628" s="43" t="n">
        <v>-22.95</v>
      </c>
      <c r="E628" s="44" t="n">
        <f aca="false">E627+D628</f>
        <v>12380.5</v>
      </c>
      <c r="F628" s="45" t="n">
        <f aca="false">IF(C627&gt;0,D628/C627,0)</f>
        <v>-0.00245596387218287</v>
      </c>
      <c r="G628" s="46" t="n">
        <f aca="false">G627*(1+F628)</f>
        <v>4.80808507337928</v>
      </c>
      <c r="H628" s="46" t="n">
        <f aca="false">MAX(H627,G628)</f>
        <v>4.9406470250997</v>
      </c>
      <c r="I628" s="47" t="n">
        <f aca="false">G628/H628-1</f>
        <v>-0.0268308889598818</v>
      </c>
      <c r="J628" s="48" t="n">
        <f aca="false">IF(F628&lt;0,F628^2,0)</f>
        <v>6.03175854146745E-006</v>
      </c>
      <c r="K628" s="44" t="n">
        <f aca="false">MAX(K627,E628)</f>
        <v>12587.5</v>
      </c>
      <c r="L628" s="49" t="n">
        <f aca="false">E628-K628</f>
        <v>-207.000000000002</v>
      </c>
    </row>
    <row r="629" customFormat="false" ht="15" hidden="false" customHeight="false" outlineLevel="0" collapsed="false">
      <c r="A629" s="27" t="n">
        <v>40287</v>
      </c>
      <c r="B629" s="42" t="n">
        <v>-1</v>
      </c>
      <c r="C629" s="28" t="n">
        <v>9302.9</v>
      </c>
      <c r="D629" s="43" t="n">
        <v>50.85</v>
      </c>
      <c r="E629" s="44" t="n">
        <f aca="false">E628+D629</f>
        <v>12431.35</v>
      </c>
      <c r="F629" s="45" t="n">
        <f aca="false">IF(C628&gt;0,D629/C628,0)</f>
        <v>0.00543632233061606</v>
      </c>
      <c r="G629" s="46" t="n">
        <f aca="false">G628*(1+F629)</f>
        <v>4.83422337363119</v>
      </c>
      <c r="H629" s="46" t="n">
        <f aca="false">MAX(H628,G629)</f>
        <v>4.9406470250997</v>
      </c>
      <c r="I629" s="47" t="n">
        <f aca="false">G629/H629-1</f>
        <v>-0.0215404279900688</v>
      </c>
      <c r="J629" s="48" t="n">
        <f aca="false">IF(F629&lt;0,F629^2,0)</f>
        <v>0</v>
      </c>
      <c r="K629" s="44" t="n">
        <f aca="false">MAX(K628,E629)</f>
        <v>12587.5</v>
      </c>
      <c r="L629" s="49" t="n">
        <f aca="false">E629-K629</f>
        <v>-156.150000000001</v>
      </c>
    </row>
    <row r="630" customFormat="false" ht="15" hidden="false" customHeight="false" outlineLevel="0" collapsed="false">
      <c r="A630" s="27" t="n">
        <v>40288</v>
      </c>
      <c r="B630" s="42" t="n">
        <v>1</v>
      </c>
      <c r="C630" s="28" t="n">
        <v>9446.1</v>
      </c>
      <c r="D630" s="43" t="n">
        <v>-18.2</v>
      </c>
      <c r="E630" s="44" t="n">
        <f aca="false">E629+D630</f>
        <v>12413.15</v>
      </c>
      <c r="F630" s="45" t="n">
        <f aca="false">IF(C629&gt;0,D630/C629,0)</f>
        <v>-0.0019563791935848</v>
      </c>
      <c r="G630" s="46" t="n">
        <f aca="false">G629*(1+F630)</f>
        <v>4.82476579960587</v>
      </c>
      <c r="H630" s="46" t="n">
        <f aca="false">MAX(H629,G630)</f>
        <v>4.9406470250997</v>
      </c>
      <c r="I630" s="47" t="n">
        <f aca="false">G630/H630-1</f>
        <v>-0.0234546659385131</v>
      </c>
      <c r="J630" s="48" t="n">
        <f aca="false">IF(F630&lt;0,F630^2,0)</f>
        <v>3.8274195490915E-006</v>
      </c>
      <c r="K630" s="44" t="n">
        <f aca="false">MAX(K629,E630)</f>
        <v>12587.5</v>
      </c>
      <c r="L630" s="49" t="n">
        <f aca="false">E630-K630</f>
        <v>-174.350000000002</v>
      </c>
    </row>
    <row r="631" customFormat="false" ht="15" hidden="false" customHeight="false" outlineLevel="0" collapsed="false">
      <c r="A631" s="27" t="n">
        <v>40289</v>
      </c>
      <c r="B631" s="42" t="n">
        <v>1</v>
      </c>
      <c r="C631" s="28" t="n">
        <v>9555.3</v>
      </c>
      <c r="D631" s="43" t="n">
        <v>109.2</v>
      </c>
      <c r="E631" s="44" t="n">
        <f aca="false">E630+D631</f>
        <v>12522.35</v>
      </c>
      <c r="F631" s="45" t="n">
        <f aca="false">IF(C630&gt;0,D631/C630,0)</f>
        <v>0.0115603264839458</v>
      </c>
      <c r="G631" s="46" t="n">
        <f aca="false">G630*(1+F631)</f>
        <v>4.88054166745789</v>
      </c>
      <c r="H631" s="46" t="n">
        <f aca="false">MAX(H630,G631)</f>
        <v>4.9406470250997</v>
      </c>
      <c r="I631" s="47" t="n">
        <f aca="false">G631/H631-1</f>
        <v>-0.0121654830503884</v>
      </c>
      <c r="J631" s="48" t="n">
        <f aca="false">IF(F631&lt;0,F631^2,0)</f>
        <v>0</v>
      </c>
      <c r="K631" s="44" t="n">
        <f aca="false">MAX(K630,E631)</f>
        <v>12587.5</v>
      </c>
      <c r="L631" s="49" t="n">
        <f aca="false">E631-K631</f>
        <v>-65.1500000000015</v>
      </c>
    </row>
    <row r="632" customFormat="false" ht="15" hidden="false" customHeight="false" outlineLevel="0" collapsed="false">
      <c r="A632" s="27" t="n">
        <v>40290</v>
      </c>
      <c r="B632" s="42" t="n">
        <v>1</v>
      </c>
      <c r="C632" s="28" t="n">
        <v>9623.25</v>
      </c>
      <c r="D632" s="43" t="n">
        <v>67.95</v>
      </c>
      <c r="E632" s="44" t="n">
        <f aca="false">E631+D632</f>
        <v>12590.3</v>
      </c>
      <c r="F632" s="45" t="n">
        <f aca="false">IF(C631&gt;0,D632/C631,0)</f>
        <v>0.00711123669586512</v>
      </c>
      <c r="G632" s="46" t="n">
        <f aca="false">G631*(1+F632)</f>
        <v>4.91524835445922</v>
      </c>
      <c r="H632" s="46" t="n">
        <f aca="false">MAX(H631,G632)</f>
        <v>4.9406470250997</v>
      </c>
      <c r="I632" s="47" t="n">
        <f aca="false">G632/H632-1</f>
        <v>-0.00514075798401403</v>
      </c>
      <c r="J632" s="48" t="n">
        <f aca="false">IF(F632&lt;0,F632^2,0)</f>
        <v>0</v>
      </c>
      <c r="K632" s="44" t="n">
        <f aca="false">MAX(K631,E632)</f>
        <v>12590.3</v>
      </c>
      <c r="L632" s="49" t="n">
        <f aca="false">E632-K632</f>
        <v>0</v>
      </c>
    </row>
    <row r="633" customFormat="false" ht="15" hidden="false" customHeight="false" outlineLevel="0" collapsed="false">
      <c r="A633" s="27" t="n">
        <v>40291</v>
      </c>
      <c r="B633" s="42" t="n">
        <v>1</v>
      </c>
      <c r="C633" s="28" t="n">
        <v>9813.3</v>
      </c>
      <c r="D633" s="43" t="n">
        <v>190.05</v>
      </c>
      <c r="E633" s="44" t="n">
        <f aca="false">E632+D633</f>
        <v>12780.35</v>
      </c>
      <c r="F633" s="45" t="n">
        <f aca="false">IF(C632&gt;0,D633/C632,0)</f>
        <v>0.0197490452809602</v>
      </c>
      <c r="G633" s="46" t="n">
        <f aca="false">G632*(1+F633)</f>
        <v>5.0123198167786</v>
      </c>
      <c r="H633" s="46" t="n">
        <f aca="false">MAX(H632,G633)</f>
        <v>5.0123198167786</v>
      </c>
      <c r="I633" s="47" t="n">
        <f aca="false">G633/H633-1</f>
        <v>0</v>
      </c>
      <c r="J633" s="48" t="n">
        <f aca="false">IF(F633&lt;0,F633^2,0)</f>
        <v>0</v>
      </c>
      <c r="K633" s="44" t="n">
        <f aca="false">MAX(K632,E633)</f>
        <v>12780.35</v>
      </c>
      <c r="L633" s="49" t="n">
        <f aca="false">E633-K633</f>
        <v>0</v>
      </c>
    </row>
    <row r="634" customFormat="false" ht="15" hidden="false" customHeight="false" outlineLevel="0" collapsed="false">
      <c r="A634" s="27" t="n">
        <v>40294</v>
      </c>
      <c r="B634" s="42" t="n">
        <v>1</v>
      </c>
      <c r="C634" s="28" t="n">
        <v>9839.15</v>
      </c>
      <c r="D634" s="43" t="n">
        <v>25.85</v>
      </c>
      <c r="E634" s="44" t="n">
        <f aca="false">E633+D634</f>
        <v>12806.2</v>
      </c>
      <c r="F634" s="45" t="n">
        <f aca="false">IF(C633&gt;0,D634/C633,0)</f>
        <v>0.00263418014327494</v>
      </c>
      <c r="G634" s="46" t="n">
        <f aca="false">G633*(1+F634)</f>
        <v>5.0255231701117</v>
      </c>
      <c r="H634" s="46" t="n">
        <f aca="false">MAX(H633,G634)</f>
        <v>5.0255231701117</v>
      </c>
      <c r="I634" s="47" t="n">
        <f aca="false">G634/H634-1</f>
        <v>0</v>
      </c>
      <c r="J634" s="48" t="n">
        <f aca="false">IF(F634&lt;0,F634^2,0)</f>
        <v>0</v>
      </c>
      <c r="K634" s="44" t="n">
        <f aca="false">MAX(K633,E634)</f>
        <v>12806.2</v>
      </c>
      <c r="L634" s="49" t="n">
        <f aca="false">E634-K634</f>
        <v>0</v>
      </c>
    </row>
    <row r="635" customFormat="false" ht="15" hidden="false" customHeight="false" outlineLevel="0" collapsed="false">
      <c r="A635" s="27" t="n">
        <v>40295</v>
      </c>
      <c r="B635" s="42" t="n">
        <v>1</v>
      </c>
      <c r="C635" s="28" t="n">
        <v>9756.45</v>
      </c>
      <c r="D635" s="43" t="n">
        <v>-14.4</v>
      </c>
      <c r="E635" s="44" t="n">
        <f aca="false">E634+D635</f>
        <v>12791.8</v>
      </c>
      <c r="F635" s="45" t="n">
        <f aca="false">IF(C634&gt;0,D635/C634,0)</f>
        <v>-0.00146354105791659</v>
      </c>
      <c r="G635" s="46" t="n">
        <f aca="false">G634*(1+F635)</f>
        <v>5.01816811061473</v>
      </c>
      <c r="H635" s="46" t="n">
        <f aca="false">MAX(H634,G635)</f>
        <v>5.0255231701117</v>
      </c>
      <c r="I635" s="47" t="n">
        <f aca="false">G635/H635-1</f>
        <v>-0.00146354105791657</v>
      </c>
      <c r="J635" s="48" t="n">
        <f aca="false">IF(F635&lt;0,F635^2,0)</f>
        <v>2.14195242820761E-006</v>
      </c>
      <c r="K635" s="44" t="n">
        <f aca="false">MAX(K634,E635)</f>
        <v>12806.2</v>
      </c>
      <c r="L635" s="49" t="n">
        <f aca="false">E635-K635</f>
        <v>-14.3999999999996</v>
      </c>
    </row>
    <row r="636" customFormat="false" ht="15" hidden="false" customHeight="false" outlineLevel="0" collapsed="false">
      <c r="A636" s="27" t="n">
        <v>40296</v>
      </c>
      <c r="B636" s="42" t="n">
        <v>-1</v>
      </c>
      <c r="C636" s="28" t="n">
        <v>9634.9</v>
      </c>
      <c r="D636" s="43" t="n">
        <v>-4.55</v>
      </c>
      <c r="E636" s="44" t="n">
        <f aca="false">E635+D636</f>
        <v>12787.25</v>
      </c>
      <c r="F636" s="45" t="n">
        <f aca="false">IF(C635&gt;0,D636/C635,0)</f>
        <v>-0.00046635815281173</v>
      </c>
      <c r="G636" s="46" t="n">
        <f aca="false">G635*(1+F636)</f>
        <v>5.01582784700417</v>
      </c>
      <c r="H636" s="46" t="n">
        <f aca="false">MAX(H635,G636)</f>
        <v>5.0255231701117</v>
      </c>
      <c r="I636" s="47" t="n">
        <f aca="false">G636/H636-1</f>
        <v>-0.00192921667642387</v>
      </c>
      <c r="J636" s="48" t="n">
        <f aca="false">IF(F636&lt;0,F636^2,0)</f>
        <v>2.17489926693969E-007</v>
      </c>
      <c r="K636" s="44" t="n">
        <f aca="false">MAX(K635,E636)</f>
        <v>12806.2</v>
      </c>
      <c r="L636" s="49" t="n">
        <f aca="false">E636-K636</f>
        <v>-18.9499999999989</v>
      </c>
    </row>
    <row r="637" customFormat="false" ht="15" hidden="false" customHeight="false" outlineLevel="0" collapsed="false">
      <c r="A637" s="27" t="n">
        <v>40297</v>
      </c>
      <c r="B637" s="42" t="n">
        <v>-1</v>
      </c>
      <c r="C637" s="28" t="n">
        <v>9803.8</v>
      </c>
      <c r="D637" s="43" t="n">
        <v>-88.45</v>
      </c>
      <c r="E637" s="44" t="n">
        <f aca="false">E636+D637</f>
        <v>12698.8</v>
      </c>
      <c r="F637" s="45" t="n">
        <f aca="false">IF(C636&gt;0,D637/C636,0)</f>
        <v>-0.0091801679311669</v>
      </c>
      <c r="G637" s="46" t="n">
        <f aca="false">G636*(1+F637)</f>
        <v>4.96978170505485</v>
      </c>
      <c r="H637" s="46" t="n">
        <f aca="false">MAX(H636,G637)</f>
        <v>5.0255231701117</v>
      </c>
      <c r="I637" s="47" t="n">
        <f aca="false">G637/H637-1</f>
        <v>-0.0110916740745257</v>
      </c>
      <c r="J637" s="48" t="n">
        <f aca="false">IF(F637&lt;0,F637^2,0)</f>
        <v>8.42754832444252E-005</v>
      </c>
      <c r="K637" s="44" t="n">
        <f aca="false">MAX(K636,E637)</f>
        <v>12806.2</v>
      </c>
      <c r="L637" s="49" t="n">
        <f aca="false">E637-K637</f>
        <v>-107.4</v>
      </c>
    </row>
    <row r="638" customFormat="false" ht="15" hidden="false" customHeight="false" outlineLevel="0" collapsed="false">
      <c r="A638" s="27" t="n">
        <v>40298</v>
      </c>
      <c r="B638" s="42" t="n">
        <v>1</v>
      </c>
      <c r="C638" s="28" t="n">
        <v>9870.35</v>
      </c>
      <c r="D638" s="43" t="n">
        <v>48.3</v>
      </c>
      <c r="E638" s="44" t="n">
        <f aca="false">E637+D638</f>
        <v>12747.1</v>
      </c>
      <c r="F638" s="45" t="n">
        <f aca="false">IF(C637&gt;0,D638/C637,0)</f>
        <v>0.00492666109059752</v>
      </c>
      <c r="G638" s="46" t="n">
        <f aca="false">G637*(1+F638)</f>
        <v>4.9942661352099</v>
      </c>
      <c r="H638" s="46" t="n">
        <f aca="false">MAX(H637,G638)</f>
        <v>5.0255231701117</v>
      </c>
      <c r="I638" s="47" t="n">
        <f aca="false">G638/H638-1</f>
        <v>-0.0062196579030207</v>
      </c>
      <c r="J638" s="48" t="n">
        <f aca="false">IF(F638&lt;0,F638^2,0)</f>
        <v>0</v>
      </c>
      <c r="K638" s="44" t="n">
        <f aca="false">MAX(K637,E638)</f>
        <v>12806.2</v>
      </c>
      <c r="L638" s="49" t="n">
        <f aca="false">E638-K638</f>
        <v>-59.1000000000004</v>
      </c>
    </row>
    <row r="639" customFormat="false" ht="15" hidden="false" customHeight="false" outlineLevel="0" collapsed="false">
      <c r="A639" s="27" t="n">
        <v>40301</v>
      </c>
      <c r="B639" s="42" t="n">
        <v>1</v>
      </c>
      <c r="C639" s="28" t="n">
        <v>9775.5</v>
      </c>
      <c r="D639" s="43" t="n">
        <v>-60.95</v>
      </c>
      <c r="E639" s="44" t="n">
        <f aca="false">E638+D639</f>
        <v>12686.15</v>
      </c>
      <c r="F639" s="45" t="n">
        <f aca="false">IF(C638&gt;0,D639/C638,0)</f>
        <v>-0.00617505964834074</v>
      </c>
      <c r="G639" s="46" t="n">
        <f aca="false">G638*(1+F639)</f>
        <v>4.96342624392529</v>
      </c>
      <c r="H639" s="46" t="n">
        <f aca="false">MAX(H638,G639)</f>
        <v>5.0255231701117</v>
      </c>
      <c r="I639" s="47" t="n">
        <f aca="false">G639/H639-1</f>
        <v>-0.012356310792818</v>
      </c>
      <c r="J639" s="48" t="n">
        <f aca="false">IF(F639&lt;0,F639^2,0)</f>
        <v>3.8131361660566E-005</v>
      </c>
      <c r="K639" s="44" t="n">
        <f aca="false">MAX(K638,E639)</f>
        <v>12806.2</v>
      </c>
      <c r="L639" s="49" t="n">
        <f aca="false">E639-K639</f>
        <v>-120.050000000001</v>
      </c>
    </row>
    <row r="640" customFormat="false" ht="15" hidden="false" customHeight="false" outlineLevel="0" collapsed="false">
      <c r="A640" s="27" t="n">
        <v>40302</v>
      </c>
      <c r="B640" s="42" t="n">
        <v>-1</v>
      </c>
      <c r="C640" s="28" t="n">
        <v>9623.7</v>
      </c>
      <c r="D640" s="43" t="n">
        <v>117.8</v>
      </c>
      <c r="E640" s="44" t="n">
        <f aca="false">E639+D640</f>
        <v>12803.95</v>
      </c>
      <c r="F640" s="45" t="n">
        <f aca="false">IF(C639&gt;0,D640/C639,0)</f>
        <v>0.0120505344995141</v>
      </c>
      <c r="G640" s="46" t="n">
        <f aca="false">G639*(1+F640)</f>
        <v>5.02323818311351</v>
      </c>
      <c r="H640" s="46" t="n">
        <f aca="false">MAX(H639,G640)</f>
        <v>5.0255231701117</v>
      </c>
      <c r="I640" s="47" t="n">
        <f aca="false">G640/H640-1</f>
        <v>-0.000454676442799507</v>
      </c>
      <c r="J640" s="48" t="n">
        <f aca="false">IF(F640&lt;0,F640^2,0)</f>
        <v>0</v>
      </c>
      <c r="K640" s="44" t="n">
        <f aca="false">MAX(K639,E640)</f>
        <v>12806.2</v>
      </c>
      <c r="L640" s="49" t="n">
        <f aca="false">E640-K640</f>
        <v>-2.25000000000182</v>
      </c>
    </row>
    <row r="641" customFormat="false" ht="15" hidden="false" customHeight="false" outlineLevel="0" collapsed="false">
      <c r="A641" s="27" t="n">
        <v>40303</v>
      </c>
      <c r="B641" s="42" t="n">
        <v>-1</v>
      </c>
      <c r="C641" s="28" t="n">
        <v>9581.85</v>
      </c>
      <c r="D641" s="43" t="n">
        <v>41.85</v>
      </c>
      <c r="E641" s="44" t="n">
        <f aca="false">E640+D641</f>
        <v>12845.8</v>
      </c>
      <c r="F641" s="45" t="n">
        <f aca="false">IF(C640&gt;0,D641/C640,0)</f>
        <v>0.00434863929673618</v>
      </c>
      <c r="G641" s="46" t="n">
        <f aca="false">G640*(1+F641)</f>
        <v>5.04508243407346</v>
      </c>
      <c r="H641" s="46" t="n">
        <f aca="false">MAX(H640,G641)</f>
        <v>5.04508243407346</v>
      </c>
      <c r="I641" s="47" t="n">
        <f aca="false">G641/H641-1</f>
        <v>0</v>
      </c>
      <c r="J641" s="48" t="n">
        <f aca="false">IF(F641&lt;0,F641^2,0)</f>
        <v>0</v>
      </c>
      <c r="K641" s="44" t="n">
        <f aca="false">MAX(K640,E641)</f>
        <v>12845.8</v>
      </c>
      <c r="L641" s="49" t="n">
        <f aca="false">E641-K641</f>
        <v>0</v>
      </c>
    </row>
    <row r="642" customFormat="false" ht="15" hidden="false" customHeight="false" outlineLevel="0" collapsed="false">
      <c r="A642" s="27" t="n">
        <v>40304</v>
      </c>
      <c r="B642" s="42" t="n">
        <v>-1</v>
      </c>
      <c r="C642" s="28" t="n">
        <v>9582</v>
      </c>
      <c r="D642" s="43" t="n">
        <v>-27.6</v>
      </c>
      <c r="E642" s="44" t="n">
        <f aca="false">E641+D642</f>
        <v>12818.2</v>
      </c>
      <c r="F642" s="45" t="n">
        <f aca="false">IF(C641&gt;0,D642/C641,0)</f>
        <v>-0.00288044584292177</v>
      </c>
      <c r="G642" s="46" t="n">
        <f aca="false">G641*(1+F642)</f>
        <v>5.03055034734904</v>
      </c>
      <c r="H642" s="46" t="n">
        <f aca="false">MAX(H641,G642)</f>
        <v>5.04508243407346</v>
      </c>
      <c r="I642" s="47" t="n">
        <f aca="false">G642/H642-1</f>
        <v>-0.00288044584292191</v>
      </c>
      <c r="J642" s="48" t="n">
        <f aca="false">IF(F642&lt;0,F642^2,0)</f>
        <v>8.29696825400533E-006</v>
      </c>
      <c r="K642" s="44" t="n">
        <f aca="false">MAX(K641,E642)</f>
        <v>12845.8</v>
      </c>
      <c r="L642" s="49" t="n">
        <f aca="false">E642-K642</f>
        <v>-27.6000000000004</v>
      </c>
    </row>
    <row r="643" customFormat="false" ht="15" hidden="false" customHeight="false" outlineLevel="0" collapsed="false">
      <c r="A643" s="27" t="n">
        <v>40305</v>
      </c>
      <c r="B643" s="42" t="n">
        <v>-1</v>
      </c>
      <c r="C643" s="28" t="n">
        <v>9276.1</v>
      </c>
      <c r="D643" s="43" t="n">
        <v>150.55</v>
      </c>
      <c r="E643" s="44" t="n">
        <f aca="false">E642+D643</f>
        <v>12968.75</v>
      </c>
      <c r="F643" s="45" t="n">
        <f aca="false">IF(C642&gt;0,D643/C642,0)</f>
        <v>0.015711751200167</v>
      </c>
      <c r="G643" s="46" t="n">
        <f aca="false">G642*(1+F643)</f>
        <v>5.1095891028065</v>
      </c>
      <c r="H643" s="46" t="n">
        <f aca="false">MAX(H642,G643)</f>
        <v>5.1095891028065</v>
      </c>
      <c r="I643" s="47" t="n">
        <f aca="false">G643/H643-1</f>
        <v>0</v>
      </c>
      <c r="J643" s="48" t="n">
        <f aca="false">IF(F643&lt;0,F643^2,0)</f>
        <v>0</v>
      </c>
      <c r="K643" s="44" t="n">
        <f aca="false">MAX(K642,E643)</f>
        <v>12968.75</v>
      </c>
      <c r="L643" s="49" t="n">
        <f aca="false">E643-K643</f>
        <v>0</v>
      </c>
    </row>
    <row r="644" customFormat="false" ht="15" hidden="false" customHeight="false" outlineLevel="0" collapsed="false">
      <c r="A644" s="27" t="n">
        <v>40308</v>
      </c>
      <c r="B644" s="42" t="n">
        <v>1</v>
      </c>
      <c r="C644" s="28" t="n">
        <v>9656.25</v>
      </c>
      <c r="D644" s="43" t="n">
        <v>-139.15</v>
      </c>
      <c r="E644" s="44" t="n">
        <f aca="false">E643+D644</f>
        <v>12829.6</v>
      </c>
      <c r="F644" s="45" t="n">
        <f aca="false">IF(C643&gt;0,D644/C643,0)</f>
        <v>-0.0150009163333729</v>
      </c>
      <c r="G644" s="46" t="n">
        <f aca="false">G643*(1+F644)</f>
        <v>5.03294058417738</v>
      </c>
      <c r="H644" s="46" t="n">
        <f aca="false">MAX(H643,G644)</f>
        <v>5.1095891028065</v>
      </c>
      <c r="I644" s="47" t="n">
        <f aca="false">G644/H644-1</f>
        <v>-0.015000916333373</v>
      </c>
      <c r="J644" s="48" t="n">
        <f aca="false">IF(F644&lt;0,F644^2,0)</f>
        <v>0.000225027490840853</v>
      </c>
      <c r="K644" s="44" t="n">
        <f aca="false">MAX(K643,E644)</f>
        <v>12968.75</v>
      </c>
      <c r="L644" s="49" t="n">
        <f aca="false">E644-K644</f>
        <v>-139.15</v>
      </c>
    </row>
    <row r="645" customFormat="false" ht="15" hidden="false" customHeight="false" outlineLevel="0" collapsed="false">
      <c r="A645" s="27" t="n">
        <v>40309</v>
      </c>
      <c r="B645" s="42" t="n">
        <v>1</v>
      </c>
      <c r="C645" s="28" t="n">
        <v>9626.1</v>
      </c>
      <c r="D645" s="43" t="n">
        <v>-30.15</v>
      </c>
      <c r="E645" s="44" t="n">
        <f aca="false">E644+D645</f>
        <v>12799.45</v>
      </c>
      <c r="F645" s="45" t="n">
        <f aca="false">IF(C644&gt;0,D645/C644,0)</f>
        <v>-0.00312233009708738</v>
      </c>
      <c r="G645" s="46" t="n">
        <f aca="false">G644*(1+F645)</f>
        <v>5.01722608231455</v>
      </c>
      <c r="H645" s="46" t="n">
        <f aca="false">MAX(H644,G645)</f>
        <v>5.1095891028065</v>
      </c>
      <c r="I645" s="47" t="n">
        <f aca="false">G645/H645-1</f>
        <v>-0.0180764086179087</v>
      </c>
      <c r="J645" s="48" t="n">
        <f aca="false">IF(F645&lt;0,F645^2,0)</f>
        <v>9.74894523517768E-006</v>
      </c>
      <c r="K645" s="44" t="n">
        <f aca="false">MAX(K644,E645)</f>
        <v>12968.75</v>
      </c>
      <c r="L645" s="49" t="n">
        <f aca="false">E645-K645</f>
        <v>-169.299999999999</v>
      </c>
    </row>
    <row r="646" customFormat="false" ht="15" hidden="false" customHeight="false" outlineLevel="0" collapsed="false">
      <c r="A646" s="27" t="n">
        <v>40310</v>
      </c>
      <c r="B646" s="42" t="n">
        <v>1</v>
      </c>
      <c r="C646" s="28" t="n">
        <v>9722.2</v>
      </c>
      <c r="D646" s="43" t="n">
        <v>-32.55</v>
      </c>
      <c r="E646" s="44" t="n">
        <f aca="false">E645+D646</f>
        <v>12766.9</v>
      </c>
      <c r="F646" s="45" t="n">
        <f aca="false">IF(C645&gt;0,D646/C645,0)</f>
        <v>-0.00338143173247733</v>
      </c>
      <c r="G646" s="46" t="n">
        <f aca="false">G645*(1+F646)</f>
        <v>5.0002606748308</v>
      </c>
      <c r="H646" s="46" t="n">
        <f aca="false">MAX(H645,G646)</f>
        <v>5.1095891028065</v>
      </c>
      <c r="I646" s="47" t="n">
        <f aca="false">G646/H646-1</f>
        <v>-0.0213967162086762</v>
      </c>
      <c r="J646" s="48" t="n">
        <f aca="false">IF(F646&lt;0,F646^2,0)</f>
        <v>1.14340805614046E-005</v>
      </c>
      <c r="K646" s="44" t="n">
        <f aca="false">MAX(K645,E646)</f>
        <v>12968.75</v>
      </c>
      <c r="L646" s="49" t="n">
        <f aca="false">E646-K646</f>
        <v>-201.849999999999</v>
      </c>
    </row>
    <row r="647" customFormat="false" ht="15" hidden="false" customHeight="false" outlineLevel="0" collapsed="false">
      <c r="A647" s="27" t="n">
        <v>40311</v>
      </c>
      <c r="B647" s="42" t="n">
        <v>1</v>
      </c>
      <c r="C647" s="28" t="n">
        <v>9773.35</v>
      </c>
      <c r="D647" s="43" t="n">
        <v>-15</v>
      </c>
      <c r="E647" s="44" t="n">
        <f aca="false">E646+D647</f>
        <v>12751.9</v>
      </c>
      <c r="F647" s="45" t="n">
        <f aca="false">IF(C646&gt;0,D647/C646,0)</f>
        <v>-0.00154286066939582</v>
      </c>
      <c r="G647" s="46" t="n">
        <f aca="false">G646*(1+F647)</f>
        <v>4.99254596929888</v>
      </c>
      <c r="H647" s="46" t="n">
        <f aca="false">MAX(H646,G647)</f>
        <v>5.1095891028065</v>
      </c>
      <c r="I647" s="47" t="n">
        <f aca="false">G647/H647-1</f>
        <v>-0.0229065647261795</v>
      </c>
      <c r="J647" s="48" t="n">
        <f aca="false">IF(F647&lt;0,F647^2,0)</f>
        <v>2.3804190451685E-006</v>
      </c>
      <c r="K647" s="44" t="n">
        <f aca="false">MAX(K646,E647)</f>
        <v>12968.75</v>
      </c>
      <c r="L647" s="49" t="n">
        <f aca="false">E647-K647</f>
        <v>-216.849999999999</v>
      </c>
    </row>
    <row r="648" customFormat="false" ht="15" hidden="false" customHeight="false" outlineLevel="0" collapsed="false">
      <c r="A648" s="27" t="n">
        <v>40312</v>
      </c>
      <c r="B648" s="42" t="n">
        <v>-1</v>
      </c>
      <c r="C648" s="28" t="n">
        <v>9589.05</v>
      </c>
      <c r="D648" s="43" t="n">
        <v>-37.15</v>
      </c>
      <c r="E648" s="44" t="n">
        <f aca="false">E647+D648</f>
        <v>12714.75</v>
      </c>
      <c r="F648" s="45" t="n">
        <f aca="false">IF(C647&gt;0,D648/C647,0)</f>
        <v>-0.00380115313582344</v>
      </c>
      <c r="G648" s="46" t="n">
        <f aca="false">G647*(1+F648)</f>
        <v>4.97356853753194</v>
      </c>
      <c r="H648" s="46" t="n">
        <f aca="false">MAX(H647,G648)</f>
        <v>5.1095891028065</v>
      </c>
      <c r="I648" s="47" t="n">
        <f aca="false">G648/H648-1</f>
        <v>-0.026620646501663</v>
      </c>
      <c r="J648" s="48" t="n">
        <f aca="false">IF(F648&lt;0,F648^2,0)</f>
        <v>1.44487651619804E-005</v>
      </c>
      <c r="K648" s="44" t="n">
        <f aca="false">MAX(K647,E648)</f>
        <v>12968.75</v>
      </c>
      <c r="L648" s="49" t="n">
        <f aca="false">E648-K648</f>
        <v>-253.999999999998</v>
      </c>
    </row>
    <row r="649" customFormat="false" ht="15" hidden="false" customHeight="false" outlineLevel="0" collapsed="false">
      <c r="A649" s="27" t="n">
        <v>40315</v>
      </c>
      <c r="B649" s="42" t="n">
        <v>-1</v>
      </c>
      <c r="C649" s="28" t="n">
        <v>9526.5</v>
      </c>
      <c r="D649" s="43" t="n">
        <v>62.55</v>
      </c>
      <c r="E649" s="44" t="n">
        <f aca="false">E648+D649</f>
        <v>12777.3</v>
      </c>
      <c r="F649" s="45" t="n">
        <f aca="false">IF(C648&gt;0,D649/C648,0)</f>
        <v>0.0065230653714393</v>
      </c>
      <c r="G649" s="46" t="n">
        <f aca="false">G648*(1+F649)</f>
        <v>5.00601145023159</v>
      </c>
      <c r="H649" s="46" t="n">
        <f aca="false">MAX(H648,G649)</f>
        <v>5.1095891028065</v>
      </c>
      <c r="I649" s="47" t="n">
        <f aca="false">G649/H649-1</f>
        <v>-0.0202712293475841</v>
      </c>
      <c r="J649" s="48" t="n">
        <f aca="false">IF(F649&lt;0,F649^2,0)</f>
        <v>0</v>
      </c>
      <c r="K649" s="44" t="n">
        <f aca="false">MAX(K648,E649)</f>
        <v>12968.75</v>
      </c>
      <c r="L649" s="49" t="n">
        <f aca="false">E649-K649</f>
        <v>-191.449999999999</v>
      </c>
    </row>
    <row r="650" customFormat="false" ht="15" hidden="false" customHeight="false" outlineLevel="0" collapsed="false">
      <c r="A650" s="27" t="n">
        <v>40316</v>
      </c>
      <c r="B650" s="42" t="n">
        <v>-1</v>
      </c>
      <c r="C650" s="28" t="n">
        <v>9492.25</v>
      </c>
      <c r="D650" s="43" t="n">
        <v>-24.55</v>
      </c>
      <c r="E650" s="44" t="n">
        <f aca="false">E649+D650</f>
        <v>12752.75</v>
      </c>
      <c r="F650" s="45" t="n">
        <f aca="false">IF(C649&gt;0,D650/C649,0)</f>
        <v>-0.00257702199128746</v>
      </c>
      <c r="G650" s="46" t="n">
        <f aca="false">G649*(1+F650)</f>
        <v>4.99311084863571</v>
      </c>
      <c r="H650" s="46" t="n">
        <f aca="false">MAX(H649,G650)</f>
        <v>5.1095891028065</v>
      </c>
      <c r="I650" s="47" t="n">
        <f aca="false">G650/H650-1</f>
        <v>-0.0227960119350523</v>
      </c>
      <c r="J650" s="48" t="n">
        <f aca="false">IF(F650&lt;0,F650^2,0)</f>
        <v>6.64104234357919E-006</v>
      </c>
      <c r="K650" s="44" t="n">
        <f aca="false">MAX(K649,E650)</f>
        <v>12968.75</v>
      </c>
      <c r="L650" s="49" t="n">
        <f aca="false">E650-K650</f>
        <v>-215.999999999998</v>
      </c>
    </row>
    <row r="651" customFormat="false" ht="15" hidden="false" customHeight="false" outlineLevel="0" collapsed="false">
      <c r="A651" s="27" t="n">
        <v>40317</v>
      </c>
      <c r="B651" s="42" t="n">
        <v>-1</v>
      </c>
      <c r="C651" s="28" t="n">
        <v>9108.35</v>
      </c>
      <c r="D651" s="43" t="n">
        <v>195.4</v>
      </c>
      <c r="E651" s="44" t="n">
        <f aca="false">E650+D651</f>
        <v>12948.15</v>
      </c>
      <c r="F651" s="45" t="n">
        <f aca="false">IF(C650&gt;0,D651/C650,0)</f>
        <v>0.0205852142537333</v>
      </c>
      <c r="G651" s="46" t="n">
        <f aca="false">G650*(1+F651)</f>
        <v>5.09589510524751</v>
      </c>
      <c r="H651" s="46" t="n">
        <f aca="false">MAX(H650,G651)</f>
        <v>5.1095891028065</v>
      </c>
      <c r="I651" s="47" t="n">
        <f aca="false">G651/H651-1</f>
        <v>-0.00268005847113273</v>
      </c>
      <c r="J651" s="48" t="n">
        <f aca="false">IF(F651&lt;0,F651^2,0)</f>
        <v>0</v>
      </c>
      <c r="K651" s="44" t="n">
        <f aca="false">MAX(K650,E651)</f>
        <v>12968.75</v>
      </c>
      <c r="L651" s="49" t="n">
        <f aca="false">E651-K651</f>
        <v>-20.5999999999985</v>
      </c>
    </row>
    <row r="652" customFormat="false" ht="15" hidden="false" customHeight="false" outlineLevel="0" collapsed="false">
      <c r="A652" s="27" t="n">
        <v>40318</v>
      </c>
      <c r="B652" s="42" t="n">
        <v>-1</v>
      </c>
      <c r="C652" s="28" t="n">
        <v>9174.6</v>
      </c>
      <c r="D652" s="43" t="n">
        <v>-66.25</v>
      </c>
      <c r="E652" s="44" t="n">
        <f aca="false">E651+D652</f>
        <v>12881.9</v>
      </c>
      <c r="F652" s="45" t="n">
        <f aca="false">IF(C651&gt;0,D652/C651,0)</f>
        <v>-0.00727354570256962</v>
      </c>
      <c r="G652" s="46" t="n">
        <f aca="false">G651*(1+F652)</f>
        <v>5.058829879304</v>
      </c>
      <c r="H652" s="46" t="n">
        <f aca="false">MAX(H651,G652)</f>
        <v>5.1095891028065</v>
      </c>
      <c r="I652" s="47" t="n">
        <f aca="false">G652/H652-1</f>
        <v>-0.00993411064592709</v>
      </c>
      <c r="J652" s="48" t="n">
        <f aca="false">IF(F652&lt;0,F652^2,0)</f>
        <v>5.2904467087369E-005</v>
      </c>
      <c r="K652" s="44" t="n">
        <f aca="false">MAX(K651,E652)</f>
        <v>12968.75</v>
      </c>
      <c r="L652" s="49" t="n">
        <f aca="false">E652-K652</f>
        <v>-86.8499999999985</v>
      </c>
    </row>
    <row r="653" customFormat="false" ht="15" hidden="false" customHeight="false" outlineLevel="0" collapsed="false">
      <c r="A653" s="27" t="n">
        <v>40319</v>
      </c>
      <c r="B653" s="42" t="n">
        <v>-1</v>
      </c>
      <c r="C653" s="28" t="n">
        <v>9135.7</v>
      </c>
      <c r="D653" s="43" t="n">
        <v>38.9</v>
      </c>
      <c r="E653" s="44" t="n">
        <f aca="false">E652+D653</f>
        <v>12920.8</v>
      </c>
      <c r="F653" s="45" t="n">
        <f aca="false">IF(C652&gt;0,D653/C652,0)</f>
        <v>0.00423996686504044</v>
      </c>
      <c r="G653" s="46" t="n">
        <f aca="false">G652*(1+F653)</f>
        <v>5.08027915036812</v>
      </c>
      <c r="H653" s="46" t="n">
        <f aca="false">MAX(H652,G653)</f>
        <v>5.1095891028065</v>
      </c>
      <c r="I653" s="47" t="n">
        <f aca="false">G653/H653-1</f>
        <v>-0.00573626408085903</v>
      </c>
      <c r="J653" s="48" t="n">
        <f aca="false">IF(F653&lt;0,F653^2,0)</f>
        <v>0</v>
      </c>
      <c r="K653" s="44" t="n">
        <f aca="false">MAX(K652,E653)</f>
        <v>12968.75</v>
      </c>
      <c r="L653" s="49" t="n">
        <f aca="false">E653-K653</f>
        <v>-47.9499999999989</v>
      </c>
    </row>
    <row r="654" customFormat="false" ht="15" hidden="false" customHeight="false" outlineLevel="0" collapsed="false">
      <c r="A654" s="27" t="n">
        <v>40322</v>
      </c>
      <c r="B654" s="42" t="n">
        <v>1</v>
      </c>
      <c r="C654" s="28" t="n">
        <v>9087.25</v>
      </c>
      <c r="D654" s="43" t="n">
        <v>-826.05</v>
      </c>
      <c r="E654" s="44" t="n">
        <f aca="false">E653+D654</f>
        <v>12094.75</v>
      </c>
      <c r="F654" s="45" t="n">
        <f aca="false">IF(C653&gt;0,D654/C653,0)</f>
        <v>-0.0904200006567641</v>
      </c>
      <c r="G654" s="46" t="n">
        <f aca="false">G653*(1+F654)</f>
        <v>4.62092030625529</v>
      </c>
      <c r="H654" s="46" t="n">
        <f aca="false">MAX(H653,G654)</f>
        <v>5.1095891028065</v>
      </c>
      <c r="I654" s="47" t="n">
        <f aca="false">G654/H654-1</f>
        <v>-0.0956375917356644</v>
      </c>
      <c r="J654" s="48" t="n">
        <f aca="false">IF(F654&lt;0,F654^2,0)</f>
        <v>0.00817577651876922</v>
      </c>
      <c r="K654" s="44" t="n">
        <f aca="false">MAX(K653,E654)</f>
        <v>12968.75</v>
      </c>
      <c r="L654" s="49" t="n">
        <f aca="false">E654-K654</f>
        <v>-873.999999999998</v>
      </c>
    </row>
    <row r="655" customFormat="false" ht="15" hidden="false" customHeight="false" outlineLevel="0" collapsed="false">
      <c r="A655" s="27" t="n">
        <v>40323</v>
      </c>
      <c r="B655" s="42" t="n">
        <v>-1</v>
      </c>
      <c r="C655" s="28" t="n">
        <v>8851.75</v>
      </c>
      <c r="D655" s="43" t="n">
        <v>53.8</v>
      </c>
      <c r="E655" s="44" t="n">
        <f aca="false">E654+D655</f>
        <v>12148.55</v>
      </c>
      <c r="F655" s="45" t="n">
        <f aca="false">IF(C654&gt;0,D655/C654,0)</f>
        <v>0.00592038295413904</v>
      </c>
      <c r="G655" s="46" t="n">
        <f aca="false">G654*(1+F655)</f>
        <v>4.64827792406888</v>
      </c>
      <c r="H655" s="46" t="n">
        <f aca="false">MAX(H654,G655)</f>
        <v>5.1095891028065</v>
      </c>
      <c r="I655" s="47" t="n">
        <f aca="false">G655/H655-1</f>
        <v>-0.0902834199494123</v>
      </c>
      <c r="J655" s="48" t="n">
        <f aca="false">IF(F655&lt;0,F655^2,0)</f>
        <v>0</v>
      </c>
      <c r="K655" s="44" t="n">
        <f aca="false">MAX(K654,E655)</f>
        <v>12968.75</v>
      </c>
      <c r="L655" s="49" t="n">
        <f aca="false">E655-K655</f>
        <v>-820.199999999999</v>
      </c>
    </row>
    <row r="656" customFormat="false" ht="15" hidden="false" customHeight="false" outlineLevel="0" collapsed="false">
      <c r="A656" s="27" t="n">
        <v>40324</v>
      </c>
      <c r="B656" s="42" t="n">
        <v>-1</v>
      </c>
      <c r="C656" s="28" t="n">
        <v>9027.6</v>
      </c>
      <c r="D656" s="43" t="n">
        <v>-171.85</v>
      </c>
      <c r="E656" s="44" t="n">
        <f aca="false">E655+D656</f>
        <v>11976.7</v>
      </c>
      <c r="F656" s="45" t="n">
        <f aca="false">IF(C655&gt;0,D656/C655,0)</f>
        <v>-0.0194142401220098</v>
      </c>
      <c r="G656" s="46" t="n">
        <f aca="false">G655*(1+F656)</f>
        <v>4.55803514029717</v>
      </c>
      <c r="H656" s="46" t="n">
        <f aca="false">MAX(H655,G656)</f>
        <v>5.1095891028065</v>
      </c>
      <c r="I656" s="47" t="n">
        <f aca="false">G656/H656-1</f>
        <v>-0.107944876077488</v>
      </c>
      <c r="J656" s="48" t="n">
        <f aca="false">IF(F656&lt;0,F656^2,0)</f>
        <v>0.000376912719515054</v>
      </c>
      <c r="K656" s="44" t="n">
        <f aca="false">MAX(K655,E656)</f>
        <v>12968.75</v>
      </c>
      <c r="L656" s="49" t="n">
        <f aca="false">E656-K656</f>
        <v>-992.049999999999</v>
      </c>
    </row>
    <row r="657" customFormat="false" ht="15" hidden="false" customHeight="false" outlineLevel="0" collapsed="false">
      <c r="A657" s="27" t="n">
        <v>40325</v>
      </c>
      <c r="B657" s="42" t="n">
        <v>1</v>
      </c>
      <c r="C657" s="28" t="n">
        <v>9258.45</v>
      </c>
      <c r="D657" s="43" t="n">
        <v>220.8</v>
      </c>
      <c r="E657" s="44" t="n">
        <f aca="false">E656+D657</f>
        <v>12197.5</v>
      </c>
      <c r="F657" s="45" t="n">
        <f aca="false">IF(C656&gt;0,D657/C656,0)</f>
        <v>0.0244583277947627</v>
      </c>
      <c r="G657" s="46" t="n">
        <f aca="false">G656*(1+F657)</f>
        <v>4.6695170578586</v>
      </c>
      <c r="H657" s="46" t="n">
        <f aca="false">MAX(H656,G657)</f>
        <v>5.1095891028065</v>
      </c>
      <c r="I657" s="47" t="n">
        <f aca="false">G657/H657-1</f>
        <v>-0.0861266994455935</v>
      </c>
      <c r="J657" s="48" t="n">
        <f aca="false">IF(F657&lt;0,F657^2,0)</f>
        <v>0</v>
      </c>
      <c r="K657" s="44" t="n">
        <f aca="false">MAX(K656,E657)</f>
        <v>12968.75</v>
      </c>
      <c r="L657" s="49" t="n">
        <f aca="false">E657-K657</f>
        <v>-771.25</v>
      </c>
    </row>
    <row r="658" customFormat="false" ht="15" hidden="false" customHeight="false" outlineLevel="0" collapsed="false">
      <c r="A658" s="27" t="n">
        <v>40326</v>
      </c>
      <c r="B658" s="42" t="n">
        <v>1</v>
      </c>
      <c r="C658" s="28" t="n">
        <v>9312.6</v>
      </c>
      <c r="D658" s="43" t="n">
        <v>54.15</v>
      </c>
      <c r="E658" s="44" t="n">
        <f aca="false">E657+D658</f>
        <v>12251.65</v>
      </c>
      <c r="F658" s="45" t="n">
        <f aca="false">IF(C657&gt;0,D658/C657,0)</f>
        <v>0.0058487111773569</v>
      </c>
      <c r="G658" s="46" t="n">
        <f aca="false">G657*(1+F658)</f>
        <v>4.69682771446776</v>
      </c>
      <c r="H658" s="46" t="n">
        <f aca="false">MAX(H657,G658)</f>
        <v>5.1095891028065</v>
      </c>
      <c r="I658" s="47" t="n">
        <f aca="false">G658/H658-1</f>
        <v>-0.0807817184579529</v>
      </c>
      <c r="J658" s="48" t="n">
        <f aca="false">IF(F658&lt;0,F658^2,0)</f>
        <v>0</v>
      </c>
      <c r="K658" s="44" t="n">
        <f aca="false">MAX(K657,E658)</f>
        <v>12968.75</v>
      </c>
      <c r="L658" s="49" t="n">
        <f aca="false">E658-K658</f>
        <v>-717.1</v>
      </c>
    </row>
    <row r="659" customFormat="false" ht="15" hidden="false" customHeight="false" outlineLevel="0" collapsed="false">
      <c r="A659" s="27" t="n">
        <v>40329</v>
      </c>
      <c r="B659" s="42" t="n">
        <v>1</v>
      </c>
      <c r="C659" s="28" t="n">
        <v>9363.7</v>
      </c>
      <c r="D659" s="43" t="n">
        <v>51.1</v>
      </c>
      <c r="E659" s="44" t="n">
        <f aca="false">E658+D659</f>
        <v>12302.75</v>
      </c>
      <c r="F659" s="45" t="n">
        <f aca="false">IF(C658&gt;0,D659/C658,0)</f>
        <v>0.00548718939930846</v>
      </c>
      <c r="G659" s="46" t="n">
        <f aca="false">G658*(1+F659)</f>
        <v>4.72260009771297</v>
      </c>
      <c r="H659" s="46" t="n">
        <f aca="false">MAX(H658,G659)</f>
        <v>5.1095891028065</v>
      </c>
      <c r="I659" s="47" t="n">
        <f aca="false">G659/H659-1</f>
        <v>-0.0757377936478247</v>
      </c>
      <c r="J659" s="48" t="n">
        <f aca="false">IF(F659&lt;0,F659^2,0)</f>
        <v>0</v>
      </c>
      <c r="K659" s="44" t="n">
        <f aca="false">MAX(K658,E659)</f>
        <v>12968.75</v>
      </c>
      <c r="L659" s="49" t="n">
        <f aca="false">E659-K659</f>
        <v>-666</v>
      </c>
    </row>
    <row r="660" customFormat="false" ht="15" hidden="false" customHeight="false" outlineLevel="0" collapsed="false">
      <c r="A660" s="27" t="n">
        <v>40330</v>
      </c>
      <c r="B660" s="42" t="n">
        <v>-1</v>
      </c>
      <c r="C660" s="28" t="n">
        <v>9119.05</v>
      </c>
      <c r="D660" s="43" t="n">
        <v>-9.5</v>
      </c>
      <c r="E660" s="44" t="n">
        <f aca="false">E659+D660</f>
        <v>12293.25</v>
      </c>
      <c r="F660" s="45" t="n">
        <f aca="false">IF(C659&gt;0,D660/C659,0)</f>
        <v>-0.0010145562117539</v>
      </c>
      <c r="G660" s="46" t="n">
        <f aca="false">G659*(1+F660)</f>
        <v>4.7178087544482</v>
      </c>
      <c r="H660" s="46" t="n">
        <f aca="false">MAX(H659,G660)</f>
        <v>5.1095891028065</v>
      </c>
      <c r="I660" s="47" t="n">
        <f aca="false">G660/H660-1</f>
        <v>-0.0766755096105687</v>
      </c>
      <c r="J660" s="48" t="n">
        <f aca="false">IF(F660&lt;0,F660^2,0)</f>
        <v>1.02932430680843E-006</v>
      </c>
      <c r="K660" s="44" t="n">
        <f aca="false">MAX(K659,E660)</f>
        <v>12968.75</v>
      </c>
      <c r="L660" s="49" t="n">
        <f aca="false">E660-K660</f>
        <v>-675.5</v>
      </c>
    </row>
    <row r="661" customFormat="false" ht="15" hidden="false" customHeight="false" outlineLevel="0" collapsed="false">
      <c r="A661" s="27" t="n">
        <v>40331</v>
      </c>
      <c r="B661" s="42" t="n">
        <v>-1</v>
      </c>
      <c r="C661" s="28" t="n">
        <v>9192.45</v>
      </c>
      <c r="D661" s="43" t="n">
        <v>-73.4</v>
      </c>
      <c r="E661" s="44" t="n">
        <f aca="false">E660+D661</f>
        <v>12219.85</v>
      </c>
      <c r="F661" s="45" t="n">
        <f aca="false">IF(C660&gt;0,D661/C660,0)</f>
        <v>-0.00804908406029137</v>
      </c>
      <c r="G661" s="46" t="n">
        <f aca="false">G660*(1+F661)</f>
        <v>4.67983471520327</v>
      </c>
      <c r="H661" s="46" t="n">
        <f aca="false">MAX(H660,G661)</f>
        <v>5.1095891028065</v>
      </c>
      <c r="I661" s="47" t="n">
        <f aca="false">G661/H661-1</f>
        <v>-0.0841074260486389</v>
      </c>
      <c r="J661" s="48" t="n">
        <f aca="false">IF(F661&lt;0,F661^2,0)</f>
        <v>6.47877542096366E-005</v>
      </c>
      <c r="K661" s="44" t="n">
        <f aca="false">MAX(K660,E661)</f>
        <v>12968.75</v>
      </c>
      <c r="L661" s="49" t="n">
        <f aca="false">E661-K661</f>
        <v>-748.9</v>
      </c>
    </row>
    <row r="662" customFormat="false" ht="15" hidden="false" customHeight="false" outlineLevel="0" collapsed="false">
      <c r="A662" s="27" t="n">
        <v>40332</v>
      </c>
      <c r="B662" s="42" t="n">
        <v>1</v>
      </c>
      <c r="C662" s="28" t="n">
        <v>9387.7</v>
      </c>
      <c r="D662" s="43" t="n">
        <v>-44.5</v>
      </c>
      <c r="E662" s="44" t="n">
        <f aca="false">E661+D662</f>
        <v>12175.35</v>
      </c>
      <c r="F662" s="45" t="n">
        <f aca="false">IF(C661&gt;0,D662/C661,0)</f>
        <v>-0.00484092924084439</v>
      </c>
      <c r="G662" s="46" t="n">
        <f aca="false">G661*(1+F662)</f>
        <v>4.65717996648812</v>
      </c>
      <c r="H662" s="46" t="n">
        <f aca="false">MAX(H661,G662)</f>
        <v>5.1095891028065</v>
      </c>
      <c r="I662" s="47" t="n">
        <f aca="false">G662/H662-1</f>
        <v>-0.0885411971913522</v>
      </c>
      <c r="J662" s="48" t="n">
        <f aca="false">IF(F662&lt;0,F662^2,0)</f>
        <v>2.34345959148622E-005</v>
      </c>
      <c r="K662" s="44" t="n">
        <f aca="false">MAX(K661,E662)</f>
        <v>12968.75</v>
      </c>
      <c r="L662" s="49" t="n">
        <f aca="false">E662-K662</f>
        <v>-793.4</v>
      </c>
    </row>
    <row r="663" customFormat="false" ht="15" hidden="false" customHeight="false" outlineLevel="0" collapsed="false">
      <c r="A663" s="27" t="n">
        <v>40333</v>
      </c>
      <c r="B663" s="42" t="n">
        <v>1</v>
      </c>
      <c r="C663" s="28" t="n">
        <v>9455.95</v>
      </c>
      <c r="D663" s="43" t="n">
        <v>68.25</v>
      </c>
      <c r="E663" s="44" t="n">
        <f aca="false">E662+D663</f>
        <v>12243.6</v>
      </c>
      <c r="F663" s="45" t="n">
        <f aca="false">IF(C662&gt;0,D663/C662,0)</f>
        <v>0.00727015136827977</v>
      </c>
      <c r="G663" s="46" t="n">
        <f aca="false">G662*(1+F663)</f>
        <v>4.69103836979381</v>
      </c>
      <c r="H663" s="46" t="n">
        <f aca="false">MAX(H662,G663)</f>
        <v>5.1095891028065</v>
      </c>
      <c r="I663" s="47" t="n">
        <f aca="false">G663/H663-1</f>
        <v>-0.0819147537289823</v>
      </c>
      <c r="J663" s="48" t="n">
        <f aca="false">IF(F663&lt;0,F663^2,0)</f>
        <v>0</v>
      </c>
      <c r="K663" s="44" t="n">
        <f aca="false">MAX(K662,E663)</f>
        <v>12968.75</v>
      </c>
      <c r="L663" s="49" t="n">
        <f aca="false">E663-K663</f>
        <v>-725.15</v>
      </c>
    </row>
    <row r="664" customFormat="false" ht="15" hidden="false" customHeight="false" outlineLevel="0" collapsed="false">
      <c r="A664" s="27" t="n">
        <v>40336</v>
      </c>
      <c r="B664" s="42" t="n">
        <v>-1</v>
      </c>
      <c r="C664" s="28" t="n">
        <v>9292.6</v>
      </c>
      <c r="D664" s="43" t="n">
        <v>-304.95</v>
      </c>
      <c r="E664" s="44" t="n">
        <f aca="false">E663+D664</f>
        <v>11938.65</v>
      </c>
      <c r="F664" s="45" t="n">
        <f aca="false">IF(C663&gt;0,D664/C663,0)</f>
        <v>-0.0322495360064298</v>
      </c>
      <c r="G664" s="46" t="n">
        <f aca="false">G663*(1+F664)</f>
        <v>4.5397545589796</v>
      </c>
      <c r="H664" s="46" t="n">
        <f aca="false">MAX(H663,G664)</f>
        <v>5.1095891028065</v>
      </c>
      <c r="I664" s="47" t="n">
        <f aca="false">G664/H664-1</f>
        <v>-0.111522576935571</v>
      </c>
      <c r="J664" s="48" t="n">
        <f aca="false">IF(F664&lt;0,F664^2,0)</f>
        <v>0.00104003257263001</v>
      </c>
      <c r="K664" s="44" t="n">
        <f aca="false">MAX(K663,E664)</f>
        <v>12968.75</v>
      </c>
      <c r="L664" s="49" t="n">
        <f aca="false">E664-K664</f>
        <v>-1030.1</v>
      </c>
    </row>
    <row r="665" customFormat="false" ht="15" hidden="false" customHeight="false" outlineLevel="0" collapsed="false">
      <c r="A665" s="27" t="n">
        <v>40337</v>
      </c>
      <c r="B665" s="42" t="n">
        <v>-1</v>
      </c>
      <c r="C665" s="28" t="n">
        <v>9185.3</v>
      </c>
      <c r="D665" s="43" t="n">
        <v>-35.55</v>
      </c>
      <c r="E665" s="44" t="n">
        <f aca="false">E664+D665</f>
        <v>11903.1</v>
      </c>
      <c r="F665" s="45" t="n">
        <f aca="false">IF(C664&gt;0,D665/C664,0)</f>
        <v>-0.00382562469061404</v>
      </c>
      <c r="G665" s="46" t="n">
        <f aca="false">G664*(1+F665)</f>
        <v>4.52238716184944</v>
      </c>
      <c r="H665" s="46" t="n">
        <f aca="false">MAX(H664,G665)</f>
        <v>5.1095891028065</v>
      </c>
      <c r="I665" s="47" t="n">
        <f aca="false">G665/H665-1</f>
        <v>-0.1149215581023</v>
      </c>
      <c r="J665" s="48" t="n">
        <f aca="false">IF(F665&lt;0,F665^2,0)</f>
        <v>1.46354042734357E-005</v>
      </c>
      <c r="K665" s="44" t="n">
        <f aca="false">MAX(K664,E665)</f>
        <v>12968.75</v>
      </c>
      <c r="L665" s="49" t="n">
        <f aca="false">E665-K665</f>
        <v>-1065.65</v>
      </c>
    </row>
    <row r="666" customFormat="false" ht="15" hidden="false" customHeight="false" outlineLevel="0" collapsed="false">
      <c r="A666" s="27" t="n">
        <v>40338</v>
      </c>
      <c r="B666" s="42" t="n">
        <v>0</v>
      </c>
      <c r="C666" s="28" t="n">
        <v>9238.2</v>
      </c>
      <c r="D666" s="43" t="n">
        <v>0</v>
      </c>
      <c r="E666" s="44" t="n">
        <f aca="false">E665+D666</f>
        <v>11903.1</v>
      </c>
      <c r="F666" s="45" t="n">
        <f aca="false">IF(C665&gt;0,D666/C665,0)</f>
        <v>0</v>
      </c>
      <c r="G666" s="46" t="n">
        <f aca="false">G665*(1+F666)</f>
        <v>4.52238716184944</v>
      </c>
      <c r="H666" s="46" t="n">
        <f aca="false">MAX(H665,G666)</f>
        <v>5.1095891028065</v>
      </c>
      <c r="I666" s="47" t="n">
        <f aca="false">G666/H666-1</f>
        <v>-0.1149215581023</v>
      </c>
      <c r="J666" s="48" t="n">
        <f aca="false">IF(F666&lt;0,F666^2,0)</f>
        <v>0</v>
      </c>
      <c r="K666" s="44" t="n">
        <f aca="false">MAX(K665,E666)</f>
        <v>12968.75</v>
      </c>
      <c r="L666" s="49" t="n">
        <f aca="false">E666-K666</f>
        <v>-1065.65</v>
      </c>
    </row>
    <row r="667" customFormat="false" ht="15" hidden="false" customHeight="false" outlineLevel="0" collapsed="false">
      <c r="A667" s="27" t="n">
        <v>40339</v>
      </c>
      <c r="B667" s="42" t="n">
        <v>0</v>
      </c>
      <c r="C667" s="28" t="n">
        <v>9346.45</v>
      </c>
      <c r="D667" s="43" t="n">
        <v>0</v>
      </c>
      <c r="E667" s="44" t="n">
        <f aca="false">E666+D667</f>
        <v>11903.1</v>
      </c>
      <c r="F667" s="45" t="n">
        <f aca="false">IF(C666&gt;0,D667/C666,0)</f>
        <v>0</v>
      </c>
      <c r="G667" s="46" t="n">
        <f aca="false">G666*(1+F667)</f>
        <v>4.52238716184944</v>
      </c>
      <c r="H667" s="46" t="n">
        <f aca="false">MAX(H666,G667)</f>
        <v>5.1095891028065</v>
      </c>
      <c r="I667" s="47" t="n">
        <f aca="false">G667/H667-1</f>
        <v>-0.1149215581023</v>
      </c>
      <c r="J667" s="48" t="n">
        <f aca="false">IF(F667&lt;0,F667^2,0)</f>
        <v>0</v>
      </c>
      <c r="K667" s="44" t="n">
        <f aca="false">MAX(K666,E667)</f>
        <v>12968.75</v>
      </c>
      <c r="L667" s="49" t="n">
        <f aca="false">E667-K667</f>
        <v>-1065.65</v>
      </c>
    </row>
    <row r="668" customFormat="false" ht="15" hidden="false" customHeight="false" outlineLevel="0" collapsed="false">
      <c r="A668" s="27" t="n">
        <v>40340</v>
      </c>
      <c r="B668" s="42" t="n">
        <v>1</v>
      </c>
      <c r="C668" s="28" t="n">
        <v>9451.75</v>
      </c>
      <c r="D668" s="43" t="n">
        <v>22.9</v>
      </c>
      <c r="E668" s="44" t="n">
        <f aca="false">E667+D668</f>
        <v>11926</v>
      </c>
      <c r="F668" s="45" t="n">
        <f aca="false">IF(C667&gt;0,D668/C667,0)</f>
        <v>0.00245012812351214</v>
      </c>
      <c r="G668" s="46" t="n">
        <f aca="false">G667*(1+F668)</f>
        <v>4.5334675898201</v>
      </c>
      <c r="H668" s="46" t="n">
        <f aca="false">MAX(H667,G668)</f>
        <v>5.1095891028065</v>
      </c>
      <c r="I668" s="47" t="n">
        <f aca="false">G668/H668-1</f>
        <v>-0.112753002520292</v>
      </c>
      <c r="J668" s="48" t="n">
        <f aca="false">IF(F668&lt;0,F668^2,0)</f>
        <v>0</v>
      </c>
      <c r="K668" s="44" t="n">
        <f aca="false">MAX(K667,E668)</f>
        <v>12968.75</v>
      </c>
      <c r="L668" s="49" t="n">
        <f aca="false">E668-K668</f>
        <v>-1042.75</v>
      </c>
    </row>
    <row r="669" customFormat="false" ht="15" hidden="false" customHeight="false" outlineLevel="0" collapsed="false">
      <c r="A669" s="27" t="n">
        <v>40343</v>
      </c>
      <c r="B669" s="42" t="n">
        <v>1</v>
      </c>
      <c r="C669" s="28" t="n">
        <v>9534.1</v>
      </c>
      <c r="D669" s="43" t="n">
        <v>82.35</v>
      </c>
      <c r="E669" s="44" t="n">
        <f aca="false">E668+D669</f>
        <v>12008.35</v>
      </c>
      <c r="F669" s="45" t="n">
        <f aca="false">IF(C668&gt;0,D669/C668,0)</f>
        <v>0.00871267225646044</v>
      </c>
      <c r="G669" s="46" t="n">
        <f aca="false">G668*(1+F669)</f>
        <v>4.57296620711549</v>
      </c>
      <c r="H669" s="46" t="n">
        <f aca="false">MAX(H668,G669)</f>
        <v>5.1095891028065</v>
      </c>
      <c r="I669" s="47" t="n">
        <f aca="false">G669/H669-1</f>
        <v>-0.105022710220723</v>
      </c>
      <c r="J669" s="48" t="n">
        <f aca="false">IF(F669&lt;0,F669^2,0)</f>
        <v>0</v>
      </c>
      <c r="K669" s="44" t="n">
        <f aca="false">MAX(K668,E669)</f>
        <v>12968.75</v>
      </c>
      <c r="L669" s="49" t="n">
        <f aca="false">E669-K669</f>
        <v>-960.4</v>
      </c>
    </row>
    <row r="670" customFormat="false" ht="15" hidden="false" customHeight="false" outlineLevel="0" collapsed="false">
      <c r="A670" s="27" t="n">
        <v>40344</v>
      </c>
      <c r="B670" s="42" t="n">
        <v>1</v>
      </c>
      <c r="C670" s="28" t="n">
        <v>9554.4</v>
      </c>
      <c r="D670" s="43" t="n">
        <v>-65.35</v>
      </c>
      <c r="E670" s="44" t="n">
        <f aca="false">E669+D670</f>
        <v>11943</v>
      </c>
      <c r="F670" s="45" t="n">
        <f aca="false">IF(C669&gt;0,D670/C669,0)</f>
        <v>-0.00685434388143611</v>
      </c>
      <c r="G670" s="46" t="n">
        <f aca="false">G669*(1+F670)</f>
        <v>4.54162152417373</v>
      </c>
      <c r="H670" s="46" t="n">
        <f aca="false">MAX(H669,G670)</f>
        <v>5.1095891028065</v>
      </c>
      <c r="I670" s="47" t="n">
        <f aca="false">G670/H670-1</f>
        <v>-0.111157192330945</v>
      </c>
      <c r="J670" s="48" t="n">
        <f aca="false">IF(F670&lt;0,F670^2,0)</f>
        <v>4.69820300449806E-005</v>
      </c>
      <c r="K670" s="44" t="n">
        <f aca="false">MAX(K669,E670)</f>
        <v>12968.75</v>
      </c>
      <c r="L670" s="49" t="n">
        <f aca="false">E670-K670</f>
        <v>-1025.75</v>
      </c>
    </row>
    <row r="671" customFormat="false" ht="15" hidden="false" customHeight="false" outlineLevel="0" collapsed="false">
      <c r="A671" s="27" t="n">
        <v>40345</v>
      </c>
      <c r="B671" s="42" t="n">
        <v>1</v>
      </c>
      <c r="C671" s="28" t="n">
        <v>9588.9</v>
      </c>
      <c r="D671" s="43" t="n">
        <v>-40.75</v>
      </c>
      <c r="E671" s="44" t="n">
        <f aca="false">E670+D671</f>
        <v>11902.25</v>
      </c>
      <c r="F671" s="45" t="n">
        <f aca="false">IF(C670&gt;0,D671/C670,0)</f>
        <v>-0.00426505065728879</v>
      </c>
      <c r="G671" s="46" t="n">
        <f aca="false">G670*(1+F671)</f>
        <v>4.5222512783069</v>
      </c>
      <c r="H671" s="46" t="n">
        <f aca="false">MAX(H670,G671)</f>
        <v>5.1095891028065</v>
      </c>
      <c r="I671" s="47" t="n">
        <f aca="false">G671/H671-1</f>
        <v>-0.114948151932021</v>
      </c>
      <c r="J671" s="48" t="n">
        <f aca="false">IF(F671&lt;0,F671^2,0)</f>
        <v>1.81906571092395E-005</v>
      </c>
      <c r="K671" s="44" t="n">
        <f aca="false">MAX(K670,E671)</f>
        <v>12968.75</v>
      </c>
      <c r="L671" s="49" t="n">
        <f aca="false">E671-K671</f>
        <v>-1066.5</v>
      </c>
    </row>
    <row r="672" customFormat="false" ht="15" hidden="false" customHeight="false" outlineLevel="0" collapsed="false">
      <c r="A672" s="27" t="n">
        <v>40346</v>
      </c>
      <c r="B672" s="42" t="n">
        <v>1</v>
      </c>
      <c r="C672" s="28" t="n">
        <v>9613.4</v>
      </c>
      <c r="D672" s="43" t="n">
        <v>-61.5</v>
      </c>
      <c r="E672" s="44" t="n">
        <f aca="false">E671+D672</f>
        <v>11840.75</v>
      </c>
      <c r="F672" s="45" t="n">
        <f aca="false">IF(C671&gt;0,D672/C671,0)</f>
        <v>-0.0064136658010825</v>
      </c>
      <c r="G672" s="46" t="n">
        <f aca="false">G671*(1+F672)</f>
        <v>4.49324706993932</v>
      </c>
      <c r="H672" s="46" t="n">
        <f aca="false">MAX(H671,G672)</f>
        <v>5.1095891028065</v>
      </c>
      <c r="I672" s="47" t="n">
        <f aca="false">G672/H672-1</f>
        <v>-0.120624578702159</v>
      </c>
      <c r="J672" s="48" t="n">
        <f aca="false">IF(F672&lt;0,F672^2,0)</f>
        <v>4.11351090079753E-005</v>
      </c>
      <c r="K672" s="44" t="n">
        <f aca="false">MAX(K671,E672)</f>
        <v>12968.75</v>
      </c>
      <c r="L672" s="49" t="n">
        <f aca="false">E672-K672</f>
        <v>-1128</v>
      </c>
    </row>
    <row r="673" customFormat="false" ht="15" hidden="false" customHeight="false" outlineLevel="0" collapsed="false">
      <c r="A673" s="27" t="n">
        <v>40347</v>
      </c>
      <c r="B673" s="42" t="n">
        <v>0</v>
      </c>
      <c r="C673" s="28" t="n">
        <v>9576.25</v>
      </c>
      <c r="D673" s="43" t="n">
        <v>0</v>
      </c>
      <c r="E673" s="44" t="n">
        <f aca="false">E672+D673</f>
        <v>11840.75</v>
      </c>
      <c r="F673" s="45" t="n">
        <f aca="false">IF(C672&gt;0,D673/C672,0)</f>
        <v>0</v>
      </c>
      <c r="G673" s="46" t="n">
        <f aca="false">G672*(1+F673)</f>
        <v>4.49324706993932</v>
      </c>
      <c r="H673" s="46" t="n">
        <f aca="false">MAX(H672,G673)</f>
        <v>5.1095891028065</v>
      </c>
      <c r="I673" s="47" t="n">
        <f aca="false">G673/H673-1</f>
        <v>-0.120624578702159</v>
      </c>
      <c r="J673" s="48" t="n">
        <f aca="false">IF(F673&lt;0,F673^2,0)</f>
        <v>0</v>
      </c>
      <c r="K673" s="44" t="n">
        <f aca="false">MAX(K672,E673)</f>
        <v>12968.75</v>
      </c>
      <c r="L673" s="49" t="n">
        <f aca="false">E673-K673</f>
        <v>-1128</v>
      </c>
    </row>
    <row r="674" customFormat="false" ht="15" hidden="false" customHeight="false" outlineLevel="0" collapsed="false">
      <c r="A674" s="27" t="n">
        <v>40350</v>
      </c>
      <c r="B674" s="42" t="n">
        <v>1</v>
      </c>
      <c r="C674" s="28" t="n">
        <v>9758.05</v>
      </c>
      <c r="D674" s="43" t="n">
        <v>121.25</v>
      </c>
      <c r="E674" s="44" t="n">
        <f aca="false">E673+D674</f>
        <v>11962</v>
      </c>
      <c r="F674" s="45" t="n">
        <f aca="false">IF(C673&gt;0,D674/C673,0)</f>
        <v>0.0126615324370187</v>
      </c>
      <c r="G674" s="46" t="n">
        <f aca="false">G673*(1+F674)</f>
        <v>4.5501384634629</v>
      </c>
      <c r="H674" s="46" t="n">
        <f aca="false">MAX(H673,G674)</f>
        <v>5.1095891028065</v>
      </c>
      <c r="I674" s="47" t="n">
        <f aca="false">G674/H674-1</f>
        <v>-0.10949033828108</v>
      </c>
      <c r="J674" s="48" t="n">
        <f aca="false">IF(F674&lt;0,F674^2,0)</f>
        <v>0</v>
      </c>
      <c r="K674" s="44" t="n">
        <f aca="false">MAX(K673,E674)</f>
        <v>12968.75</v>
      </c>
      <c r="L674" s="49" t="n">
        <f aca="false">E674-K674</f>
        <v>-1006.75</v>
      </c>
    </row>
    <row r="675" customFormat="false" ht="15" hidden="false" customHeight="false" outlineLevel="0" collapsed="false">
      <c r="A675" s="27" t="n">
        <v>40351</v>
      </c>
      <c r="B675" s="42" t="n">
        <v>1</v>
      </c>
      <c r="C675" s="28" t="n">
        <v>9675.5</v>
      </c>
      <c r="D675" s="43" t="n">
        <v>-82.55</v>
      </c>
      <c r="E675" s="44" t="n">
        <f aca="false">E674+D675</f>
        <v>11879.45</v>
      </c>
      <c r="F675" s="45" t="n">
        <f aca="false">IF(C674&gt;0,D675/C674,0)</f>
        <v>-0.00845968200613852</v>
      </c>
      <c r="G675" s="46" t="n">
        <f aca="false">G674*(1+F675)</f>
        <v>4.5116457389781</v>
      </c>
      <c r="H675" s="46" t="n">
        <f aca="false">MAX(H674,G675)</f>
        <v>5.1095891028065</v>
      </c>
      <c r="I675" s="47" t="n">
        <f aca="false">G675/H675-1</f>
        <v>-0.117023766842616</v>
      </c>
      <c r="J675" s="48" t="n">
        <f aca="false">IF(F675&lt;0,F675^2,0)</f>
        <v>7.15662196449839E-005</v>
      </c>
      <c r="K675" s="44" t="n">
        <f aca="false">MAX(K674,E675)</f>
        <v>12968.75</v>
      </c>
      <c r="L675" s="49" t="n">
        <f aca="false">E675-K675</f>
        <v>-1089.3</v>
      </c>
    </row>
    <row r="676" customFormat="false" ht="15" hidden="false" customHeight="false" outlineLevel="0" collapsed="false">
      <c r="A676" s="27" t="n">
        <v>40352</v>
      </c>
      <c r="B676" s="42" t="n">
        <v>-1</v>
      </c>
      <c r="C676" s="28" t="n">
        <v>9718.95</v>
      </c>
      <c r="D676" s="43" t="n">
        <v>-148.95</v>
      </c>
      <c r="E676" s="44" t="n">
        <f aca="false">E675+D676</f>
        <v>11730.5</v>
      </c>
      <c r="F676" s="45" t="n">
        <f aca="false">IF(C675&gt;0,D676/C675,0)</f>
        <v>-0.0153945532530619</v>
      </c>
      <c r="G676" s="46" t="n">
        <f aca="false">G675*(1+F676)</f>
        <v>4.44219096839045</v>
      </c>
      <c r="H676" s="46" t="n">
        <f aca="false">MAX(H675,G676)</f>
        <v>5.1095891028065</v>
      </c>
      <c r="I676" s="47" t="n">
        <f aca="false">G676/H676-1</f>
        <v>-0.130616791485145</v>
      </c>
      <c r="J676" s="48" t="n">
        <f aca="false">IF(F676&lt;0,F676^2,0)</f>
        <v>0.000236992269861357</v>
      </c>
      <c r="K676" s="44" t="n">
        <f aca="false">MAX(K675,E676)</f>
        <v>12968.75</v>
      </c>
      <c r="L676" s="49" t="n">
        <f aca="false">E676-K676</f>
        <v>-1238.25</v>
      </c>
    </row>
    <row r="677" customFormat="false" ht="15" hidden="false" customHeight="false" outlineLevel="0" collapsed="false">
      <c r="A677" s="27" t="n">
        <v>40353</v>
      </c>
      <c r="B677" s="42" t="n">
        <v>-1</v>
      </c>
      <c r="C677" s="28" t="n">
        <v>9673.6</v>
      </c>
      <c r="D677" s="43" t="n">
        <v>45.35</v>
      </c>
      <c r="E677" s="44" t="n">
        <f aca="false">E676+D677</f>
        <v>11775.85</v>
      </c>
      <c r="F677" s="45" t="n">
        <f aca="false">IF(C676&gt;0,D677/C676,0)</f>
        <v>0.0046661419186229</v>
      </c>
      <c r="G677" s="46" t="n">
        <f aca="false">G676*(1+F677)</f>
        <v>4.46291886187859</v>
      </c>
      <c r="H677" s="46" t="n">
        <f aca="false">MAX(H676,G677)</f>
        <v>5.1095891028065</v>
      </c>
      <c r="I677" s="47" t="n">
        <f aca="false">G677/H677-1</f>
        <v>-0.126560126052547</v>
      </c>
      <c r="J677" s="48" t="n">
        <f aca="false">IF(F677&lt;0,F677^2,0)</f>
        <v>0</v>
      </c>
      <c r="K677" s="44" t="n">
        <f aca="false">MAX(K676,E677)</f>
        <v>12968.75</v>
      </c>
      <c r="L677" s="49" t="n">
        <f aca="false">E677-K677</f>
        <v>-1192.9</v>
      </c>
    </row>
    <row r="678" customFormat="false" ht="15" hidden="false" customHeight="false" outlineLevel="0" collapsed="false">
      <c r="A678" s="27" t="n">
        <v>40354</v>
      </c>
      <c r="B678" s="42" t="n">
        <v>-1</v>
      </c>
      <c r="C678" s="28" t="n">
        <v>9451.1</v>
      </c>
      <c r="D678" s="43" t="n">
        <v>222.5</v>
      </c>
      <c r="E678" s="44" t="n">
        <f aca="false">E677+D678</f>
        <v>11998.35</v>
      </c>
      <c r="F678" s="45" t="n">
        <f aca="false">IF(C677&gt;0,D678/C677,0)</f>
        <v>0.0230007442937479</v>
      </c>
      <c r="G678" s="46" t="n">
        <f aca="false">G677*(1+F678)</f>
        <v>4.5655693174244</v>
      </c>
      <c r="H678" s="46" t="n">
        <f aca="false">MAX(H677,G678)</f>
        <v>5.1095891028065</v>
      </c>
      <c r="I678" s="47" t="n">
        <f aca="false">G678/H678-1</f>
        <v>-0.106470358855918</v>
      </c>
      <c r="J678" s="48" t="n">
        <f aca="false">IF(F678&lt;0,F678^2,0)</f>
        <v>0</v>
      </c>
      <c r="K678" s="44" t="n">
        <f aca="false">MAX(K677,E678)</f>
        <v>12968.75</v>
      </c>
      <c r="L678" s="49" t="n">
        <f aca="false">E678-K678</f>
        <v>-970.4</v>
      </c>
    </row>
    <row r="679" customFormat="false" ht="15" hidden="false" customHeight="false" outlineLevel="0" collapsed="false">
      <c r="A679" s="27" t="n">
        <v>40357</v>
      </c>
      <c r="B679" s="42" t="n">
        <v>-1</v>
      </c>
      <c r="C679" s="28" t="n">
        <v>9542.2</v>
      </c>
      <c r="D679" s="43" t="n">
        <v>-91.1</v>
      </c>
      <c r="E679" s="44" t="n">
        <f aca="false">E678+D679</f>
        <v>11907.25</v>
      </c>
      <c r="F679" s="45" t="n">
        <f aca="false">IF(C678&gt;0,D679/C678,0)</f>
        <v>-0.00963908962977854</v>
      </c>
      <c r="G679" s="46" t="n">
        <f aca="false">G678*(1+F679)</f>
        <v>4.52156138556278</v>
      </c>
      <c r="H679" s="46" t="n">
        <f aca="false">MAX(H678,G679)</f>
        <v>5.1095891028065</v>
      </c>
      <c r="I679" s="47" t="n">
        <f aca="false">G679/H679-1</f>
        <v>-0.11508317115377</v>
      </c>
      <c r="J679" s="48" t="n">
        <f aca="false">IF(F679&lt;0,F679^2,0)</f>
        <v>9.29120488909043E-005</v>
      </c>
      <c r="K679" s="44" t="n">
        <f aca="false">MAX(K678,E679)</f>
        <v>12968.75</v>
      </c>
      <c r="L679" s="49" t="n">
        <f aca="false">E679-K679</f>
        <v>-1061.5</v>
      </c>
    </row>
    <row r="680" customFormat="false" ht="15" hidden="false" customHeight="false" outlineLevel="0" collapsed="false">
      <c r="A680" s="27" t="n">
        <v>40358</v>
      </c>
      <c r="B680" s="42" t="n">
        <v>-1</v>
      </c>
      <c r="C680" s="28" t="n">
        <v>9381.4</v>
      </c>
      <c r="D680" s="43" t="n">
        <v>160.8</v>
      </c>
      <c r="E680" s="44" t="n">
        <f aca="false">E679+D680</f>
        <v>12068.05</v>
      </c>
      <c r="F680" s="45" t="n">
        <f aca="false">IF(C679&gt;0,D680/C679,0)</f>
        <v>0.0168514598310662</v>
      </c>
      <c r="G680" s="46" t="n">
        <f aca="false">G679*(1+F680)</f>
        <v>4.59775629562529</v>
      </c>
      <c r="H680" s="46" t="n">
        <f aca="false">MAX(H679,G680)</f>
        <v>5.1095891028065</v>
      </c>
      <c r="I680" s="47" t="n">
        <f aca="false">G680/H680-1</f>
        <v>-0.100171030758633</v>
      </c>
      <c r="J680" s="48" t="n">
        <f aca="false">IF(F680&lt;0,F680^2,0)</f>
        <v>0</v>
      </c>
      <c r="K680" s="44" t="n">
        <f aca="false">MAX(K679,E680)</f>
        <v>12968.75</v>
      </c>
      <c r="L680" s="49" t="n">
        <f aca="false">E680-K680</f>
        <v>-900.700000000001</v>
      </c>
    </row>
    <row r="681" customFormat="false" ht="15" hidden="false" customHeight="false" outlineLevel="0" collapsed="false">
      <c r="A681" s="27" t="n">
        <v>40359</v>
      </c>
      <c r="B681" s="42" t="n">
        <v>-1</v>
      </c>
      <c r="C681" s="28" t="n">
        <v>9464.6</v>
      </c>
      <c r="D681" s="43" t="n">
        <v>-83.2</v>
      </c>
      <c r="E681" s="44" t="n">
        <f aca="false">E680+D681</f>
        <v>11984.85</v>
      </c>
      <c r="F681" s="45" t="n">
        <f aca="false">IF(C680&gt;0,D681/C680,0)</f>
        <v>-0.00886861236062848</v>
      </c>
      <c r="G681" s="46" t="n">
        <f aca="false">G680*(1+F681)</f>
        <v>4.55698057731075</v>
      </c>
      <c r="H681" s="46" t="n">
        <f aca="false">MAX(H680,G681)</f>
        <v>5.1095891028065</v>
      </c>
      <c r="I681" s="47" t="n">
        <f aca="false">G681/H681-1</f>
        <v>-0.108151265077699</v>
      </c>
      <c r="J681" s="48" t="n">
        <f aca="false">IF(F681&lt;0,F681^2,0)</f>
        <v>7.86522852030922E-005</v>
      </c>
      <c r="K681" s="44" t="n">
        <f aca="false">MAX(K680,E681)</f>
        <v>12968.75</v>
      </c>
      <c r="L681" s="49" t="n">
        <f aca="false">E681-K681</f>
        <v>-983.900000000002</v>
      </c>
    </row>
    <row r="682" customFormat="false" ht="15" hidden="false" customHeight="false" outlineLevel="0" collapsed="false">
      <c r="A682" s="27" t="n">
        <v>40360</v>
      </c>
      <c r="B682" s="42" t="n">
        <v>-1</v>
      </c>
      <c r="C682" s="28" t="n">
        <v>9349.4</v>
      </c>
      <c r="D682" s="43" t="n">
        <v>115.2</v>
      </c>
      <c r="E682" s="44" t="n">
        <f aca="false">E681+D682</f>
        <v>12100.05</v>
      </c>
      <c r="F682" s="45" t="n">
        <f aca="false">IF(C681&gt;0,D682/C681,0)</f>
        <v>0.0121716712803499</v>
      </c>
      <c r="G682" s="46" t="n">
        <f aca="false">G681*(1+F682)</f>
        <v>4.61244664692872</v>
      </c>
      <c r="H682" s="46" t="n">
        <f aca="false">MAX(H681,G682)</f>
        <v>5.1095891028065</v>
      </c>
      <c r="I682" s="47" t="n">
        <f aca="false">G682/H682-1</f>
        <v>-0.0972959754444286</v>
      </c>
      <c r="J682" s="48" t="n">
        <f aca="false">IF(F682&lt;0,F682^2,0)</f>
        <v>0</v>
      </c>
      <c r="K682" s="44" t="n">
        <f aca="false">MAX(K681,E682)</f>
        <v>12968.75</v>
      </c>
      <c r="L682" s="49" t="n">
        <f aca="false">E682-K682</f>
        <v>-868.700000000001</v>
      </c>
    </row>
    <row r="683" customFormat="false" ht="15" hidden="false" customHeight="false" outlineLevel="0" collapsed="false">
      <c r="A683" s="27" t="n">
        <v>40361</v>
      </c>
      <c r="B683" s="42" t="n">
        <v>-1</v>
      </c>
      <c r="C683" s="28" t="n">
        <v>9357.15</v>
      </c>
      <c r="D683" s="43" t="n">
        <v>-7.75</v>
      </c>
      <c r="E683" s="44" t="n">
        <f aca="false">E682+D683</f>
        <v>12092.3</v>
      </c>
      <c r="F683" s="45" t="n">
        <f aca="false">IF(C682&gt;0,D683/C682,0)</f>
        <v>-0.00082893019872933</v>
      </c>
      <c r="G683" s="46" t="n">
        <f aca="false">G682*(1+F683)</f>
        <v>4.60862325061305</v>
      </c>
      <c r="H683" s="46" t="n">
        <f aca="false">MAX(H682,G683)</f>
        <v>5.1095891028065</v>
      </c>
      <c r="I683" s="47" t="n">
        <f aca="false">G683/H683-1</f>
        <v>-0.0980442540708972</v>
      </c>
      <c r="J683" s="48" t="n">
        <f aca="false">IF(F683&lt;0,F683^2,0)</f>
        <v>6.87125274365447E-007</v>
      </c>
      <c r="K683" s="44" t="n">
        <f aca="false">MAX(K682,E683)</f>
        <v>12968.75</v>
      </c>
      <c r="L683" s="49" t="n">
        <f aca="false">E683-K683</f>
        <v>-876.450000000001</v>
      </c>
    </row>
    <row r="684" customFormat="false" ht="15" hidden="false" customHeight="false" outlineLevel="0" collapsed="false">
      <c r="A684" s="27" t="n">
        <v>40364</v>
      </c>
      <c r="B684" s="42" t="n">
        <v>1</v>
      </c>
      <c r="C684" s="28" t="n">
        <v>9385.35</v>
      </c>
      <c r="D684" s="43" t="n">
        <v>-80.6</v>
      </c>
      <c r="E684" s="44" t="n">
        <f aca="false">E683+D684</f>
        <v>12011.7</v>
      </c>
      <c r="F684" s="45" t="n">
        <f aca="false">IF(C683&gt;0,D684/C683,0)</f>
        <v>-0.00861373388264589</v>
      </c>
      <c r="G684" s="46" t="n">
        <f aca="false">G683*(1+F684)</f>
        <v>4.5689257963669</v>
      </c>
      <c r="H684" s="46" t="n">
        <f aca="false">MAX(H683,G684)</f>
        <v>5.1095891028065</v>
      </c>
      <c r="I684" s="47" t="n">
        <f aca="false">G684/H684-1</f>
        <v>-0.105813460840254</v>
      </c>
      <c r="J684" s="48" t="n">
        <f aca="false">IF(F684&lt;0,F684^2,0)</f>
        <v>7.41964114010419E-005</v>
      </c>
      <c r="K684" s="44" t="n">
        <f aca="false">MAX(K683,E684)</f>
        <v>12968.75</v>
      </c>
      <c r="L684" s="49" t="n">
        <f aca="false">E684-K684</f>
        <v>-957.050000000001</v>
      </c>
    </row>
    <row r="685" customFormat="false" ht="15" hidden="false" customHeight="false" outlineLevel="0" collapsed="false">
      <c r="A685" s="27" t="n">
        <v>40365</v>
      </c>
      <c r="B685" s="42" t="n">
        <v>1</v>
      </c>
      <c r="C685" s="28" t="n">
        <v>9550.9</v>
      </c>
      <c r="D685" s="43" t="n">
        <v>165.55</v>
      </c>
      <c r="E685" s="44" t="n">
        <f aca="false">E684+D685</f>
        <v>12177.25</v>
      </c>
      <c r="F685" s="45" t="n">
        <f aca="false">IF(C684&gt;0,D685/C684,0)</f>
        <v>0.0176391929975973</v>
      </c>
      <c r="G685" s="46" t="n">
        <f aca="false">G684*(1+F685)</f>
        <v>4.64951796028071</v>
      </c>
      <c r="H685" s="46" t="n">
        <f aca="false">MAX(H684,G685)</f>
        <v>5.1095891028065</v>
      </c>
      <c r="I685" s="47" t="n">
        <f aca="false">G685/H685-1</f>
        <v>-0.0900407319001614</v>
      </c>
      <c r="J685" s="48" t="n">
        <f aca="false">IF(F685&lt;0,F685^2,0)</f>
        <v>0</v>
      </c>
      <c r="K685" s="44" t="n">
        <f aca="false">MAX(K684,E685)</f>
        <v>12968.75</v>
      </c>
      <c r="L685" s="49" t="n">
        <f aca="false">E685-K685</f>
        <v>-791.500000000002</v>
      </c>
    </row>
    <row r="686" customFormat="false" ht="15" hidden="false" customHeight="false" outlineLevel="0" collapsed="false">
      <c r="A686" s="27" t="n">
        <v>40366</v>
      </c>
      <c r="B686" s="42" t="n">
        <v>1</v>
      </c>
      <c r="C686" s="28" t="n">
        <v>9449.25</v>
      </c>
      <c r="D686" s="43" t="n">
        <v>-101.65</v>
      </c>
      <c r="E686" s="44" t="n">
        <f aca="false">E685+D686</f>
        <v>12075.6</v>
      </c>
      <c r="F686" s="45" t="n">
        <f aca="false">IF(C685&gt;0,D686/C685,0)</f>
        <v>-0.0106429760546127</v>
      </c>
      <c r="G686" s="46" t="n">
        <f aca="false">G685*(1+F686)</f>
        <v>4.60003325196395</v>
      </c>
      <c r="H686" s="46" t="n">
        <f aca="false">MAX(H685,G686)</f>
        <v>5.1095891028065</v>
      </c>
      <c r="I686" s="47" t="n">
        <f aca="false">G686/H686-1</f>
        <v>-0.0997254066012208</v>
      </c>
      <c r="J686" s="48" t="n">
        <f aca="false">IF(F686&lt;0,F686^2,0)</f>
        <v>0.000113272939299058</v>
      </c>
      <c r="K686" s="44" t="n">
        <f aca="false">MAX(K685,E686)</f>
        <v>12968.75</v>
      </c>
      <c r="L686" s="49" t="n">
        <f aca="false">E686-K686</f>
        <v>-893.150000000002</v>
      </c>
    </row>
    <row r="687" customFormat="false" ht="15" hidden="false" customHeight="false" outlineLevel="0" collapsed="false">
      <c r="A687" s="27" t="n">
        <v>40367</v>
      </c>
      <c r="B687" s="42" t="n">
        <v>1</v>
      </c>
      <c r="C687" s="28" t="n">
        <v>9566.6</v>
      </c>
      <c r="D687" s="43" t="n">
        <v>117.35</v>
      </c>
      <c r="E687" s="44" t="n">
        <f aca="false">E686+D687</f>
        <v>12192.95</v>
      </c>
      <c r="F687" s="45" t="n">
        <f aca="false">IF(C686&gt;0,D687/C686,0)</f>
        <v>0.01241897505093</v>
      </c>
      <c r="G687" s="46" t="n">
        <f aca="false">G686*(1+F687)</f>
        <v>4.65716095015354</v>
      </c>
      <c r="H687" s="46" t="n">
        <f aca="false">MAX(H686,G687)</f>
        <v>5.1095891028065</v>
      </c>
      <c r="I687" s="47" t="n">
        <f aca="false">G687/H687-1</f>
        <v>-0.088544918886815</v>
      </c>
      <c r="J687" s="48" t="n">
        <f aca="false">IF(F687&lt;0,F687^2,0)</f>
        <v>0</v>
      </c>
      <c r="K687" s="44" t="n">
        <f aca="false">MAX(K686,E687)</f>
        <v>12968.75</v>
      </c>
      <c r="L687" s="49" t="n">
        <f aca="false">E687-K687</f>
        <v>-775.800000000001</v>
      </c>
    </row>
    <row r="688" customFormat="false" ht="15" hidden="false" customHeight="false" outlineLevel="0" collapsed="false">
      <c r="A688" s="27" t="n">
        <v>40368</v>
      </c>
      <c r="B688" s="42" t="n">
        <v>1</v>
      </c>
      <c r="C688" s="28" t="n">
        <v>9713.7</v>
      </c>
      <c r="D688" s="43" t="n">
        <v>147.1</v>
      </c>
      <c r="E688" s="44" t="n">
        <f aca="false">E687+D688</f>
        <v>12340.05</v>
      </c>
      <c r="F688" s="45" t="n">
        <f aca="false">IF(C687&gt;0,D688/C687,0)</f>
        <v>0.0153764137729183</v>
      </c>
      <c r="G688" s="46" t="n">
        <f aca="false">G687*(1+F688)</f>
        <v>4.72877138393018</v>
      </c>
      <c r="H688" s="46" t="n">
        <f aca="false">MAX(H687,G688)</f>
        <v>5.1095891028065</v>
      </c>
      <c r="I688" s="47" t="n">
        <f aca="false">G688/H688-1</f>
        <v>-0.07453000842419</v>
      </c>
      <c r="J688" s="48" t="n">
        <f aca="false">IF(F688&lt;0,F688^2,0)</f>
        <v>0</v>
      </c>
      <c r="K688" s="44" t="n">
        <f aca="false">MAX(K687,E688)</f>
        <v>12968.75</v>
      </c>
      <c r="L688" s="49" t="n">
        <f aca="false">E688-K688</f>
        <v>-628.700000000001</v>
      </c>
    </row>
    <row r="689" customFormat="false" ht="15" hidden="false" customHeight="false" outlineLevel="0" collapsed="false">
      <c r="A689" s="27" t="n">
        <v>40371</v>
      </c>
      <c r="B689" s="42" t="n">
        <v>1</v>
      </c>
      <c r="C689" s="28" t="n">
        <v>9850.6</v>
      </c>
      <c r="D689" s="43" t="n">
        <v>136.9</v>
      </c>
      <c r="E689" s="44" t="n">
        <f aca="false">E688+D689</f>
        <v>12476.95</v>
      </c>
      <c r="F689" s="45" t="n">
        <f aca="false">IF(C688&gt;0,D689/C688,0)</f>
        <v>0.0140934968137785</v>
      </c>
      <c r="G689" s="46" t="n">
        <f aca="false">G688*(1+F689)</f>
        <v>4.79541630836269</v>
      </c>
      <c r="H689" s="46" t="n">
        <f aca="false">MAX(H688,G689)</f>
        <v>5.1095891028065</v>
      </c>
      <c r="I689" s="47" t="n">
        <f aca="false">G689/H689-1</f>
        <v>-0.0614869000466688</v>
      </c>
      <c r="J689" s="48" t="n">
        <f aca="false">IF(F689&lt;0,F689^2,0)</f>
        <v>0</v>
      </c>
      <c r="K689" s="44" t="n">
        <f aca="false">MAX(K688,E689)</f>
        <v>12968.75</v>
      </c>
      <c r="L689" s="49" t="n">
        <f aca="false">E689-K689</f>
        <v>-491.800000000001</v>
      </c>
    </row>
    <row r="690" customFormat="false" ht="15" hidden="false" customHeight="false" outlineLevel="0" collapsed="false">
      <c r="A690" s="27" t="n">
        <v>40372</v>
      </c>
      <c r="B690" s="42" t="n">
        <v>1</v>
      </c>
      <c r="C690" s="28" t="n">
        <v>9931.6</v>
      </c>
      <c r="D690" s="43" t="n">
        <v>-112.95</v>
      </c>
      <c r="E690" s="44" t="n">
        <f aca="false">E689+D690</f>
        <v>12364</v>
      </c>
      <c r="F690" s="45" t="n">
        <f aca="false">IF(C689&gt;0,D690/C689,0)</f>
        <v>-0.0114663066209165</v>
      </c>
      <c r="G690" s="46" t="n">
        <f aca="false">G689*(1+F690)</f>
        <v>4.74043059459606</v>
      </c>
      <c r="H690" s="46" t="n">
        <f aca="false">MAX(H689,G690)</f>
        <v>5.1095891028065</v>
      </c>
      <c r="I690" s="47" t="n">
        <f aca="false">G690/H690-1</f>
        <v>-0.0722481790184806</v>
      </c>
      <c r="J690" s="48" t="n">
        <f aca="false">IF(F690&lt;0,F690^2,0)</f>
        <v>0.000131476187524873</v>
      </c>
      <c r="K690" s="44" t="n">
        <f aca="false">MAX(K689,E690)</f>
        <v>12968.75</v>
      </c>
      <c r="L690" s="49" t="n">
        <f aca="false">E690-K690</f>
        <v>-604.750000000002</v>
      </c>
    </row>
    <row r="691" customFormat="false" ht="15" hidden="false" customHeight="false" outlineLevel="0" collapsed="false">
      <c r="A691" s="27" t="n">
        <v>40373</v>
      </c>
      <c r="B691" s="42" t="n">
        <v>1</v>
      </c>
      <c r="C691" s="28" t="n">
        <v>9956.65</v>
      </c>
      <c r="D691" s="43" t="n">
        <v>-52.35</v>
      </c>
      <c r="E691" s="44" t="n">
        <f aca="false">E690+D691</f>
        <v>12311.65</v>
      </c>
      <c r="F691" s="45" t="n">
        <f aca="false">IF(C690&gt;0,D691/C690,0)</f>
        <v>-0.00527105400942446</v>
      </c>
      <c r="G691" s="46" t="n">
        <f aca="false">G690*(1+F691)</f>
        <v>4.71544352890401</v>
      </c>
      <c r="H691" s="46" t="n">
        <f aca="false">MAX(H690,G691)</f>
        <v>5.1095891028065</v>
      </c>
      <c r="I691" s="47" t="n">
        <f aca="false">G691/H691-1</f>
        <v>-0.0771384089742161</v>
      </c>
      <c r="J691" s="48" t="n">
        <f aca="false">IF(F691&lt;0,F691^2,0)</f>
        <v>2.77840103702697E-005</v>
      </c>
      <c r="K691" s="44" t="n">
        <f aca="false">MAX(K690,E691)</f>
        <v>12968.75</v>
      </c>
      <c r="L691" s="49" t="n">
        <f aca="false">E691-K691</f>
        <v>-657.100000000002</v>
      </c>
    </row>
    <row r="692" customFormat="false" ht="15" hidden="false" customHeight="false" outlineLevel="0" collapsed="false">
      <c r="A692" s="27" t="n">
        <v>40374</v>
      </c>
      <c r="B692" s="42" t="n">
        <v>1</v>
      </c>
      <c r="C692" s="28" t="n">
        <v>9932.1</v>
      </c>
      <c r="D692" s="43" t="n">
        <v>-28.25</v>
      </c>
      <c r="E692" s="44" t="n">
        <f aca="false">E691+D692</f>
        <v>12283.4</v>
      </c>
      <c r="F692" s="45" t="n">
        <f aca="false">IF(C691&gt;0,D692/C691,0)</f>
        <v>-0.00283729969417425</v>
      </c>
      <c r="G692" s="46" t="n">
        <f aca="false">G691*(1+F692)</f>
        <v>4.70206440242156</v>
      </c>
      <c r="H692" s="46" t="n">
        <f aca="false">MAX(H691,G692)</f>
        <v>5.1095891028065</v>
      </c>
      <c r="I692" s="47" t="n">
        <f aca="false">G692/H692-1</f>
        <v>-0.0797568438841987</v>
      </c>
      <c r="J692" s="48" t="n">
        <f aca="false">IF(F692&lt;0,F692^2,0)</f>
        <v>8.05026955456127E-006</v>
      </c>
      <c r="K692" s="44" t="n">
        <f aca="false">MAX(K691,E692)</f>
        <v>12968.75</v>
      </c>
      <c r="L692" s="49" t="n">
        <f aca="false">E692-K692</f>
        <v>-685.350000000002</v>
      </c>
    </row>
    <row r="693" customFormat="false" ht="15" hidden="false" customHeight="false" outlineLevel="0" collapsed="false">
      <c r="A693" s="27" t="n">
        <v>40375</v>
      </c>
      <c r="B693" s="42" t="n">
        <v>0</v>
      </c>
      <c r="C693" s="28" t="n">
        <v>10013.45</v>
      </c>
      <c r="D693" s="43" t="n">
        <v>0</v>
      </c>
      <c r="E693" s="44" t="n">
        <f aca="false">E692+D693</f>
        <v>12283.4</v>
      </c>
      <c r="F693" s="45" t="n">
        <f aca="false">IF(C692&gt;0,D693/C692,0)</f>
        <v>0</v>
      </c>
      <c r="G693" s="46" t="n">
        <f aca="false">G692*(1+F693)</f>
        <v>4.70206440242156</v>
      </c>
      <c r="H693" s="46" t="n">
        <f aca="false">MAX(H692,G693)</f>
        <v>5.1095891028065</v>
      </c>
      <c r="I693" s="47" t="n">
        <f aca="false">G693/H693-1</f>
        <v>-0.0797568438841987</v>
      </c>
      <c r="J693" s="48" t="n">
        <f aca="false">IF(F693&lt;0,F693^2,0)</f>
        <v>0</v>
      </c>
      <c r="K693" s="44" t="n">
        <f aca="false">MAX(K692,E693)</f>
        <v>12968.75</v>
      </c>
      <c r="L693" s="49" t="n">
        <f aca="false">E693-K693</f>
        <v>-685.350000000002</v>
      </c>
    </row>
    <row r="694" customFormat="false" ht="15" hidden="false" customHeight="false" outlineLevel="0" collapsed="false">
      <c r="A694" s="27" t="n">
        <v>40378</v>
      </c>
      <c r="B694" s="42" t="n">
        <v>1</v>
      </c>
      <c r="C694" s="28" t="n">
        <v>10032.5</v>
      </c>
      <c r="D694" s="43" t="n">
        <v>6.25</v>
      </c>
      <c r="E694" s="44" t="n">
        <f aca="false">E693+D694</f>
        <v>12289.65</v>
      </c>
      <c r="F694" s="45" t="n">
        <f aca="false">IF(C693&gt;0,D694/C693,0)</f>
        <v>0.000624160504121956</v>
      </c>
      <c r="G694" s="46" t="n">
        <f aca="false">G693*(1+F694)</f>
        <v>4.70499924530939</v>
      </c>
      <c r="H694" s="46" t="n">
        <f aca="false">MAX(H693,G694)</f>
        <v>5.1095891028065</v>
      </c>
      <c r="I694" s="47" t="n">
        <f aca="false">G694/H694-1</f>
        <v>-0.0791824644519626</v>
      </c>
      <c r="J694" s="48" t="n">
        <f aca="false">IF(F694&lt;0,F694^2,0)</f>
        <v>0</v>
      </c>
      <c r="K694" s="44" t="n">
        <f aca="false">MAX(K693,E694)</f>
        <v>12968.75</v>
      </c>
      <c r="L694" s="49" t="n">
        <f aca="false">E694-K694</f>
        <v>-679.100000000002</v>
      </c>
    </row>
    <row r="695" customFormat="false" ht="15" hidden="false" customHeight="false" outlineLevel="0" collapsed="false">
      <c r="A695" s="27" t="n">
        <v>40379</v>
      </c>
      <c r="B695" s="42" t="n">
        <v>1</v>
      </c>
      <c r="C695" s="28" t="n">
        <v>9976</v>
      </c>
      <c r="D695" s="43" t="n">
        <v>-75.85</v>
      </c>
      <c r="E695" s="44" t="n">
        <f aca="false">E694+D695</f>
        <v>12213.8</v>
      </c>
      <c r="F695" s="45" t="n">
        <f aca="false">IF(C694&gt;0,D695/C694,0)</f>
        <v>-0.00756042860702716</v>
      </c>
      <c r="G695" s="46" t="n">
        <f aca="false">G694*(1+F695)</f>
        <v>4.66942743441911</v>
      </c>
      <c r="H695" s="46" t="n">
        <f aca="false">MAX(H694,G695)</f>
        <v>5.1095891028065</v>
      </c>
      <c r="I695" s="47" t="n">
        <f aca="false">G695/H695-1</f>
        <v>-0.0861442396895723</v>
      </c>
      <c r="J695" s="48" t="n">
        <f aca="false">IF(F695&lt;0,F695^2,0)</f>
        <v>5.71600807219547E-005</v>
      </c>
      <c r="K695" s="44" t="n">
        <f aca="false">MAX(K694,E695)</f>
        <v>12968.75</v>
      </c>
      <c r="L695" s="49" t="n">
        <f aca="false">E695-K695</f>
        <v>-754.950000000003</v>
      </c>
    </row>
    <row r="696" customFormat="false" ht="15" hidden="false" customHeight="false" outlineLevel="0" collapsed="false">
      <c r="A696" s="27" t="n">
        <v>40380</v>
      </c>
      <c r="B696" s="42" t="n">
        <v>-1</v>
      </c>
      <c r="C696" s="28" t="n">
        <v>9992.15</v>
      </c>
      <c r="D696" s="43" t="n">
        <v>-43.1</v>
      </c>
      <c r="E696" s="44" t="n">
        <f aca="false">E695+D696</f>
        <v>12170.7</v>
      </c>
      <c r="F696" s="45" t="n">
        <f aca="false">IF(C695&gt;0,D696/C695,0)</f>
        <v>-0.00432036888532478</v>
      </c>
      <c r="G696" s="46" t="n">
        <f aca="false">G695*(1+F696)</f>
        <v>4.64925378541916</v>
      </c>
      <c r="H696" s="46" t="n">
        <f aca="false">MAX(H695,G696)</f>
        <v>5.1095891028065</v>
      </c>
      <c r="I696" s="47" t="n">
        <f aca="false">G696/H696-1</f>
        <v>-0.0900924336820924</v>
      </c>
      <c r="J696" s="48" t="n">
        <f aca="false">IF(F696&lt;0,F696^2,0)</f>
        <v>1.86655873052825E-005</v>
      </c>
      <c r="K696" s="44" t="n">
        <f aca="false">MAX(K695,E696)</f>
        <v>12968.75</v>
      </c>
      <c r="L696" s="49" t="n">
        <f aca="false">E696-K696</f>
        <v>-798.050000000003</v>
      </c>
    </row>
    <row r="697" customFormat="false" ht="15" hidden="false" customHeight="false" outlineLevel="0" collapsed="false">
      <c r="A697" s="27" t="n">
        <v>40381</v>
      </c>
      <c r="B697" s="42" t="n">
        <v>-1</v>
      </c>
      <c r="C697" s="28" t="n">
        <v>10060.25</v>
      </c>
      <c r="D697" s="43" t="n">
        <v>-45.35</v>
      </c>
      <c r="E697" s="44" t="n">
        <f aca="false">E696+D697</f>
        <v>12125.35</v>
      </c>
      <c r="F697" s="45" t="n">
        <f aca="false">IF(C696&gt;0,D697/C696,0)</f>
        <v>-0.00453856277177584</v>
      </c>
      <c r="G697" s="46" t="n">
        <f aca="false">G696*(1+F697)</f>
        <v>4.62815285527212</v>
      </c>
      <c r="H697" s="46" t="n">
        <f aca="false">MAX(H696,G697)</f>
        <v>5.1095891028065</v>
      </c>
      <c r="I697" s="47" t="n">
        <f aca="false">G697/H697-1</f>
        <v>-0.0942221062883402</v>
      </c>
      <c r="J697" s="48" t="n">
        <f aca="false">IF(F697&lt;0,F697^2,0)</f>
        <v>2.05985520333496E-005</v>
      </c>
      <c r="K697" s="44" t="n">
        <f aca="false">MAX(K696,E697)</f>
        <v>12968.75</v>
      </c>
      <c r="L697" s="49" t="n">
        <f aca="false">E697-K697</f>
        <v>-843.400000000003</v>
      </c>
    </row>
    <row r="698" customFormat="false" ht="15" hidden="false" customHeight="false" outlineLevel="0" collapsed="false">
      <c r="A698" s="27" t="n">
        <v>40382</v>
      </c>
      <c r="B698" s="42" t="n">
        <v>1</v>
      </c>
      <c r="C698" s="28" t="n">
        <v>10093.9</v>
      </c>
      <c r="D698" s="43" t="n">
        <v>5.65</v>
      </c>
      <c r="E698" s="44" t="n">
        <f aca="false">E697+D698</f>
        <v>12131</v>
      </c>
      <c r="F698" s="45" t="n">
        <f aca="false">IF(C697&gt;0,D698/C697,0)</f>
        <v>0.000561616262021322</v>
      </c>
      <c r="G698" s="46" t="n">
        <f aca="false">G697*(1+F698)</f>
        <v>4.63075210117876</v>
      </c>
      <c r="H698" s="46" t="n">
        <f aca="false">MAX(H697,G698)</f>
        <v>5.1095891028065</v>
      </c>
      <c r="I698" s="47" t="n">
        <f aca="false">G698/H698-1</f>
        <v>-0.0937134066934523</v>
      </c>
      <c r="J698" s="48" t="n">
        <f aca="false">IF(F698&lt;0,F698^2,0)</f>
        <v>0</v>
      </c>
      <c r="K698" s="44" t="n">
        <f aca="false">MAX(K697,E698)</f>
        <v>12968.75</v>
      </c>
      <c r="L698" s="49" t="n">
        <f aca="false">E698-K698</f>
        <v>-837.750000000004</v>
      </c>
    </row>
    <row r="699" customFormat="false" ht="15" hidden="false" customHeight="false" outlineLevel="0" collapsed="false">
      <c r="A699" s="27" t="n">
        <v>40385</v>
      </c>
      <c r="B699" s="42" t="n">
        <v>1</v>
      </c>
      <c r="C699" s="28" t="n">
        <v>10024</v>
      </c>
      <c r="D699" s="43" t="n">
        <v>-59.45</v>
      </c>
      <c r="E699" s="44" t="n">
        <f aca="false">E698+D699</f>
        <v>12071.55</v>
      </c>
      <c r="F699" s="45" t="n">
        <f aca="false">IF(C698&gt;0,D699/C698,0)</f>
        <v>-0.00588969575684324</v>
      </c>
      <c r="G699" s="46" t="n">
        <f aca="false">G698*(1+F699)</f>
        <v>4.60347838017746</v>
      </c>
      <c r="H699" s="46" t="n">
        <f aca="false">MAX(H698,G699)</f>
        <v>5.1095891028065</v>
      </c>
      <c r="I699" s="47" t="n">
        <f aca="false">G699/H699-1</f>
        <v>-0.0990511589965338</v>
      </c>
      <c r="J699" s="48" t="n">
        <f aca="false">IF(F699&lt;0,F699^2,0)</f>
        <v>3.46885161081773E-005</v>
      </c>
      <c r="K699" s="44" t="n">
        <f aca="false">MAX(K698,E699)</f>
        <v>12968.75</v>
      </c>
      <c r="L699" s="49" t="n">
        <f aca="false">E699-K699</f>
        <v>-897.200000000004</v>
      </c>
    </row>
    <row r="700" customFormat="false" ht="15" hidden="false" customHeight="false" outlineLevel="0" collapsed="false">
      <c r="A700" s="27" t="n">
        <v>40386</v>
      </c>
      <c r="B700" s="42" t="n">
        <v>-1</v>
      </c>
      <c r="C700" s="28" t="n">
        <v>10090.65</v>
      </c>
      <c r="D700" s="43" t="n">
        <v>-91.7</v>
      </c>
      <c r="E700" s="44" t="n">
        <f aca="false">E699+D700</f>
        <v>11979.85</v>
      </c>
      <c r="F700" s="45" t="n">
        <f aca="false">IF(C699&gt;0,D700/C699,0)</f>
        <v>-0.00914804469273743</v>
      </c>
      <c r="G700" s="46" t="n">
        <f aca="false">G699*(1+F700)</f>
        <v>4.56136555421354</v>
      </c>
      <c r="H700" s="46" t="n">
        <f aca="false">MAX(H699,G700)</f>
        <v>5.1095891028065</v>
      </c>
      <c r="I700" s="47" t="n">
        <f aca="false">G700/H700-1</f>
        <v>-0.107293079259904</v>
      </c>
      <c r="J700" s="48" t="n">
        <f aca="false">IF(F700&lt;0,F700^2,0)</f>
        <v>8.36867217003215E-005</v>
      </c>
      <c r="K700" s="44" t="n">
        <f aca="false">MAX(K699,E700)</f>
        <v>12968.75</v>
      </c>
      <c r="L700" s="49" t="n">
        <f aca="false">E700-K700</f>
        <v>-988.900000000005</v>
      </c>
    </row>
    <row r="701" customFormat="false" ht="15" hidden="false" customHeight="false" outlineLevel="0" collapsed="false">
      <c r="A701" s="27" t="n">
        <v>40387</v>
      </c>
      <c r="B701" s="42" t="n">
        <v>-1</v>
      </c>
      <c r="C701" s="28" t="n">
        <v>10068.15</v>
      </c>
      <c r="D701" s="43" t="n">
        <v>22.5</v>
      </c>
      <c r="E701" s="44" t="n">
        <f aca="false">E700+D701</f>
        <v>12002.35</v>
      </c>
      <c r="F701" s="45" t="n">
        <f aca="false">IF(C700&gt;0,D701/C700,0)</f>
        <v>0.00222978698101708</v>
      </c>
      <c r="G701" s="46" t="n">
        <f aca="false">G700*(1+F701)</f>
        <v>4.57153642774199</v>
      </c>
      <c r="H701" s="46" t="n">
        <f aca="false">MAX(H700,G701)</f>
        <v>5.1095891028065</v>
      </c>
      <c r="I701" s="47" t="n">
        <f aca="false">G701/H701-1</f>
        <v>-0.105302532990173</v>
      </c>
      <c r="J701" s="48" t="n">
        <f aca="false">IF(F701&lt;0,F701^2,0)</f>
        <v>0</v>
      </c>
      <c r="K701" s="44" t="n">
        <f aca="false">MAX(K700,E701)</f>
        <v>12968.75</v>
      </c>
      <c r="L701" s="49" t="n">
        <f aca="false">E701-K701</f>
        <v>-966.400000000005</v>
      </c>
    </row>
    <row r="702" customFormat="false" ht="15" hidden="false" customHeight="false" outlineLevel="0" collapsed="false">
      <c r="A702" s="27" t="n">
        <v>40388</v>
      </c>
      <c r="B702" s="42" t="n">
        <v>1</v>
      </c>
      <c r="C702" s="28" t="n">
        <v>10179.7</v>
      </c>
      <c r="D702" s="43" t="n">
        <v>2.25</v>
      </c>
      <c r="E702" s="44" t="n">
        <f aca="false">E701+D702</f>
        <v>12004.6</v>
      </c>
      <c r="F702" s="45" t="n">
        <f aca="false">IF(C701&gt;0,D702/C701,0)</f>
        <v>0.000223477004216266</v>
      </c>
      <c r="G702" s="46" t="n">
        <f aca="false">G701*(1+F702)</f>
        <v>4.57255806100752</v>
      </c>
      <c r="H702" s="46" t="n">
        <f aca="false">MAX(H701,G702)</f>
        <v>5.1095891028065</v>
      </c>
      <c r="I702" s="47" t="n">
        <f aca="false">G702/H702-1</f>
        <v>-0.105102588680566</v>
      </c>
      <c r="J702" s="48" t="n">
        <f aca="false">IF(F702&lt;0,F702^2,0)</f>
        <v>0</v>
      </c>
      <c r="K702" s="44" t="n">
        <f aca="false">MAX(K701,E702)</f>
        <v>12968.75</v>
      </c>
      <c r="L702" s="49" t="n">
        <f aca="false">E702-K702</f>
        <v>-964.150000000005</v>
      </c>
    </row>
    <row r="703" customFormat="false" ht="15" hidden="false" customHeight="false" outlineLevel="0" collapsed="false">
      <c r="A703" s="27" t="n">
        <v>40389</v>
      </c>
      <c r="B703" s="42" t="n">
        <v>1</v>
      </c>
      <c r="C703" s="28" t="n">
        <v>10161</v>
      </c>
      <c r="D703" s="43" t="n">
        <v>-18.7</v>
      </c>
      <c r="E703" s="44" t="n">
        <f aca="false">E702+D703</f>
        <v>11985.9</v>
      </c>
      <c r="F703" s="45" t="n">
        <f aca="false">IF(C702&gt;0,D703/C702,0)</f>
        <v>-0.00183698930223877</v>
      </c>
      <c r="G703" s="46" t="n">
        <f aca="false">G702*(1+F703)</f>
        <v>4.56415832076559</v>
      </c>
      <c r="H703" s="46" t="n">
        <f aca="false">MAX(H702,G703)</f>
        <v>5.1095891028065</v>
      </c>
      <c r="I703" s="47" t="n">
        <f aca="false">G703/H703-1</f>
        <v>-0.106746505651761</v>
      </c>
      <c r="J703" s="48" t="n">
        <f aca="false">IF(F703&lt;0,F703^2,0)</f>
        <v>3.37452969653968E-006</v>
      </c>
      <c r="K703" s="44" t="n">
        <f aca="false">MAX(K702,E703)</f>
        <v>12968.75</v>
      </c>
      <c r="L703" s="49" t="n">
        <f aca="false">E703-K703</f>
        <v>-982.850000000006</v>
      </c>
    </row>
    <row r="704" customFormat="false" ht="15" hidden="false" customHeight="false" outlineLevel="0" collapsed="false">
      <c r="A704" s="27" t="n">
        <v>40392</v>
      </c>
      <c r="B704" s="42" t="n">
        <v>1</v>
      </c>
      <c r="C704" s="28" t="n">
        <v>10411.5</v>
      </c>
      <c r="D704" s="43" t="n">
        <v>250.5</v>
      </c>
      <c r="E704" s="44" t="n">
        <f aca="false">E703+D704</f>
        <v>12236.4</v>
      </c>
      <c r="F704" s="45" t="n">
        <f aca="false">IF(C703&gt;0,D704/C703,0)</f>
        <v>0.0246530853262474</v>
      </c>
      <c r="G704" s="46" t="n">
        <f aca="false">G703*(1+F704)</f>
        <v>4.67667890528992</v>
      </c>
      <c r="H704" s="46" t="n">
        <f aca="false">MAX(H703,G704)</f>
        <v>5.1095891028065</v>
      </c>
      <c r="I704" s="47" t="n">
        <f aca="false">G704/H704-1</f>
        <v>-0.0847250510376254</v>
      </c>
      <c r="J704" s="48" t="n">
        <f aca="false">IF(F704&lt;0,F704^2,0)</f>
        <v>0</v>
      </c>
      <c r="K704" s="44" t="n">
        <f aca="false">MAX(K703,E704)</f>
        <v>12968.75</v>
      </c>
      <c r="L704" s="49" t="n">
        <f aca="false">E704-K704</f>
        <v>-732.350000000006</v>
      </c>
    </row>
    <row r="705" customFormat="false" ht="15" hidden="false" customHeight="false" outlineLevel="0" collapsed="false">
      <c r="A705" s="27" t="n">
        <v>40393</v>
      </c>
      <c r="B705" s="42" t="n">
        <v>1</v>
      </c>
      <c r="C705" s="28" t="n">
        <v>10502.65</v>
      </c>
      <c r="D705" s="43" t="n">
        <v>91.15</v>
      </c>
      <c r="E705" s="44" t="n">
        <f aca="false">E704+D705</f>
        <v>12327.55</v>
      </c>
      <c r="F705" s="45" t="n">
        <f aca="false">IF(C704&gt;0,D705/C704,0)</f>
        <v>0.0087547423522067</v>
      </c>
      <c r="G705" s="46" t="n">
        <f aca="false">G704*(1+F705)</f>
        <v>4.71762202416974</v>
      </c>
      <c r="H705" s="46" t="n">
        <f aca="false">MAX(H704,G705)</f>
        <v>5.1095891028065</v>
      </c>
      <c r="I705" s="47" t="n">
        <f aca="false">G705/H705-1</f>
        <v>-0.0767120546780306</v>
      </c>
      <c r="J705" s="48" t="n">
        <f aca="false">IF(F705&lt;0,F705^2,0)</f>
        <v>0</v>
      </c>
      <c r="K705" s="44" t="n">
        <f aca="false">MAX(K704,E705)</f>
        <v>12968.75</v>
      </c>
      <c r="L705" s="49" t="n">
        <f aca="false">E705-K705</f>
        <v>-641.200000000006</v>
      </c>
    </row>
    <row r="706" customFormat="false" ht="15" hidden="false" customHeight="false" outlineLevel="0" collapsed="false">
      <c r="A706" s="27" t="n">
        <v>40394</v>
      </c>
      <c r="B706" s="42" t="n">
        <v>1</v>
      </c>
      <c r="C706" s="28" t="n">
        <v>10489.3</v>
      </c>
      <c r="D706" s="43" t="n">
        <v>-54.5</v>
      </c>
      <c r="E706" s="44" t="n">
        <f aca="false">E705+D706</f>
        <v>12273.05</v>
      </c>
      <c r="F706" s="45" t="n">
        <f aca="false">IF(C705&gt;0,D706/C705,0)</f>
        <v>-0.00518916654368183</v>
      </c>
      <c r="G706" s="46" t="n">
        <f aca="false">G705*(1+F706)</f>
        <v>4.69314149779618</v>
      </c>
      <c r="H706" s="46" t="n">
        <f aca="false">MAX(H705,G706)</f>
        <v>5.1095891028065</v>
      </c>
      <c r="I706" s="47" t="n">
        <f aca="false">G706/H706-1</f>
        <v>-0.0815031495940801</v>
      </c>
      <c r="J706" s="48" t="n">
        <f aca="false">IF(F706&lt;0,F706^2,0)</f>
        <v>2.69274494180669E-005</v>
      </c>
      <c r="K706" s="44" t="n">
        <f aca="false">MAX(K705,E706)</f>
        <v>12968.75</v>
      </c>
      <c r="L706" s="49" t="n">
        <f aca="false">E706-K706</f>
        <v>-695.700000000006</v>
      </c>
    </row>
    <row r="707" customFormat="false" ht="15" hidden="false" customHeight="false" outlineLevel="0" collapsed="false">
      <c r="A707" s="27" t="n">
        <v>40395</v>
      </c>
      <c r="B707" s="42" t="n">
        <v>0</v>
      </c>
      <c r="C707" s="28" t="n">
        <v>10454.9</v>
      </c>
      <c r="D707" s="43" t="n">
        <v>0</v>
      </c>
      <c r="E707" s="44" t="n">
        <f aca="false">E706+D707</f>
        <v>12273.05</v>
      </c>
      <c r="F707" s="45" t="n">
        <f aca="false">IF(C706&gt;0,D707/C706,0)</f>
        <v>0</v>
      </c>
      <c r="G707" s="46" t="n">
        <f aca="false">G706*(1+F707)</f>
        <v>4.69314149779618</v>
      </c>
      <c r="H707" s="46" t="n">
        <f aca="false">MAX(H706,G707)</f>
        <v>5.1095891028065</v>
      </c>
      <c r="I707" s="47" t="n">
        <f aca="false">G707/H707-1</f>
        <v>-0.0815031495940801</v>
      </c>
      <c r="J707" s="48" t="n">
        <f aca="false">IF(F707&lt;0,F707^2,0)</f>
        <v>0</v>
      </c>
      <c r="K707" s="44" t="n">
        <f aca="false">MAX(K706,E707)</f>
        <v>12968.75</v>
      </c>
      <c r="L707" s="49" t="n">
        <f aca="false">E707-K707</f>
        <v>-695.700000000006</v>
      </c>
    </row>
    <row r="708" customFormat="false" ht="15" hidden="false" customHeight="false" outlineLevel="0" collapsed="false">
      <c r="A708" s="27" t="n">
        <v>40396</v>
      </c>
      <c r="B708" s="42" t="n">
        <v>-1</v>
      </c>
      <c r="C708" s="28" t="n">
        <v>10383.65</v>
      </c>
      <c r="D708" s="43" t="n">
        <v>29</v>
      </c>
      <c r="E708" s="44" t="n">
        <f aca="false">E707+D708</f>
        <v>12302.05</v>
      </c>
      <c r="F708" s="45" t="n">
        <f aca="false">IF(C707&gt;0,D708/C707,0)</f>
        <v>0.00277381897483477</v>
      </c>
      <c r="G708" s="46" t="n">
        <f aca="false">G707*(1+F708)</f>
        <v>4.70615942273435</v>
      </c>
      <c r="H708" s="46" t="n">
        <f aca="false">MAX(H707,G708)</f>
        <v>5.1095891028065</v>
      </c>
      <c r="I708" s="47" t="n">
        <f aca="false">G708/H708-1</f>
        <v>-0.0789554056020984</v>
      </c>
      <c r="J708" s="48" t="n">
        <f aca="false">IF(F708&lt;0,F708^2,0)</f>
        <v>0</v>
      </c>
      <c r="K708" s="44" t="n">
        <f aca="false">MAX(K707,E708)</f>
        <v>12968.75</v>
      </c>
      <c r="L708" s="49" t="n">
        <f aca="false">E708-K708</f>
        <v>-666.700000000006</v>
      </c>
    </row>
    <row r="709" customFormat="false" ht="15" hidden="false" customHeight="false" outlineLevel="0" collapsed="false">
      <c r="A709" s="27" t="n">
        <v>40399</v>
      </c>
      <c r="B709" s="42" t="n">
        <v>-1</v>
      </c>
      <c r="C709" s="28" t="n">
        <v>10524.1</v>
      </c>
      <c r="D709" s="43" t="n">
        <v>-93.05</v>
      </c>
      <c r="E709" s="44" t="n">
        <f aca="false">E708+D709</f>
        <v>12209</v>
      </c>
      <c r="F709" s="45" t="n">
        <f aca="false">IF(C708&gt;0,D709/C708,0)</f>
        <v>-0.00896120343039297</v>
      </c>
      <c r="G709" s="46" t="n">
        <f aca="false">G708*(1+F709)</f>
        <v>4.66398657077137</v>
      </c>
      <c r="H709" s="46" t="n">
        <f aca="false">MAX(H708,G709)</f>
        <v>5.1095891028065</v>
      </c>
      <c r="I709" s="47" t="n">
        <f aca="false">G709/H709-1</f>
        <v>-0.0872090735809618</v>
      </c>
      <c r="J709" s="48" t="n">
        <f aca="false">IF(F709&lt;0,F709^2,0)</f>
        <v>8.03031669208868E-005</v>
      </c>
      <c r="K709" s="44" t="n">
        <f aca="false">MAX(K708,E709)</f>
        <v>12968.75</v>
      </c>
      <c r="L709" s="49" t="n">
        <f aca="false">E709-K709</f>
        <v>-759.750000000006</v>
      </c>
    </row>
    <row r="710" customFormat="false" ht="15" hidden="false" customHeight="false" outlineLevel="0" collapsed="false">
      <c r="A710" s="27" t="n">
        <v>40400</v>
      </c>
      <c r="B710" s="42" t="n">
        <v>1</v>
      </c>
      <c r="C710" s="28" t="n">
        <v>10519.95</v>
      </c>
      <c r="D710" s="43" t="n">
        <v>-14.05</v>
      </c>
      <c r="E710" s="44" t="n">
        <f aca="false">E709+D710</f>
        <v>12194.95</v>
      </c>
      <c r="F710" s="45" t="n">
        <f aca="false">IF(C709&gt;0,D710/C709,0)</f>
        <v>-0.00133503102403056</v>
      </c>
      <c r="G710" s="46" t="n">
        <f aca="false">G709*(1+F710)</f>
        <v>4.65776000400372</v>
      </c>
      <c r="H710" s="46" t="n">
        <f aca="false">MAX(H709,G710)</f>
        <v>5.1095891028065</v>
      </c>
      <c r="I710" s="47" t="n">
        <f aca="false">G710/H710-1</f>
        <v>-0.0884276777861848</v>
      </c>
      <c r="J710" s="48" t="n">
        <f aca="false">IF(F710&lt;0,F710^2,0)</f>
        <v>1.78230783512408E-006</v>
      </c>
      <c r="K710" s="44" t="n">
        <f aca="false">MAX(K709,E710)</f>
        <v>12968.75</v>
      </c>
      <c r="L710" s="49" t="n">
        <f aca="false">E710-K710</f>
        <v>-773.800000000005</v>
      </c>
    </row>
    <row r="711" customFormat="false" ht="15" hidden="false" customHeight="false" outlineLevel="0" collapsed="false">
      <c r="A711" s="27" t="n">
        <v>40401</v>
      </c>
      <c r="B711" s="42" t="n">
        <v>-1</v>
      </c>
      <c r="C711" s="28" t="n">
        <v>10428.65</v>
      </c>
      <c r="D711" s="43" t="n">
        <v>-81.55</v>
      </c>
      <c r="E711" s="44" t="n">
        <f aca="false">E710+D711</f>
        <v>12113.4</v>
      </c>
      <c r="F711" s="45" t="n">
        <f aca="false">IF(C710&gt;0,D711/C710,0)</f>
        <v>-0.00775193798449612</v>
      </c>
      <c r="G711" s="46" t="n">
        <f aca="false">G710*(1+F711)</f>
        <v>4.62165333730602</v>
      </c>
      <c r="H711" s="46" t="n">
        <f aca="false">MAX(H710,G711)</f>
        <v>5.1095891028065</v>
      </c>
      <c r="I711" s="47" t="n">
        <f aca="false">G711/H711-1</f>
        <v>-0.0954941298963694</v>
      </c>
      <c r="J711" s="48" t="n">
        <f aca="false">IF(F711&lt;0,F711^2,0)</f>
        <v>6.00925425154738E-005</v>
      </c>
      <c r="K711" s="44" t="n">
        <f aca="false">MAX(K710,E711)</f>
        <v>12968.75</v>
      </c>
      <c r="L711" s="49" t="n">
        <f aca="false">E711-K711</f>
        <v>-855.350000000004</v>
      </c>
    </row>
    <row r="712" customFormat="false" ht="15" hidden="false" customHeight="false" outlineLevel="0" collapsed="false">
      <c r="A712" s="27" t="n">
        <v>40402</v>
      </c>
      <c r="B712" s="42" t="n">
        <v>1</v>
      </c>
      <c r="C712" s="28" t="n">
        <v>10583.65</v>
      </c>
      <c r="D712" s="43" t="n">
        <v>-112.05</v>
      </c>
      <c r="E712" s="44" t="n">
        <f aca="false">E711+D712</f>
        <v>12001.35</v>
      </c>
      <c r="F712" s="45" t="n">
        <f aca="false">IF(C711&gt;0,D712/C711,0)</f>
        <v>-0.010744439596688</v>
      </c>
      <c r="G712" s="46" t="n">
        <f aca="false">G711*(1+F712)</f>
        <v>4.57199626218651</v>
      </c>
      <c r="H712" s="46" t="n">
        <f aca="false">MAX(H711,G712)</f>
        <v>5.1095891028065</v>
      </c>
      <c r="I712" s="47" t="n">
        <f aca="false">G712/H712-1</f>
        <v>-0.105212538582548</v>
      </c>
      <c r="J712" s="48" t="n">
        <f aca="false">IF(F712&lt;0,F712^2,0)</f>
        <v>0.000115442982246876</v>
      </c>
      <c r="K712" s="44" t="n">
        <f aca="false">MAX(K711,E712)</f>
        <v>12968.75</v>
      </c>
      <c r="L712" s="49" t="n">
        <f aca="false">E712-K712</f>
        <v>-967.400000000003</v>
      </c>
    </row>
    <row r="713" customFormat="false" ht="15" hidden="false" customHeight="false" outlineLevel="0" collapsed="false">
      <c r="A713" s="27" t="n">
        <v>40403</v>
      </c>
      <c r="B713" s="42" t="n">
        <v>1</v>
      </c>
      <c r="C713" s="28" t="n">
        <v>10737.35</v>
      </c>
      <c r="D713" s="43" t="n">
        <v>153.7</v>
      </c>
      <c r="E713" s="44" t="n">
        <f aca="false">E712+D713</f>
        <v>12155.05</v>
      </c>
      <c r="F713" s="45" t="n">
        <f aca="false">IF(C712&gt;0,D713/C712,0)</f>
        <v>0.0145224001171618</v>
      </c>
      <c r="G713" s="46" t="n">
        <f aca="false">G712*(1+F713)</f>
        <v>4.63839262124015</v>
      </c>
      <c r="H713" s="46" t="n">
        <f aca="false">MAX(H712,G713)</f>
        <v>5.1095891028065</v>
      </c>
      <c r="I713" s="47" t="n">
        <f aca="false">G713/H713-1</f>
        <v>-0.0922180770480239</v>
      </c>
      <c r="J713" s="48" t="n">
        <f aca="false">IF(F713&lt;0,F713^2,0)</f>
        <v>0</v>
      </c>
      <c r="K713" s="44" t="n">
        <f aca="false">MAX(K712,E713)</f>
        <v>12968.75</v>
      </c>
      <c r="L713" s="49" t="n">
        <f aca="false">E713-K713</f>
        <v>-813.700000000003</v>
      </c>
    </row>
    <row r="714" customFormat="false" ht="15" hidden="false" customHeight="false" outlineLevel="0" collapsed="false">
      <c r="A714" s="27" t="n">
        <v>40406</v>
      </c>
      <c r="B714" s="42" t="n">
        <v>1</v>
      </c>
      <c r="C714" s="28" t="n">
        <v>10680.55</v>
      </c>
      <c r="D714" s="43" t="n">
        <v>-56.8</v>
      </c>
      <c r="E714" s="44" t="n">
        <f aca="false">E713+D714</f>
        <v>12098.25</v>
      </c>
      <c r="F714" s="45" t="n">
        <f aca="false">IF(C713&gt;0,D714/C713,0)</f>
        <v>-0.0052899458432481</v>
      </c>
      <c r="G714" s="46" t="n">
        <f aca="false">G713*(1+F714)</f>
        <v>4.61385577547406</v>
      </c>
      <c r="H714" s="46" t="n">
        <f aca="false">MAX(H713,G714)</f>
        <v>5.1095891028065</v>
      </c>
      <c r="I714" s="47" t="n">
        <f aca="false">G714/H714-1</f>
        <v>-0.0970201942579194</v>
      </c>
      <c r="J714" s="48" t="n">
        <f aca="false">IF(F714&lt;0,F714^2,0)</f>
        <v>2.79835270244979E-005</v>
      </c>
      <c r="K714" s="44" t="n">
        <f aca="false">MAX(K713,E714)</f>
        <v>12968.75</v>
      </c>
      <c r="L714" s="49" t="n">
        <f aca="false">E714-K714</f>
        <v>-870.500000000002</v>
      </c>
    </row>
    <row r="715" customFormat="false" ht="15" hidden="false" customHeight="false" outlineLevel="0" collapsed="false">
      <c r="A715" s="27" t="n">
        <v>40407</v>
      </c>
      <c r="B715" s="42" t="n">
        <v>1</v>
      </c>
      <c r="C715" s="28" t="n">
        <v>10770.25</v>
      </c>
      <c r="D715" s="43" t="n">
        <v>89.7</v>
      </c>
      <c r="E715" s="44" t="n">
        <f aca="false">E714+D715</f>
        <v>12187.95</v>
      </c>
      <c r="F715" s="45" t="n">
        <f aca="false">IF(C714&gt;0,D715/C714,0)</f>
        <v>0.00839844390036094</v>
      </c>
      <c r="G715" s="46" t="n">
        <f aca="false">G714*(1+F715)</f>
        <v>4.65260498436874</v>
      </c>
      <c r="H715" s="46" t="n">
        <f aca="false">MAX(H714,G715)</f>
        <v>5.1095891028065</v>
      </c>
      <c r="I715" s="47" t="n">
        <f aca="false">G715/H715-1</f>
        <v>-0.0894365690162355</v>
      </c>
      <c r="J715" s="48" t="n">
        <f aca="false">IF(F715&lt;0,F715^2,0)</f>
        <v>0</v>
      </c>
      <c r="K715" s="44" t="n">
        <f aca="false">MAX(K714,E715)</f>
        <v>12968.75</v>
      </c>
      <c r="L715" s="49" t="n">
        <f aca="false">E715-K715</f>
        <v>-780.800000000001</v>
      </c>
    </row>
    <row r="716" customFormat="false" ht="15" hidden="false" customHeight="false" outlineLevel="0" collapsed="false">
      <c r="A716" s="27" t="n">
        <v>40408</v>
      </c>
      <c r="B716" s="42" t="n">
        <v>1</v>
      </c>
      <c r="C716" s="28" t="n">
        <v>10894.05</v>
      </c>
      <c r="D716" s="43" t="n">
        <v>123.8</v>
      </c>
      <c r="E716" s="44" t="n">
        <f aca="false">E715+D716</f>
        <v>12311.75</v>
      </c>
      <c r="F716" s="45" t="n">
        <f aca="false">IF(C715&gt;0,D716/C715,0)</f>
        <v>0.0114946264014299</v>
      </c>
      <c r="G716" s="46" t="n">
        <f aca="false">G715*(1+F716)</f>
        <v>4.70608494045749</v>
      </c>
      <c r="H716" s="46" t="n">
        <f aca="false">MAX(H715,G716)</f>
        <v>5.1095891028065</v>
      </c>
      <c r="I716" s="47" t="n">
        <f aca="false">G716/H716-1</f>
        <v>-0.0789699825622729</v>
      </c>
      <c r="J716" s="48" t="n">
        <f aca="false">IF(F716&lt;0,F716^2,0)</f>
        <v>0</v>
      </c>
      <c r="K716" s="44" t="n">
        <f aca="false">MAX(K715,E716)</f>
        <v>12968.75</v>
      </c>
      <c r="L716" s="49" t="n">
        <f aca="false">E716-K716</f>
        <v>-657.000000000002</v>
      </c>
    </row>
    <row r="717" customFormat="false" ht="15" hidden="false" customHeight="false" outlineLevel="0" collapsed="false">
      <c r="A717" s="27" t="n">
        <v>40409</v>
      </c>
      <c r="B717" s="42" t="n">
        <v>1</v>
      </c>
      <c r="C717" s="28" t="n">
        <v>11110.5</v>
      </c>
      <c r="D717" s="43" t="n">
        <v>216.45</v>
      </c>
      <c r="E717" s="44" t="n">
        <f aca="false">E716+D717</f>
        <v>12528.2</v>
      </c>
      <c r="F717" s="45" t="n">
        <f aca="false">IF(C716&gt;0,D717/C716,0)</f>
        <v>0.0198686438927672</v>
      </c>
      <c r="G717" s="46" t="n">
        <f aca="false">G716*(1+F717)</f>
        <v>4.79958846626855</v>
      </c>
      <c r="H717" s="46" t="n">
        <f aca="false">MAX(H716,G717)</f>
        <v>5.1095891028065</v>
      </c>
      <c r="I717" s="47" t="n">
        <f aca="false">G717/H717-1</f>
        <v>-0.0606703651312536</v>
      </c>
      <c r="J717" s="48" t="n">
        <f aca="false">IF(F717&lt;0,F717^2,0)</f>
        <v>0</v>
      </c>
      <c r="K717" s="44" t="n">
        <f aca="false">MAX(K716,E717)</f>
        <v>12968.75</v>
      </c>
      <c r="L717" s="49" t="n">
        <f aca="false">E717-K717</f>
        <v>-440.550000000001</v>
      </c>
    </row>
    <row r="718" customFormat="false" ht="15" hidden="false" customHeight="false" outlineLevel="0" collapsed="false">
      <c r="A718" s="27" t="n">
        <v>40410</v>
      </c>
      <c r="B718" s="42" t="n">
        <v>1</v>
      </c>
      <c r="C718" s="28" t="n">
        <v>11033.75</v>
      </c>
      <c r="D718" s="43" t="n">
        <v>-76.75</v>
      </c>
      <c r="E718" s="44" t="n">
        <f aca="false">E717+D718</f>
        <v>12451.45</v>
      </c>
      <c r="F718" s="45" t="n">
        <f aca="false">IF(C717&gt;0,D718/C717,0)</f>
        <v>-0.00690787993339634</v>
      </c>
      <c r="G718" s="46" t="n">
        <f aca="false">G717*(1+F718)</f>
        <v>4.76643348541386</v>
      </c>
      <c r="H718" s="46" t="n">
        <f aca="false">MAX(H717,G718)</f>
        <v>5.1095891028065</v>
      </c>
      <c r="I718" s="47" t="n">
        <f aca="false">G718/H718-1</f>
        <v>-0.067159141466808</v>
      </c>
      <c r="J718" s="48" t="n">
        <f aca="false">IF(F718&lt;0,F718^2,0)</f>
        <v>4.77188051742198E-005</v>
      </c>
      <c r="K718" s="44" t="n">
        <f aca="false">MAX(K717,E718)</f>
        <v>12968.75</v>
      </c>
      <c r="L718" s="49" t="n">
        <f aca="false">E718-K718</f>
        <v>-517.300000000001</v>
      </c>
    </row>
    <row r="719" customFormat="false" ht="15" hidden="false" customHeight="false" outlineLevel="0" collapsed="false">
      <c r="A719" s="27" t="n">
        <v>40413</v>
      </c>
      <c r="B719" s="42" t="n">
        <v>1</v>
      </c>
      <c r="C719" s="28" t="n">
        <v>11095.5</v>
      </c>
      <c r="D719" s="43" t="n">
        <v>-28.25</v>
      </c>
      <c r="E719" s="44" t="n">
        <f aca="false">E718+D719</f>
        <v>12423.2</v>
      </c>
      <c r="F719" s="45" t="n">
        <f aca="false">IF(C718&gt;0,D719/C718,0)</f>
        <v>-0.00256032627166648</v>
      </c>
      <c r="G719" s="46" t="n">
        <f aca="false">G718*(1+F719)</f>
        <v>4.754229860539</v>
      </c>
      <c r="H719" s="46" t="n">
        <f aca="false">MAX(H718,G719)</f>
        <v>5.1095891028065</v>
      </c>
      <c r="I719" s="47" t="n">
        <f aca="false">G719/H719-1</f>
        <v>-0.0695475184241945</v>
      </c>
      <c r="J719" s="48" t="n">
        <f aca="false">IF(F719&lt;0,F719^2,0)</f>
        <v>6.55527061738557E-006</v>
      </c>
      <c r="K719" s="44" t="n">
        <f aca="false">MAX(K718,E719)</f>
        <v>12968.75</v>
      </c>
      <c r="L719" s="49" t="n">
        <f aca="false">E719-K719</f>
        <v>-545.550000000001</v>
      </c>
    </row>
    <row r="720" customFormat="false" ht="15" hidden="false" customHeight="false" outlineLevel="0" collapsed="false">
      <c r="A720" s="27" t="n">
        <v>40414</v>
      </c>
      <c r="B720" s="42" t="n">
        <v>1</v>
      </c>
      <c r="C720" s="28" t="n">
        <v>11043</v>
      </c>
      <c r="D720" s="43" t="n">
        <v>-72.55</v>
      </c>
      <c r="E720" s="44" t="n">
        <f aca="false">E719+D720</f>
        <v>12350.65</v>
      </c>
      <c r="F720" s="45" t="n">
        <f aca="false">IF(C719&gt;0,D720/C719,0)</f>
        <v>-0.00653868685503132</v>
      </c>
      <c r="G720" s="46" t="n">
        <f aca="false">G719*(1+F720)</f>
        <v>4.7231434402441</v>
      </c>
      <c r="H720" s="46" t="n">
        <f aca="false">MAX(H719,G720)</f>
        <v>5.1095891028065</v>
      </c>
      <c r="I720" s="47" t="n">
        <f aca="false">G720/H720-1</f>
        <v>-0.0756314558347055</v>
      </c>
      <c r="J720" s="48" t="n">
        <f aca="false">IF(F720&lt;0,F720^2,0)</f>
        <v>4.27544257881594E-005</v>
      </c>
      <c r="K720" s="44" t="n">
        <f aca="false">MAX(K719,E720)</f>
        <v>12968.75</v>
      </c>
      <c r="L720" s="49" t="n">
        <f aca="false">E720-K720</f>
        <v>-618.1</v>
      </c>
    </row>
    <row r="721" customFormat="false" ht="15" hidden="false" customHeight="false" outlineLevel="0" collapsed="false">
      <c r="A721" s="27" t="n">
        <v>40415</v>
      </c>
      <c r="B721" s="42" t="n">
        <v>-1</v>
      </c>
      <c r="C721" s="28" t="n">
        <v>10937.85</v>
      </c>
      <c r="D721" s="43" t="n">
        <v>-29.65</v>
      </c>
      <c r="E721" s="44" t="n">
        <f aca="false">E720+D721</f>
        <v>12321</v>
      </c>
      <c r="F721" s="45" t="n">
        <f aca="false">IF(C720&gt;0,D721/C720,0)</f>
        <v>-0.00268495879742824</v>
      </c>
      <c r="G721" s="46" t="n">
        <f aca="false">G720*(1+F721)</f>
        <v>4.7104619947127</v>
      </c>
      <c r="H721" s="46" t="n">
        <f aca="false">MAX(H720,G721)</f>
        <v>5.1095891028065</v>
      </c>
      <c r="I721" s="47" t="n">
        <f aca="false">G721/H721-1</f>
        <v>-0.0781133472894281</v>
      </c>
      <c r="J721" s="48" t="n">
        <f aca="false">IF(F721&lt;0,F721^2,0)</f>
        <v>7.20900374388727E-006</v>
      </c>
      <c r="K721" s="44" t="n">
        <f aca="false">MAX(K720,E721)</f>
        <v>12968.75</v>
      </c>
      <c r="L721" s="49" t="n">
        <f aca="false">E721-K721</f>
        <v>-647.75</v>
      </c>
    </row>
    <row r="722" customFormat="false" ht="15" hidden="false" customHeight="false" outlineLevel="0" collapsed="false">
      <c r="A722" s="27" t="n">
        <v>40416</v>
      </c>
      <c r="B722" s="42" t="n">
        <v>-1</v>
      </c>
      <c r="C722" s="28" t="n">
        <v>10981.7</v>
      </c>
      <c r="D722" s="43" t="n">
        <v>-91.4</v>
      </c>
      <c r="E722" s="44" t="n">
        <f aca="false">E721+D722</f>
        <v>12229.6</v>
      </c>
      <c r="F722" s="45" t="n">
        <f aca="false">IF(C721&gt;0,D722/C721,0)</f>
        <v>-0.00835630402684257</v>
      </c>
      <c r="G722" s="46" t="n">
        <f aca="false">G721*(1+F722)</f>
        <v>4.67109994217799</v>
      </c>
      <c r="H722" s="46" t="n">
        <f aca="false">MAX(H721,G722)</f>
        <v>5.1095891028065</v>
      </c>
      <c r="I722" s="47" t="n">
        <f aca="false">G722/H722-1</f>
        <v>-0.085816912437766</v>
      </c>
      <c r="J722" s="48" t="n">
        <f aca="false">IF(F722&lt;0,F722^2,0)</f>
        <v>6.98278169890254E-005</v>
      </c>
      <c r="K722" s="44" t="n">
        <f aca="false">MAX(K721,E722)</f>
        <v>12968.75</v>
      </c>
      <c r="L722" s="49" t="n">
        <f aca="false">E722-K722</f>
        <v>-739.15</v>
      </c>
    </row>
    <row r="723" customFormat="false" ht="15" hidden="false" customHeight="false" outlineLevel="0" collapsed="false">
      <c r="A723" s="27" t="n">
        <v>40417</v>
      </c>
      <c r="B723" s="42" t="n">
        <v>-1</v>
      </c>
      <c r="C723" s="28" t="n">
        <v>10727.45</v>
      </c>
      <c r="D723" s="43" t="n">
        <v>189.65</v>
      </c>
      <c r="E723" s="44" t="n">
        <f aca="false">E722+D723</f>
        <v>12419.25</v>
      </c>
      <c r="F723" s="45" t="n">
        <f aca="false">IF(C722&gt;0,D723/C722,0)</f>
        <v>0.0172696394911535</v>
      </c>
      <c r="G723" s="46" t="n">
        <f aca="false">G722*(1+F723)</f>
        <v>4.75176815420655</v>
      </c>
      <c r="H723" s="46" t="n">
        <f aca="false">MAX(H722,G723)</f>
        <v>5.1095891028065</v>
      </c>
      <c r="I723" s="47" t="n">
        <f aca="false">G723/H723-1</f>
        <v>-0.0700293000866565</v>
      </c>
      <c r="J723" s="48" t="n">
        <f aca="false">IF(F723&lt;0,F723^2,0)</f>
        <v>0</v>
      </c>
      <c r="K723" s="44" t="n">
        <f aca="false">MAX(K722,E723)</f>
        <v>12968.75</v>
      </c>
      <c r="L723" s="49" t="n">
        <f aca="false">E723-K723</f>
        <v>-549.5</v>
      </c>
    </row>
    <row r="724" customFormat="false" ht="15" hidden="false" customHeight="false" outlineLevel="0" collapsed="false">
      <c r="A724" s="27" t="n">
        <v>40420</v>
      </c>
      <c r="B724" s="42" t="n">
        <v>-1</v>
      </c>
      <c r="C724" s="28" t="n">
        <v>10747.25</v>
      </c>
      <c r="D724" s="43" t="n">
        <v>-19.8</v>
      </c>
      <c r="E724" s="44" t="n">
        <f aca="false">E723+D724</f>
        <v>12399.45</v>
      </c>
      <c r="F724" s="45" t="n">
        <f aca="false">IF(C723&gt;0,D724/C723,0)</f>
        <v>-0.00184573221035754</v>
      </c>
      <c r="G724" s="46" t="n">
        <f aca="false">G723*(1+F724)</f>
        <v>4.74299766266818</v>
      </c>
      <c r="H724" s="46" t="n">
        <f aca="false">MAX(H723,G724)</f>
        <v>5.1095891028065</v>
      </c>
      <c r="I724" s="47" t="n">
        <f aca="false">G724/H724-1</f>
        <v>-0.0717457769621753</v>
      </c>
      <c r="J724" s="48" t="n">
        <f aca="false">IF(F724&lt;0,F724^2,0)</f>
        <v>3.40672739235133E-006</v>
      </c>
      <c r="K724" s="44" t="n">
        <f aca="false">MAX(K723,E724)</f>
        <v>12968.75</v>
      </c>
      <c r="L724" s="49" t="n">
        <f aca="false">E724-K724</f>
        <v>-569.299999999999</v>
      </c>
    </row>
    <row r="725" customFormat="false" ht="15" hidden="false" customHeight="false" outlineLevel="0" collapsed="false">
      <c r="A725" s="27" t="n">
        <v>40421</v>
      </c>
      <c r="B725" s="42" t="n">
        <v>-1</v>
      </c>
      <c r="C725" s="28" t="n">
        <v>10746.35</v>
      </c>
      <c r="D725" s="43" t="n">
        <v>0.9</v>
      </c>
      <c r="E725" s="44" t="n">
        <f aca="false">E724+D725</f>
        <v>12400.35</v>
      </c>
      <c r="F725" s="45" t="n">
        <f aca="false">IF(C724&gt;0,D725/C724,0)</f>
        <v>8.37423526948754E-005</v>
      </c>
      <c r="G725" s="46" t="n">
        <f aca="false">G724*(1+F725)</f>
        <v>4.74339485245128</v>
      </c>
      <c r="H725" s="46" t="n">
        <f aca="false">MAX(H724,G725)</f>
        <v>5.1095891028065</v>
      </c>
      <c r="I725" s="47" t="n">
        <f aca="false">G725/H725-1</f>
        <v>-0.0716680427696392</v>
      </c>
      <c r="J725" s="48" t="n">
        <f aca="false">IF(F725&lt;0,F725^2,0)</f>
        <v>0</v>
      </c>
      <c r="K725" s="44" t="n">
        <f aca="false">MAX(K724,E725)</f>
        <v>12968.75</v>
      </c>
      <c r="L725" s="49" t="n">
        <f aca="false">E725-K725</f>
        <v>-568.4</v>
      </c>
    </row>
    <row r="726" customFormat="false" ht="15" hidden="false" customHeight="false" outlineLevel="0" collapsed="false">
      <c r="A726" s="27" t="n">
        <v>40422</v>
      </c>
      <c r="B726" s="42" t="n">
        <v>1</v>
      </c>
      <c r="C726" s="28" t="n">
        <v>10879.75</v>
      </c>
      <c r="D726" s="43" t="n">
        <v>-18.2</v>
      </c>
      <c r="E726" s="44" t="n">
        <f aca="false">E725+D726</f>
        <v>12382.15</v>
      </c>
      <c r="F726" s="45" t="n">
        <f aca="false">IF(C725&gt;0,D726/C725,0)</f>
        <v>-0.00169359829151293</v>
      </c>
      <c r="G726" s="46" t="n">
        <f aca="false">G725*(1+F726)</f>
        <v>4.7353614470332</v>
      </c>
      <c r="H726" s="46" t="n">
        <f aca="false">MAX(H725,G726)</f>
        <v>5.1095891028065</v>
      </c>
      <c r="I726" s="47" t="n">
        <f aca="false">G726/H726-1</f>
        <v>-0.0732402641863613</v>
      </c>
      <c r="J726" s="48" t="n">
        <f aca="false">IF(F726&lt;0,F726^2,0)</f>
        <v>2.86827517301552E-006</v>
      </c>
      <c r="K726" s="44" t="n">
        <f aca="false">MAX(K725,E726)</f>
        <v>12968.75</v>
      </c>
      <c r="L726" s="49" t="n">
        <f aca="false">E726-K726</f>
        <v>-586.6</v>
      </c>
    </row>
    <row r="727" customFormat="false" ht="15" hidden="false" customHeight="false" outlineLevel="0" collapsed="false">
      <c r="A727" s="27" t="n">
        <v>40423</v>
      </c>
      <c r="B727" s="42" t="n">
        <v>1</v>
      </c>
      <c r="C727" s="28" t="n">
        <v>10980.6</v>
      </c>
      <c r="D727" s="43" t="n">
        <v>100.85</v>
      </c>
      <c r="E727" s="44" t="n">
        <f aca="false">E726+D727</f>
        <v>12483</v>
      </c>
      <c r="F727" s="45" t="n">
        <f aca="false">IF(C726&gt;0,D727/C726,0)</f>
        <v>0.00926951446494635</v>
      </c>
      <c r="G727" s="46" t="n">
        <f aca="false">G726*(1+F727)</f>
        <v>4.77925594846322</v>
      </c>
      <c r="H727" s="46" t="n">
        <f aca="false">MAX(H726,G727)</f>
        <v>5.1095891028065</v>
      </c>
      <c r="I727" s="47" t="n">
        <f aca="false">G727/H727-1</f>
        <v>-0.0646496514097069</v>
      </c>
      <c r="J727" s="48" t="n">
        <f aca="false">IF(F727&lt;0,F727^2,0)</f>
        <v>0</v>
      </c>
      <c r="K727" s="44" t="n">
        <f aca="false">MAX(K726,E727)</f>
        <v>12968.75</v>
      </c>
      <c r="L727" s="49" t="n">
        <f aca="false">E727-K727</f>
        <v>-485.75</v>
      </c>
    </row>
    <row r="728" customFormat="false" ht="15" hidden="false" customHeight="false" outlineLevel="0" collapsed="false">
      <c r="A728" s="27" t="n">
        <v>40424</v>
      </c>
      <c r="B728" s="42" t="n">
        <v>1</v>
      </c>
      <c r="C728" s="28" t="n">
        <v>10991.2</v>
      </c>
      <c r="D728" s="43" t="n">
        <v>10.6</v>
      </c>
      <c r="E728" s="44" t="n">
        <f aca="false">E727+D728</f>
        <v>12493.6</v>
      </c>
      <c r="F728" s="45" t="n">
        <f aca="false">IF(C727&gt;0,D728/C727,0)</f>
        <v>0.000965338870371382</v>
      </c>
      <c r="G728" s="46" t="n">
        <f aca="false">G727*(1+F728)</f>
        <v>4.78386955000173</v>
      </c>
      <c r="H728" s="46" t="n">
        <f aca="false">MAX(H727,G728)</f>
        <v>5.1095891028065</v>
      </c>
      <c r="I728" s="47" t="n">
        <f aca="false">G728/H728-1</f>
        <v>-0.0637467213607973</v>
      </c>
      <c r="J728" s="48" t="n">
        <f aca="false">IF(F728&lt;0,F728^2,0)</f>
        <v>0</v>
      </c>
      <c r="K728" s="44" t="n">
        <f aca="false">MAX(K727,E728)</f>
        <v>12968.75</v>
      </c>
      <c r="L728" s="49" t="n">
        <f aca="false">E728-K728</f>
        <v>-475.15</v>
      </c>
    </row>
    <row r="729" customFormat="false" ht="15" hidden="false" customHeight="false" outlineLevel="0" collapsed="false">
      <c r="A729" s="27" t="n">
        <v>40427</v>
      </c>
      <c r="B729" s="42" t="n">
        <v>1</v>
      </c>
      <c r="C729" s="28" t="n">
        <v>11218.8</v>
      </c>
      <c r="D729" s="43" t="n">
        <v>227.6</v>
      </c>
      <c r="E729" s="44" t="n">
        <f aca="false">E728+D729</f>
        <v>12721.2</v>
      </c>
      <c r="F729" s="45" t="n">
        <f aca="false">IF(C728&gt;0,D729/C728,0)</f>
        <v>0.0207074750709659</v>
      </c>
      <c r="G729" s="46" t="n">
        <f aca="false">G728*(1+F729)</f>
        <v>4.88293140945114</v>
      </c>
      <c r="H729" s="46" t="n">
        <f aca="false">MAX(H728,G729)</f>
        <v>5.1095891028065</v>
      </c>
      <c r="I729" s="47" t="n">
        <f aca="false">G729/H729-1</f>
        <v>-0.0443592799332659</v>
      </c>
      <c r="J729" s="48" t="n">
        <f aca="false">IF(F729&lt;0,F729^2,0)</f>
        <v>0</v>
      </c>
      <c r="K729" s="44" t="n">
        <f aca="false">MAX(K728,E729)</f>
        <v>12968.75</v>
      </c>
      <c r="L729" s="49" t="n">
        <f aca="false">E729-K729</f>
        <v>-247.549999999999</v>
      </c>
    </row>
    <row r="730" customFormat="false" ht="15" hidden="false" customHeight="false" outlineLevel="0" collapsed="false">
      <c r="A730" s="27" t="n">
        <v>40428</v>
      </c>
      <c r="B730" s="42" t="n">
        <v>1</v>
      </c>
      <c r="C730" s="28" t="n">
        <v>11192.95</v>
      </c>
      <c r="D730" s="43" t="n">
        <v>-25.85</v>
      </c>
      <c r="E730" s="44" t="n">
        <f aca="false">E729+D730</f>
        <v>12695.35</v>
      </c>
      <c r="F730" s="45" t="n">
        <f aca="false">IF(C729&gt;0,D730/C729,0)</f>
        <v>-0.00230416800370806</v>
      </c>
      <c r="G730" s="46" t="n">
        <f aca="false">G729*(1+F730)</f>
        <v>4.87168031513318</v>
      </c>
      <c r="H730" s="46" t="n">
        <f aca="false">MAX(H729,G730)</f>
        <v>5.1095891028065</v>
      </c>
      <c r="I730" s="47" t="n">
        <f aca="false">G730/H730-1</f>
        <v>-0.0465612367034842</v>
      </c>
      <c r="J730" s="48" t="n">
        <f aca="false">IF(F730&lt;0,F730^2,0)</f>
        <v>5.30919018931199E-006</v>
      </c>
      <c r="K730" s="44" t="n">
        <f aca="false">MAX(K729,E730)</f>
        <v>12968.75</v>
      </c>
      <c r="L730" s="49" t="n">
        <f aca="false">E730-K730</f>
        <v>-273.4</v>
      </c>
    </row>
    <row r="731" customFormat="false" ht="15" hidden="false" customHeight="false" outlineLevel="0" collapsed="false">
      <c r="A731" s="27" t="n">
        <v>40429</v>
      </c>
      <c r="B731" s="42" t="n">
        <v>1</v>
      </c>
      <c r="C731" s="28" t="n">
        <v>11190.05</v>
      </c>
      <c r="D731" s="43" t="n">
        <v>-82.6</v>
      </c>
      <c r="E731" s="44" t="n">
        <f aca="false">E730+D731</f>
        <v>12612.75</v>
      </c>
      <c r="F731" s="45" t="n">
        <f aca="false">IF(C730&gt;0,D731/C730,0)</f>
        <v>-0.00737964522310919</v>
      </c>
      <c r="G731" s="46" t="n">
        <f aca="false">G730*(1+F731)</f>
        <v>4.83572904276709</v>
      </c>
      <c r="H731" s="46" t="n">
        <f aca="false">MAX(H730,G731)</f>
        <v>5.1095891028065</v>
      </c>
      <c r="I731" s="47" t="n">
        <f aca="false">G731/H731-1</f>
        <v>-0.0535972765185725</v>
      </c>
      <c r="J731" s="48" t="n">
        <f aca="false">IF(F731&lt;0,F731^2,0)</f>
        <v>5.44591636189583E-005</v>
      </c>
      <c r="K731" s="44" t="n">
        <f aca="false">MAX(K730,E731)</f>
        <v>12968.75</v>
      </c>
      <c r="L731" s="49" t="n">
        <f aca="false">E731-K731</f>
        <v>-356</v>
      </c>
    </row>
    <row r="732" customFormat="false" ht="15" hidden="false" customHeight="false" outlineLevel="0" collapsed="false">
      <c r="A732" s="27" t="n">
        <v>40430</v>
      </c>
      <c r="B732" s="42" t="n">
        <v>1</v>
      </c>
      <c r="C732" s="28" t="n">
        <v>11446.7</v>
      </c>
      <c r="D732" s="43" t="n">
        <v>190.5</v>
      </c>
      <c r="E732" s="44" t="n">
        <f aca="false">E731+D732</f>
        <v>12803.25</v>
      </c>
      <c r="F732" s="45" t="n">
        <f aca="false">IF(C731&gt;0,D732/C731,0)</f>
        <v>0.0170240526181742</v>
      </c>
      <c r="G732" s="46" t="n">
        <f aca="false">G731*(1+F732)</f>
        <v>4.91805274843839</v>
      </c>
      <c r="H732" s="46" t="n">
        <f aca="false">MAX(H731,G732)</f>
        <v>5.1095891028065</v>
      </c>
      <c r="I732" s="47" t="n">
        <f aca="false">G732/H732-1</f>
        <v>-0.0374856667560414</v>
      </c>
      <c r="J732" s="48" t="n">
        <f aca="false">IF(F732&lt;0,F732^2,0)</f>
        <v>0</v>
      </c>
      <c r="K732" s="44" t="n">
        <f aca="false">MAX(K731,E732)</f>
        <v>12968.75</v>
      </c>
      <c r="L732" s="49" t="n">
        <f aca="false">E732-K732</f>
        <v>-165.5</v>
      </c>
    </row>
    <row r="733" customFormat="false" ht="15" hidden="false" customHeight="false" outlineLevel="0" collapsed="false">
      <c r="A733" s="27" t="n">
        <v>40434</v>
      </c>
      <c r="B733" s="42" t="n">
        <v>1</v>
      </c>
      <c r="C733" s="28" t="n">
        <v>11872.85</v>
      </c>
      <c r="D733" s="43" t="n">
        <v>426.15</v>
      </c>
      <c r="E733" s="44" t="n">
        <f aca="false">E732+D733</f>
        <v>13229.4</v>
      </c>
      <c r="F733" s="45" t="n">
        <f aca="false">IF(C732&gt;0,D733/C732,0)</f>
        <v>0.0372290703870985</v>
      </c>
      <c r="G733" s="46" t="n">
        <f aca="false">G732*(1+F733)</f>
        <v>5.10114728037747</v>
      </c>
      <c r="H733" s="46" t="n">
        <f aca="false">MAX(H732,G733)</f>
        <v>5.1095891028065</v>
      </c>
      <c r="I733" s="47" t="n">
        <f aca="false">G733/H733-1</f>
        <v>-0.00165215289511078</v>
      </c>
      <c r="J733" s="48" t="n">
        <f aca="false">IF(F733&lt;0,F733^2,0)</f>
        <v>0</v>
      </c>
      <c r="K733" s="44" t="n">
        <f aca="false">MAX(K732,E733)</f>
        <v>13229.4</v>
      </c>
      <c r="L733" s="49" t="n">
        <f aca="false">E733-K733</f>
        <v>0</v>
      </c>
    </row>
    <row r="734" customFormat="false" ht="15" hidden="false" customHeight="false" outlineLevel="0" collapsed="false">
      <c r="A734" s="27" t="n">
        <v>40435</v>
      </c>
      <c r="B734" s="42" t="n">
        <v>1</v>
      </c>
      <c r="C734" s="28" t="n">
        <v>11928.35</v>
      </c>
      <c r="D734" s="43" t="n">
        <v>55.5</v>
      </c>
      <c r="E734" s="44" t="n">
        <f aca="false">E733+D734</f>
        <v>13284.9</v>
      </c>
      <c r="F734" s="45" t="n">
        <f aca="false">IF(C733&gt;0,D734/C733,0)</f>
        <v>0.00467453054658317</v>
      </c>
      <c r="G734" s="46" t="n">
        <f aca="false">G733*(1+F734)</f>
        <v>5.12499274916221</v>
      </c>
      <c r="H734" s="46" t="n">
        <f aca="false">MAX(H733,G734)</f>
        <v>5.12499274916221</v>
      </c>
      <c r="I734" s="47" t="n">
        <f aca="false">G734/H734-1</f>
        <v>0</v>
      </c>
      <c r="J734" s="48" t="n">
        <f aca="false">IF(F734&lt;0,F734^2,0)</f>
        <v>0</v>
      </c>
      <c r="K734" s="44" t="n">
        <f aca="false">MAX(K733,E734)</f>
        <v>13284.9</v>
      </c>
      <c r="L734" s="49" t="n">
        <f aca="false">E734-K734</f>
        <v>0</v>
      </c>
    </row>
    <row r="735" customFormat="false" ht="15" hidden="false" customHeight="false" outlineLevel="0" collapsed="false">
      <c r="A735" s="27" t="n">
        <v>40436</v>
      </c>
      <c r="B735" s="42" t="n">
        <v>1</v>
      </c>
      <c r="C735" s="28" t="n">
        <v>11987.6</v>
      </c>
      <c r="D735" s="43" t="n">
        <v>59.25</v>
      </c>
      <c r="E735" s="44" t="n">
        <f aca="false">E734+D735</f>
        <v>13344.15</v>
      </c>
      <c r="F735" s="45" t="n">
        <f aca="false">IF(C734&gt;0,D735/C734,0)</f>
        <v>0.00496715807299417</v>
      </c>
      <c r="G735" s="46" t="n">
        <f aca="false">G734*(1+F735)</f>
        <v>5.15044939827025</v>
      </c>
      <c r="H735" s="46" t="n">
        <f aca="false">MAX(H734,G735)</f>
        <v>5.15044939827025</v>
      </c>
      <c r="I735" s="47" t="n">
        <f aca="false">G735/H735-1</f>
        <v>0</v>
      </c>
      <c r="J735" s="48" t="n">
        <f aca="false">IF(F735&lt;0,F735^2,0)</f>
        <v>0</v>
      </c>
      <c r="K735" s="44" t="n">
        <f aca="false">MAX(K734,E735)</f>
        <v>13344.15</v>
      </c>
      <c r="L735" s="49" t="n">
        <f aca="false">E735-K735</f>
        <v>0</v>
      </c>
    </row>
    <row r="736" customFormat="false" ht="15" hidden="false" customHeight="false" outlineLevel="0" collapsed="false">
      <c r="A736" s="27" t="n">
        <v>40437</v>
      </c>
      <c r="B736" s="42" t="n">
        <v>1</v>
      </c>
      <c r="C736" s="28" t="n">
        <v>12032.05</v>
      </c>
      <c r="D736" s="43" t="n">
        <v>44.45</v>
      </c>
      <c r="E736" s="44" t="n">
        <f aca="false">E735+D736</f>
        <v>13388.6</v>
      </c>
      <c r="F736" s="45" t="n">
        <f aca="false">IF(C735&gt;0,D736/C735,0)</f>
        <v>0.0037079982648737</v>
      </c>
      <c r="G736" s="46" t="n">
        <f aca="false">G735*(1+F736)</f>
        <v>5.16954725570236</v>
      </c>
      <c r="H736" s="46" t="n">
        <f aca="false">MAX(H735,G736)</f>
        <v>5.16954725570236</v>
      </c>
      <c r="I736" s="47" t="n">
        <f aca="false">G736/H736-1</f>
        <v>0</v>
      </c>
      <c r="J736" s="48" t="n">
        <f aca="false">IF(F736&lt;0,F736^2,0)</f>
        <v>0</v>
      </c>
      <c r="K736" s="44" t="n">
        <f aca="false">MAX(K735,E736)</f>
        <v>13388.6</v>
      </c>
      <c r="L736" s="49" t="n">
        <f aca="false">E736-K736</f>
        <v>0</v>
      </c>
    </row>
    <row r="737" customFormat="false" ht="15" hidden="false" customHeight="false" outlineLevel="0" collapsed="false">
      <c r="A737" s="27" t="n">
        <v>40438</v>
      </c>
      <c r="B737" s="42" t="n">
        <v>1</v>
      </c>
      <c r="C737" s="28" t="n">
        <v>12104.1</v>
      </c>
      <c r="D737" s="43" t="n">
        <v>72.05</v>
      </c>
      <c r="E737" s="44" t="n">
        <f aca="false">E736+D737</f>
        <v>13460.65</v>
      </c>
      <c r="F737" s="45" t="n">
        <f aca="false">IF(C736&gt;0,D737/C736,0)</f>
        <v>0.00598817325393428</v>
      </c>
      <c r="G737" s="46" t="n">
        <f aca="false">G736*(1+F737)</f>
        <v>5.2005034003139</v>
      </c>
      <c r="H737" s="46" t="n">
        <f aca="false">MAX(H736,G737)</f>
        <v>5.2005034003139</v>
      </c>
      <c r="I737" s="47" t="n">
        <f aca="false">G737/H737-1</f>
        <v>0</v>
      </c>
      <c r="J737" s="48" t="n">
        <f aca="false">IF(F737&lt;0,F737^2,0)</f>
        <v>0</v>
      </c>
      <c r="K737" s="44" t="n">
        <f aca="false">MAX(K736,E737)</f>
        <v>13460.65</v>
      </c>
      <c r="L737" s="49" t="n">
        <f aca="false">E737-K737</f>
        <v>0</v>
      </c>
    </row>
    <row r="738" customFormat="false" ht="15" hidden="false" customHeight="false" outlineLevel="0" collapsed="false">
      <c r="A738" s="27" t="n">
        <v>40441</v>
      </c>
      <c r="B738" s="42" t="n">
        <v>1</v>
      </c>
      <c r="C738" s="28" t="n">
        <v>12251.2</v>
      </c>
      <c r="D738" s="43" t="n">
        <v>147.1</v>
      </c>
      <c r="E738" s="44" t="n">
        <f aca="false">E737+D738</f>
        <v>13607.75</v>
      </c>
      <c r="F738" s="45" t="n">
        <f aca="false">IF(C737&gt;0,D738/C737,0)</f>
        <v>0.0121529068662685</v>
      </c>
      <c r="G738" s="46" t="n">
        <f aca="false">G737*(1+F738)</f>
        <v>5.26370463379563</v>
      </c>
      <c r="H738" s="46" t="n">
        <f aca="false">MAX(H737,G738)</f>
        <v>5.26370463379563</v>
      </c>
      <c r="I738" s="47" t="n">
        <f aca="false">G738/H738-1</f>
        <v>0</v>
      </c>
      <c r="J738" s="48" t="n">
        <f aca="false">IF(F738&lt;0,F738^2,0)</f>
        <v>0</v>
      </c>
      <c r="K738" s="44" t="n">
        <f aca="false">MAX(K737,E738)</f>
        <v>13607.75</v>
      </c>
      <c r="L738" s="49" t="n">
        <f aca="false">E738-K738</f>
        <v>0</v>
      </c>
    </row>
    <row r="739" customFormat="false" ht="15" hidden="false" customHeight="false" outlineLevel="0" collapsed="false">
      <c r="A739" s="27" t="n">
        <v>40442</v>
      </c>
      <c r="B739" s="42" t="n">
        <v>1</v>
      </c>
      <c r="C739" s="28" t="n">
        <v>12244.95</v>
      </c>
      <c r="D739" s="43" t="n">
        <v>-6.25</v>
      </c>
      <c r="E739" s="44" t="n">
        <f aca="false">E738+D739</f>
        <v>13601.5</v>
      </c>
      <c r="F739" s="45" t="n">
        <f aca="false">IF(C738&gt;0,D739/C738,0)</f>
        <v>-0.000510154107352749</v>
      </c>
      <c r="G739" s="46" t="n">
        <f aca="false">G738*(1+F739)</f>
        <v>5.26101933325681</v>
      </c>
      <c r="H739" s="46" t="n">
        <f aca="false">MAX(H738,G739)</f>
        <v>5.26370463379563</v>
      </c>
      <c r="I739" s="47" t="n">
        <f aca="false">G739/H739-1</f>
        <v>-0.000510154107352778</v>
      </c>
      <c r="J739" s="48" t="n">
        <f aca="false">IF(F739&lt;0,F739^2,0)</f>
        <v>2.6025721324888E-007</v>
      </c>
      <c r="K739" s="44" t="n">
        <f aca="false">MAX(K738,E739)</f>
        <v>13607.75</v>
      </c>
      <c r="L739" s="49" t="n">
        <f aca="false">E739-K739</f>
        <v>-6.25</v>
      </c>
    </row>
    <row r="740" customFormat="false" ht="15" hidden="false" customHeight="false" outlineLevel="0" collapsed="false">
      <c r="A740" s="27" t="n">
        <v>40443</v>
      </c>
      <c r="B740" s="42" t="n">
        <v>1</v>
      </c>
      <c r="C740" s="28" t="n">
        <v>12305.7</v>
      </c>
      <c r="D740" s="43" t="n">
        <v>60.75</v>
      </c>
      <c r="E740" s="44" t="n">
        <f aca="false">E739+D740</f>
        <v>13662.25</v>
      </c>
      <c r="F740" s="45" t="n">
        <f aca="false">IF(C739&gt;0,D740/C739,0)</f>
        <v>0.00496122891477711</v>
      </c>
      <c r="G740" s="46" t="n">
        <f aca="false">G739*(1+F740)</f>
        <v>5.28712045449416</v>
      </c>
      <c r="H740" s="46" t="n">
        <f aca="false">MAX(H739,G740)</f>
        <v>5.28712045449416</v>
      </c>
      <c r="I740" s="47" t="n">
        <f aca="false">G740/H740-1</f>
        <v>0</v>
      </c>
      <c r="J740" s="48" t="n">
        <f aca="false">IF(F740&lt;0,F740^2,0)</f>
        <v>0</v>
      </c>
      <c r="K740" s="44" t="n">
        <f aca="false">MAX(K739,E740)</f>
        <v>13662.25</v>
      </c>
      <c r="L740" s="49" t="n">
        <f aca="false">E740-K740</f>
        <v>0</v>
      </c>
    </row>
    <row r="741" customFormat="false" ht="15" hidden="false" customHeight="false" outlineLevel="0" collapsed="false">
      <c r="A741" s="27" t="n">
        <v>40444</v>
      </c>
      <c r="B741" s="42" t="n">
        <v>-1</v>
      </c>
      <c r="C741" s="28" t="n">
        <v>12146.3</v>
      </c>
      <c r="D741" s="43" t="n">
        <v>-101</v>
      </c>
      <c r="E741" s="44" t="n">
        <f aca="false">E740+D741</f>
        <v>13561.25</v>
      </c>
      <c r="F741" s="45" t="n">
        <f aca="false">IF(C740&gt;0,D741/C740,0)</f>
        <v>-0.00820757860178616</v>
      </c>
      <c r="G741" s="46" t="n">
        <f aca="false">G740*(1+F741)</f>
        <v>5.24372599778679</v>
      </c>
      <c r="H741" s="46" t="n">
        <f aca="false">MAX(H740,G741)</f>
        <v>5.28712045449416</v>
      </c>
      <c r="I741" s="47" t="n">
        <f aca="false">G741/H741-1</f>
        <v>-0.008207578601786</v>
      </c>
      <c r="J741" s="48" t="n">
        <f aca="false">IF(F741&lt;0,F741^2,0)</f>
        <v>6.73643465044981E-005</v>
      </c>
      <c r="K741" s="44" t="n">
        <f aca="false">MAX(K740,E741)</f>
        <v>13662.25</v>
      </c>
      <c r="L741" s="49" t="n">
        <f aca="false">E741-K741</f>
        <v>-101</v>
      </c>
    </row>
    <row r="742" customFormat="false" ht="15" hidden="false" customHeight="false" outlineLevel="0" collapsed="false">
      <c r="A742" s="27" t="n">
        <v>40445</v>
      </c>
      <c r="B742" s="42" t="n">
        <v>-1</v>
      </c>
      <c r="C742" s="28" t="n">
        <v>12263.55</v>
      </c>
      <c r="D742" s="43" t="n">
        <v>-117.25</v>
      </c>
      <c r="E742" s="44" t="n">
        <f aca="false">E741+D742</f>
        <v>13444</v>
      </c>
      <c r="F742" s="45" t="n">
        <f aca="false">IF(C741&gt;0,D742/C741,0)</f>
        <v>-0.00965314540230358</v>
      </c>
      <c r="G742" s="46" t="n">
        <f aca="false">G741*(1+F742)</f>
        <v>5.19310754828032</v>
      </c>
      <c r="H742" s="46" t="n">
        <f aca="false">MAX(H741,G742)</f>
        <v>5.28712045449416</v>
      </c>
      <c r="I742" s="47" t="n">
        <f aca="false">G742/H742-1</f>
        <v>-0.0177814950544456</v>
      </c>
      <c r="J742" s="48" t="n">
        <f aca="false">IF(F742&lt;0,F742^2,0)</f>
        <v>9.31832161580148E-005</v>
      </c>
      <c r="K742" s="44" t="n">
        <f aca="false">MAX(K741,E742)</f>
        <v>13662.25</v>
      </c>
      <c r="L742" s="49" t="n">
        <f aca="false">E742-K742</f>
        <v>-218.25</v>
      </c>
    </row>
    <row r="743" customFormat="false" ht="15" hidden="false" customHeight="false" outlineLevel="0" collapsed="false">
      <c r="A743" s="27" t="n">
        <v>40448</v>
      </c>
      <c r="B743" s="42" t="n">
        <v>1</v>
      </c>
      <c r="C743" s="28" t="n">
        <v>12253.2</v>
      </c>
      <c r="D743" s="43" t="n">
        <v>-134.5</v>
      </c>
      <c r="E743" s="44" t="n">
        <f aca="false">E742+D743</f>
        <v>13309.5</v>
      </c>
      <c r="F743" s="45" t="n">
        <f aca="false">IF(C742&gt;0,D743/C742,0)</f>
        <v>-0.0109674604824867</v>
      </c>
      <c r="G743" s="46" t="n">
        <f aca="false">G742*(1+F743)</f>
        <v>5.13615234646325</v>
      </c>
      <c r="H743" s="46" t="n">
        <f aca="false">MAX(H742,G743)</f>
        <v>5.28712045449416</v>
      </c>
      <c r="I743" s="47" t="n">
        <f aca="false">G743/H743-1</f>
        <v>-0.0285539376926033</v>
      </c>
      <c r="J743" s="48" t="n">
        <f aca="false">IF(F743&lt;0,F743^2,0)</f>
        <v>0.000120285189434908</v>
      </c>
      <c r="K743" s="44" t="n">
        <f aca="false">MAX(K742,E743)</f>
        <v>13662.25</v>
      </c>
      <c r="L743" s="49" t="n">
        <f aca="false">E743-K743</f>
        <v>-352.75</v>
      </c>
    </row>
    <row r="744" customFormat="false" ht="15" hidden="false" customHeight="false" outlineLevel="0" collapsed="false">
      <c r="A744" s="27" t="n">
        <v>40449</v>
      </c>
      <c r="B744" s="42" t="n">
        <v>1</v>
      </c>
      <c r="C744" s="28" t="n">
        <v>12272.4</v>
      </c>
      <c r="D744" s="43" t="n">
        <v>-25.45</v>
      </c>
      <c r="E744" s="44" t="n">
        <f aca="false">E743+D744</f>
        <v>13284.05</v>
      </c>
      <c r="F744" s="45" t="n">
        <f aca="false">IF(C743&gt;0,D744/C743,0)</f>
        <v>-0.00207700845493422</v>
      </c>
      <c r="G744" s="46" t="n">
        <f aca="false">G743*(1+F744)</f>
        <v>5.12548451461381</v>
      </c>
      <c r="H744" s="46" t="n">
        <f aca="false">MAX(H743,G744)</f>
        <v>5.28712045449416</v>
      </c>
      <c r="I744" s="47" t="n">
        <f aca="false">G744/H744-1</f>
        <v>-0.0305716393775283</v>
      </c>
      <c r="J744" s="48" t="n">
        <f aca="false">IF(F744&lt;0,F744^2,0)</f>
        <v>4.31396412186824E-006</v>
      </c>
      <c r="K744" s="44" t="n">
        <f aca="false">MAX(K743,E744)</f>
        <v>13662.25</v>
      </c>
      <c r="L744" s="49" t="n">
        <f aca="false">E744-K744</f>
        <v>-378.200000000001</v>
      </c>
    </row>
    <row r="745" customFormat="false" ht="15" hidden="false" customHeight="false" outlineLevel="0" collapsed="false">
      <c r="A745" s="27" t="n">
        <v>40450</v>
      </c>
      <c r="B745" s="42" t="n">
        <v>0</v>
      </c>
      <c r="C745" s="28" t="n">
        <v>12237.55</v>
      </c>
      <c r="D745" s="43" t="n">
        <v>0</v>
      </c>
      <c r="E745" s="44" t="n">
        <f aca="false">E744+D745</f>
        <v>13284.05</v>
      </c>
      <c r="F745" s="45" t="n">
        <f aca="false">IF(C744&gt;0,D745/C744,0)</f>
        <v>0</v>
      </c>
      <c r="G745" s="46" t="n">
        <f aca="false">G744*(1+F745)</f>
        <v>5.12548451461381</v>
      </c>
      <c r="H745" s="46" t="n">
        <f aca="false">MAX(H744,G745)</f>
        <v>5.28712045449416</v>
      </c>
      <c r="I745" s="47" t="n">
        <f aca="false">G745/H745-1</f>
        <v>-0.0305716393775283</v>
      </c>
      <c r="J745" s="48" t="n">
        <f aca="false">IF(F745&lt;0,F745^2,0)</f>
        <v>0</v>
      </c>
      <c r="K745" s="44" t="n">
        <f aca="false">MAX(K744,E745)</f>
        <v>13662.25</v>
      </c>
      <c r="L745" s="49" t="n">
        <f aca="false">E745-K745</f>
        <v>-378.200000000001</v>
      </c>
    </row>
    <row r="746" customFormat="false" ht="15" hidden="false" customHeight="false" outlineLevel="0" collapsed="false">
      <c r="A746" s="27" t="n">
        <v>40451</v>
      </c>
      <c r="B746" s="42" t="n">
        <v>1</v>
      </c>
      <c r="C746" s="28" t="n">
        <v>12366.35</v>
      </c>
      <c r="D746" s="43" t="n">
        <v>23.8</v>
      </c>
      <c r="E746" s="44" t="n">
        <f aca="false">E745+D746</f>
        <v>13307.85</v>
      </c>
      <c r="F746" s="45" t="n">
        <f aca="false">IF(C745&gt;0,D746/C745,0)</f>
        <v>0.00194483372897353</v>
      </c>
      <c r="G746" s="46" t="n">
        <f aca="false">G745*(1+F746)</f>
        <v>5.13545272977517</v>
      </c>
      <c r="H746" s="46" t="n">
        <f aca="false">MAX(H745,G746)</f>
        <v>5.28712045449416</v>
      </c>
      <c r="I746" s="47" t="n">
        <f aca="false">G746/H746-1</f>
        <v>-0.0286862624039662</v>
      </c>
      <c r="J746" s="48" t="n">
        <f aca="false">IF(F746&lt;0,F746^2,0)</f>
        <v>0</v>
      </c>
      <c r="K746" s="44" t="n">
        <f aca="false">MAX(K745,E746)</f>
        <v>13662.25</v>
      </c>
      <c r="L746" s="49" t="n">
        <f aca="false">E746-K746</f>
        <v>-354.400000000001</v>
      </c>
    </row>
    <row r="747" customFormat="false" ht="15" hidden="false" customHeight="false" outlineLevel="0" collapsed="false">
      <c r="A747" s="27" t="n">
        <v>40452</v>
      </c>
      <c r="B747" s="42" t="n">
        <v>1</v>
      </c>
      <c r="C747" s="28" t="n">
        <v>12556.75</v>
      </c>
      <c r="D747" s="43" t="n">
        <v>190.4</v>
      </c>
      <c r="E747" s="44" t="n">
        <f aca="false">E746+D747</f>
        <v>13498.25</v>
      </c>
      <c r="F747" s="45" t="n">
        <f aca="false">IF(C746&gt;0,D747/C746,0)</f>
        <v>0.0153966206681842</v>
      </c>
      <c r="G747" s="46" t="n">
        <f aca="false">G746*(1+F747)</f>
        <v>5.21452134741491</v>
      </c>
      <c r="H747" s="46" t="n">
        <f aca="false">MAX(H746,G747)</f>
        <v>5.28712045449416</v>
      </c>
      <c r="I747" s="47" t="n">
        <f aca="false">G747/H747-1</f>
        <v>-0.013731313236404</v>
      </c>
      <c r="J747" s="48" t="n">
        <f aca="false">IF(F747&lt;0,F747^2,0)</f>
        <v>0</v>
      </c>
      <c r="K747" s="44" t="n">
        <f aca="false">MAX(K746,E747)</f>
        <v>13662.25</v>
      </c>
      <c r="L747" s="49" t="n">
        <f aca="false">E747-K747</f>
        <v>-164.000000000002</v>
      </c>
    </row>
    <row r="748" customFormat="false" ht="15" hidden="false" customHeight="false" outlineLevel="0" collapsed="false">
      <c r="A748" s="27" t="n">
        <v>40455</v>
      </c>
      <c r="B748" s="42" t="n">
        <v>1</v>
      </c>
      <c r="C748" s="28" t="n">
        <v>12651.3</v>
      </c>
      <c r="D748" s="43" t="n">
        <v>94.55</v>
      </c>
      <c r="E748" s="44" t="n">
        <f aca="false">E747+D748</f>
        <v>13592.8</v>
      </c>
      <c r="F748" s="45" t="n">
        <f aca="false">IF(C747&gt;0,D748/C747,0)</f>
        <v>0.00752981464152747</v>
      </c>
      <c r="G748" s="46" t="n">
        <f aca="false">G747*(1+F748)</f>
        <v>5.25378572660523</v>
      </c>
      <c r="H748" s="46" t="n">
        <f aca="false">MAX(H747,G748)</f>
        <v>5.28712045449416</v>
      </c>
      <c r="I748" s="47" t="n">
        <f aca="false">G748/H748-1</f>
        <v>-0.00630489283833147</v>
      </c>
      <c r="J748" s="48" t="n">
        <f aca="false">IF(F748&lt;0,F748^2,0)</f>
        <v>0</v>
      </c>
      <c r="K748" s="44" t="n">
        <f aca="false">MAX(K747,E748)</f>
        <v>13662.25</v>
      </c>
      <c r="L748" s="49" t="n">
        <f aca="false">E748-K748</f>
        <v>-69.4500000000026</v>
      </c>
    </row>
    <row r="749" customFormat="false" ht="15" hidden="false" customHeight="false" outlineLevel="0" collapsed="false">
      <c r="A749" s="27" t="n">
        <v>40456</v>
      </c>
      <c r="B749" s="42" t="n">
        <v>1</v>
      </c>
      <c r="C749" s="28" t="n">
        <v>12596.5</v>
      </c>
      <c r="D749" s="43" t="n">
        <v>-45.85</v>
      </c>
      <c r="E749" s="44" t="n">
        <f aca="false">E748+D749</f>
        <v>13546.95</v>
      </c>
      <c r="F749" s="45" t="n">
        <f aca="false">IF(C748&gt;0,D749/C748,0)</f>
        <v>-0.00362413348825812</v>
      </c>
      <c r="G749" s="46" t="n">
        <f aca="false">G748*(1+F749)</f>
        <v>5.23474530581331</v>
      </c>
      <c r="H749" s="46" t="n">
        <f aca="false">MAX(H748,G749)</f>
        <v>5.28712045449416</v>
      </c>
      <c r="I749" s="47" t="n">
        <f aca="false">G749/H749-1</f>
        <v>-0.00990617655331427</v>
      </c>
      <c r="J749" s="48" t="n">
        <f aca="false">IF(F749&lt;0,F749^2,0)</f>
        <v>1.3134343540714E-005</v>
      </c>
      <c r="K749" s="44" t="n">
        <f aca="false">MAX(K748,E749)</f>
        <v>13662.25</v>
      </c>
      <c r="L749" s="49" t="n">
        <f aca="false">E749-K749</f>
        <v>-115.300000000003</v>
      </c>
    </row>
    <row r="750" customFormat="false" ht="15" hidden="false" customHeight="false" outlineLevel="0" collapsed="false">
      <c r="A750" s="27" t="n">
        <v>40457</v>
      </c>
      <c r="B750" s="42" t="n">
        <v>0</v>
      </c>
      <c r="C750" s="28" t="n">
        <v>12629.2</v>
      </c>
      <c r="D750" s="43" t="n">
        <v>0</v>
      </c>
      <c r="E750" s="44" t="n">
        <f aca="false">E749+D750</f>
        <v>13546.95</v>
      </c>
      <c r="F750" s="45" t="n">
        <f aca="false">IF(C749&gt;0,D750/C749,0)</f>
        <v>0</v>
      </c>
      <c r="G750" s="46" t="n">
        <f aca="false">G749*(1+F750)</f>
        <v>5.23474530581331</v>
      </c>
      <c r="H750" s="46" t="n">
        <f aca="false">MAX(H749,G750)</f>
        <v>5.28712045449416</v>
      </c>
      <c r="I750" s="47" t="n">
        <f aca="false">G750/H750-1</f>
        <v>-0.00990617655331427</v>
      </c>
      <c r="J750" s="48" t="n">
        <f aca="false">IF(F750&lt;0,F750^2,0)</f>
        <v>0</v>
      </c>
      <c r="K750" s="44" t="n">
        <f aca="false">MAX(K749,E750)</f>
        <v>13662.25</v>
      </c>
      <c r="L750" s="49" t="n">
        <f aca="false">E750-K750</f>
        <v>-115.300000000003</v>
      </c>
    </row>
    <row r="751" customFormat="false" ht="15" hidden="false" customHeight="false" outlineLevel="0" collapsed="false">
      <c r="A751" s="27" t="n">
        <v>40458</v>
      </c>
      <c r="B751" s="42" t="n">
        <v>-1</v>
      </c>
      <c r="C751" s="28" t="n">
        <v>12536.6</v>
      </c>
      <c r="D751" s="43" t="n">
        <v>35.65</v>
      </c>
      <c r="E751" s="44" t="n">
        <f aca="false">E750+D751</f>
        <v>13582.6</v>
      </c>
      <c r="F751" s="45" t="n">
        <f aca="false">IF(C750&gt;0,D751/C750,0)</f>
        <v>0.00282282329838786</v>
      </c>
      <c r="G751" s="46" t="n">
        <f aca="false">G750*(1+F751)</f>
        <v>5.24952206682368</v>
      </c>
      <c r="H751" s="46" t="n">
        <f aca="false">MAX(H750,G751)</f>
        <v>5.28712045449416</v>
      </c>
      <c r="I751" s="47" t="n">
        <f aca="false">G751/H751-1</f>
        <v>-0.00711131664089915</v>
      </c>
      <c r="J751" s="48" t="n">
        <f aca="false">IF(F751&lt;0,F751^2,0)</f>
        <v>0</v>
      </c>
      <c r="K751" s="44" t="n">
        <f aca="false">MAX(K750,E751)</f>
        <v>13662.25</v>
      </c>
      <c r="L751" s="49" t="n">
        <f aca="false">E751-K751</f>
        <v>-79.6500000000033</v>
      </c>
    </row>
    <row r="752" customFormat="false" ht="15" hidden="false" customHeight="false" outlineLevel="0" collapsed="false">
      <c r="A752" s="27" t="n">
        <v>40459</v>
      </c>
      <c r="B752" s="42" t="n">
        <v>-1</v>
      </c>
      <c r="C752" s="28" t="n">
        <v>12473.4</v>
      </c>
      <c r="D752" s="43" t="n">
        <v>63.2</v>
      </c>
      <c r="E752" s="44" t="n">
        <f aca="false">E751+D752</f>
        <v>13645.8</v>
      </c>
      <c r="F752" s="45" t="n">
        <f aca="false">IF(C751&gt;0,D752/C751,0)</f>
        <v>0.00504123925147169</v>
      </c>
      <c r="G752" s="46" t="n">
        <f aca="false">G751*(1+F752)</f>
        <v>5.27598616351842</v>
      </c>
      <c r="H752" s="46" t="n">
        <f aca="false">MAX(H751,G752)</f>
        <v>5.28712045449416</v>
      </c>
      <c r="I752" s="47" t="n">
        <f aca="false">G752/H752-1</f>
        <v>-0.00210592723800718</v>
      </c>
      <c r="J752" s="48" t="n">
        <f aca="false">IF(F752&lt;0,F752^2,0)</f>
        <v>0</v>
      </c>
      <c r="K752" s="44" t="n">
        <f aca="false">MAX(K751,E752)</f>
        <v>13662.25</v>
      </c>
      <c r="L752" s="49" t="n">
        <f aca="false">E752-K752</f>
        <v>-16.4500000000025</v>
      </c>
    </row>
    <row r="753" customFormat="false" ht="15" hidden="false" customHeight="false" outlineLevel="0" collapsed="false">
      <c r="A753" s="27" t="n">
        <v>40462</v>
      </c>
      <c r="B753" s="42" t="n">
        <v>-1</v>
      </c>
      <c r="C753" s="28" t="n">
        <v>12513</v>
      </c>
      <c r="D753" s="43" t="n">
        <v>-113.3</v>
      </c>
      <c r="E753" s="44" t="n">
        <f aca="false">E752+D753</f>
        <v>13532.5</v>
      </c>
      <c r="F753" s="45" t="n">
        <f aca="false">IF(C752&gt;0,D753/C752,0)</f>
        <v>-0.00908332932480318</v>
      </c>
      <c r="G753" s="46" t="n">
        <f aca="false">G752*(1+F753)</f>
        <v>5.22806264368208</v>
      </c>
      <c r="H753" s="46" t="n">
        <f aca="false">MAX(H752,G753)</f>
        <v>5.28712045449416</v>
      </c>
      <c r="I753" s="47" t="n">
        <f aca="false">G753/H753-1</f>
        <v>-0.0111701277321735</v>
      </c>
      <c r="J753" s="48" t="n">
        <f aca="false">IF(F753&lt;0,F753^2,0)</f>
        <v>8.25068716228294E-005</v>
      </c>
      <c r="K753" s="44" t="n">
        <f aca="false">MAX(K752,E753)</f>
        <v>13662.25</v>
      </c>
      <c r="L753" s="49" t="n">
        <f aca="false">E753-K753</f>
        <v>-129.750000000002</v>
      </c>
    </row>
    <row r="754" customFormat="false" ht="15" hidden="false" customHeight="false" outlineLevel="0" collapsed="false">
      <c r="A754" s="27" t="n">
        <v>40463</v>
      </c>
      <c r="B754" s="42" t="n">
        <v>-1</v>
      </c>
      <c r="C754" s="28" t="n">
        <v>12461.8</v>
      </c>
      <c r="D754" s="43" t="n">
        <v>-47</v>
      </c>
      <c r="E754" s="44" t="n">
        <f aca="false">E753+D754</f>
        <v>13485.5</v>
      </c>
      <c r="F754" s="45" t="n">
        <f aca="false">IF(C753&gt;0,D754/C753,0)</f>
        <v>-0.00375609366259091</v>
      </c>
      <c r="G754" s="46" t="n">
        <f aca="false">G753*(1+F754)</f>
        <v>5.20842555071851</v>
      </c>
      <c r="H754" s="46" t="n">
        <f aca="false">MAX(H753,G754)</f>
        <v>5.28712045449416</v>
      </c>
      <c r="I754" s="47" t="n">
        <f aca="false">G754/H754-1</f>
        <v>-0.0148842653487793</v>
      </c>
      <c r="J754" s="48" t="n">
        <f aca="false">IF(F754&lt;0,F754^2,0)</f>
        <v>1.41082396021556E-005</v>
      </c>
      <c r="K754" s="44" t="n">
        <f aca="false">MAX(K753,E754)</f>
        <v>13662.25</v>
      </c>
      <c r="L754" s="49" t="n">
        <f aca="false">E754-K754</f>
        <v>-176.750000000002</v>
      </c>
    </row>
    <row r="755" customFormat="false" ht="15" hidden="false" customHeight="false" outlineLevel="0" collapsed="false">
      <c r="A755" s="27" t="n">
        <v>40464</v>
      </c>
      <c r="B755" s="42" t="n">
        <v>1</v>
      </c>
      <c r="C755" s="28" t="n">
        <v>12745</v>
      </c>
      <c r="D755" s="43" t="n">
        <v>93</v>
      </c>
      <c r="E755" s="44" t="n">
        <f aca="false">E754+D755</f>
        <v>13578.5</v>
      </c>
      <c r="F755" s="45" t="n">
        <f aca="false">IF(C754&gt;0,D755/C754,0)</f>
        <v>0.00746280633616332</v>
      </c>
      <c r="G755" s="46" t="n">
        <f aca="false">G754*(1+F755)</f>
        <v>5.24729502191985</v>
      </c>
      <c r="H755" s="46" t="n">
        <f aca="false">MAX(H754,G755)</f>
        <v>5.28712045449416</v>
      </c>
      <c r="I755" s="47" t="n">
        <f aca="false">G755/H755-1</f>
        <v>-0.00753253740237003</v>
      </c>
      <c r="J755" s="48" t="n">
        <f aca="false">IF(F755&lt;0,F755^2,0)</f>
        <v>0</v>
      </c>
      <c r="K755" s="44" t="n">
        <f aca="false">MAX(K754,E755)</f>
        <v>13662.25</v>
      </c>
      <c r="L755" s="49" t="n">
        <f aca="false">E755-K755</f>
        <v>-83.7500000000018</v>
      </c>
    </row>
    <row r="756" customFormat="false" ht="15" hidden="false" customHeight="false" outlineLevel="0" collapsed="false">
      <c r="A756" s="27" t="n">
        <v>40465</v>
      </c>
      <c r="B756" s="42" t="n">
        <v>1</v>
      </c>
      <c r="C756" s="28" t="n">
        <v>12598.85</v>
      </c>
      <c r="D756" s="43" t="n">
        <v>-146.15</v>
      </c>
      <c r="E756" s="44" t="n">
        <f aca="false">E755+D756</f>
        <v>13432.35</v>
      </c>
      <c r="F756" s="45" t="n">
        <f aca="false">IF(C755&gt;0,D756/C755,0)</f>
        <v>-0.0114672420557081</v>
      </c>
      <c r="G756" s="46" t="n">
        <f aca="false">G755*(1+F756)</f>
        <v>5.18712301976578</v>
      </c>
      <c r="H756" s="46" t="n">
        <f aca="false">MAX(H755,G756)</f>
        <v>5.28712045449416</v>
      </c>
      <c r="I756" s="47" t="n">
        <f aca="false">G756/H756-1</f>
        <v>-0.0189134020283915</v>
      </c>
      <c r="J756" s="48" t="n">
        <f aca="false">IF(F756&lt;0,F756^2,0)</f>
        <v>0.000131497640364201</v>
      </c>
      <c r="K756" s="44" t="n">
        <f aca="false">MAX(K755,E756)</f>
        <v>13662.25</v>
      </c>
      <c r="L756" s="49" t="n">
        <f aca="false">E756-K756</f>
        <v>-229.900000000001</v>
      </c>
    </row>
    <row r="757" customFormat="false" ht="15" hidden="false" customHeight="false" outlineLevel="0" collapsed="false">
      <c r="A757" s="27" t="n">
        <v>40466</v>
      </c>
      <c r="B757" s="42" t="n">
        <v>-1</v>
      </c>
      <c r="C757" s="28" t="n">
        <v>12346.45</v>
      </c>
      <c r="D757" s="43" t="n">
        <v>46.3</v>
      </c>
      <c r="E757" s="44" t="n">
        <f aca="false">E756+D757</f>
        <v>13478.65</v>
      </c>
      <c r="F757" s="45" t="n">
        <f aca="false">IF(C756&gt;0,D757/C756,0)</f>
        <v>0.00367493858566456</v>
      </c>
      <c r="G757" s="46" t="n">
        <f aca="false">G756*(1+F757)</f>
        <v>5.20618537829971</v>
      </c>
      <c r="H757" s="46" t="n">
        <f aca="false">MAX(H756,G757)</f>
        <v>5.28712045449416</v>
      </c>
      <c r="I757" s="47" t="n">
        <f aca="false">G757/H757-1</f>
        <v>-0.0153079690336274</v>
      </c>
      <c r="J757" s="48" t="n">
        <f aca="false">IF(F757&lt;0,F757^2,0)</f>
        <v>0</v>
      </c>
      <c r="K757" s="44" t="n">
        <f aca="false">MAX(K756,E757)</f>
        <v>13662.25</v>
      </c>
      <c r="L757" s="49" t="n">
        <f aca="false">E757-K757</f>
        <v>-183.600000000002</v>
      </c>
    </row>
    <row r="758" customFormat="false" ht="15" hidden="false" customHeight="false" outlineLevel="0" collapsed="false">
      <c r="A758" s="27" t="n">
        <v>40469</v>
      </c>
      <c r="B758" s="42" t="n">
        <v>-1</v>
      </c>
      <c r="C758" s="28" t="n">
        <v>12331.3</v>
      </c>
      <c r="D758" s="43" t="n">
        <v>15.15</v>
      </c>
      <c r="E758" s="44" t="n">
        <f aca="false">E757+D758</f>
        <v>13493.8</v>
      </c>
      <c r="F758" s="45" t="n">
        <f aca="false">IF(C757&gt;0,D758/C757,0)</f>
        <v>0.00122707336926809</v>
      </c>
      <c r="G758" s="46" t="n">
        <f aca="false">G757*(1+F758)</f>
        <v>5.21257374973289</v>
      </c>
      <c r="H758" s="46" t="n">
        <f aca="false">MAX(H757,G758)</f>
        <v>5.28712045449416</v>
      </c>
      <c r="I758" s="47" t="n">
        <f aca="false">G758/H758-1</f>
        <v>-0.0140996796654981</v>
      </c>
      <c r="J758" s="48" t="n">
        <f aca="false">IF(F758&lt;0,F758^2,0)</f>
        <v>0</v>
      </c>
      <c r="K758" s="44" t="n">
        <f aca="false">MAX(K757,E758)</f>
        <v>13662.25</v>
      </c>
      <c r="L758" s="49" t="n">
        <f aca="false">E758-K758</f>
        <v>-168.450000000003</v>
      </c>
    </row>
    <row r="759" customFormat="false" ht="15" hidden="false" customHeight="false" outlineLevel="0" collapsed="false">
      <c r="A759" s="27" t="n">
        <v>40470</v>
      </c>
      <c r="B759" s="42" t="n">
        <v>-1</v>
      </c>
      <c r="C759" s="28" t="n">
        <v>12245.65</v>
      </c>
      <c r="D759" s="43" t="n">
        <v>-120.25</v>
      </c>
      <c r="E759" s="44" t="n">
        <f aca="false">E758+D759</f>
        <v>13373.55</v>
      </c>
      <c r="F759" s="45" t="n">
        <f aca="false">IF(C758&gt;0,D759/C758,0)</f>
        <v>-0.00975160769748526</v>
      </c>
      <c r="G759" s="46" t="n">
        <f aca="false">G758*(1+F759)</f>
        <v>5.16174277543129</v>
      </c>
      <c r="H759" s="46" t="n">
        <f aca="false">MAX(H758,G759)</f>
        <v>5.28712045449416</v>
      </c>
      <c r="I759" s="47" t="n">
        <f aca="false">G759/H759-1</f>
        <v>-0.0237137928182253</v>
      </c>
      <c r="J759" s="48" t="n">
        <f aca="false">IF(F759&lt;0,F759^2,0)</f>
        <v>9.50938526856538E-005</v>
      </c>
      <c r="K759" s="44" t="n">
        <f aca="false">MAX(K758,E759)</f>
        <v>13662.25</v>
      </c>
      <c r="L759" s="49" t="n">
        <f aca="false">E759-K759</f>
        <v>-288.700000000003</v>
      </c>
    </row>
    <row r="760" customFormat="false" ht="15" hidden="false" customHeight="false" outlineLevel="0" collapsed="false">
      <c r="A760" s="27" t="n">
        <v>40471</v>
      </c>
      <c r="B760" s="42" t="n">
        <v>-1</v>
      </c>
      <c r="C760" s="28" t="n">
        <v>12176.5</v>
      </c>
      <c r="D760" s="43" t="n">
        <v>-26.95</v>
      </c>
      <c r="E760" s="44" t="n">
        <f aca="false">E759+D760</f>
        <v>13346.6</v>
      </c>
      <c r="F760" s="45" t="n">
        <f aca="false">IF(C759&gt;0,D760/C759,0)</f>
        <v>-0.00220078150200275</v>
      </c>
      <c r="G760" s="46" t="n">
        <f aca="false">G759*(1+F760)</f>
        <v>5.15038290741302</v>
      </c>
      <c r="H760" s="46" t="n">
        <f aca="false">MAX(H759,G760)</f>
        <v>5.28712045449416</v>
      </c>
      <c r="I760" s="47" t="n">
        <f aca="false">G760/H760-1</f>
        <v>-0.0258623854436514</v>
      </c>
      <c r="J760" s="48" t="n">
        <f aca="false">IF(F760&lt;0,F760^2,0)</f>
        <v>4.84343921955749E-006</v>
      </c>
      <c r="K760" s="44" t="n">
        <f aca="false">MAX(K759,E760)</f>
        <v>13662.25</v>
      </c>
      <c r="L760" s="49" t="n">
        <f aca="false">E760-K760</f>
        <v>-315.650000000003</v>
      </c>
    </row>
    <row r="761" customFormat="false" ht="15" hidden="false" customHeight="false" outlineLevel="0" collapsed="false">
      <c r="A761" s="27" t="n">
        <v>40472</v>
      </c>
      <c r="B761" s="42" t="n">
        <v>-1</v>
      </c>
      <c r="C761" s="28" t="n">
        <v>12435.8</v>
      </c>
      <c r="D761" s="43" t="n">
        <v>-126.2</v>
      </c>
      <c r="E761" s="44" t="n">
        <f aca="false">E760+D761</f>
        <v>13220.4</v>
      </c>
      <c r="F761" s="45" t="n">
        <f aca="false">IF(C760&gt;0,D761/C760,0)</f>
        <v>-0.0103642261733667</v>
      </c>
      <c r="G761" s="46" t="n">
        <f aca="false">G760*(1+F761)</f>
        <v>5.09700317408115</v>
      </c>
      <c r="H761" s="46" t="n">
        <f aca="false">MAX(H760,G761)</f>
        <v>5.28712045449416</v>
      </c>
      <c r="I761" s="47" t="n">
        <f aca="false">G761/H761-1</f>
        <v>-0.0359585680048973</v>
      </c>
      <c r="J761" s="48" t="n">
        <f aca="false">IF(F761&lt;0,F761^2,0)</f>
        <v>0.0001074171841727</v>
      </c>
      <c r="K761" s="44" t="n">
        <f aca="false">MAX(K760,E761)</f>
        <v>13662.25</v>
      </c>
      <c r="L761" s="49" t="n">
        <f aca="false">E761-K761</f>
        <v>-441.850000000004</v>
      </c>
    </row>
    <row r="762" customFormat="false" ht="15" hidden="false" customHeight="false" outlineLevel="0" collapsed="false">
      <c r="A762" s="27" t="n">
        <v>40473</v>
      </c>
      <c r="B762" s="42" t="n">
        <v>1</v>
      </c>
      <c r="C762" s="28" t="n">
        <v>12384.8</v>
      </c>
      <c r="D762" s="43" t="n">
        <v>-95.4</v>
      </c>
      <c r="E762" s="44" t="n">
        <f aca="false">E761+D762</f>
        <v>13125</v>
      </c>
      <c r="F762" s="45" t="n">
        <f aca="false">IF(C761&gt;0,D762/C761,0)</f>
        <v>-0.00767140031200245</v>
      </c>
      <c r="G762" s="46" t="n">
        <f aca="false">G761*(1+F762)</f>
        <v>5.05790202234123</v>
      </c>
      <c r="H762" s="46" t="n">
        <f aca="false">MAX(H761,G762)</f>
        <v>5.28712045449416</v>
      </c>
      <c r="I762" s="47" t="n">
        <f aca="false">G762/H762-1</f>
        <v>-0.0433541157470877</v>
      </c>
      <c r="J762" s="48" t="n">
        <f aca="false">IF(F762&lt;0,F762^2,0)</f>
        <v>5.88503827469912E-005</v>
      </c>
      <c r="K762" s="44" t="n">
        <f aca="false">MAX(K761,E762)</f>
        <v>13662.25</v>
      </c>
      <c r="L762" s="49" t="n">
        <f aca="false">E762-K762</f>
        <v>-537.250000000004</v>
      </c>
    </row>
    <row r="763" customFormat="false" ht="15" hidden="false" customHeight="false" outlineLevel="0" collapsed="false">
      <c r="A763" s="27" t="n">
        <v>40476</v>
      </c>
      <c r="B763" s="42" t="n">
        <v>1</v>
      </c>
      <c r="C763" s="28" t="n">
        <v>12424.7</v>
      </c>
      <c r="D763" s="43" t="n">
        <v>39.9</v>
      </c>
      <c r="E763" s="44" t="n">
        <f aca="false">E762+D763</f>
        <v>13164.9</v>
      </c>
      <c r="F763" s="45" t="n">
        <f aca="false">IF(C762&gt;0,D763/C762,0)</f>
        <v>0.00322169110522576</v>
      </c>
      <c r="G763" s="46" t="n">
        <f aca="false">G762*(1+F763)</f>
        <v>5.07419702029771</v>
      </c>
      <c r="H763" s="46" t="n">
        <f aca="false">MAX(H762,G763)</f>
        <v>5.28712045449416</v>
      </c>
      <c r="I763" s="47" t="n">
        <f aca="false">G763/H763-1</f>
        <v>-0.0402720982109392</v>
      </c>
      <c r="J763" s="48" t="n">
        <f aca="false">IF(F763&lt;0,F763^2,0)</f>
        <v>0</v>
      </c>
      <c r="K763" s="44" t="n">
        <f aca="false">MAX(K762,E763)</f>
        <v>13662.25</v>
      </c>
      <c r="L763" s="49" t="n">
        <f aca="false">E763-K763</f>
        <v>-497.350000000004</v>
      </c>
    </row>
    <row r="764" customFormat="false" ht="15" hidden="false" customHeight="false" outlineLevel="0" collapsed="false">
      <c r="A764" s="27" t="n">
        <v>40477</v>
      </c>
      <c r="B764" s="42" t="n">
        <v>1</v>
      </c>
      <c r="C764" s="28" t="n">
        <v>12332.65</v>
      </c>
      <c r="D764" s="43" t="n">
        <v>-27.3</v>
      </c>
      <c r="E764" s="44" t="n">
        <f aca="false">E763+D764</f>
        <v>13137.6</v>
      </c>
      <c r="F764" s="45" t="n">
        <f aca="false">IF(C763&gt;0,D764/C763,0)</f>
        <v>-0.00219723615057104</v>
      </c>
      <c r="G764" s="46" t="n">
        <f aca="false">G763*(1+F764)</f>
        <v>5.06304781116959</v>
      </c>
      <c r="H764" s="46" t="n">
        <f aca="false">MAX(H763,G764)</f>
        <v>5.28712045449416</v>
      </c>
      <c r="I764" s="47" t="n">
        <f aca="false">G764/H764-1</f>
        <v>-0.0423808470514618</v>
      </c>
      <c r="J764" s="48" t="n">
        <f aca="false">IF(F764&lt;0,F764^2,0)</f>
        <v>4.82784670137624E-006</v>
      </c>
      <c r="K764" s="44" t="n">
        <f aca="false">MAX(K763,E764)</f>
        <v>13662.25</v>
      </c>
      <c r="L764" s="49" t="n">
        <f aca="false">E764-K764</f>
        <v>-524.650000000003</v>
      </c>
    </row>
    <row r="765" customFormat="false" ht="15" hidden="false" customHeight="false" outlineLevel="0" collapsed="false">
      <c r="A765" s="27" t="n">
        <v>40478</v>
      </c>
      <c r="B765" s="42" t="n">
        <v>-1</v>
      </c>
      <c r="C765" s="28" t="n">
        <v>12182.65</v>
      </c>
      <c r="D765" s="43" t="n">
        <v>132</v>
      </c>
      <c r="E765" s="44" t="n">
        <f aca="false">E764+D765</f>
        <v>13269.6</v>
      </c>
      <c r="F765" s="45" t="n">
        <f aca="false">IF(C764&gt;0,D765/C764,0)</f>
        <v>0.0107032957231414</v>
      </c>
      <c r="G765" s="46" t="n">
        <f aca="false">G764*(1+F765)</f>
        <v>5.11723910915294</v>
      </c>
      <c r="H765" s="46" t="n">
        <f aca="false">MAX(H764,G765)</f>
        <v>5.28712045449416</v>
      </c>
      <c r="I765" s="47" t="n">
        <f aca="false">G765/H765-1</f>
        <v>-0.0321311660673095</v>
      </c>
      <c r="J765" s="48" t="n">
        <f aca="false">IF(F765&lt;0,F765^2,0)</f>
        <v>0</v>
      </c>
      <c r="K765" s="44" t="n">
        <f aca="false">MAX(K764,E765)</f>
        <v>13662.25</v>
      </c>
      <c r="L765" s="49" t="n">
        <f aca="false">E765-K765</f>
        <v>-392.650000000003</v>
      </c>
    </row>
    <row r="766" customFormat="false" ht="15" hidden="false" customHeight="false" outlineLevel="0" collapsed="false">
      <c r="A766" s="27" t="n">
        <v>40479</v>
      </c>
      <c r="B766" s="42" t="n">
        <v>-1</v>
      </c>
      <c r="C766" s="28" t="n">
        <v>12105.3</v>
      </c>
      <c r="D766" s="43" t="n">
        <v>77.35</v>
      </c>
      <c r="E766" s="44" t="n">
        <f aca="false">E765+D766</f>
        <v>13346.95</v>
      </c>
      <c r="F766" s="45" t="n">
        <f aca="false">IF(C765&gt;0,D766/C765,0)</f>
        <v>0.00634919332000837</v>
      </c>
      <c r="G766" s="46" t="n">
        <f aca="false">G765*(1+F766)</f>
        <v>5.14972944952166</v>
      </c>
      <c r="H766" s="46" t="n">
        <f aca="false">MAX(H765,G766)</f>
        <v>5.28712045449416</v>
      </c>
      <c r="I766" s="47" t="n">
        <f aca="false">G766/H766-1</f>
        <v>-0.0259859797322598</v>
      </c>
      <c r="J766" s="48" t="n">
        <f aca="false">IF(F766&lt;0,F766^2,0)</f>
        <v>0</v>
      </c>
      <c r="K766" s="44" t="n">
        <f aca="false">MAX(K765,E766)</f>
        <v>13662.25</v>
      </c>
      <c r="L766" s="49" t="n">
        <f aca="false">E766-K766</f>
        <v>-315.300000000003</v>
      </c>
    </row>
    <row r="767" customFormat="false" ht="15" hidden="false" customHeight="false" outlineLevel="0" collapsed="false">
      <c r="A767" s="27" t="n">
        <v>40480</v>
      </c>
      <c r="B767" s="42" t="n">
        <v>1</v>
      </c>
      <c r="C767" s="28" t="n">
        <v>12330.75</v>
      </c>
      <c r="D767" s="43" t="n">
        <v>-186.2</v>
      </c>
      <c r="E767" s="44" t="n">
        <f aca="false">E766+D767</f>
        <v>13160.75</v>
      </c>
      <c r="F767" s="45" t="n">
        <f aca="false">IF(C766&gt;0,D767/C766,0)</f>
        <v>-0.0153816923165886</v>
      </c>
      <c r="G767" s="46" t="n">
        <f aca="false">G766*(1+F767)</f>
        <v>5.07051789561544</v>
      </c>
      <c r="H767" s="46" t="n">
        <f aca="false">MAX(H766,G767)</f>
        <v>5.28712045449416</v>
      </c>
      <c r="I767" s="47" t="n">
        <f aca="false">G767/H767-1</f>
        <v>-0.0409679637040618</v>
      </c>
      <c r="J767" s="48" t="n">
        <f aca="false">IF(F767&lt;0,F767^2,0)</f>
        <v>0.000236596458522201</v>
      </c>
      <c r="K767" s="44" t="n">
        <f aca="false">MAX(K766,E767)</f>
        <v>13662.25</v>
      </c>
      <c r="L767" s="49" t="n">
        <f aca="false">E767-K767</f>
        <v>-501.500000000004</v>
      </c>
    </row>
    <row r="768" customFormat="false" ht="15" hidden="false" customHeight="false" outlineLevel="0" collapsed="false">
      <c r="A768" s="27" t="n">
        <v>40483</v>
      </c>
      <c r="B768" s="42" t="n">
        <v>1</v>
      </c>
      <c r="C768" s="28" t="n">
        <v>12734.9</v>
      </c>
      <c r="D768" s="43" t="n">
        <v>404.15</v>
      </c>
      <c r="E768" s="44" t="n">
        <f aca="false">E767+D768</f>
        <v>13564.9</v>
      </c>
      <c r="F768" s="45" t="n">
        <f aca="false">IF(C767&gt;0,D768/C767,0)</f>
        <v>0.0327757841169434</v>
      </c>
      <c r="G768" s="46" t="n">
        <f aca="false">G767*(1+F768)</f>
        <v>5.23670809552323</v>
      </c>
      <c r="H768" s="46" t="n">
        <f aca="false">MAX(H767,G768)</f>
        <v>5.28712045449416</v>
      </c>
      <c r="I768" s="47" t="n">
        <f aca="false">G768/H768-1</f>
        <v>-0.00953493672119343</v>
      </c>
      <c r="J768" s="48" t="n">
        <f aca="false">IF(F768&lt;0,F768^2,0)</f>
        <v>0</v>
      </c>
      <c r="K768" s="44" t="n">
        <f aca="false">MAX(K767,E768)</f>
        <v>13662.25</v>
      </c>
      <c r="L768" s="49" t="n">
        <f aca="false">E768-K768</f>
        <v>-97.350000000004</v>
      </c>
    </row>
    <row r="769" customFormat="false" ht="15" hidden="false" customHeight="false" outlineLevel="0" collapsed="false">
      <c r="A769" s="27" t="n">
        <v>40484</v>
      </c>
      <c r="B769" s="42" t="n">
        <v>1</v>
      </c>
      <c r="C769" s="28" t="n">
        <v>12770.9</v>
      </c>
      <c r="D769" s="43" t="n">
        <v>36</v>
      </c>
      <c r="E769" s="44" t="n">
        <f aca="false">E768+D769</f>
        <v>13600.9</v>
      </c>
      <c r="F769" s="45" t="n">
        <f aca="false">IF(C768&gt;0,D769/C768,0)</f>
        <v>0.00282687732137669</v>
      </c>
      <c r="G769" s="46" t="n">
        <f aca="false">G768*(1+F769)</f>
        <v>5.25151162687714</v>
      </c>
      <c r="H769" s="46" t="n">
        <f aca="false">MAX(H768,G769)</f>
        <v>5.28712045449416</v>
      </c>
      <c r="I769" s="47" t="n">
        <f aca="false">G769/H769-1</f>
        <v>-0.00673501349619454</v>
      </c>
      <c r="J769" s="48" t="n">
        <f aca="false">IF(F769&lt;0,F769^2,0)</f>
        <v>0</v>
      </c>
      <c r="K769" s="44" t="n">
        <f aca="false">MAX(K768,E769)</f>
        <v>13662.25</v>
      </c>
      <c r="L769" s="49" t="n">
        <f aca="false">E769-K769</f>
        <v>-61.350000000004</v>
      </c>
    </row>
    <row r="770" customFormat="false" ht="15" hidden="false" customHeight="false" outlineLevel="0" collapsed="false">
      <c r="A770" s="27" t="n">
        <v>40485</v>
      </c>
      <c r="B770" s="42" t="n">
        <v>1</v>
      </c>
      <c r="C770" s="28" t="n">
        <v>12891.8</v>
      </c>
      <c r="D770" s="43" t="n">
        <v>120.9</v>
      </c>
      <c r="E770" s="44" t="n">
        <f aca="false">E769+D770</f>
        <v>13721.8</v>
      </c>
      <c r="F770" s="45" t="n">
        <f aca="false">IF(C769&gt;0,D770/C769,0)</f>
        <v>0.00946683475714319</v>
      </c>
      <c r="G770" s="46" t="n">
        <f aca="false">G769*(1+F770)</f>
        <v>5.301226819674</v>
      </c>
      <c r="H770" s="46" t="n">
        <f aca="false">MAX(H769,G770)</f>
        <v>5.301226819674</v>
      </c>
      <c r="I770" s="47" t="n">
        <f aca="false">G770/H770-1</f>
        <v>0</v>
      </c>
      <c r="J770" s="48" t="n">
        <f aca="false">IF(F770&lt;0,F770^2,0)</f>
        <v>0</v>
      </c>
      <c r="K770" s="44" t="n">
        <f aca="false">MAX(K769,E770)</f>
        <v>13721.8</v>
      </c>
      <c r="L770" s="49" t="n">
        <f aca="false">E770-K770</f>
        <v>0</v>
      </c>
    </row>
    <row r="771" customFormat="false" ht="15" hidden="false" customHeight="false" outlineLevel="0" collapsed="false">
      <c r="A771" s="27" t="n">
        <v>40486</v>
      </c>
      <c r="B771" s="42" t="n">
        <v>1</v>
      </c>
      <c r="C771" s="28" t="n">
        <v>13182.9</v>
      </c>
      <c r="D771" s="43" t="n">
        <v>291.1</v>
      </c>
      <c r="E771" s="44" t="n">
        <f aca="false">E770+D771</f>
        <v>14012.9</v>
      </c>
      <c r="F771" s="45" t="n">
        <f aca="false">IF(C770&gt;0,D771/C770,0)</f>
        <v>0.0225802448067764</v>
      </c>
      <c r="G771" s="46" t="n">
        <f aca="false">G770*(1+F771)</f>
        <v>5.42092981903849</v>
      </c>
      <c r="H771" s="46" t="n">
        <f aca="false">MAX(H770,G771)</f>
        <v>5.42092981903849</v>
      </c>
      <c r="I771" s="47" t="n">
        <f aca="false">G771/H771-1</f>
        <v>0</v>
      </c>
      <c r="J771" s="48" t="n">
        <f aca="false">IF(F771&lt;0,F771^2,0)</f>
        <v>0</v>
      </c>
      <c r="K771" s="44" t="n">
        <f aca="false">MAX(K770,E771)</f>
        <v>14012.9</v>
      </c>
      <c r="L771" s="49" t="n">
        <f aca="false">E771-K771</f>
        <v>0</v>
      </c>
    </row>
    <row r="772" customFormat="false" ht="15" hidden="false" customHeight="false" outlineLevel="0" collapsed="false">
      <c r="A772" s="27" t="n">
        <v>40490</v>
      </c>
      <c r="B772" s="42" t="n">
        <v>1</v>
      </c>
      <c r="C772" s="28" t="n">
        <v>13105.1</v>
      </c>
      <c r="D772" s="43" t="n">
        <v>-77.8</v>
      </c>
      <c r="E772" s="44" t="n">
        <f aca="false">E771+D772</f>
        <v>13935.1</v>
      </c>
      <c r="F772" s="45" t="n">
        <f aca="false">IF(C771&gt;0,D772/C771,0)</f>
        <v>-0.00590158462857186</v>
      </c>
      <c r="G772" s="46" t="n">
        <f aca="false">G771*(1+F772)</f>
        <v>5.38893774294589</v>
      </c>
      <c r="H772" s="46" t="n">
        <f aca="false">MAX(H771,G772)</f>
        <v>5.42092981903849</v>
      </c>
      <c r="I772" s="47" t="n">
        <f aca="false">G772/H772-1</f>
        <v>-0.00590158462857182</v>
      </c>
      <c r="J772" s="48" t="n">
        <f aca="false">IF(F772&lt;0,F772^2,0)</f>
        <v>3.48287011281957E-005</v>
      </c>
      <c r="K772" s="44" t="n">
        <f aca="false">MAX(K771,E772)</f>
        <v>14012.9</v>
      </c>
      <c r="L772" s="49" t="n">
        <f aca="false">E772-K772</f>
        <v>-77.7999999999993</v>
      </c>
    </row>
    <row r="773" customFormat="false" ht="15" hidden="false" customHeight="false" outlineLevel="0" collapsed="false">
      <c r="A773" s="27" t="n">
        <v>40491</v>
      </c>
      <c r="B773" s="42" t="n">
        <v>-1</v>
      </c>
      <c r="C773" s="28" t="n">
        <v>13121.35</v>
      </c>
      <c r="D773" s="43" t="n">
        <v>-250.45</v>
      </c>
      <c r="E773" s="44" t="n">
        <f aca="false">E772+D773</f>
        <v>13684.65</v>
      </c>
      <c r="F773" s="45" t="n">
        <f aca="false">IF(C772&gt;0,D773/C772,0)</f>
        <v>-0.0191108804969058</v>
      </c>
      <c r="G773" s="46" t="n">
        <f aca="false">G772*(1+F773)</f>
        <v>5.28595039773518</v>
      </c>
      <c r="H773" s="46" t="n">
        <f aca="false">MAX(H772,G773)</f>
        <v>5.42092981903849</v>
      </c>
      <c r="I773" s="47" t="n">
        <f aca="false">G773/H773-1</f>
        <v>-0.0248996806468986</v>
      </c>
      <c r="J773" s="48" t="n">
        <f aca="false">IF(F773&lt;0,F773^2,0)</f>
        <v>0.000365225753367014</v>
      </c>
      <c r="K773" s="44" t="n">
        <f aca="false">MAX(K772,E773)</f>
        <v>14012.9</v>
      </c>
      <c r="L773" s="49" t="n">
        <f aca="false">E773-K773</f>
        <v>-328.25</v>
      </c>
    </row>
    <row r="774" customFormat="false" ht="15" hidden="false" customHeight="false" outlineLevel="0" collapsed="false">
      <c r="A774" s="27" t="n">
        <v>40492</v>
      </c>
      <c r="B774" s="42" t="n">
        <v>-1</v>
      </c>
      <c r="C774" s="28" t="n">
        <v>13007.1</v>
      </c>
      <c r="D774" s="43" t="n">
        <v>114.25</v>
      </c>
      <c r="E774" s="44" t="n">
        <f aca="false">E773+D774</f>
        <v>13798.9</v>
      </c>
      <c r="F774" s="45" t="n">
        <f aca="false">IF(C773&gt;0,D774/C773,0)</f>
        <v>0.00870718333098347</v>
      </c>
      <c r="G774" s="46" t="n">
        <f aca="false">G773*(1+F774)</f>
        <v>5.33197613692675</v>
      </c>
      <c r="H774" s="46" t="n">
        <f aca="false">MAX(H773,G774)</f>
        <v>5.42092981903849</v>
      </c>
      <c r="I774" s="47" t="n">
        <f aca="false">G774/H774-1</f>
        <v>-0.0164093034001905</v>
      </c>
      <c r="J774" s="48" t="n">
        <f aca="false">IF(F774&lt;0,F774^2,0)</f>
        <v>0</v>
      </c>
      <c r="K774" s="44" t="n">
        <f aca="false">MAX(K773,E774)</f>
        <v>14012.9</v>
      </c>
      <c r="L774" s="49" t="n">
        <f aca="false">E774-K774</f>
        <v>-214</v>
      </c>
    </row>
    <row r="775" customFormat="false" ht="15" hidden="false" customHeight="false" outlineLevel="0" collapsed="false">
      <c r="A775" s="27" t="n">
        <v>40493</v>
      </c>
      <c r="B775" s="42" t="n">
        <v>-1</v>
      </c>
      <c r="C775" s="28" t="n">
        <v>12823.6</v>
      </c>
      <c r="D775" s="43" t="n">
        <v>183.5</v>
      </c>
      <c r="E775" s="44" t="n">
        <f aca="false">E774+D775</f>
        <v>13982.4</v>
      </c>
      <c r="F775" s="45" t="n">
        <f aca="false">IF(C774&gt;0,D775/C774,0)</f>
        <v>0.0141076796518824</v>
      </c>
      <c r="G775" s="46" t="n">
        <f aca="false">G774*(1+F775)</f>
        <v>5.40719794817799</v>
      </c>
      <c r="H775" s="46" t="n">
        <f aca="false">MAX(H774,G775)</f>
        <v>5.42092981903849</v>
      </c>
      <c r="I775" s="47" t="n">
        <f aca="false">G775/H775-1</f>
        <v>-0.0025331209439885</v>
      </c>
      <c r="J775" s="48" t="n">
        <f aca="false">IF(F775&lt;0,F775^2,0)</f>
        <v>0</v>
      </c>
      <c r="K775" s="44" t="n">
        <f aca="false">MAX(K774,E775)</f>
        <v>14012.9</v>
      </c>
      <c r="L775" s="49" t="n">
        <f aca="false">E775-K775</f>
        <v>-30.5</v>
      </c>
    </row>
    <row r="776" customFormat="false" ht="15" hidden="false" customHeight="false" outlineLevel="0" collapsed="false">
      <c r="A776" s="27" t="n">
        <v>40494</v>
      </c>
      <c r="B776" s="42" t="n">
        <v>-1</v>
      </c>
      <c r="C776" s="28" t="n">
        <v>12457.3</v>
      </c>
      <c r="D776" s="43" t="n">
        <v>366.3</v>
      </c>
      <c r="E776" s="44" t="n">
        <f aca="false">E775+D776</f>
        <v>14348.7</v>
      </c>
      <c r="F776" s="45" t="n">
        <f aca="false">IF(C775&gt;0,D776/C775,0)</f>
        <v>0.0285645216631835</v>
      </c>
      <c r="G776" s="46" t="n">
        <f aca="false">G775*(1+F776)</f>
        <v>5.56165197110584</v>
      </c>
      <c r="H776" s="46" t="n">
        <f aca="false">MAX(H775,G776)</f>
        <v>5.56165197110584</v>
      </c>
      <c r="I776" s="47" t="n">
        <f aca="false">G776/H776-1</f>
        <v>0</v>
      </c>
      <c r="J776" s="48" t="n">
        <f aca="false">IF(F776&lt;0,F776^2,0)</f>
        <v>0</v>
      </c>
      <c r="K776" s="44" t="n">
        <f aca="false">MAX(K775,E776)</f>
        <v>14348.7</v>
      </c>
      <c r="L776" s="49" t="n">
        <f aca="false">E776-K776</f>
        <v>0</v>
      </c>
    </row>
    <row r="777" customFormat="false" ht="15" hidden="false" customHeight="false" outlineLevel="0" collapsed="false">
      <c r="A777" s="27" t="n">
        <v>40497</v>
      </c>
      <c r="B777" s="42" t="n">
        <v>-1</v>
      </c>
      <c r="C777" s="28" t="n">
        <v>12762.15</v>
      </c>
      <c r="D777" s="43" t="n">
        <v>-304.85</v>
      </c>
      <c r="E777" s="44" t="n">
        <f aca="false">E776+D777</f>
        <v>14043.85</v>
      </c>
      <c r="F777" s="45" t="n">
        <f aca="false">IF(C776&gt;0,D777/C776,0)</f>
        <v>-0.0244715949684121</v>
      </c>
      <c r="G777" s="46" t="n">
        <f aca="false">G776*(1+F777)</f>
        <v>5.42554947671367</v>
      </c>
      <c r="H777" s="46" t="n">
        <f aca="false">MAX(H776,G777)</f>
        <v>5.56165197110584</v>
      </c>
      <c r="I777" s="47" t="n">
        <f aca="false">G777/H777-1</f>
        <v>-0.024471594968412</v>
      </c>
      <c r="J777" s="48" t="n">
        <f aca="false">IF(F777&lt;0,F777^2,0)</f>
        <v>0.000598858960298012</v>
      </c>
      <c r="K777" s="44" t="n">
        <f aca="false">MAX(K776,E777)</f>
        <v>14348.7</v>
      </c>
      <c r="L777" s="49" t="n">
        <f aca="false">E777-K777</f>
        <v>-304.85</v>
      </c>
    </row>
    <row r="778" customFormat="false" ht="15" hidden="false" customHeight="false" outlineLevel="0" collapsed="false">
      <c r="A778" s="27" t="n">
        <v>40498</v>
      </c>
      <c r="B778" s="42" t="n">
        <v>1</v>
      </c>
      <c r="C778" s="28" t="n">
        <v>12524.45</v>
      </c>
      <c r="D778" s="43" t="n">
        <v>-367.2</v>
      </c>
      <c r="E778" s="44" t="n">
        <f aca="false">E777+D778</f>
        <v>13676.65</v>
      </c>
      <c r="F778" s="45" t="n">
        <f aca="false">IF(C777&gt;0,D778/C777,0)</f>
        <v>-0.0287725814224092</v>
      </c>
      <c r="G778" s="46" t="n">
        <f aca="false">G777*(1+F778)</f>
        <v>5.26944241263362</v>
      </c>
      <c r="H778" s="46" t="n">
        <f aca="false">MAX(H777,G778)</f>
        <v>5.56165197110584</v>
      </c>
      <c r="I778" s="47" t="n">
        <f aca="false">G778/H778-1</f>
        <v>-0.0525400654320564</v>
      </c>
      <c r="J778" s="48" t="n">
        <f aca="false">IF(F778&lt;0,F778^2,0)</f>
        <v>0.000827861441709169</v>
      </c>
      <c r="K778" s="44" t="n">
        <f aca="false">MAX(K777,E778)</f>
        <v>14348.7</v>
      </c>
      <c r="L778" s="49" t="n">
        <f aca="false">E778-K778</f>
        <v>-672.050000000001</v>
      </c>
    </row>
    <row r="779" customFormat="false" ht="15" hidden="false" customHeight="false" outlineLevel="0" collapsed="false">
      <c r="A779" s="27" t="n">
        <v>40500</v>
      </c>
      <c r="B779" s="42" t="n">
        <v>-1</v>
      </c>
      <c r="C779" s="28" t="n">
        <v>12315.15</v>
      </c>
      <c r="D779" s="43" t="n">
        <v>42.45</v>
      </c>
      <c r="E779" s="44" t="n">
        <f aca="false">E778+D779</f>
        <v>13719.1</v>
      </c>
      <c r="F779" s="45" t="n">
        <f aca="false">IF(C778&gt;0,D779/C778,0)</f>
        <v>0.0033893703915142</v>
      </c>
      <c r="G779" s="46" t="n">
        <f aca="false">G778*(1+F779)</f>
        <v>5.28730250472679</v>
      </c>
      <c r="H779" s="46" t="n">
        <f aca="false">MAX(H778,G779)</f>
        <v>5.56165197110584</v>
      </c>
      <c r="I779" s="47" t="n">
        <f aca="false">G779/H779-1</f>
        <v>-0.0493287727826859</v>
      </c>
      <c r="J779" s="48" t="n">
        <f aca="false">IF(F779&lt;0,F779^2,0)</f>
        <v>0</v>
      </c>
      <c r="K779" s="44" t="n">
        <f aca="false">MAX(K778,E779)</f>
        <v>14348.7</v>
      </c>
      <c r="L779" s="49" t="n">
        <f aca="false">E779-K779</f>
        <v>-629.6</v>
      </c>
    </row>
    <row r="780" customFormat="false" ht="15" hidden="false" customHeight="false" outlineLevel="0" collapsed="false">
      <c r="A780" s="27" t="n">
        <v>40501</v>
      </c>
      <c r="B780" s="42" t="n">
        <v>-1</v>
      </c>
      <c r="C780" s="28" t="n">
        <v>12062.95</v>
      </c>
      <c r="D780" s="43" t="n">
        <v>252.2</v>
      </c>
      <c r="E780" s="44" t="n">
        <f aca="false">E779+D780</f>
        <v>13971.3</v>
      </c>
      <c r="F780" s="45" t="n">
        <f aca="false">IF(C779&gt;0,D780/C779,0)</f>
        <v>0.0204788411022196</v>
      </c>
      <c r="G780" s="46" t="n">
        <f aca="false">G779*(1+F780)</f>
        <v>5.39558033258045</v>
      </c>
      <c r="H780" s="46" t="n">
        <f aca="false">MAX(H779,G780)</f>
        <v>5.56165197110584</v>
      </c>
      <c r="I780" s="47" t="n">
        <f aca="false">G780/H780-1</f>
        <v>-0.0298601277800504</v>
      </c>
      <c r="J780" s="48" t="n">
        <f aca="false">IF(F780&lt;0,F780^2,0)</f>
        <v>0</v>
      </c>
      <c r="K780" s="44" t="n">
        <f aca="false">MAX(K779,E780)</f>
        <v>14348.7</v>
      </c>
      <c r="L780" s="49" t="n">
        <f aca="false">E780-K780</f>
        <v>-377.4</v>
      </c>
    </row>
    <row r="781" customFormat="false" ht="15" hidden="false" customHeight="false" outlineLevel="0" collapsed="false">
      <c r="A781" s="27" t="n">
        <v>40504</v>
      </c>
      <c r="B781" s="42" t="n">
        <v>-1</v>
      </c>
      <c r="C781" s="28" t="n">
        <v>12390.1</v>
      </c>
      <c r="D781" s="43" t="n">
        <v>-262.8</v>
      </c>
      <c r="E781" s="44" t="n">
        <f aca="false">E780+D781</f>
        <v>13708.5</v>
      </c>
      <c r="F781" s="45" t="n">
        <f aca="false">IF(C780&gt;0,D781/C780,0)</f>
        <v>-0.021785715766044</v>
      </c>
      <c r="G781" s="46" t="n">
        <f aca="false">G780*(1+F781)</f>
        <v>5.278033753062</v>
      </c>
      <c r="H781" s="46" t="n">
        <f aca="false">MAX(H780,G781)</f>
        <v>5.56165197110584</v>
      </c>
      <c r="I781" s="47" t="n">
        <f aca="false">G781/H781-1</f>
        <v>-0.0509953192895404</v>
      </c>
      <c r="J781" s="48" t="n">
        <f aca="false">IF(F781&lt;0,F781^2,0)</f>
        <v>0.000474617411438856</v>
      </c>
      <c r="K781" s="44" t="n">
        <f aca="false">MAX(K780,E781)</f>
        <v>14348.7</v>
      </c>
      <c r="L781" s="49" t="n">
        <f aca="false">E781-K781</f>
        <v>-640.199999999999</v>
      </c>
    </row>
    <row r="782" customFormat="false" ht="15" hidden="false" customHeight="false" outlineLevel="0" collapsed="false">
      <c r="A782" s="27" t="n">
        <v>40505</v>
      </c>
      <c r="B782" s="42" t="n">
        <v>-1</v>
      </c>
      <c r="C782" s="28" t="n">
        <v>12206.45</v>
      </c>
      <c r="D782" s="43" t="n">
        <v>-192.8</v>
      </c>
      <c r="E782" s="44" t="n">
        <f aca="false">E781+D782</f>
        <v>13515.7</v>
      </c>
      <c r="F782" s="45" t="n">
        <f aca="false">IF(C781&gt;0,D782/C781,0)</f>
        <v>-0.0155608106472103</v>
      </c>
      <c r="G782" s="46" t="n">
        <f aca="false">G781*(1+F782)</f>
        <v>5.19590326924102</v>
      </c>
      <c r="H782" s="46" t="n">
        <f aca="false">MAX(H781,G782)</f>
        <v>5.56165197110584</v>
      </c>
      <c r="I782" s="47" t="n">
        <f aca="false">G782/H782-1</f>
        <v>-0.0657626014293922</v>
      </c>
      <c r="J782" s="48" t="n">
        <f aca="false">IF(F782&lt;0,F782^2,0)</f>
        <v>0.000242138827998333</v>
      </c>
      <c r="K782" s="44" t="n">
        <f aca="false">MAX(K781,E782)</f>
        <v>14348.7</v>
      </c>
      <c r="L782" s="49" t="n">
        <f aca="false">E782-K782</f>
        <v>-832.999999999998</v>
      </c>
    </row>
    <row r="783" customFormat="false" ht="15" hidden="false" customHeight="false" outlineLevel="0" collapsed="false">
      <c r="A783" s="27" t="n">
        <v>40506</v>
      </c>
      <c r="B783" s="42" t="n">
        <v>-1</v>
      </c>
      <c r="C783" s="28" t="n">
        <v>11842.55</v>
      </c>
      <c r="D783" s="43" t="n">
        <v>363.9</v>
      </c>
      <c r="E783" s="44" t="n">
        <f aca="false">E782+D783</f>
        <v>13879.6</v>
      </c>
      <c r="F783" s="45" t="n">
        <f aca="false">IF(C782&gt;0,D783/C782,0)</f>
        <v>0.0298121075333123</v>
      </c>
      <c r="G783" s="46" t="n">
        <f aca="false">G782*(1+F783)</f>
        <v>5.35080409623632</v>
      </c>
      <c r="H783" s="46" t="n">
        <f aca="false">MAX(H782,G783)</f>
        <v>5.56165197110584</v>
      </c>
      <c r="I783" s="47" t="n">
        <f aca="false">G783/H783-1</f>
        <v>-0.0379110156415634</v>
      </c>
      <c r="J783" s="48" t="n">
        <f aca="false">IF(F783&lt;0,F783^2,0)</f>
        <v>0</v>
      </c>
      <c r="K783" s="44" t="n">
        <f aca="false">MAX(K782,E783)</f>
        <v>14348.7</v>
      </c>
      <c r="L783" s="49" t="n">
        <f aca="false">E783-K783</f>
        <v>-469.099999999999</v>
      </c>
    </row>
    <row r="784" customFormat="false" ht="15" hidden="false" customHeight="false" outlineLevel="0" collapsed="false">
      <c r="A784" s="27" t="n">
        <v>40507</v>
      </c>
      <c r="B784" s="42" t="n">
        <v>-1</v>
      </c>
      <c r="C784" s="28" t="n">
        <v>11652.4</v>
      </c>
      <c r="D784" s="43" t="n">
        <v>190.15</v>
      </c>
      <c r="E784" s="44" t="n">
        <f aca="false">E783+D784</f>
        <v>14069.75</v>
      </c>
      <c r="F784" s="45" t="n">
        <f aca="false">IF(C783&gt;0,D784/C783,0)</f>
        <v>0.0160565081000291</v>
      </c>
      <c r="G784" s="46" t="n">
        <f aca="false">G783*(1+F784)</f>
        <v>5.43671932554921</v>
      </c>
      <c r="H784" s="46" t="n">
        <f aca="false">MAX(H783,G784)</f>
        <v>5.56165197110584</v>
      </c>
      <c r="I784" s="47" t="n">
        <f aca="false">G784/H784-1</f>
        <v>-0.0224632260712633</v>
      </c>
      <c r="J784" s="48" t="n">
        <f aca="false">IF(F784&lt;0,F784^2,0)</f>
        <v>0</v>
      </c>
      <c r="K784" s="44" t="n">
        <f aca="false">MAX(K783,E784)</f>
        <v>14348.7</v>
      </c>
      <c r="L784" s="49" t="n">
        <f aca="false">E784-K784</f>
        <v>-278.949999999999</v>
      </c>
    </row>
    <row r="785" customFormat="false" ht="15" hidden="false" customHeight="false" outlineLevel="0" collapsed="false">
      <c r="A785" s="27" t="n">
        <v>40508</v>
      </c>
      <c r="B785" s="42" t="n">
        <v>-1</v>
      </c>
      <c r="C785" s="28" t="n">
        <v>11668.85</v>
      </c>
      <c r="D785" s="43" t="n">
        <v>-16.45</v>
      </c>
      <c r="E785" s="44" t="n">
        <f aca="false">E784+D785</f>
        <v>14053.3</v>
      </c>
      <c r="F785" s="45" t="n">
        <f aca="false">IF(C784&gt;0,D785/C784,0)</f>
        <v>-0.00141172633963819</v>
      </c>
      <c r="G785" s="46" t="n">
        <f aca="false">G784*(1+F785)</f>
        <v>5.42904416567611</v>
      </c>
      <c r="H785" s="46" t="n">
        <f aca="false">MAX(H784,G785)</f>
        <v>5.56165197110584</v>
      </c>
      <c r="I785" s="47" t="n">
        <f aca="false">G785/H785-1</f>
        <v>-0.0238432404829835</v>
      </c>
      <c r="J785" s="48" t="n">
        <f aca="false">IF(F785&lt;0,F785^2,0)</f>
        <v>1.99297125802823E-006</v>
      </c>
      <c r="K785" s="44" t="n">
        <f aca="false">MAX(K784,E785)</f>
        <v>14348.7</v>
      </c>
      <c r="L785" s="49" t="n">
        <f aca="false">E785-K785</f>
        <v>-295.4</v>
      </c>
    </row>
    <row r="786" customFormat="false" ht="15" hidden="false" customHeight="false" outlineLevel="0" collapsed="false">
      <c r="A786" s="27" t="n">
        <v>40511</v>
      </c>
      <c r="B786" s="42" t="n">
        <v>-1</v>
      </c>
      <c r="C786" s="28" t="n">
        <v>11828.35</v>
      </c>
      <c r="D786" s="43" t="n">
        <v>-159.5</v>
      </c>
      <c r="E786" s="44" t="n">
        <f aca="false">E785+D786</f>
        <v>13893.8</v>
      </c>
      <c r="F786" s="45" t="n">
        <f aca="false">IF(C785&gt;0,D786/C785,0)</f>
        <v>-0.0136688705399418</v>
      </c>
      <c r="G786" s="46" t="n">
        <f aca="false">G785*(1+F786)</f>
        <v>5.35483526381985</v>
      </c>
      <c r="H786" s="46" t="n">
        <f aca="false">MAX(H785,G786)</f>
        <v>5.56165197110584</v>
      </c>
      <c r="I786" s="47" t="n">
        <f aca="false">G786/H786-1</f>
        <v>-0.0371862008555107</v>
      </c>
      <c r="J786" s="48" t="n">
        <f aca="false">IF(F786&lt;0,F786^2,0)</f>
        <v>0.000186838021837689</v>
      </c>
      <c r="K786" s="44" t="n">
        <f aca="false">MAX(K785,E786)</f>
        <v>14348.7</v>
      </c>
      <c r="L786" s="49" t="n">
        <f aca="false">E786-K786</f>
        <v>-454.9</v>
      </c>
    </row>
    <row r="787" customFormat="false" ht="15" hidden="false" customHeight="false" outlineLevel="0" collapsed="false">
      <c r="A787" s="27" t="n">
        <v>40512</v>
      </c>
      <c r="B787" s="42" t="n">
        <v>1</v>
      </c>
      <c r="C787" s="28" t="n">
        <v>11952.6</v>
      </c>
      <c r="D787" s="43" t="n">
        <v>50.7</v>
      </c>
      <c r="E787" s="44" t="n">
        <f aca="false">E786+D787</f>
        <v>13944.5</v>
      </c>
      <c r="F787" s="45" t="n">
        <f aca="false">IF(C786&gt;0,D787/C786,0)</f>
        <v>0.00428631212299264</v>
      </c>
      <c r="G787" s="46" t="n">
        <f aca="false">G786*(1+F787)</f>
        <v>5.37778775912779</v>
      </c>
      <c r="H787" s="46" t="n">
        <f aca="false">MAX(H786,G787)</f>
        <v>5.56165197110584</v>
      </c>
      <c r="I787" s="47" t="n">
        <f aca="false">G787/H787-1</f>
        <v>-0.0330592803960532</v>
      </c>
      <c r="J787" s="48" t="n">
        <f aca="false">IF(F787&lt;0,F787^2,0)</f>
        <v>0</v>
      </c>
      <c r="K787" s="44" t="n">
        <f aca="false">MAX(K786,E787)</f>
        <v>14348.7</v>
      </c>
      <c r="L787" s="49" t="n">
        <f aca="false">E787-K787</f>
        <v>-404.199999999999</v>
      </c>
    </row>
    <row r="788" customFormat="false" ht="15" hidden="false" customHeight="false" outlineLevel="0" collapsed="false">
      <c r="A788" s="27" t="n">
        <v>40513</v>
      </c>
      <c r="B788" s="42" t="n">
        <v>1</v>
      </c>
      <c r="C788" s="28" t="n">
        <v>12310.75</v>
      </c>
      <c r="D788" s="43" t="n">
        <v>358.15</v>
      </c>
      <c r="E788" s="44" t="n">
        <f aca="false">E787+D788</f>
        <v>14302.65</v>
      </c>
      <c r="F788" s="45" t="n">
        <f aca="false">IF(C787&gt;0,D788/C787,0)</f>
        <v>0.029964191891304</v>
      </c>
      <c r="G788" s="46" t="n">
        <f aca="false">G787*(1+F788)</f>
        <v>5.538928823493</v>
      </c>
      <c r="H788" s="46" t="n">
        <f aca="false">MAX(H787,G788)</f>
        <v>5.56165197110584</v>
      </c>
      <c r="I788" s="47" t="n">
        <f aca="false">G788/H788-1</f>
        <v>-0.00408568312632485</v>
      </c>
      <c r="J788" s="48" t="n">
        <f aca="false">IF(F788&lt;0,F788^2,0)</f>
        <v>0</v>
      </c>
      <c r="K788" s="44" t="n">
        <f aca="false">MAX(K787,E788)</f>
        <v>14348.7</v>
      </c>
      <c r="L788" s="49" t="n">
        <f aca="false">E788-K788</f>
        <v>-46.0499999999993</v>
      </c>
    </row>
    <row r="789" customFormat="false" ht="15" hidden="false" customHeight="false" outlineLevel="0" collapsed="false">
      <c r="A789" s="27" t="n">
        <v>40514</v>
      </c>
      <c r="B789" s="42" t="n">
        <v>1</v>
      </c>
      <c r="C789" s="28" t="n">
        <v>12472.6</v>
      </c>
      <c r="D789" s="43" t="n">
        <v>161.85</v>
      </c>
      <c r="E789" s="44" t="n">
        <f aca="false">E788+D789</f>
        <v>14464.5</v>
      </c>
      <c r="F789" s="45" t="n">
        <f aca="false">IF(C788&gt;0,D789/C788,0)</f>
        <v>0.0131470462806896</v>
      </c>
      <c r="G789" s="46" t="n">
        <f aca="false">G788*(1+F789)</f>
        <v>5.61174937708091</v>
      </c>
      <c r="H789" s="46" t="n">
        <f aca="false">MAX(H788,G789)</f>
        <v>5.61174937708091</v>
      </c>
      <c r="I789" s="47" t="n">
        <f aca="false">G789/H789-1</f>
        <v>0</v>
      </c>
      <c r="J789" s="48" t="n">
        <f aca="false">IF(F789&lt;0,F789^2,0)</f>
        <v>0</v>
      </c>
      <c r="K789" s="44" t="n">
        <f aca="false">MAX(K788,E789)</f>
        <v>14464.5</v>
      </c>
      <c r="L789" s="49" t="n">
        <f aca="false">E789-K789</f>
        <v>0</v>
      </c>
    </row>
    <row r="790" customFormat="false" ht="15" hidden="false" customHeight="false" outlineLevel="0" collapsed="false">
      <c r="A790" s="27" t="n">
        <v>40515</v>
      </c>
      <c r="B790" s="42" t="n">
        <v>1</v>
      </c>
      <c r="C790" s="28" t="n">
        <v>12349.2</v>
      </c>
      <c r="D790" s="43" t="n">
        <v>-82.95</v>
      </c>
      <c r="E790" s="44" t="n">
        <f aca="false">E789+D790</f>
        <v>14381.55</v>
      </c>
      <c r="F790" s="45" t="n">
        <f aca="false">IF(C789&gt;0,D790/C789,0)</f>
        <v>-0.00665057806712313</v>
      </c>
      <c r="G790" s="46" t="n">
        <f aca="false">G789*(1+F790)</f>
        <v>5.57442799975551</v>
      </c>
      <c r="H790" s="46" t="n">
        <f aca="false">MAX(H789,G790)</f>
        <v>5.61174937708091</v>
      </c>
      <c r="I790" s="47" t="n">
        <f aca="false">G790/H790-1</f>
        <v>-0.0066505780671231</v>
      </c>
      <c r="J790" s="48" t="n">
        <f aca="false">IF(F790&lt;0,F790^2,0)</f>
        <v>4.42301886268993E-005</v>
      </c>
      <c r="K790" s="44" t="n">
        <f aca="false">MAX(K789,E790)</f>
        <v>14464.5</v>
      </c>
      <c r="L790" s="49" t="n">
        <f aca="false">E790-K790</f>
        <v>-82.9500000000007</v>
      </c>
    </row>
    <row r="791" customFormat="false" ht="15" hidden="false" customHeight="false" outlineLevel="0" collapsed="false">
      <c r="A791" s="27" t="n">
        <v>40518</v>
      </c>
      <c r="B791" s="42" t="n">
        <v>-1</v>
      </c>
      <c r="C791" s="28" t="n">
        <v>12051.2</v>
      </c>
      <c r="D791" s="43" t="n">
        <v>181.5</v>
      </c>
      <c r="E791" s="44" t="n">
        <f aca="false">E790+D791</f>
        <v>14563.05</v>
      </c>
      <c r="F791" s="45" t="n">
        <f aca="false">IF(C790&gt;0,D791/C790,0)</f>
        <v>0.014697308327665</v>
      </c>
      <c r="G791" s="46" t="n">
        <f aca="false">G790*(1+F791)</f>
        <v>5.65635708681828</v>
      </c>
      <c r="H791" s="46" t="n">
        <f aca="false">MAX(H790,G791)</f>
        <v>5.65635708681828</v>
      </c>
      <c r="I791" s="47" t="n">
        <f aca="false">G791/H791-1</f>
        <v>0</v>
      </c>
      <c r="J791" s="48" t="n">
        <f aca="false">IF(F791&lt;0,F791^2,0)</f>
        <v>0</v>
      </c>
      <c r="K791" s="44" t="n">
        <f aca="false">MAX(K790,E791)</f>
        <v>14563.05</v>
      </c>
      <c r="L791" s="49" t="n">
        <f aca="false">E791-K791</f>
        <v>0</v>
      </c>
    </row>
    <row r="792" customFormat="false" ht="15" hidden="false" customHeight="false" outlineLevel="0" collapsed="false">
      <c r="A792" s="27" t="n">
        <v>40519</v>
      </c>
      <c r="B792" s="42" t="n">
        <v>-1</v>
      </c>
      <c r="C792" s="28" t="n">
        <v>11695.3</v>
      </c>
      <c r="D792" s="43" t="n">
        <v>355.9</v>
      </c>
      <c r="E792" s="44" t="n">
        <f aca="false">E791+D792</f>
        <v>14918.95</v>
      </c>
      <c r="F792" s="45" t="n">
        <f aca="false">IF(C791&gt;0,D792/C791,0)</f>
        <v>0.0295323287307488</v>
      </c>
      <c r="G792" s="46" t="n">
        <f aca="false">G791*(1+F792)</f>
        <v>5.8234024837247</v>
      </c>
      <c r="H792" s="46" t="n">
        <f aca="false">MAX(H791,G792)</f>
        <v>5.8234024837247</v>
      </c>
      <c r="I792" s="47" t="n">
        <f aca="false">G792/H792-1</f>
        <v>0</v>
      </c>
      <c r="J792" s="48" t="n">
        <f aca="false">IF(F792&lt;0,F792^2,0)</f>
        <v>0</v>
      </c>
      <c r="K792" s="44" t="n">
        <f aca="false">MAX(K791,E792)</f>
        <v>14918.95</v>
      </c>
      <c r="L792" s="49" t="n">
        <f aca="false">E792-K792</f>
        <v>0</v>
      </c>
    </row>
    <row r="793" customFormat="false" ht="15" hidden="false" customHeight="false" outlineLevel="0" collapsed="false">
      <c r="A793" s="27" t="n">
        <v>40520</v>
      </c>
      <c r="B793" s="42" t="n">
        <v>-1</v>
      </c>
      <c r="C793" s="28" t="n">
        <v>11460.2</v>
      </c>
      <c r="D793" s="43" t="n">
        <v>235.1</v>
      </c>
      <c r="E793" s="44" t="n">
        <f aca="false">E792+D793</f>
        <v>15154.05</v>
      </c>
      <c r="F793" s="45" t="n">
        <f aca="false">IF(C792&gt;0,D793/C792,0)</f>
        <v>0.0201020922934854</v>
      </c>
      <c r="G793" s="46" t="n">
        <f aca="false">G792*(1+F793)</f>
        <v>5.94046505791465</v>
      </c>
      <c r="H793" s="46" t="n">
        <f aca="false">MAX(H792,G793)</f>
        <v>5.94046505791465</v>
      </c>
      <c r="I793" s="47" t="n">
        <f aca="false">G793/H793-1</f>
        <v>0</v>
      </c>
      <c r="J793" s="48" t="n">
        <f aca="false">IF(F793&lt;0,F793^2,0)</f>
        <v>0</v>
      </c>
      <c r="K793" s="44" t="n">
        <f aca="false">MAX(K792,E793)</f>
        <v>15154.05</v>
      </c>
      <c r="L793" s="49" t="n">
        <f aca="false">E793-K793</f>
        <v>0</v>
      </c>
    </row>
    <row r="794" customFormat="false" ht="15" hidden="false" customHeight="false" outlineLevel="0" collapsed="false">
      <c r="A794" s="27" t="n">
        <v>40521</v>
      </c>
      <c r="B794" s="42" t="n">
        <v>-1</v>
      </c>
      <c r="C794" s="28" t="n">
        <v>11116.05</v>
      </c>
      <c r="D794" s="43" t="n">
        <v>344.15</v>
      </c>
      <c r="E794" s="44" t="n">
        <f aca="false">E793+D794</f>
        <v>15498.2</v>
      </c>
      <c r="F794" s="45" t="n">
        <f aca="false">IF(C793&gt;0,D794/C793,0)</f>
        <v>0.0300300169281513</v>
      </c>
      <c r="G794" s="46" t="n">
        <f aca="false">G793*(1+F794)</f>
        <v>6.11885732416492</v>
      </c>
      <c r="H794" s="46" t="n">
        <f aca="false">MAX(H793,G794)</f>
        <v>6.11885732416492</v>
      </c>
      <c r="I794" s="47" t="n">
        <f aca="false">G794/H794-1</f>
        <v>0</v>
      </c>
      <c r="J794" s="48" t="n">
        <f aca="false">IF(F794&lt;0,F794^2,0)</f>
        <v>0</v>
      </c>
      <c r="K794" s="44" t="n">
        <f aca="false">MAX(K793,E794)</f>
        <v>15498.2</v>
      </c>
      <c r="L794" s="49" t="n">
        <f aca="false">E794-K794</f>
        <v>0</v>
      </c>
    </row>
    <row r="795" customFormat="false" ht="15" hidden="false" customHeight="false" outlineLevel="0" collapsed="false">
      <c r="A795" s="27" t="n">
        <v>40522</v>
      </c>
      <c r="B795" s="42" t="n">
        <v>-1</v>
      </c>
      <c r="C795" s="28" t="n">
        <v>11447</v>
      </c>
      <c r="D795" s="43" t="n">
        <v>-330.95</v>
      </c>
      <c r="E795" s="44" t="n">
        <f aca="false">E794+D795</f>
        <v>15167.25</v>
      </c>
      <c r="F795" s="45" t="n">
        <f aca="false">IF(C794&gt;0,D795/C794,0)</f>
        <v>-0.0297722662276618</v>
      </c>
      <c r="G795" s="46" t="n">
        <f aca="false">G794*(1+F795)</f>
        <v>5.9366850749008</v>
      </c>
      <c r="H795" s="46" t="n">
        <f aca="false">MAX(H794,G795)</f>
        <v>6.11885732416492</v>
      </c>
      <c r="I795" s="47" t="n">
        <f aca="false">G795/H795-1</f>
        <v>-0.0297722662276618</v>
      </c>
      <c r="J795" s="48" t="n">
        <f aca="false">IF(F795&lt;0,F795^2,0)</f>
        <v>0.000886387836330772</v>
      </c>
      <c r="K795" s="44" t="n">
        <f aca="false">MAX(K794,E795)</f>
        <v>15498.2</v>
      </c>
      <c r="L795" s="49" t="n">
        <f aca="false">E795-K795</f>
        <v>-330.950000000001</v>
      </c>
    </row>
    <row r="796" customFormat="false" ht="15" hidden="false" customHeight="false" outlineLevel="0" collapsed="false">
      <c r="A796" s="27" t="n">
        <v>40525</v>
      </c>
      <c r="B796" s="42" t="n">
        <v>1</v>
      </c>
      <c r="C796" s="28" t="n">
        <v>11518.1</v>
      </c>
      <c r="D796" s="43" t="n">
        <v>-96.25</v>
      </c>
      <c r="E796" s="44" t="n">
        <f aca="false">E795+D796</f>
        <v>15071</v>
      </c>
      <c r="F796" s="45" t="n">
        <f aca="false">IF(C795&gt;0,D796/C795,0)</f>
        <v>-0.00840831658949943</v>
      </c>
      <c r="G796" s="46" t="n">
        <f aca="false">G795*(1+F796)</f>
        <v>5.88676754729888</v>
      </c>
      <c r="H796" s="46" t="n">
        <f aca="false">MAX(H795,G796)</f>
        <v>6.11885732416492</v>
      </c>
      <c r="I796" s="47" t="n">
        <f aca="false">G796/H796-1</f>
        <v>-0.0379302481771322</v>
      </c>
      <c r="J796" s="48" t="n">
        <f aca="false">IF(F796&lt;0,F796^2,0)</f>
        <v>7.06997878692514E-005</v>
      </c>
      <c r="K796" s="44" t="n">
        <f aca="false">MAX(K795,E796)</f>
        <v>15498.2</v>
      </c>
      <c r="L796" s="49" t="n">
        <f aca="false">E796-K796</f>
        <v>-427.200000000001</v>
      </c>
    </row>
    <row r="797" customFormat="false" ht="15" hidden="false" customHeight="false" outlineLevel="0" collapsed="false">
      <c r="A797" s="27" t="n">
        <v>40526</v>
      </c>
      <c r="B797" s="42" t="n">
        <v>1</v>
      </c>
      <c r="C797" s="28" t="n">
        <v>11560.5</v>
      </c>
      <c r="D797" s="43" t="n">
        <v>42.4</v>
      </c>
      <c r="E797" s="44" t="n">
        <f aca="false">E796+D797</f>
        <v>15113.4</v>
      </c>
      <c r="F797" s="45" t="n">
        <f aca="false">IF(C796&gt;0,D797/C796,0)</f>
        <v>0.0036811626917634</v>
      </c>
      <c r="G797" s="46" t="n">
        <f aca="false">G796*(1+F797)</f>
        <v>5.90843769636908</v>
      </c>
      <c r="H797" s="46" t="n">
        <f aca="false">MAX(H796,G797)</f>
        <v>6.11885732416492</v>
      </c>
      <c r="I797" s="47" t="n">
        <f aca="false">G797/H797-1</f>
        <v>-0.0343887128998478</v>
      </c>
      <c r="J797" s="48" t="n">
        <f aca="false">IF(F797&lt;0,F797^2,0)</f>
        <v>0</v>
      </c>
      <c r="K797" s="44" t="n">
        <f aca="false">MAX(K796,E797)</f>
        <v>15498.2</v>
      </c>
      <c r="L797" s="49" t="n">
        <f aca="false">E797-K797</f>
        <v>-384.800000000001</v>
      </c>
    </row>
    <row r="798" customFormat="false" ht="15" hidden="false" customHeight="false" outlineLevel="0" collapsed="false">
      <c r="A798" s="27" t="n">
        <v>40527</v>
      </c>
      <c r="B798" s="42" t="n">
        <v>-1</v>
      </c>
      <c r="C798" s="28" t="n">
        <v>11196.3</v>
      </c>
      <c r="D798" s="43" t="n">
        <v>-45.3</v>
      </c>
      <c r="E798" s="44" t="n">
        <f aca="false">E797+D798</f>
        <v>15068.1</v>
      </c>
      <c r="F798" s="45" t="n">
        <f aca="false">IF(C797&gt;0,D798/C797,0)</f>
        <v>-0.00391851563513689</v>
      </c>
      <c r="G798" s="46" t="n">
        <f aca="false">G797*(1+F798)</f>
        <v>5.88528539087662</v>
      </c>
      <c r="H798" s="46" t="n">
        <f aca="false">MAX(H797,G798)</f>
        <v>6.11885732416492</v>
      </c>
      <c r="I798" s="47" t="n">
        <f aca="false">G798/H798-1</f>
        <v>-0.0381724758258144</v>
      </c>
      <c r="J798" s="48" t="n">
        <f aca="false">IF(F798&lt;0,F798^2,0)</f>
        <v>1.53547647828123E-005</v>
      </c>
      <c r="K798" s="44" t="n">
        <f aca="false">MAX(K797,E798)</f>
        <v>15498.2</v>
      </c>
      <c r="L798" s="49" t="n">
        <f aca="false">E798-K798</f>
        <v>-430.1</v>
      </c>
    </row>
    <row r="799" customFormat="false" ht="15" hidden="false" customHeight="false" outlineLevel="0" collapsed="false">
      <c r="A799" s="27" t="n">
        <v>40528</v>
      </c>
      <c r="B799" s="42" t="n">
        <v>-1</v>
      </c>
      <c r="C799" s="28" t="n">
        <v>11424.15</v>
      </c>
      <c r="D799" s="43" t="n">
        <v>-227.85</v>
      </c>
      <c r="E799" s="44" t="n">
        <f aca="false">E798+D799</f>
        <v>14840.25</v>
      </c>
      <c r="F799" s="45" t="n">
        <f aca="false">IF(C798&gt;0,D799/C798,0)</f>
        <v>-0.020350472924091</v>
      </c>
      <c r="G799" s="46" t="n">
        <f aca="false">G798*(1+F799)</f>
        <v>5.76551704987904</v>
      </c>
      <c r="H799" s="46" t="n">
        <f aca="false">MAX(H798,G799)</f>
        <v>6.11885732416492</v>
      </c>
      <c r="I799" s="47" t="n">
        <f aca="false">G799/H799-1</f>
        <v>-0.0577461208141665</v>
      </c>
      <c r="J799" s="48" t="n">
        <f aca="false">IF(F799&lt;0,F799^2,0)</f>
        <v>0.000414141748234161</v>
      </c>
      <c r="K799" s="44" t="n">
        <f aca="false">MAX(K798,E799)</f>
        <v>15498.2</v>
      </c>
      <c r="L799" s="49" t="n">
        <f aca="false">E799-K799</f>
        <v>-657.950000000001</v>
      </c>
    </row>
    <row r="800" customFormat="false" ht="15" hidden="false" customHeight="false" outlineLevel="0" collapsed="false">
      <c r="A800" s="27" t="n">
        <v>40532</v>
      </c>
      <c r="B800" s="42" t="n">
        <v>-1</v>
      </c>
      <c r="C800" s="28" t="n">
        <v>11267.1</v>
      </c>
      <c r="D800" s="43" t="n">
        <v>157.05</v>
      </c>
      <c r="E800" s="44" t="n">
        <f aca="false">E799+D800</f>
        <v>14997.3</v>
      </c>
      <c r="F800" s="45" t="n">
        <f aca="false">IF(C799&gt;0,D800/C799,0)</f>
        <v>0.0137471934454642</v>
      </c>
      <c r="G800" s="46" t="n">
        <f aca="false">G799*(1+F800)</f>
        <v>5.84477672807685</v>
      </c>
      <c r="H800" s="46" t="n">
        <f aca="false">MAX(H799,G800)</f>
        <v>6.11885732416492</v>
      </c>
      <c r="I800" s="47" t="n">
        <f aca="false">G800/H800-1</f>
        <v>-0.0447927744622598</v>
      </c>
      <c r="J800" s="48" t="n">
        <f aca="false">IF(F800&lt;0,F800^2,0)</f>
        <v>0</v>
      </c>
      <c r="K800" s="44" t="n">
        <f aca="false">MAX(K799,E800)</f>
        <v>15498.2</v>
      </c>
      <c r="L800" s="49" t="n">
        <f aca="false">E800-K800</f>
        <v>-500.900000000001</v>
      </c>
    </row>
    <row r="801" customFormat="false" ht="15" hidden="false" customHeight="false" outlineLevel="0" collapsed="false">
      <c r="A801" s="27" t="n">
        <v>40533</v>
      </c>
      <c r="B801" s="42" t="n">
        <v>1</v>
      </c>
      <c r="C801" s="28" t="n">
        <v>11537.25</v>
      </c>
      <c r="D801" s="43" t="n">
        <v>-85.25</v>
      </c>
      <c r="E801" s="44" t="n">
        <f aca="false">E800+D801</f>
        <v>14912.05</v>
      </c>
      <c r="F801" s="45" t="n">
        <f aca="false">IF(C800&gt;0,D801/C800,0)</f>
        <v>-0.00756627703668202</v>
      </c>
      <c r="G801" s="46" t="n">
        <f aca="false">G800*(1+F801)</f>
        <v>5.80055352813467</v>
      </c>
      <c r="H801" s="46" t="n">
        <f aca="false">MAX(H800,G801)</f>
        <v>6.11885732416492</v>
      </c>
      <c r="I801" s="47" t="n">
        <f aca="false">G801/H801-1</f>
        <v>-0.0520201369581188</v>
      </c>
      <c r="J801" s="48" t="n">
        <f aca="false">IF(F801&lt;0,F801^2,0)</f>
        <v>5.72485481958217E-005</v>
      </c>
      <c r="K801" s="44" t="n">
        <f aca="false">MAX(K800,E801)</f>
        <v>15498.2</v>
      </c>
      <c r="L801" s="49" t="n">
        <f aca="false">E801-K801</f>
        <v>-586.150000000002</v>
      </c>
    </row>
    <row r="802" customFormat="false" ht="15" hidden="false" customHeight="false" outlineLevel="0" collapsed="false">
      <c r="A802" s="27" t="n">
        <v>40534</v>
      </c>
      <c r="B802" s="42" t="n">
        <v>1</v>
      </c>
      <c r="C802" s="28" t="n">
        <v>11467.7</v>
      </c>
      <c r="D802" s="43" t="n">
        <v>-69.55</v>
      </c>
      <c r="E802" s="44" t="n">
        <f aca="false">E801+D802</f>
        <v>14842.5</v>
      </c>
      <c r="F802" s="45" t="n">
        <f aca="false">IF(C801&gt;0,D802/C801,0)</f>
        <v>-0.00602829963812867</v>
      </c>
      <c r="G802" s="46" t="n">
        <f aca="false">G801*(1+F802)</f>
        <v>5.76558605340007</v>
      </c>
      <c r="H802" s="46" t="n">
        <f aca="false">MAX(H801,G802)</f>
        <v>6.11885732416492</v>
      </c>
      <c r="I802" s="47" t="n">
        <f aca="false">G802/H802-1</f>
        <v>-0.0577348436234474</v>
      </c>
      <c r="J802" s="48" t="n">
        <f aca="false">IF(F802&lt;0,F802^2,0)</f>
        <v>3.63403965270623E-005</v>
      </c>
      <c r="K802" s="44" t="n">
        <f aca="false">MAX(K801,E802)</f>
        <v>15498.2</v>
      </c>
      <c r="L802" s="49" t="n">
        <f aca="false">E802-K802</f>
        <v>-655.700000000001</v>
      </c>
    </row>
    <row r="803" customFormat="false" ht="15" hidden="false" customHeight="false" outlineLevel="0" collapsed="false">
      <c r="A803" s="27" t="n">
        <v>40535</v>
      </c>
      <c r="B803" s="42" t="n">
        <v>1</v>
      </c>
      <c r="C803" s="28" t="n">
        <v>11469.05</v>
      </c>
      <c r="D803" s="43" t="n">
        <v>1.35</v>
      </c>
      <c r="E803" s="44" t="n">
        <f aca="false">E802+D803</f>
        <v>14843.85</v>
      </c>
      <c r="F803" s="45" t="n">
        <f aca="false">IF(C802&gt;0,D803/C802,0)</f>
        <v>0.000117721949475483</v>
      </c>
      <c r="G803" s="46" t="n">
        <f aca="false">G802*(1+F803)</f>
        <v>5.76626478943014</v>
      </c>
      <c r="H803" s="46" t="n">
        <f aca="false">MAX(H802,G803)</f>
        <v>6.11885732416492</v>
      </c>
      <c r="I803" s="47" t="n">
        <f aca="false">G803/H803-1</f>
        <v>-0.057623918332316</v>
      </c>
      <c r="J803" s="48" t="n">
        <f aca="false">IF(F803&lt;0,F803^2,0)</f>
        <v>0</v>
      </c>
      <c r="K803" s="44" t="n">
        <f aca="false">MAX(K802,E803)</f>
        <v>15498.2</v>
      </c>
      <c r="L803" s="49" t="n">
        <f aca="false">E803-K803</f>
        <v>-654.35</v>
      </c>
    </row>
    <row r="804" customFormat="false" ht="15" hidden="false" customHeight="false" outlineLevel="0" collapsed="false">
      <c r="A804" s="27" t="n">
        <v>40536</v>
      </c>
      <c r="B804" s="42" t="n">
        <v>-1</v>
      </c>
      <c r="C804" s="28" t="n">
        <v>11477.05</v>
      </c>
      <c r="D804" s="43" t="n">
        <v>-125.3</v>
      </c>
      <c r="E804" s="44" t="n">
        <f aca="false">E803+D804</f>
        <v>14718.55</v>
      </c>
      <c r="F804" s="45" t="n">
        <f aca="false">IF(C803&gt;0,D804/C803,0)</f>
        <v>-0.0109250548214543</v>
      </c>
      <c r="G804" s="46" t="n">
        <f aca="false">G803*(1+F804)</f>
        <v>5.7032680304906</v>
      </c>
      <c r="H804" s="46" t="n">
        <f aca="false">MAX(H803,G804)</f>
        <v>6.11885732416492</v>
      </c>
      <c r="I804" s="47" t="n">
        <f aca="false">G804/H804-1</f>
        <v>-0.0679194286869627</v>
      </c>
      <c r="J804" s="48" t="n">
        <f aca="false">IF(F804&lt;0,F804^2,0)</f>
        <v>0.000119356822851781</v>
      </c>
      <c r="K804" s="44" t="n">
        <f aca="false">MAX(K803,E804)</f>
        <v>15498.2</v>
      </c>
      <c r="L804" s="49" t="n">
        <f aca="false">E804-K804</f>
        <v>-779.65</v>
      </c>
    </row>
    <row r="805" customFormat="false" ht="15" hidden="false" customHeight="false" outlineLevel="0" collapsed="false">
      <c r="A805" s="27" t="n">
        <v>40539</v>
      </c>
      <c r="B805" s="42" t="n">
        <v>1</v>
      </c>
      <c r="C805" s="28" t="n">
        <v>11470.95</v>
      </c>
      <c r="D805" s="43" t="n">
        <v>-103.6</v>
      </c>
      <c r="E805" s="44" t="n">
        <f aca="false">E804+D805</f>
        <v>14614.95</v>
      </c>
      <c r="F805" s="45" t="n">
        <f aca="false">IF(C804&gt;0,D805/C804,0)</f>
        <v>-0.00902670982525998</v>
      </c>
      <c r="G805" s="46" t="n">
        <f aca="false">G804*(1+F805)</f>
        <v>5.65178628492368</v>
      </c>
      <c r="H805" s="46" t="n">
        <f aca="false">MAX(H804,G805)</f>
        <v>6.11885732416492</v>
      </c>
      <c r="I805" s="47" t="n">
        <f aca="false">G805/H805-1</f>
        <v>-0.0763330495379682</v>
      </c>
      <c r="J805" s="48" t="n">
        <f aca="false">IF(F805&lt;0,F805^2,0)</f>
        <v>8.1481490269445E-005</v>
      </c>
      <c r="K805" s="44" t="n">
        <f aca="false">MAX(K804,E805)</f>
        <v>15498.2</v>
      </c>
      <c r="L805" s="49" t="n">
        <f aca="false">E805-K805</f>
        <v>-883.25</v>
      </c>
    </row>
    <row r="806" customFormat="false" ht="15" hidden="false" customHeight="false" outlineLevel="0" collapsed="false">
      <c r="A806" s="27" t="n">
        <v>40540</v>
      </c>
      <c r="B806" s="42" t="n">
        <v>1</v>
      </c>
      <c r="C806" s="28" t="n">
        <v>11427.3</v>
      </c>
      <c r="D806" s="43" t="n">
        <v>-29.4</v>
      </c>
      <c r="E806" s="44" t="n">
        <f aca="false">E805+D806</f>
        <v>14585.55</v>
      </c>
      <c r="F806" s="45" t="n">
        <f aca="false">IF(C805&gt;0,D806/C805,0)</f>
        <v>-0.00256299609012331</v>
      </c>
      <c r="G806" s="46" t="n">
        <f aca="false">G805*(1+F806)</f>
        <v>5.6373007787732</v>
      </c>
      <c r="H806" s="46" t="n">
        <f aca="false">MAX(H805,G806)</f>
        <v>6.11885732416492</v>
      </c>
      <c r="I806" s="47" t="n">
        <f aca="false">G806/H806-1</f>
        <v>-0.0787004043205785</v>
      </c>
      <c r="J806" s="48" t="n">
        <f aca="false">IF(F806&lt;0,F806^2,0)</f>
        <v>6.56894895798738E-006</v>
      </c>
      <c r="K806" s="44" t="n">
        <f aca="false">MAX(K805,E806)</f>
        <v>15498.2</v>
      </c>
      <c r="L806" s="49" t="n">
        <f aca="false">E806-K806</f>
        <v>-912.65</v>
      </c>
    </row>
    <row r="807" customFormat="false" ht="15" hidden="false" customHeight="false" outlineLevel="0" collapsed="false">
      <c r="A807" s="27" t="n">
        <v>40541</v>
      </c>
      <c r="B807" s="42" t="n">
        <v>1</v>
      </c>
      <c r="C807" s="28" t="n">
        <v>11612.9</v>
      </c>
      <c r="D807" s="43" t="n">
        <v>69</v>
      </c>
      <c r="E807" s="44" t="n">
        <f aca="false">E806+D807</f>
        <v>14654.55</v>
      </c>
      <c r="F807" s="45" t="n">
        <f aca="false">IF(C806&gt;0,D807/C806,0)</f>
        <v>0.00603817174660681</v>
      </c>
      <c r="G807" s="46" t="n">
        <f aca="false">G806*(1+F807)</f>
        <v>5.67133976906272</v>
      </c>
      <c r="H807" s="46" t="n">
        <f aca="false">MAX(H806,G807)</f>
        <v>6.11885732416492</v>
      </c>
      <c r="I807" s="47" t="n">
        <f aca="false">G807/H807-1</f>
        <v>-0.0731374391317868</v>
      </c>
      <c r="J807" s="48" t="n">
        <f aca="false">IF(F807&lt;0,F807^2,0)</f>
        <v>0</v>
      </c>
      <c r="K807" s="44" t="n">
        <f aca="false">MAX(K806,E807)</f>
        <v>15498.2</v>
      </c>
      <c r="L807" s="49" t="n">
        <f aca="false">E807-K807</f>
        <v>-843.65</v>
      </c>
    </row>
    <row r="808" customFormat="false" ht="15" hidden="false" customHeight="false" outlineLevel="0" collapsed="false">
      <c r="A808" s="27" t="n">
        <v>40542</v>
      </c>
      <c r="B808" s="42" t="n">
        <v>1</v>
      </c>
      <c r="C808" s="28" t="n">
        <v>11629.3</v>
      </c>
      <c r="D808" s="43" t="n">
        <v>16.4</v>
      </c>
      <c r="E808" s="44" t="n">
        <f aca="false">E807+D808</f>
        <v>14670.95</v>
      </c>
      <c r="F808" s="45" t="n">
        <f aca="false">IF(C807&gt;0,D808/C807,0)</f>
        <v>0.00141222261450628</v>
      </c>
      <c r="G808" s="46" t="n">
        <f aca="false">G807*(1+F808)</f>
        <v>5.67934896333914</v>
      </c>
      <c r="H808" s="46" t="n">
        <f aca="false">MAX(H807,G808)</f>
        <v>6.11885732416492</v>
      </c>
      <c r="I808" s="47" t="n">
        <f aca="false">G808/H808-1</f>
        <v>-0.0718285028627895</v>
      </c>
      <c r="J808" s="48" t="n">
        <f aca="false">IF(F808&lt;0,F808^2,0)</f>
        <v>0</v>
      </c>
      <c r="K808" s="44" t="n">
        <f aca="false">MAX(K807,E808)</f>
        <v>15498.2</v>
      </c>
      <c r="L808" s="49" t="n">
        <f aca="false">E808-K808</f>
        <v>-827.25</v>
      </c>
    </row>
    <row r="809" customFormat="false" ht="15" hidden="false" customHeight="false" outlineLevel="0" collapsed="false">
      <c r="A809" s="27" t="n">
        <v>40543</v>
      </c>
      <c r="B809" s="42" t="n">
        <v>1</v>
      </c>
      <c r="C809" s="28" t="n">
        <v>11791.45</v>
      </c>
      <c r="D809" s="43" t="n">
        <v>162.15</v>
      </c>
      <c r="E809" s="44" t="n">
        <f aca="false">E808+D809</f>
        <v>14833.1</v>
      </c>
      <c r="F809" s="45" t="n">
        <f aca="false">IF(C808&gt;0,D809/C808,0)</f>
        <v>0.0139432296010938</v>
      </c>
      <c r="G809" s="46" t="n">
        <f aca="false">G808*(1+F809)</f>
        <v>5.75853742991971</v>
      </c>
      <c r="H809" s="46" t="n">
        <f aca="false">MAX(H808,G809)</f>
        <v>6.11885732416492</v>
      </c>
      <c r="I809" s="47" t="n">
        <f aca="false">G809/H809-1</f>
        <v>-0.0588867945690145</v>
      </c>
      <c r="J809" s="48" t="n">
        <f aca="false">IF(F809&lt;0,F809^2,0)</f>
        <v>0</v>
      </c>
      <c r="K809" s="44" t="n">
        <f aca="false">MAX(K808,E809)</f>
        <v>15498.2</v>
      </c>
      <c r="L809" s="49" t="n">
        <f aca="false">E809-K809</f>
        <v>-665.1</v>
      </c>
    </row>
    <row r="810" customFormat="false" ht="15" hidden="false" customHeight="false" outlineLevel="0" collapsed="false">
      <c r="A810" s="27" t="n">
        <v>40546</v>
      </c>
      <c r="B810" s="42" t="n">
        <v>1</v>
      </c>
      <c r="C810" s="28" t="n">
        <v>11855.75</v>
      </c>
      <c r="D810" s="43" t="n">
        <v>64.3</v>
      </c>
      <c r="E810" s="44" t="n">
        <f aca="false">E809+D810</f>
        <v>14897.4</v>
      </c>
      <c r="F810" s="45" t="n">
        <f aca="false">IF(C809&gt;0,D810/C809,0)</f>
        <v>0.00545310373194136</v>
      </c>
      <c r="G810" s="46" t="n">
        <f aca="false">G809*(1+F810)</f>
        <v>5.78993933186933</v>
      </c>
      <c r="H810" s="46" t="n">
        <f aca="false">MAX(H809,G810)</f>
        <v>6.11885732416492</v>
      </c>
      <c r="I810" s="47" t="n">
        <f aca="false">G810/H810-1</f>
        <v>-0.0537548066362994</v>
      </c>
      <c r="J810" s="48" t="n">
        <f aca="false">IF(F810&lt;0,F810^2,0)</f>
        <v>0</v>
      </c>
      <c r="K810" s="44" t="n">
        <f aca="false">MAX(K809,E810)</f>
        <v>15498.2</v>
      </c>
      <c r="L810" s="49" t="n">
        <f aca="false">E810-K810</f>
        <v>-600.800000000001</v>
      </c>
    </row>
    <row r="811" customFormat="false" ht="15" hidden="false" customHeight="false" outlineLevel="0" collapsed="false">
      <c r="A811" s="27" t="n">
        <v>40547</v>
      </c>
      <c r="B811" s="42" t="n">
        <v>-1</v>
      </c>
      <c r="C811" s="28" t="n">
        <v>11564.05</v>
      </c>
      <c r="D811" s="43" t="n">
        <v>38.35</v>
      </c>
      <c r="E811" s="44" t="n">
        <f aca="false">E810+D811</f>
        <v>14935.75</v>
      </c>
      <c r="F811" s="45" t="n">
        <f aca="false">IF(C810&gt;0,D811/C810,0)</f>
        <v>0.00323471733125277</v>
      </c>
      <c r="G811" s="46" t="n">
        <f aca="false">G810*(1+F811)</f>
        <v>5.80866814897303</v>
      </c>
      <c r="H811" s="46" t="n">
        <f aca="false">MAX(H810,G811)</f>
        <v>6.11885732416492</v>
      </c>
      <c r="I811" s="47" t="n">
        <f aca="false">G811/H811-1</f>
        <v>-0.0506939709097113</v>
      </c>
      <c r="J811" s="48" t="n">
        <f aca="false">IF(F811&lt;0,F811^2,0)</f>
        <v>0</v>
      </c>
      <c r="K811" s="44" t="n">
        <f aca="false">MAX(K810,E811)</f>
        <v>15498.2</v>
      </c>
      <c r="L811" s="49" t="n">
        <f aca="false">E811-K811</f>
        <v>-562.450000000001</v>
      </c>
    </row>
    <row r="812" customFormat="false" ht="15" hidden="false" customHeight="false" outlineLevel="0" collapsed="false">
      <c r="A812" s="27" t="n">
        <v>40548</v>
      </c>
      <c r="B812" s="42" t="n">
        <v>-1</v>
      </c>
      <c r="C812" s="28" t="n">
        <v>11305.45</v>
      </c>
      <c r="D812" s="43" t="n">
        <v>258.6</v>
      </c>
      <c r="E812" s="44" t="n">
        <f aca="false">E811+D812</f>
        <v>15194.35</v>
      </c>
      <c r="F812" s="45" t="n">
        <f aca="false">IF(C811&gt;0,D812/C811,0)</f>
        <v>0.0223624076340037</v>
      </c>
      <c r="G812" s="46" t="n">
        <f aca="false">G811*(1+F812)</f>
        <v>5.93856395393101</v>
      </c>
      <c r="H812" s="46" t="n">
        <f aca="false">MAX(H811,G812)</f>
        <v>6.11885732416492</v>
      </c>
      <c r="I812" s="47" t="n">
        <f aca="false">G812/H812-1</f>
        <v>-0.0294652025177768</v>
      </c>
      <c r="J812" s="48" t="n">
        <f aca="false">IF(F812&lt;0,F812^2,0)</f>
        <v>0</v>
      </c>
      <c r="K812" s="44" t="n">
        <f aca="false">MAX(K811,E812)</f>
        <v>15498.2</v>
      </c>
      <c r="L812" s="49" t="n">
        <f aca="false">E812-K812</f>
        <v>-303.85</v>
      </c>
    </row>
    <row r="813" customFormat="false" ht="15" hidden="false" customHeight="false" outlineLevel="0" collapsed="false">
      <c r="A813" s="27" t="n">
        <v>40549</v>
      </c>
      <c r="B813" s="42" t="n">
        <v>-1</v>
      </c>
      <c r="C813" s="28" t="n">
        <v>11186.8</v>
      </c>
      <c r="D813" s="43" t="n">
        <v>118.65</v>
      </c>
      <c r="E813" s="44" t="n">
        <f aca="false">E812+D813</f>
        <v>15313</v>
      </c>
      <c r="F813" s="45" t="n">
        <f aca="false">IF(C812&gt;0,D813/C812,0)</f>
        <v>0.010494938281979</v>
      </c>
      <c r="G813" s="46" t="n">
        <f aca="false">G812*(1+F813)</f>
        <v>6.00088881611111</v>
      </c>
      <c r="H813" s="46" t="n">
        <f aca="false">MAX(H812,G813)</f>
        <v>6.11885732416492</v>
      </c>
      <c r="I813" s="47" t="n">
        <f aca="false">G813/H813-1</f>
        <v>-0.0192794997176879</v>
      </c>
      <c r="J813" s="48" t="n">
        <f aca="false">IF(F813&lt;0,F813^2,0)</f>
        <v>0</v>
      </c>
      <c r="K813" s="44" t="n">
        <f aca="false">MAX(K812,E813)</f>
        <v>15498.2</v>
      </c>
      <c r="L813" s="49" t="n">
        <f aca="false">E813-K813</f>
        <v>-185.200000000001</v>
      </c>
    </row>
    <row r="814" customFormat="false" ht="15" hidden="false" customHeight="false" outlineLevel="0" collapsed="false">
      <c r="A814" s="27" t="n">
        <v>40550</v>
      </c>
      <c r="B814" s="42" t="n">
        <v>-1</v>
      </c>
      <c r="C814" s="28" t="n">
        <v>11053.35</v>
      </c>
      <c r="D814" s="43" t="n">
        <v>133.45</v>
      </c>
      <c r="E814" s="44" t="n">
        <f aca="false">E813+D814</f>
        <v>15446.45</v>
      </c>
      <c r="F814" s="45" t="n">
        <f aca="false">IF(C813&gt;0,D814/C813,0)</f>
        <v>0.011929238030536</v>
      </c>
      <c r="G814" s="46" t="n">
        <f aca="false">G813*(1+F814)</f>
        <v>6.07247484719328</v>
      </c>
      <c r="H814" s="46" t="n">
        <f aca="false">MAX(H813,G814)</f>
        <v>6.11885732416492</v>
      </c>
      <c r="I814" s="47" t="n">
        <f aca="false">G814/H814-1</f>
        <v>-0.00758025142839391</v>
      </c>
      <c r="J814" s="48" t="n">
        <f aca="false">IF(F814&lt;0,F814^2,0)</f>
        <v>0</v>
      </c>
      <c r="K814" s="44" t="n">
        <f aca="false">MAX(K813,E814)</f>
        <v>15498.2</v>
      </c>
      <c r="L814" s="49" t="n">
        <f aca="false">E814-K814</f>
        <v>-51.75</v>
      </c>
    </row>
    <row r="815" customFormat="false" ht="15" hidden="false" customHeight="false" outlineLevel="0" collapsed="false">
      <c r="A815" s="27" t="n">
        <v>40553</v>
      </c>
      <c r="B815" s="42" t="n">
        <v>-1</v>
      </c>
      <c r="C815" s="28" t="n">
        <v>10700.65</v>
      </c>
      <c r="D815" s="43" t="n">
        <v>352.7</v>
      </c>
      <c r="E815" s="44" t="n">
        <f aca="false">E814+D815</f>
        <v>15799.15</v>
      </c>
      <c r="F815" s="45" t="n">
        <f aca="false">IF(C814&gt;0,D815/C814,0)</f>
        <v>0.0319088783038626</v>
      </c>
      <c r="G815" s="46" t="n">
        <f aca="false">G814*(1+F815)</f>
        <v>6.26624070809563</v>
      </c>
      <c r="H815" s="46" t="n">
        <f aca="false">MAX(H814,G815)</f>
        <v>6.26624070809563</v>
      </c>
      <c r="I815" s="47" t="n">
        <f aca="false">G815/H815-1</f>
        <v>0</v>
      </c>
      <c r="J815" s="48" t="n">
        <f aca="false">IF(F815&lt;0,F815^2,0)</f>
        <v>0</v>
      </c>
      <c r="K815" s="44" t="n">
        <f aca="false">MAX(K814,E815)</f>
        <v>15799.15</v>
      </c>
      <c r="L815" s="49" t="n">
        <f aca="false">E815-K815</f>
        <v>0</v>
      </c>
    </row>
    <row r="816" customFormat="false" ht="15" hidden="false" customHeight="false" outlineLevel="0" collapsed="false">
      <c r="A816" s="27" t="n">
        <v>40554</v>
      </c>
      <c r="B816" s="42" t="n">
        <v>-1</v>
      </c>
      <c r="C816" s="28" t="n">
        <v>10833.55</v>
      </c>
      <c r="D816" s="43" t="n">
        <v>-132.9</v>
      </c>
      <c r="E816" s="44" t="n">
        <f aca="false">E815+D816</f>
        <v>15666.25</v>
      </c>
      <c r="F816" s="45" t="n">
        <f aca="false">IF(C815&gt;0,D816/C815,0)</f>
        <v>-0.0124198062734507</v>
      </c>
      <c r="G816" s="46" t="n">
        <f aca="false">G815*(1+F816)</f>
        <v>6.18841521243827</v>
      </c>
      <c r="H816" s="46" t="n">
        <f aca="false">MAX(H815,G816)</f>
        <v>6.26624070809563</v>
      </c>
      <c r="I816" s="47" t="n">
        <f aca="false">G816/H816-1</f>
        <v>-0.0124198062734506</v>
      </c>
      <c r="J816" s="48" t="n">
        <f aca="false">IF(F816&lt;0,F816^2,0)</f>
        <v>0.000154251587870045</v>
      </c>
      <c r="K816" s="44" t="n">
        <f aca="false">MAX(K815,E816)</f>
        <v>15799.15</v>
      </c>
      <c r="L816" s="49" t="n">
        <f aca="false">E816-K816</f>
        <v>-132.9</v>
      </c>
    </row>
    <row r="817" customFormat="false" ht="15" hidden="false" customHeight="false" outlineLevel="0" collapsed="false">
      <c r="A817" s="27" t="n">
        <v>40555</v>
      </c>
      <c r="B817" s="42" t="n">
        <v>1</v>
      </c>
      <c r="C817" s="28" t="n">
        <v>11128.15</v>
      </c>
      <c r="D817" s="43" t="n">
        <v>-62.2</v>
      </c>
      <c r="E817" s="44" t="n">
        <f aca="false">E816+D817</f>
        <v>15604.05</v>
      </c>
      <c r="F817" s="45" t="n">
        <f aca="false">IF(C816&gt;0,D817/C816,0)</f>
        <v>-0.0057414236330658</v>
      </c>
      <c r="G817" s="46" t="n">
        <f aca="false">G816*(1+F817)</f>
        <v>6.15288489908636</v>
      </c>
      <c r="H817" s="46" t="n">
        <f aca="false">MAX(H816,G817)</f>
        <v>6.26624070809563</v>
      </c>
      <c r="I817" s="47" t="n">
        <f aca="false">G817/H817-1</f>
        <v>-0.0180899225372599</v>
      </c>
      <c r="J817" s="48" t="n">
        <f aca="false">IF(F817&lt;0,F817^2,0)</f>
        <v>3.29639453343265E-005</v>
      </c>
      <c r="K817" s="44" t="n">
        <f aca="false">MAX(K816,E817)</f>
        <v>15799.15</v>
      </c>
      <c r="L817" s="49" t="n">
        <f aca="false">E817-K817</f>
        <v>-195.1</v>
      </c>
    </row>
    <row r="818" customFormat="false" ht="15" hidden="false" customHeight="false" outlineLevel="0" collapsed="false">
      <c r="A818" s="27" t="n">
        <v>40556</v>
      </c>
      <c r="B818" s="42" t="n">
        <v>1</v>
      </c>
      <c r="C818" s="28" t="n">
        <v>10716.65</v>
      </c>
      <c r="D818" s="43" t="n">
        <v>-399.7</v>
      </c>
      <c r="E818" s="44" t="n">
        <f aca="false">E817+D818</f>
        <v>15204.35</v>
      </c>
      <c r="F818" s="45" t="n">
        <f aca="false">IF(C817&gt;0,D818/C817,0)</f>
        <v>-0.0359179198698795</v>
      </c>
      <c r="G818" s="46" t="n">
        <f aca="false">G817*(1+F818)</f>
        <v>5.93188607231238</v>
      </c>
      <c r="H818" s="46" t="n">
        <f aca="false">MAX(H817,G818)</f>
        <v>6.26624070809563</v>
      </c>
      <c r="I818" s="47" t="n">
        <f aca="false">G818/H818-1</f>
        <v>-0.0533580900189939</v>
      </c>
      <c r="J818" s="48" t="n">
        <f aca="false">IF(F818&lt;0,F818^2,0)</f>
        <v>0.00129009696777909</v>
      </c>
      <c r="K818" s="44" t="n">
        <f aca="false">MAX(K817,E818)</f>
        <v>15799.15</v>
      </c>
      <c r="L818" s="49" t="n">
        <f aca="false">E818-K818</f>
        <v>-594.800000000001</v>
      </c>
    </row>
    <row r="819" customFormat="false" ht="15" hidden="false" customHeight="false" outlineLevel="0" collapsed="false">
      <c r="A819" s="27" t="n">
        <v>40557</v>
      </c>
      <c r="B819" s="42" t="n">
        <v>-1</v>
      </c>
      <c r="C819" s="28" t="n">
        <v>10432.9</v>
      </c>
      <c r="D819" s="43" t="n">
        <v>243.6</v>
      </c>
      <c r="E819" s="44" t="n">
        <f aca="false">E818+D819</f>
        <v>15447.95</v>
      </c>
      <c r="F819" s="45" t="n">
        <f aca="false">IF(C818&gt;0,D819/C818,0)</f>
        <v>0.0227309840295242</v>
      </c>
      <c r="G819" s="46" t="n">
        <f aca="false">G818*(1+F819)</f>
        <v>6.06672367988707</v>
      </c>
      <c r="H819" s="46" t="n">
        <f aca="false">MAX(H818,G819)</f>
        <v>6.26624070809563</v>
      </c>
      <c r="I819" s="47" t="n">
        <f aca="false">G819/H819-1</f>
        <v>-0.0318399878815374</v>
      </c>
      <c r="J819" s="48" t="n">
        <f aca="false">IF(F819&lt;0,F819^2,0)</f>
        <v>0</v>
      </c>
      <c r="K819" s="44" t="n">
        <f aca="false">MAX(K818,E819)</f>
        <v>15799.15</v>
      </c>
      <c r="L819" s="49" t="n">
        <f aca="false">E819-K819</f>
        <v>-351.200000000001</v>
      </c>
    </row>
    <row r="820" customFormat="false" ht="15" hidden="false" customHeight="false" outlineLevel="0" collapsed="false">
      <c r="A820" s="27" t="n">
        <v>40560</v>
      </c>
      <c r="B820" s="42" t="n">
        <v>-1</v>
      </c>
      <c r="C820" s="28" t="n">
        <v>10471.1</v>
      </c>
      <c r="D820" s="43" t="n">
        <v>-38.2</v>
      </c>
      <c r="E820" s="44" t="n">
        <f aca="false">E819+D820</f>
        <v>15409.75</v>
      </c>
      <c r="F820" s="45" t="n">
        <f aca="false">IF(C819&gt;0,D820/C819,0)</f>
        <v>-0.00366149392786282</v>
      </c>
      <c r="G820" s="46" t="n">
        <f aca="false">G819*(1+F820)</f>
        <v>6.04451040797114</v>
      </c>
      <c r="H820" s="46" t="n">
        <f aca="false">MAX(H819,G820)</f>
        <v>6.26624070809563</v>
      </c>
      <c r="I820" s="47" t="n">
        <f aca="false">G820/H820-1</f>
        <v>-0.0353848998871088</v>
      </c>
      <c r="J820" s="48" t="n">
        <f aca="false">IF(F820&lt;0,F820^2,0)</f>
        <v>1.34065377837763E-005</v>
      </c>
      <c r="K820" s="44" t="n">
        <f aca="false">MAX(K819,E820)</f>
        <v>15799.15</v>
      </c>
      <c r="L820" s="49" t="n">
        <f aca="false">E820-K820</f>
        <v>-389.400000000001</v>
      </c>
    </row>
    <row r="821" customFormat="false" ht="15" hidden="false" customHeight="false" outlineLevel="0" collapsed="false">
      <c r="A821" s="27" t="n">
        <v>40561</v>
      </c>
      <c r="B821" s="42" t="n">
        <v>-1</v>
      </c>
      <c r="C821" s="28" t="n">
        <v>10618.5</v>
      </c>
      <c r="D821" s="43" t="n">
        <v>-100.7</v>
      </c>
      <c r="E821" s="44" t="n">
        <f aca="false">E820+D821</f>
        <v>15309.05</v>
      </c>
      <c r="F821" s="45" t="n">
        <f aca="false">IF(C820&gt;0,D821/C820,0)</f>
        <v>-0.0096169456886096</v>
      </c>
      <c r="G821" s="46" t="n">
        <f aca="false">G820*(1+F821)</f>
        <v>5.98638067966345</v>
      </c>
      <c r="H821" s="46" t="n">
        <f aca="false">MAX(H820,G821)</f>
        <v>6.26624070809563</v>
      </c>
      <c r="I821" s="47" t="n">
        <f aca="false">G821/H821-1</f>
        <v>-0.0446615509153072</v>
      </c>
      <c r="J821" s="48" t="n">
        <f aca="false">IF(F821&lt;0,F821^2,0)</f>
        <v>9.24856443776668E-005</v>
      </c>
      <c r="K821" s="44" t="n">
        <f aca="false">MAX(K820,E821)</f>
        <v>15799.15</v>
      </c>
      <c r="L821" s="49" t="n">
        <f aca="false">E821-K821</f>
        <v>-490.100000000002</v>
      </c>
    </row>
    <row r="822" customFormat="false" ht="15" hidden="false" customHeight="false" outlineLevel="0" collapsed="false">
      <c r="A822" s="27" t="n">
        <v>40562</v>
      </c>
      <c r="B822" s="42" t="n">
        <v>1</v>
      </c>
      <c r="C822" s="28" t="n">
        <v>10615.15</v>
      </c>
      <c r="D822" s="43" t="n">
        <v>-62.8</v>
      </c>
      <c r="E822" s="44" t="n">
        <f aca="false">E821+D822</f>
        <v>15246.25</v>
      </c>
      <c r="F822" s="45" t="n">
        <f aca="false">IF(C821&gt;0,D822/C821,0)</f>
        <v>-0.00591420633799501</v>
      </c>
      <c r="G822" s="46" t="n">
        <f aca="false">G821*(1+F822)</f>
        <v>5.95097598910613</v>
      </c>
      <c r="H822" s="46" t="n">
        <f aca="false">MAX(H821,G822)</f>
        <v>6.26624070809563</v>
      </c>
      <c r="I822" s="47" t="n">
        <f aca="false">G822/H822-1</f>
        <v>-0.0503116196258142</v>
      </c>
      <c r="J822" s="48" t="n">
        <f aca="false">IF(F822&lt;0,F822^2,0)</f>
        <v>3.49778366083803E-005</v>
      </c>
      <c r="K822" s="44" t="n">
        <f aca="false">MAX(K821,E822)</f>
        <v>15799.15</v>
      </c>
      <c r="L822" s="49" t="n">
        <f aca="false">E822-K822</f>
        <v>-552.900000000002</v>
      </c>
    </row>
    <row r="823" customFormat="false" ht="15" hidden="false" customHeight="false" outlineLevel="0" collapsed="false">
      <c r="A823" s="27" t="n">
        <v>40563</v>
      </c>
      <c r="B823" s="42" t="n">
        <v>-1</v>
      </c>
      <c r="C823" s="28" t="n">
        <v>10798.35</v>
      </c>
      <c r="D823" s="43" t="n">
        <v>-330.95</v>
      </c>
      <c r="E823" s="44" t="n">
        <f aca="false">E822+D823</f>
        <v>14915.3</v>
      </c>
      <c r="F823" s="45" t="n">
        <f aca="false">IF(C822&gt;0,D823/C822,0)</f>
        <v>-0.0311771383353038</v>
      </c>
      <c r="G823" s="46" t="n">
        <f aca="false">G822*(1+F823)</f>
        <v>5.7654415874637</v>
      </c>
      <c r="H823" s="46" t="n">
        <f aca="false">MAX(H822,G823)</f>
        <v>6.26624070809563</v>
      </c>
      <c r="I823" s="47" t="n">
        <f aca="false">G823/H823-1</f>
        <v>-0.0799201856361708</v>
      </c>
      <c r="J823" s="48" t="n">
        <f aca="false">IF(F823&lt;0,F823^2,0)</f>
        <v>0.000972013954778669</v>
      </c>
      <c r="K823" s="44" t="n">
        <f aca="false">MAX(K822,E823)</f>
        <v>15799.15</v>
      </c>
      <c r="L823" s="49" t="n">
        <f aca="false">E823-K823</f>
        <v>-883.850000000002</v>
      </c>
    </row>
    <row r="824" customFormat="false" ht="15" hidden="false" customHeight="false" outlineLevel="0" collapsed="false">
      <c r="A824" s="27" t="n">
        <v>40564</v>
      </c>
      <c r="B824" s="42" t="n">
        <v>1</v>
      </c>
      <c r="C824" s="28" t="n">
        <v>10889.4</v>
      </c>
      <c r="D824" s="43" t="n">
        <v>58.55</v>
      </c>
      <c r="E824" s="44" t="n">
        <f aca="false">E823+D824</f>
        <v>14973.85</v>
      </c>
      <c r="F824" s="45" t="n">
        <f aca="false">IF(C823&gt;0,D824/C823,0)</f>
        <v>0.0054221246764552</v>
      </c>
      <c r="G824" s="46" t="n">
        <f aca="false">G823*(1+F824)</f>
        <v>5.79670253056575</v>
      </c>
      <c r="H824" s="46" t="n">
        <f aca="false">MAX(H823,G824)</f>
        <v>6.26624070809563</v>
      </c>
      <c r="I824" s="47" t="n">
        <f aca="false">G824/H824-1</f>
        <v>-0.0749313981704003</v>
      </c>
      <c r="J824" s="48" t="n">
        <f aca="false">IF(F824&lt;0,F824^2,0)</f>
        <v>0</v>
      </c>
      <c r="K824" s="44" t="n">
        <f aca="false">MAX(K823,E824)</f>
        <v>15799.15</v>
      </c>
      <c r="L824" s="49" t="n">
        <f aca="false">E824-K824</f>
        <v>-825.300000000003</v>
      </c>
    </row>
    <row r="825" customFormat="false" ht="15" hidden="false" customHeight="false" outlineLevel="0" collapsed="false">
      <c r="A825" s="27" t="n">
        <v>40567</v>
      </c>
      <c r="B825" s="42" t="n">
        <v>1</v>
      </c>
      <c r="C825" s="28" t="n">
        <v>11151.15</v>
      </c>
      <c r="D825" s="43" t="n">
        <v>261.75</v>
      </c>
      <c r="E825" s="44" t="n">
        <f aca="false">E824+D825</f>
        <v>15235.6</v>
      </c>
      <c r="F825" s="45" t="n">
        <f aca="false">IF(C824&gt;0,D825/C824,0)</f>
        <v>0.0240371370323434</v>
      </c>
      <c r="G825" s="46" t="n">
        <f aca="false">G824*(1+F825)</f>
        <v>5.93603866362869</v>
      </c>
      <c r="H825" s="46" t="n">
        <f aca="false">MAX(H824,G825)</f>
        <v>6.26624070809563</v>
      </c>
      <c r="I825" s="47" t="n">
        <f aca="false">G825/H825-1</f>
        <v>-0.0526953974239039</v>
      </c>
      <c r="J825" s="48" t="n">
        <f aca="false">IF(F825&lt;0,F825^2,0)</f>
        <v>0</v>
      </c>
      <c r="K825" s="44" t="n">
        <f aca="false">MAX(K824,E825)</f>
        <v>15799.15</v>
      </c>
      <c r="L825" s="49" t="n">
        <f aca="false">E825-K825</f>
        <v>-563.550000000003</v>
      </c>
    </row>
    <row r="826" customFormat="false" ht="15" hidden="false" customHeight="false" outlineLevel="0" collapsed="false">
      <c r="A826" s="27" t="n">
        <v>40568</v>
      </c>
      <c r="B826" s="42" t="n">
        <v>1</v>
      </c>
      <c r="C826" s="28" t="n">
        <v>10872.95</v>
      </c>
      <c r="D826" s="43" t="n">
        <v>-237.7</v>
      </c>
      <c r="E826" s="44" t="n">
        <f aca="false">E825+D826</f>
        <v>14997.9</v>
      </c>
      <c r="F826" s="45" t="n">
        <f aca="false">IF(C825&gt;0,D826/C825,0)</f>
        <v>-0.0213161871197141</v>
      </c>
      <c r="G826" s="46" t="n">
        <f aca="false">G825*(1+F826)</f>
        <v>5.80950495272492</v>
      </c>
      <c r="H826" s="46" t="n">
        <f aca="false">MAX(H825,G826)</f>
        <v>6.26624070809563</v>
      </c>
      <c r="I826" s="47" t="n">
        <f aca="false">G826/H826-1</f>
        <v>-0.0728883195917823</v>
      </c>
      <c r="J826" s="48" t="n">
        <f aca="false">IF(F826&lt;0,F826^2,0)</f>
        <v>0.000454379833322666</v>
      </c>
      <c r="K826" s="44" t="n">
        <f aca="false">MAX(K825,E826)</f>
        <v>15799.15</v>
      </c>
      <c r="L826" s="49" t="n">
        <f aca="false">E826-K826</f>
        <v>-801.250000000004</v>
      </c>
    </row>
    <row r="827" customFormat="false" ht="15" hidden="false" customHeight="false" outlineLevel="0" collapsed="false">
      <c r="A827" s="27" t="n">
        <v>40570</v>
      </c>
      <c r="B827" s="42" t="n">
        <v>-1</v>
      </c>
      <c r="C827" s="28" t="n">
        <v>10676.15</v>
      </c>
      <c r="D827" s="43" t="n">
        <v>173.25</v>
      </c>
      <c r="E827" s="44" t="n">
        <f aca="false">E826+D827</f>
        <v>15171.15</v>
      </c>
      <c r="F827" s="45" t="n">
        <f aca="false">IF(C826&gt;0,D827/C826,0)</f>
        <v>0.015934038140523</v>
      </c>
      <c r="G827" s="46" t="n">
        <f aca="false">G826*(1+F827)</f>
        <v>5.9020738262192</v>
      </c>
      <c r="H827" s="46" t="n">
        <f aca="false">MAX(H826,G827)</f>
        <v>6.26624070809563</v>
      </c>
      <c r="I827" s="47" t="n">
        <f aca="false">G827/H827-1</f>
        <v>-0.0581156867156333</v>
      </c>
      <c r="J827" s="48" t="n">
        <f aca="false">IF(F827&lt;0,F827^2,0)</f>
        <v>0</v>
      </c>
      <c r="K827" s="44" t="n">
        <f aca="false">MAX(K826,E827)</f>
        <v>15799.15</v>
      </c>
      <c r="L827" s="49" t="n">
        <f aca="false">E827-K827</f>
        <v>-628.000000000004</v>
      </c>
    </row>
    <row r="828" customFormat="false" ht="15" hidden="false" customHeight="false" outlineLevel="0" collapsed="false">
      <c r="A828" s="27" t="n">
        <v>40571</v>
      </c>
      <c r="B828" s="42" t="n">
        <v>-1</v>
      </c>
      <c r="C828" s="28" t="n">
        <v>10578.25</v>
      </c>
      <c r="D828" s="43" t="n">
        <v>97.9</v>
      </c>
      <c r="E828" s="44" t="n">
        <f aca="false">E827+D828</f>
        <v>15269.05</v>
      </c>
      <c r="F828" s="45" t="n">
        <f aca="false">IF(C827&gt;0,D828/C827,0)</f>
        <v>0.00916997232148293</v>
      </c>
      <c r="G828" s="46" t="n">
        <f aca="false">G827*(1+F828)</f>
        <v>5.95619567984498</v>
      </c>
      <c r="H828" s="46" t="n">
        <f aca="false">MAX(H827,G828)</f>
        <v>6.26624070809563</v>
      </c>
      <c r="I828" s="47" t="n">
        <f aca="false">G828/H828-1</f>
        <v>-0.0494786336327768</v>
      </c>
      <c r="J828" s="48" t="n">
        <f aca="false">IF(F828&lt;0,F828^2,0)</f>
        <v>0</v>
      </c>
      <c r="K828" s="44" t="n">
        <f aca="false">MAX(K827,E828)</f>
        <v>15799.15</v>
      </c>
      <c r="L828" s="49" t="n">
        <f aca="false">E828-K828</f>
        <v>-530.100000000004</v>
      </c>
    </row>
    <row r="829" customFormat="false" ht="15" hidden="false" customHeight="false" outlineLevel="0" collapsed="false">
      <c r="A829" s="27" t="n">
        <v>40574</v>
      </c>
      <c r="B829" s="42" t="n">
        <v>-1</v>
      </c>
      <c r="C829" s="28" t="n">
        <v>10641.85</v>
      </c>
      <c r="D829" s="43" t="n">
        <v>-63.6</v>
      </c>
      <c r="E829" s="44" t="n">
        <f aca="false">E828+D829</f>
        <v>15205.45</v>
      </c>
      <c r="F829" s="45" t="n">
        <f aca="false">IF(C828&gt;0,D829/C828,0)</f>
        <v>-0.00601233663413135</v>
      </c>
      <c r="G829" s="46" t="n">
        <f aca="false">G828*(1+F829)</f>
        <v>5.92038502635899</v>
      </c>
      <c r="H829" s="46" t="n">
        <f aca="false">MAX(H828,G829)</f>
        <v>6.26624070809563</v>
      </c>
      <c r="I829" s="47" t="n">
        <f aca="false">G829/H829-1</f>
        <v>-0.0551934880653111</v>
      </c>
      <c r="J829" s="48" t="n">
        <f aca="false">IF(F829&lt;0,F829^2,0)</f>
        <v>3.61481918021179E-005</v>
      </c>
      <c r="K829" s="44" t="n">
        <f aca="false">MAX(K828,E829)</f>
        <v>15799.15</v>
      </c>
      <c r="L829" s="49" t="n">
        <f aca="false">E829-K829</f>
        <v>-593.700000000004</v>
      </c>
    </row>
    <row r="830" customFormat="false" ht="15" hidden="false" customHeight="false" outlineLevel="0" collapsed="false">
      <c r="A830" s="27" t="n">
        <v>40575</v>
      </c>
      <c r="B830" s="42" t="n">
        <v>-1</v>
      </c>
      <c r="C830" s="28" t="n">
        <v>10481.2</v>
      </c>
      <c r="D830" s="43" t="n">
        <v>160.65</v>
      </c>
      <c r="E830" s="44" t="n">
        <f aca="false">E829+D830</f>
        <v>15366.1</v>
      </c>
      <c r="F830" s="45" t="n">
        <f aca="false">IF(C829&gt;0,D830/C829,0)</f>
        <v>0.0150960594257577</v>
      </c>
      <c r="G830" s="46" t="n">
        <f aca="false">G829*(1+F830)</f>
        <v>6.00975951054027</v>
      </c>
      <c r="H830" s="46" t="n">
        <f aca="false">MAX(H829,G830)</f>
        <v>6.26624070809563</v>
      </c>
      <c r="I830" s="47" t="n">
        <f aca="false">G830/H830-1</f>
        <v>-0.0409306328153022</v>
      </c>
      <c r="J830" s="48" t="n">
        <f aca="false">IF(F830&lt;0,F830^2,0)</f>
        <v>0</v>
      </c>
      <c r="K830" s="44" t="n">
        <f aca="false">MAX(K829,E830)</f>
        <v>15799.15</v>
      </c>
      <c r="L830" s="49" t="n">
        <f aca="false">E830-K830</f>
        <v>-433.050000000005</v>
      </c>
    </row>
    <row r="831" customFormat="false" ht="15" hidden="false" customHeight="false" outlineLevel="0" collapsed="false">
      <c r="A831" s="27" t="n">
        <v>40576</v>
      </c>
      <c r="B831" s="42" t="n">
        <v>-1</v>
      </c>
      <c r="C831" s="28" t="n">
        <v>10470.15</v>
      </c>
      <c r="D831" s="43" t="n">
        <v>11.05</v>
      </c>
      <c r="E831" s="44" t="n">
        <f aca="false">E830+D831</f>
        <v>15377.15</v>
      </c>
      <c r="F831" s="45" t="n">
        <f aca="false">IF(C830&gt;0,D831/C830,0)</f>
        <v>0.00105426859519902</v>
      </c>
      <c r="G831" s="46" t="n">
        <f aca="false">G830*(1+F831)</f>
        <v>6.01609541125693</v>
      </c>
      <c r="H831" s="46" t="n">
        <f aca="false">MAX(H830,G831)</f>
        <v>6.26624070809563</v>
      </c>
      <c r="I831" s="47" t="n">
        <f aca="false">G831/H831-1</f>
        <v>-0.039919516100862</v>
      </c>
      <c r="J831" s="48" t="n">
        <f aca="false">IF(F831&lt;0,F831^2,0)</f>
        <v>0</v>
      </c>
      <c r="K831" s="44" t="n">
        <f aca="false">MAX(K830,E831)</f>
        <v>15799.15</v>
      </c>
      <c r="L831" s="49" t="n">
        <f aca="false">E831-K831</f>
        <v>-422.000000000005</v>
      </c>
    </row>
    <row r="832" customFormat="false" ht="15" hidden="false" customHeight="false" outlineLevel="0" collapsed="false">
      <c r="A832" s="27" t="n">
        <v>40577</v>
      </c>
      <c r="B832" s="42" t="n">
        <v>1</v>
      </c>
      <c r="C832" s="28" t="n">
        <v>10670.6</v>
      </c>
      <c r="D832" s="43" t="n">
        <v>-157.65</v>
      </c>
      <c r="E832" s="44" t="n">
        <f aca="false">E831+D832</f>
        <v>15219.5</v>
      </c>
      <c r="F832" s="45" t="n">
        <f aca="false">IF(C831&gt;0,D832/C831,0)</f>
        <v>-0.0150570908726236</v>
      </c>
      <c r="G832" s="46" t="n">
        <f aca="false">G831*(1+F832)</f>
        <v>5.92551051595126</v>
      </c>
      <c r="H832" s="46" t="n">
        <f aca="false">MAX(H831,G832)</f>
        <v>6.26624070809563</v>
      </c>
      <c r="I832" s="47" t="n">
        <f aca="false">G832/H832-1</f>
        <v>-0.0543755351919637</v>
      </c>
      <c r="J832" s="48" t="n">
        <f aca="false">IF(F832&lt;0,F832^2,0)</f>
        <v>0.000226715985546445</v>
      </c>
      <c r="K832" s="44" t="n">
        <f aca="false">MAX(K831,E832)</f>
        <v>15799.15</v>
      </c>
      <c r="L832" s="49" t="n">
        <f aca="false">E832-K832</f>
        <v>-579.650000000005</v>
      </c>
    </row>
    <row r="833" customFormat="false" ht="15" hidden="false" customHeight="false" outlineLevel="0" collapsed="false">
      <c r="A833" s="27" t="n">
        <v>40578</v>
      </c>
      <c r="B833" s="42" t="n">
        <v>-1</v>
      </c>
      <c r="C833" s="28" t="n">
        <v>10433.85</v>
      </c>
      <c r="D833" s="43" t="n">
        <v>-256.75</v>
      </c>
      <c r="E833" s="44" t="n">
        <f aca="false">E832+D833</f>
        <v>14962.75</v>
      </c>
      <c r="F833" s="45" t="n">
        <f aca="false">IF(C832&gt;0,D833/C832,0)</f>
        <v>-0.0240614398440575</v>
      </c>
      <c r="G833" s="46" t="n">
        <f aca="false">G832*(1+F833)</f>
        <v>5.78293420112637</v>
      </c>
      <c r="H833" s="46" t="n">
        <f aca="false">MAX(H832,G833)</f>
        <v>6.26624070809563</v>
      </c>
      <c r="I833" s="47" t="n">
        <f aca="false">G833/H833-1</f>
        <v>-0.0771286213670114</v>
      </c>
      <c r="J833" s="48" t="n">
        <f aca="false">IF(F833&lt;0,F833^2,0)</f>
        <v>0.000578952887369198</v>
      </c>
      <c r="K833" s="44" t="n">
        <f aca="false">MAX(K832,E833)</f>
        <v>15799.15</v>
      </c>
      <c r="L833" s="49" t="n">
        <f aca="false">E833-K833</f>
        <v>-836.400000000005</v>
      </c>
    </row>
    <row r="834" customFormat="false" ht="15" hidden="false" customHeight="false" outlineLevel="0" collapsed="false">
      <c r="A834" s="27" t="n">
        <v>40581</v>
      </c>
      <c r="B834" s="42" t="n">
        <v>-1</v>
      </c>
      <c r="C834" s="28" t="n">
        <v>10384.05</v>
      </c>
      <c r="D834" s="43" t="n">
        <v>49.8</v>
      </c>
      <c r="E834" s="44" t="n">
        <f aca="false">E833+D834</f>
        <v>15012.55</v>
      </c>
      <c r="F834" s="45" t="n">
        <f aca="false">IF(C833&gt;0,D834/C833,0)</f>
        <v>0.00477292658031312</v>
      </c>
      <c r="G834" s="46" t="n">
        <f aca="false">G833*(1+F834)</f>
        <v>5.81053572148713</v>
      </c>
      <c r="H834" s="46" t="n">
        <f aca="false">MAX(H833,G834)</f>
        <v>6.26624070809563</v>
      </c>
      <c r="I834" s="47" t="n">
        <f aca="false">G834/H834-1</f>
        <v>-0.0727238240337238</v>
      </c>
      <c r="J834" s="48" t="n">
        <f aca="false">IF(F834&lt;0,F834^2,0)</f>
        <v>0</v>
      </c>
      <c r="K834" s="44" t="n">
        <f aca="false">MAX(K833,E834)</f>
        <v>15799.15</v>
      </c>
      <c r="L834" s="49" t="n">
        <f aca="false">E834-K834</f>
        <v>-786.600000000006</v>
      </c>
    </row>
    <row r="835" customFormat="false" ht="15" hidden="false" customHeight="false" outlineLevel="0" collapsed="false">
      <c r="A835" s="27" t="n">
        <v>40582</v>
      </c>
      <c r="B835" s="42" t="n">
        <v>-1</v>
      </c>
      <c r="C835" s="28" t="n">
        <v>10147.75</v>
      </c>
      <c r="D835" s="43" t="n">
        <v>236.3</v>
      </c>
      <c r="E835" s="44" t="n">
        <f aca="false">E834+D835</f>
        <v>15248.85</v>
      </c>
      <c r="F835" s="45" t="n">
        <f aca="false">IF(C834&gt;0,D835/C834,0)</f>
        <v>0.0227560537555193</v>
      </c>
      <c r="G835" s="46" t="n">
        <f aca="false">G834*(1+F835)</f>
        <v>5.94276058471366</v>
      </c>
      <c r="H835" s="46" t="n">
        <f aca="false">MAX(H834,G835)</f>
        <v>6.26624070809563</v>
      </c>
      <c r="I835" s="47" t="n">
        <f aca="false">G835/H835-1</f>
        <v>-0.0516226775272227</v>
      </c>
      <c r="J835" s="48" t="n">
        <f aca="false">IF(F835&lt;0,F835^2,0)</f>
        <v>0</v>
      </c>
      <c r="K835" s="44" t="n">
        <f aca="false">MAX(K834,E835)</f>
        <v>15799.15</v>
      </c>
      <c r="L835" s="49" t="n">
        <f aca="false">E835-K835</f>
        <v>-550.300000000007</v>
      </c>
    </row>
    <row r="836" customFormat="false" ht="15" hidden="false" customHeight="false" outlineLevel="0" collapsed="false">
      <c r="A836" s="27" t="n">
        <v>40583</v>
      </c>
      <c r="B836" s="42" t="n">
        <v>-1</v>
      </c>
      <c r="C836" s="28" t="n">
        <v>10116.65</v>
      </c>
      <c r="D836" s="43" t="n">
        <v>31.1</v>
      </c>
      <c r="E836" s="44" t="n">
        <f aca="false">E835+D836</f>
        <v>15279.95</v>
      </c>
      <c r="F836" s="45" t="n">
        <f aca="false">IF(C835&gt;0,D836/C835,0)</f>
        <v>0.00306471878002513</v>
      </c>
      <c r="G836" s="46" t="n">
        <f aca="false">G835*(1+F836)</f>
        <v>5.96097347468282</v>
      </c>
      <c r="H836" s="46" t="n">
        <f aca="false">MAX(H835,G836)</f>
        <v>6.26624070809563</v>
      </c>
      <c r="I836" s="47" t="n">
        <f aca="false">G836/H836-1</f>
        <v>-0.0487161677364903</v>
      </c>
      <c r="J836" s="48" t="n">
        <f aca="false">IF(F836&lt;0,F836^2,0)</f>
        <v>0</v>
      </c>
      <c r="K836" s="44" t="n">
        <f aca="false">MAX(K835,E836)</f>
        <v>15799.15</v>
      </c>
      <c r="L836" s="49" t="n">
        <f aca="false">E836-K836</f>
        <v>-519.200000000006</v>
      </c>
    </row>
    <row r="837" customFormat="false" ht="15" hidden="false" customHeight="false" outlineLevel="0" collapsed="false">
      <c r="A837" s="27" t="n">
        <v>40584</v>
      </c>
      <c r="B837" s="42" t="n">
        <v>-1</v>
      </c>
      <c r="C837" s="28" t="n">
        <v>10074.1</v>
      </c>
      <c r="D837" s="43" t="n">
        <v>42.55</v>
      </c>
      <c r="E837" s="44" t="n">
        <f aca="false">E836+D837</f>
        <v>15322.5</v>
      </c>
      <c r="F837" s="45" t="n">
        <f aca="false">IF(C836&gt;0,D837/C836,0)</f>
        <v>0.00420593773630599</v>
      </c>
      <c r="G837" s="46" t="n">
        <f aca="false">G836*(1+F837)</f>
        <v>5.98604495796511</v>
      </c>
      <c r="H837" s="46" t="n">
        <f aca="false">MAX(H836,G837)</f>
        <v>6.26624070809563</v>
      </c>
      <c r="I837" s="47" t="n">
        <f aca="false">G837/H837-1</f>
        <v>-0.0447151271684354</v>
      </c>
      <c r="J837" s="48" t="n">
        <f aca="false">IF(F837&lt;0,F837^2,0)</f>
        <v>0</v>
      </c>
      <c r="K837" s="44" t="n">
        <f aca="false">MAX(K836,E837)</f>
        <v>15799.15</v>
      </c>
      <c r="L837" s="49" t="n">
        <f aca="false">E837-K837</f>
        <v>-476.650000000007</v>
      </c>
    </row>
    <row r="838" customFormat="false" ht="15" hidden="false" customHeight="false" outlineLevel="0" collapsed="false">
      <c r="A838" s="27" t="n">
        <v>40585</v>
      </c>
      <c r="B838" s="42" t="n">
        <v>1</v>
      </c>
      <c r="C838" s="28" t="n">
        <v>10447.75</v>
      </c>
      <c r="D838" s="43" t="n">
        <v>-0.7</v>
      </c>
      <c r="E838" s="44" t="n">
        <f aca="false">E837+D838</f>
        <v>15321.8</v>
      </c>
      <c r="F838" s="45" t="n">
        <f aca="false">IF(C837&gt;0,D838/C837,0)</f>
        <v>-6.94851152956592E-005</v>
      </c>
      <c r="G838" s="46" t="n">
        <f aca="false">G837*(1+F838)</f>
        <v>5.98562901694104</v>
      </c>
      <c r="H838" s="46" t="n">
        <f aca="false">MAX(H837,G838)</f>
        <v>6.26624070809563</v>
      </c>
      <c r="I838" s="47" t="n">
        <f aca="false">G838/H838-1</f>
        <v>-0.0447815052479644</v>
      </c>
      <c r="J838" s="48" t="n">
        <f aca="false">IF(F838&lt;0,F838^2,0)</f>
        <v>4.82818124765105E-009</v>
      </c>
      <c r="K838" s="44" t="n">
        <f aca="false">MAX(K837,E838)</f>
        <v>15799.15</v>
      </c>
      <c r="L838" s="49" t="n">
        <f aca="false">E838-K838</f>
        <v>-477.350000000008</v>
      </c>
    </row>
    <row r="839" customFormat="false" ht="15" hidden="false" customHeight="false" outlineLevel="0" collapsed="false">
      <c r="A839" s="27" t="n">
        <v>40588</v>
      </c>
      <c r="B839" s="42" t="n">
        <v>1</v>
      </c>
      <c r="C839" s="28" t="n">
        <v>10802.55</v>
      </c>
      <c r="D839" s="43" t="n">
        <v>354.8</v>
      </c>
      <c r="E839" s="44" t="n">
        <f aca="false">E838+D839</f>
        <v>15676.6</v>
      </c>
      <c r="F839" s="45" t="n">
        <f aca="false">IF(C838&gt;0,D839/C838,0)</f>
        <v>0.0339594649565696</v>
      </c>
      <c r="G839" s="46" t="n">
        <f aca="false">G838*(1+F839)</f>
        <v>6.18889777578487</v>
      </c>
      <c r="H839" s="46" t="n">
        <f aca="false">MAX(H838,G839)</f>
        <v>6.26624070809563</v>
      </c>
      <c r="I839" s="47" t="n">
        <f aca="false">G839/H839-1</f>
        <v>-0.0123427962495655</v>
      </c>
      <c r="J839" s="48" t="n">
        <f aca="false">IF(F839&lt;0,F839^2,0)</f>
        <v>0</v>
      </c>
      <c r="K839" s="44" t="n">
        <f aca="false">MAX(K838,E839)</f>
        <v>15799.15</v>
      </c>
      <c r="L839" s="49" t="n">
        <f aca="false">E839-K839</f>
        <v>-122.550000000008</v>
      </c>
    </row>
    <row r="840" customFormat="false" ht="15" hidden="false" customHeight="false" outlineLevel="0" collapsed="false">
      <c r="A840" s="27" t="n">
        <v>40589</v>
      </c>
      <c r="B840" s="42" t="n">
        <v>1</v>
      </c>
      <c r="C840" s="28" t="n">
        <v>10959.7</v>
      </c>
      <c r="D840" s="43" t="n">
        <v>157.15</v>
      </c>
      <c r="E840" s="44" t="n">
        <f aca="false">E839+D840</f>
        <v>15833.75</v>
      </c>
      <c r="F840" s="45" t="n">
        <f aca="false">IF(C839&gt;0,D840/C839,0)</f>
        <v>0.014547491101638</v>
      </c>
      <c r="G840" s="46" t="n">
        <f aca="false">G839*(1+F840)</f>
        <v>6.27893071110705</v>
      </c>
      <c r="H840" s="46" t="n">
        <f aca="false">MAX(H839,G840)</f>
        <v>6.27893071110705</v>
      </c>
      <c r="I840" s="47" t="n">
        <f aca="false">G840/H840-1</f>
        <v>0</v>
      </c>
      <c r="J840" s="48" t="n">
        <f aca="false">IF(F840&lt;0,F840^2,0)</f>
        <v>0</v>
      </c>
      <c r="K840" s="44" t="n">
        <f aca="false">MAX(K839,E840)</f>
        <v>15833.75</v>
      </c>
      <c r="L840" s="49" t="n">
        <f aca="false">E840-K840</f>
        <v>0</v>
      </c>
    </row>
    <row r="841" customFormat="false" ht="15" hidden="false" customHeight="false" outlineLevel="0" collapsed="false">
      <c r="A841" s="27" t="n">
        <v>40590</v>
      </c>
      <c r="B841" s="42" t="n">
        <v>1</v>
      </c>
      <c r="C841" s="28" t="n">
        <v>10960.7</v>
      </c>
      <c r="D841" s="43" t="n">
        <v>1</v>
      </c>
      <c r="E841" s="44" t="n">
        <f aca="false">E840+D841</f>
        <v>15834.75</v>
      </c>
      <c r="F841" s="45" t="n">
        <f aca="false">IF(C840&gt;0,D841/C840,0)</f>
        <v>9.12433734500032E-005</v>
      </c>
      <c r="G841" s="46" t="n">
        <f aca="false">G840*(1+F841)</f>
        <v>6.27950362192679</v>
      </c>
      <c r="H841" s="46" t="n">
        <f aca="false">MAX(H840,G841)</f>
        <v>6.27950362192679</v>
      </c>
      <c r="I841" s="47" t="n">
        <f aca="false">G841/H841-1</f>
        <v>0</v>
      </c>
      <c r="J841" s="48" t="n">
        <f aca="false">IF(F841&lt;0,F841^2,0)</f>
        <v>0</v>
      </c>
      <c r="K841" s="44" t="n">
        <f aca="false">MAX(K840,E841)</f>
        <v>15834.75</v>
      </c>
      <c r="L841" s="49" t="n">
        <f aca="false">E841-K841</f>
        <v>0</v>
      </c>
    </row>
    <row r="842" customFormat="false" ht="15" hidden="false" customHeight="false" outlineLevel="0" collapsed="false">
      <c r="A842" s="27" t="n">
        <v>40591</v>
      </c>
      <c r="B842" s="42" t="n">
        <v>1</v>
      </c>
      <c r="C842" s="28" t="n">
        <v>11134.7</v>
      </c>
      <c r="D842" s="43" t="n">
        <v>174</v>
      </c>
      <c r="E842" s="44" t="n">
        <f aca="false">E841+D842</f>
        <v>16008.75</v>
      </c>
      <c r="F842" s="45" t="n">
        <f aca="false">IF(C841&gt;0,D842/C841,0)</f>
        <v>0.0158748985010081</v>
      </c>
      <c r="G842" s="46" t="n">
        <f aca="false">G841*(1+F842)</f>
        <v>6.37919010456159</v>
      </c>
      <c r="H842" s="46" t="n">
        <f aca="false">MAX(H841,G842)</f>
        <v>6.37919010456159</v>
      </c>
      <c r="I842" s="47" t="n">
        <f aca="false">G842/H842-1</f>
        <v>0</v>
      </c>
      <c r="J842" s="48" t="n">
        <f aca="false">IF(F842&lt;0,F842^2,0)</f>
        <v>0</v>
      </c>
      <c r="K842" s="44" t="n">
        <f aca="false">MAX(K841,E842)</f>
        <v>16008.75</v>
      </c>
      <c r="L842" s="49" t="n">
        <f aca="false">E842-K842</f>
        <v>0</v>
      </c>
    </row>
    <row r="843" customFormat="false" ht="15" hidden="false" customHeight="false" outlineLevel="0" collapsed="false">
      <c r="A843" s="27" t="n">
        <v>40592</v>
      </c>
      <c r="B843" s="42" t="n">
        <v>1</v>
      </c>
      <c r="C843" s="28" t="n">
        <v>10949.7</v>
      </c>
      <c r="D843" s="43" t="n">
        <v>-216.6</v>
      </c>
      <c r="E843" s="44" t="n">
        <f aca="false">E842+D843</f>
        <v>15792.15</v>
      </c>
      <c r="F843" s="45" t="n">
        <f aca="false">IF(C842&gt;0,D843/C842,0)</f>
        <v>-0.0194527019138369</v>
      </c>
      <c r="G843" s="46" t="n">
        <f aca="false">G842*(1+F843)</f>
        <v>6.25509762100586</v>
      </c>
      <c r="H843" s="46" t="n">
        <f aca="false">MAX(H842,G843)</f>
        <v>6.37919010456159</v>
      </c>
      <c r="I843" s="47" t="n">
        <f aca="false">G843/H843-1</f>
        <v>-0.019452701913837</v>
      </c>
      <c r="J843" s="48" t="n">
        <f aca="false">IF(F843&lt;0,F843^2,0)</f>
        <v>0.000378407611748595</v>
      </c>
      <c r="K843" s="44" t="n">
        <f aca="false">MAX(K842,E843)</f>
        <v>16008.75</v>
      </c>
      <c r="L843" s="49" t="n">
        <f aca="false">E843-K843</f>
        <v>-216.6</v>
      </c>
    </row>
    <row r="844" customFormat="false" ht="15" hidden="false" customHeight="false" outlineLevel="0" collapsed="false">
      <c r="A844" s="27" t="n">
        <v>40595</v>
      </c>
      <c r="B844" s="42" t="n">
        <v>-1</v>
      </c>
      <c r="C844" s="28" t="n">
        <v>11050.1</v>
      </c>
      <c r="D844" s="43" t="n">
        <v>-134.75</v>
      </c>
      <c r="E844" s="44" t="n">
        <f aca="false">E843+D844</f>
        <v>15657.4</v>
      </c>
      <c r="F844" s="45" t="n">
        <f aca="false">IF(C843&gt;0,D844/C843,0)</f>
        <v>-0.0123062732312301</v>
      </c>
      <c r="G844" s="46" t="n">
        <f aca="false">G843*(1+F844)</f>
        <v>6.17812068059374</v>
      </c>
      <c r="H844" s="46" t="n">
        <f aca="false">MAX(H843,G844)</f>
        <v>6.37919010456159</v>
      </c>
      <c r="I844" s="47" t="n">
        <f aca="false">G844/H844-1</f>
        <v>-0.0315195848802297</v>
      </c>
      <c r="J844" s="48" t="n">
        <f aca="false">IF(F844&lt;0,F844^2,0)</f>
        <v>0.00015144436084169</v>
      </c>
      <c r="K844" s="44" t="n">
        <f aca="false">MAX(K843,E844)</f>
        <v>16008.75</v>
      </c>
      <c r="L844" s="49" t="n">
        <f aca="false">E844-K844</f>
        <v>-351.35</v>
      </c>
    </row>
    <row r="845" customFormat="false" ht="15" hidden="false" customHeight="false" outlineLevel="0" collapsed="false">
      <c r="A845" s="27" t="n">
        <v>40596</v>
      </c>
      <c r="B845" s="42" t="n">
        <v>-1</v>
      </c>
      <c r="C845" s="28" t="n">
        <v>10836.8</v>
      </c>
      <c r="D845" s="43" t="n">
        <v>213.3</v>
      </c>
      <c r="E845" s="44" t="n">
        <f aca="false">E844+D845</f>
        <v>15870.7</v>
      </c>
      <c r="F845" s="45" t="n">
        <f aca="false">IF(C844&gt;0,D845/C844,0)</f>
        <v>0.0193029927330974</v>
      </c>
      <c r="G845" s="46" t="n">
        <f aca="false">G844*(1+F845)</f>
        <v>6.29737689919544</v>
      </c>
      <c r="H845" s="46" t="n">
        <f aca="false">MAX(H844,G845)</f>
        <v>6.37919010456159</v>
      </c>
      <c r="I845" s="47" t="n">
        <f aca="false">G845/H845-1</f>
        <v>-0.0128250144650255</v>
      </c>
      <c r="J845" s="48" t="n">
        <f aca="false">IF(F845&lt;0,F845^2,0)</f>
        <v>0</v>
      </c>
      <c r="K845" s="44" t="n">
        <f aca="false">MAX(K844,E845)</f>
        <v>16008.75</v>
      </c>
      <c r="L845" s="49" t="n">
        <f aca="false">E845-K845</f>
        <v>-138.050000000001</v>
      </c>
    </row>
    <row r="846" customFormat="false" ht="15" hidden="false" customHeight="false" outlineLevel="0" collapsed="false">
      <c r="A846" s="27" t="n">
        <v>40597</v>
      </c>
      <c r="B846" s="42" t="n">
        <v>-1</v>
      </c>
      <c r="C846" s="28" t="n">
        <v>10646.45</v>
      </c>
      <c r="D846" s="43" t="n">
        <v>190.35</v>
      </c>
      <c r="E846" s="44" t="n">
        <f aca="false">E845+D846</f>
        <v>16061.05</v>
      </c>
      <c r="F846" s="45" t="n">
        <f aca="false">IF(C845&gt;0,D846/C845,0)</f>
        <v>0.0175651483832866</v>
      </c>
      <c r="G846" s="46" t="n">
        <f aca="false">G845*(1+F846)</f>
        <v>6.40799125885529</v>
      </c>
      <c r="H846" s="46" t="n">
        <f aca="false">MAX(H845,G846)</f>
        <v>6.40799125885529</v>
      </c>
      <c r="I846" s="47" t="n">
        <f aca="false">G846/H846-1</f>
        <v>0</v>
      </c>
      <c r="J846" s="48" t="n">
        <f aca="false">IF(F846&lt;0,F846^2,0)</f>
        <v>0</v>
      </c>
      <c r="K846" s="44" t="n">
        <f aca="false">MAX(K845,E846)</f>
        <v>16061.05</v>
      </c>
      <c r="L846" s="49" t="n">
        <f aca="false">E846-K846</f>
        <v>0</v>
      </c>
    </row>
    <row r="847" customFormat="false" ht="15" hidden="false" customHeight="false" outlineLevel="0" collapsed="false">
      <c r="A847" s="27" t="n">
        <v>40598</v>
      </c>
      <c r="B847" s="42" t="n">
        <v>-1</v>
      </c>
      <c r="C847" s="28" t="n">
        <v>10210.75</v>
      </c>
      <c r="D847" s="43" t="n">
        <v>435.7</v>
      </c>
      <c r="E847" s="44" t="n">
        <f aca="false">E846+D847</f>
        <v>16496.75</v>
      </c>
      <c r="F847" s="45" t="n">
        <f aca="false">IF(C846&gt;0,D847/C846,0)</f>
        <v>0.040924439601933</v>
      </c>
      <c r="G847" s="46" t="n">
        <f aca="false">G846*(1+F847)</f>
        <v>6.67023471009803</v>
      </c>
      <c r="H847" s="46" t="n">
        <f aca="false">MAX(H846,G847)</f>
        <v>6.67023471009803</v>
      </c>
      <c r="I847" s="47" t="n">
        <f aca="false">G847/H847-1</f>
        <v>0</v>
      </c>
      <c r="J847" s="48" t="n">
        <f aca="false">IF(F847&lt;0,F847^2,0)</f>
        <v>0</v>
      </c>
      <c r="K847" s="44" t="n">
        <f aca="false">MAX(K846,E847)</f>
        <v>16496.75</v>
      </c>
      <c r="L847" s="49" t="n">
        <f aca="false">E847-K847</f>
        <v>0</v>
      </c>
    </row>
    <row r="848" customFormat="false" ht="15" hidden="false" customHeight="false" outlineLevel="0" collapsed="false">
      <c r="A848" s="27" t="n">
        <v>40599</v>
      </c>
      <c r="B848" s="42" t="n">
        <v>-1</v>
      </c>
      <c r="C848" s="28" t="n">
        <v>10435.85</v>
      </c>
      <c r="D848" s="43" t="n">
        <v>-225.1</v>
      </c>
      <c r="E848" s="44" t="n">
        <f aca="false">E847+D848</f>
        <v>16271.65</v>
      </c>
      <c r="F848" s="45" t="n">
        <f aca="false">IF(C847&gt;0,D848/C847,0)</f>
        <v>-0.0220453933354553</v>
      </c>
      <c r="G848" s="46" t="n">
        <f aca="false">G847*(1+F848)</f>
        <v>6.52318676227411</v>
      </c>
      <c r="H848" s="46" t="n">
        <f aca="false">MAX(H847,G848)</f>
        <v>6.67023471009803</v>
      </c>
      <c r="I848" s="47" t="n">
        <f aca="false">G848/H848-1</f>
        <v>-0.0220453933354553</v>
      </c>
      <c r="J848" s="48" t="n">
        <f aca="false">IF(F848&lt;0,F848^2,0)</f>
        <v>0.000485999367314936</v>
      </c>
      <c r="K848" s="44" t="n">
        <f aca="false">MAX(K847,E848)</f>
        <v>16496.75</v>
      </c>
      <c r="L848" s="49" t="n">
        <f aca="false">E848-K848</f>
        <v>-225.1</v>
      </c>
    </row>
    <row r="849" customFormat="false" ht="15" hidden="false" customHeight="false" outlineLevel="0" collapsed="false">
      <c r="A849" s="27" t="n">
        <v>40602</v>
      </c>
      <c r="B849" s="42" t="n">
        <v>1</v>
      </c>
      <c r="C849" s="28" t="n">
        <v>10435.35</v>
      </c>
      <c r="D849" s="43" t="n">
        <v>-284.25</v>
      </c>
      <c r="E849" s="44" t="n">
        <f aca="false">E848+D849</f>
        <v>15987.4</v>
      </c>
      <c r="F849" s="45" t="n">
        <f aca="false">IF(C848&gt;0,D849/C848,0)</f>
        <v>-0.0272378387960732</v>
      </c>
      <c r="G849" s="46" t="n">
        <f aca="false">G848*(1+F849)</f>
        <v>6.34550925280661</v>
      </c>
      <c r="H849" s="46" t="n">
        <f aca="false">MAX(H848,G849)</f>
        <v>6.67023471009803</v>
      </c>
      <c r="I849" s="47" t="n">
        <f aca="false">G849/H849-1</f>
        <v>-0.0486827632616612</v>
      </c>
      <c r="J849" s="48" t="n">
        <f aca="false">IF(F849&lt;0,F849^2,0)</f>
        <v>0.000741899862280868</v>
      </c>
      <c r="K849" s="44" t="n">
        <f aca="false">MAX(K848,E849)</f>
        <v>16496.75</v>
      </c>
      <c r="L849" s="49" t="n">
        <f aca="false">E849-K849</f>
        <v>-509.35</v>
      </c>
    </row>
    <row r="850" customFormat="false" ht="15" hidden="false" customHeight="false" outlineLevel="0" collapsed="false">
      <c r="A850" s="27" t="n">
        <v>40603</v>
      </c>
      <c r="B850" s="42" t="n">
        <v>1</v>
      </c>
      <c r="C850" s="28" t="n">
        <v>10885.4</v>
      </c>
      <c r="D850" s="43" t="n">
        <v>450.05</v>
      </c>
      <c r="E850" s="44" t="n">
        <f aca="false">E849+D850</f>
        <v>16437.45</v>
      </c>
      <c r="F850" s="45" t="n">
        <f aca="false">IF(C849&gt;0,D850/C849,0)</f>
        <v>0.0431274466117572</v>
      </c>
      <c r="G850" s="46" t="n">
        <f aca="false">G849*(1+F850)</f>
        <v>6.61917486433144</v>
      </c>
      <c r="H850" s="46" t="n">
        <f aca="false">MAX(H849,G850)</f>
        <v>6.67023471009803</v>
      </c>
      <c r="I850" s="47" t="n">
        <f aca="false">G850/H850-1</f>
        <v>-0.00765487992338432</v>
      </c>
      <c r="J850" s="48" t="n">
        <f aca="false">IF(F850&lt;0,F850^2,0)</f>
        <v>0</v>
      </c>
      <c r="K850" s="44" t="n">
        <f aca="false">MAX(K849,E850)</f>
        <v>16496.75</v>
      </c>
      <c r="L850" s="49" t="n">
        <f aca="false">E850-K850</f>
        <v>-59.2999999999993</v>
      </c>
    </row>
    <row r="851" customFormat="false" ht="15" hidden="false" customHeight="false" outlineLevel="0" collapsed="false">
      <c r="A851" s="27" t="n">
        <v>40605</v>
      </c>
      <c r="B851" s="42" t="n">
        <v>1</v>
      </c>
      <c r="C851" s="28" t="n">
        <v>10914.5</v>
      </c>
      <c r="D851" s="43" t="n">
        <v>29.1</v>
      </c>
      <c r="E851" s="44" t="n">
        <f aca="false">E850+D851</f>
        <v>16466.55</v>
      </c>
      <c r="F851" s="45" t="n">
        <f aca="false">IF(C850&gt;0,D851/C850,0)</f>
        <v>0.00267330552850607</v>
      </c>
      <c r="G851" s="46" t="n">
        <f aca="false">G850*(1+F851)</f>
        <v>6.63686994109041</v>
      </c>
      <c r="H851" s="46" t="n">
        <f aca="false">MAX(H850,G851)</f>
        <v>6.67023471009803</v>
      </c>
      <c r="I851" s="47" t="n">
        <f aca="false">G851/H851-1</f>
        <v>-0.00500203822769751</v>
      </c>
      <c r="J851" s="48" t="n">
        <f aca="false">IF(F851&lt;0,F851^2,0)</f>
        <v>0</v>
      </c>
      <c r="K851" s="44" t="n">
        <f aca="false">MAX(K850,E851)</f>
        <v>16496.75</v>
      </c>
      <c r="L851" s="49" t="n">
        <f aca="false">E851-K851</f>
        <v>-30.2000000000007</v>
      </c>
    </row>
    <row r="852" customFormat="false" ht="15" hidden="false" customHeight="false" outlineLevel="0" collapsed="false">
      <c r="A852" s="27" t="n">
        <v>40606</v>
      </c>
      <c r="B852" s="42" t="n">
        <v>1</v>
      </c>
      <c r="C852" s="28" t="n">
        <v>10963.4</v>
      </c>
      <c r="D852" s="43" t="n">
        <v>48.9</v>
      </c>
      <c r="E852" s="44" t="n">
        <f aca="false">E851+D852</f>
        <v>16515.45</v>
      </c>
      <c r="F852" s="45" t="n">
        <f aca="false">IF(C851&gt;0,D852/C851,0)</f>
        <v>0.00448027852856292</v>
      </c>
      <c r="G852" s="46" t="n">
        <f aca="false">G851*(1+F852)</f>
        <v>6.66660496698434</v>
      </c>
      <c r="H852" s="46" t="n">
        <f aca="false">MAX(H851,G852)</f>
        <v>6.67023471009803</v>
      </c>
      <c r="I852" s="47" t="n">
        <f aca="false">G852/H852-1</f>
        <v>-0.0005441702236052</v>
      </c>
      <c r="J852" s="48" t="n">
        <f aca="false">IF(F852&lt;0,F852^2,0)</f>
        <v>0</v>
      </c>
      <c r="K852" s="44" t="n">
        <f aca="false">MAX(K851,E852)</f>
        <v>16515.45</v>
      </c>
      <c r="L852" s="49" t="n">
        <f aca="false">E852-K852</f>
        <v>0</v>
      </c>
    </row>
    <row r="853" customFormat="false" ht="15" hidden="false" customHeight="false" outlineLevel="0" collapsed="false">
      <c r="A853" s="27" t="n">
        <v>40609</v>
      </c>
      <c r="B853" s="42" t="n">
        <v>-1</v>
      </c>
      <c r="C853" s="28" t="n">
        <v>10782.25</v>
      </c>
      <c r="D853" s="43" t="n">
        <v>-99.85</v>
      </c>
      <c r="E853" s="44" t="n">
        <f aca="false">E852+D853</f>
        <v>16415.6</v>
      </c>
      <c r="F853" s="45" t="n">
        <f aca="false">IF(C852&gt;0,D853/C852,0)</f>
        <v>-0.00910757611689804</v>
      </c>
      <c r="G853" s="46" t="n">
        <f aca="false">G852*(1+F853)</f>
        <v>6.60588835480624</v>
      </c>
      <c r="H853" s="46" t="n">
        <f aca="false">MAX(H852,G853)</f>
        <v>6.67023471009803</v>
      </c>
      <c r="I853" s="47" t="n">
        <f aca="false">G853/H853-1</f>
        <v>-0.00964679026877124</v>
      </c>
      <c r="J853" s="48" t="n">
        <f aca="false">IF(F853&lt;0,F853^2,0)</f>
        <v>8.29479427250916E-005</v>
      </c>
      <c r="K853" s="44" t="n">
        <f aca="false">MAX(K852,E853)</f>
        <v>16515.45</v>
      </c>
      <c r="L853" s="49" t="n">
        <f aca="false">E853-K853</f>
        <v>-99.8499999999985</v>
      </c>
    </row>
    <row r="854" customFormat="false" ht="15" hidden="false" customHeight="false" outlineLevel="0" collapsed="false">
      <c r="A854" s="27" t="n">
        <v>40610</v>
      </c>
      <c r="B854" s="42" t="n">
        <v>-1</v>
      </c>
      <c r="C854" s="28" t="n">
        <v>10931.55</v>
      </c>
      <c r="D854" s="43" t="n">
        <v>-103.85</v>
      </c>
      <c r="E854" s="44" t="n">
        <f aca="false">E853+D854</f>
        <v>16311.75</v>
      </c>
      <c r="F854" s="45" t="n">
        <f aca="false">IF(C853&gt;0,D854/C853,0)</f>
        <v>-0.00963157040506388</v>
      </c>
      <c r="G854" s="46" t="n">
        <f aca="false">G853*(1+F854)</f>
        <v>6.54226327602893</v>
      </c>
      <c r="H854" s="46" t="n">
        <f aca="false">MAX(H853,G854)</f>
        <v>6.67023471009803</v>
      </c>
      <c r="I854" s="47" t="n">
        <f aca="false">G854/H854-1</f>
        <v>-0.0191854469341786</v>
      </c>
      <c r="J854" s="48" t="n">
        <f aca="false">IF(F854&lt;0,F854^2,0)</f>
        <v>9.27671484677023E-005</v>
      </c>
      <c r="K854" s="44" t="n">
        <f aca="false">MAX(K853,E854)</f>
        <v>16515.45</v>
      </c>
      <c r="L854" s="49" t="n">
        <f aca="false">E854-K854</f>
        <v>-203.699999999999</v>
      </c>
    </row>
    <row r="855" customFormat="false" ht="15" hidden="false" customHeight="false" outlineLevel="0" collapsed="false">
      <c r="A855" s="27" t="n">
        <v>40611</v>
      </c>
      <c r="B855" s="42" t="n">
        <v>1</v>
      </c>
      <c r="C855" s="28" t="n">
        <v>10974.8</v>
      </c>
      <c r="D855" s="43" t="n">
        <v>-12.6</v>
      </c>
      <c r="E855" s="44" t="n">
        <f aca="false">E854+D855</f>
        <v>16299.15</v>
      </c>
      <c r="F855" s="45" t="n">
        <f aca="false">IF(C854&gt;0,D855/C854,0)</f>
        <v>-0.00115262702910383</v>
      </c>
      <c r="G855" s="46" t="n">
        <f aca="false">G854*(1+F855)</f>
        <v>6.53472248654547</v>
      </c>
      <c r="H855" s="46" t="n">
        <f aca="false">MAX(H854,G855)</f>
        <v>6.67023471009803</v>
      </c>
      <c r="I855" s="47" t="n">
        <f aca="false">G855/H855-1</f>
        <v>-0.0203159602985806</v>
      </c>
      <c r="J855" s="48" t="n">
        <f aca="false">IF(F855&lt;0,F855^2,0)</f>
        <v>1.32854906822073E-006</v>
      </c>
      <c r="K855" s="44" t="n">
        <f aca="false">MAX(K854,E855)</f>
        <v>16515.45</v>
      </c>
      <c r="L855" s="49" t="n">
        <f aca="false">E855-K855</f>
        <v>-216.299999999999</v>
      </c>
    </row>
    <row r="856" customFormat="false" ht="15" hidden="false" customHeight="false" outlineLevel="0" collapsed="false">
      <c r="A856" s="27" t="n">
        <v>40612</v>
      </c>
      <c r="B856" s="42" t="n">
        <v>1</v>
      </c>
      <c r="C856" s="28" t="n">
        <v>10850.25</v>
      </c>
      <c r="D856" s="43" t="n">
        <v>-70.2</v>
      </c>
      <c r="E856" s="44" t="n">
        <f aca="false">E855+D856</f>
        <v>16228.95</v>
      </c>
      <c r="F856" s="45" t="n">
        <f aca="false">IF(C855&gt;0,D856/C855,0)</f>
        <v>-0.00639647191748369</v>
      </c>
      <c r="G856" s="46" t="n">
        <f aca="false">G855*(1+F856)</f>
        <v>6.49292331767173</v>
      </c>
      <c r="H856" s="46" t="n">
        <f aca="false">MAX(H855,G856)</f>
        <v>6.67023471009803</v>
      </c>
      <c r="I856" s="47" t="n">
        <f aca="false">G856/H856-1</f>
        <v>-0.0265824817465378</v>
      </c>
      <c r="J856" s="48" t="n">
        <f aca="false">IF(F856&lt;0,F856^2,0)</f>
        <v>4.09148529911575E-005</v>
      </c>
      <c r="K856" s="44" t="n">
        <f aca="false">MAX(K855,E856)</f>
        <v>16515.45</v>
      </c>
      <c r="L856" s="49" t="n">
        <f aca="false">E856-K856</f>
        <v>-286.5</v>
      </c>
    </row>
    <row r="857" customFormat="false" ht="15" hidden="false" customHeight="false" outlineLevel="0" collapsed="false">
      <c r="A857" s="27" t="n">
        <v>40613</v>
      </c>
      <c r="B857" s="42" t="n">
        <v>-1</v>
      </c>
      <c r="C857" s="28" t="n">
        <v>10740.95</v>
      </c>
      <c r="D857" s="43" t="n">
        <v>31.95</v>
      </c>
      <c r="E857" s="44" t="n">
        <f aca="false">E856+D857</f>
        <v>16260.9</v>
      </c>
      <c r="F857" s="45" t="n">
        <f aca="false">IF(C856&gt;0,D857/C856,0)</f>
        <v>0.00294463261215179</v>
      </c>
      <c r="G857" s="46" t="n">
        <f aca="false">G856*(1+F857)</f>
        <v>6.51204259142115</v>
      </c>
      <c r="H857" s="46" t="n">
        <f aca="false">MAX(H856,G857)</f>
        <v>6.67023471009803</v>
      </c>
      <c r="I857" s="47" t="n">
        <f aca="false">G857/H857-1</f>
        <v>-0.0237161247770488</v>
      </c>
      <c r="J857" s="48" t="n">
        <f aca="false">IF(F857&lt;0,F857^2,0)</f>
        <v>0</v>
      </c>
      <c r="K857" s="44" t="n">
        <f aca="false">MAX(K856,E857)</f>
        <v>16515.45</v>
      </c>
      <c r="L857" s="49" t="n">
        <f aca="false">E857-K857</f>
        <v>-254.549999999999</v>
      </c>
    </row>
    <row r="858" customFormat="false" ht="15" hidden="false" customHeight="false" outlineLevel="0" collapsed="false">
      <c r="A858" s="27" t="n">
        <v>40616</v>
      </c>
      <c r="B858" s="42" t="n">
        <v>-1</v>
      </c>
      <c r="C858" s="28" t="n">
        <v>10893.25</v>
      </c>
      <c r="D858" s="43" t="n">
        <v>-163.25</v>
      </c>
      <c r="E858" s="44" t="n">
        <f aca="false">E857+D858</f>
        <v>16097.65</v>
      </c>
      <c r="F858" s="45" t="n">
        <f aca="false">IF(C857&gt;0,D858/C857,0)</f>
        <v>-0.0151988418156681</v>
      </c>
      <c r="G858" s="46" t="n">
        <f aca="false">G857*(1+F858)</f>
        <v>6.41306708617724</v>
      </c>
      <c r="H858" s="46" t="n">
        <f aca="false">MAX(H857,G858)</f>
        <v>6.67023471009803</v>
      </c>
      <c r="I858" s="47" t="n">
        <f aca="false">G858/H858-1</f>
        <v>-0.0385545089637498</v>
      </c>
      <c r="J858" s="48" t="n">
        <f aca="false">IF(F858&lt;0,F858^2,0)</f>
        <v>0.0002310047925377</v>
      </c>
      <c r="K858" s="44" t="n">
        <f aca="false">MAX(K857,E858)</f>
        <v>16515.45</v>
      </c>
      <c r="L858" s="49" t="n">
        <f aca="false">E858-K858</f>
        <v>-417.799999999999</v>
      </c>
    </row>
    <row r="859" customFormat="false" ht="15" hidden="false" customHeight="false" outlineLevel="0" collapsed="false">
      <c r="A859" s="27" t="n">
        <v>40617</v>
      </c>
      <c r="B859" s="42" t="n">
        <v>-1</v>
      </c>
      <c r="C859" s="28" t="n">
        <v>10725.8</v>
      </c>
      <c r="D859" s="43" t="n">
        <v>-51.9</v>
      </c>
      <c r="E859" s="44" t="n">
        <f aca="false">E858+D859</f>
        <v>16045.75</v>
      </c>
      <c r="F859" s="45" t="n">
        <f aca="false">IF(C858&gt;0,D859/C858,0)</f>
        <v>-0.00476441833245358</v>
      </c>
      <c r="G859" s="46" t="n">
        <f aca="false">G858*(1+F859)</f>
        <v>6.38251255178461</v>
      </c>
      <c r="H859" s="46" t="n">
        <f aca="false">MAX(H858,G859)</f>
        <v>6.67023471009803</v>
      </c>
      <c r="I859" s="47" t="n">
        <f aca="false">G859/H859-1</f>
        <v>-0.0431352374868977</v>
      </c>
      <c r="J859" s="48" t="n">
        <f aca="false">IF(F859&lt;0,F859^2,0)</f>
        <v>2.26996820466198E-005</v>
      </c>
      <c r="K859" s="44" t="n">
        <f aca="false">MAX(K858,E859)</f>
        <v>16515.45</v>
      </c>
      <c r="L859" s="49" t="n">
        <f aca="false">E859-K859</f>
        <v>-469.699999999999</v>
      </c>
    </row>
    <row r="860" customFormat="false" ht="15" hidden="false" customHeight="false" outlineLevel="0" collapsed="false">
      <c r="A860" s="27" t="n">
        <v>40618</v>
      </c>
      <c r="B860" s="42" t="n">
        <v>1</v>
      </c>
      <c r="C860" s="28" t="n">
        <v>10957.6</v>
      </c>
      <c r="D860" s="43" t="n">
        <v>-17.45</v>
      </c>
      <c r="E860" s="44" t="n">
        <f aca="false">E859+D860</f>
        <v>16028.3</v>
      </c>
      <c r="F860" s="45" t="n">
        <f aca="false">IF(C859&gt;0,D860/C859,0)</f>
        <v>-0.00162691827183054</v>
      </c>
      <c r="G860" s="46" t="n">
        <f aca="false">G859*(1+F860)</f>
        <v>6.37212872549392</v>
      </c>
      <c r="H860" s="46" t="n">
        <f aca="false">MAX(H859,G860)</f>
        <v>6.67023471009803</v>
      </c>
      <c r="I860" s="47" t="n">
        <f aca="false">G860/H860-1</f>
        <v>-0.0446919782527011</v>
      </c>
      <c r="J860" s="48" t="n">
        <f aca="false">IF(F860&lt;0,F860^2,0)</f>
        <v>2.64686306321607E-006</v>
      </c>
      <c r="K860" s="44" t="n">
        <f aca="false">MAX(K859,E860)</f>
        <v>16515.45</v>
      </c>
      <c r="L860" s="49" t="n">
        <f aca="false">E860-K860</f>
        <v>-487.15</v>
      </c>
    </row>
    <row r="861" customFormat="false" ht="15" hidden="false" customHeight="false" outlineLevel="0" collapsed="false">
      <c r="A861" s="27" t="n">
        <v>40619</v>
      </c>
      <c r="B861" s="42" t="n">
        <v>1</v>
      </c>
      <c r="C861" s="28" t="n">
        <v>10851.95</v>
      </c>
      <c r="D861" s="43" t="n">
        <v>-105.65</v>
      </c>
      <c r="E861" s="44" t="n">
        <f aca="false">E860+D861</f>
        <v>15922.65</v>
      </c>
      <c r="F861" s="45" t="n">
        <f aca="false">IF(C860&gt;0,D861/C860,0)</f>
        <v>-0.00964170986347375</v>
      </c>
      <c r="G861" s="46" t="n">
        <f aca="false">G860*(1+F861)</f>
        <v>6.31069050911</v>
      </c>
      <c r="H861" s="46" t="n">
        <f aca="false">MAX(H860,G861)</f>
        <v>6.67023471009803</v>
      </c>
      <c r="I861" s="47" t="n">
        <f aca="false">G861/H861-1</f>
        <v>-0.0539027810286378</v>
      </c>
      <c r="J861" s="48" t="n">
        <f aca="false">IF(F861&lt;0,F861^2,0)</f>
        <v>9.29625690914071E-005</v>
      </c>
      <c r="K861" s="44" t="n">
        <f aca="false">MAX(K860,E861)</f>
        <v>16515.45</v>
      </c>
      <c r="L861" s="49" t="n">
        <f aca="false">E861-K861</f>
        <v>-592.799999999999</v>
      </c>
    </row>
    <row r="862" customFormat="false" ht="15" hidden="false" customHeight="false" outlineLevel="0" collapsed="false">
      <c r="A862" s="27" t="n">
        <v>40620</v>
      </c>
      <c r="B862" s="42" t="n">
        <v>-1</v>
      </c>
      <c r="C862" s="28" t="n">
        <v>10715.9</v>
      </c>
      <c r="D862" s="43" t="n">
        <v>33.65</v>
      </c>
      <c r="E862" s="44" t="n">
        <f aca="false">E861+D862</f>
        <v>15956.3</v>
      </c>
      <c r="F862" s="45" t="n">
        <f aca="false">IF(C861&gt;0,D862/C861,0)</f>
        <v>0.00310082519731477</v>
      </c>
      <c r="G862" s="46" t="n">
        <f aca="false">G861*(1+F862)</f>
        <v>6.3302588572531</v>
      </c>
      <c r="H862" s="46" t="n">
        <f aca="false">MAX(H861,G862)</f>
        <v>6.67023471009803</v>
      </c>
      <c r="I862" s="47" t="n">
        <f aca="false">G862/H862-1</f>
        <v>-0.0509690989329419</v>
      </c>
      <c r="J862" s="48" t="n">
        <f aca="false">IF(F862&lt;0,F862^2,0)</f>
        <v>0</v>
      </c>
      <c r="K862" s="44" t="n">
        <f aca="false">MAX(K861,E862)</f>
        <v>16515.45</v>
      </c>
      <c r="L862" s="49" t="n">
        <f aca="false">E862-K862</f>
        <v>-559.15</v>
      </c>
    </row>
    <row r="863" customFormat="false" ht="15" hidden="false" customHeight="false" outlineLevel="0" collapsed="false">
      <c r="A863" s="27" t="n">
        <v>40623</v>
      </c>
      <c r="B863" s="42" t="n">
        <v>-1</v>
      </c>
      <c r="C863" s="28" t="n">
        <v>10723.6</v>
      </c>
      <c r="D863" s="43" t="n">
        <v>-7.7</v>
      </c>
      <c r="E863" s="44" t="n">
        <f aca="false">E862+D863</f>
        <v>15948.6</v>
      </c>
      <c r="F863" s="45" t="n">
        <f aca="false">IF(C862&gt;0,D863/C862,0)</f>
        <v>-0.000718558403867151</v>
      </c>
      <c r="G863" s="46" t="n">
        <f aca="false">G862*(1+F863)</f>
        <v>6.32571019655257</v>
      </c>
      <c r="H863" s="46" t="n">
        <f aca="false">MAX(H862,G863)</f>
        <v>6.67023471009803</v>
      </c>
      <c r="I863" s="47" t="n">
        <f aca="false">G863/H863-1</f>
        <v>-0.0516510330624334</v>
      </c>
      <c r="J863" s="48" t="n">
        <f aca="false">IF(F863&lt;0,F863^2,0)</f>
        <v>5.16326179768107E-007</v>
      </c>
      <c r="K863" s="44" t="n">
        <f aca="false">MAX(K862,E863)</f>
        <v>16515.45</v>
      </c>
      <c r="L863" s="49" t="n">
        <f aca="false">E863-K863</f>
        <v>-566.85</v>
      </c>
    </row>
    <row r="864" customFormat="false" ht="15" hidden="false" customHeight="false" outlineLevel="0" collapsed="false">
      <c r="A864" s="27" t="n">
        <v>40624</v>
      </c>
      <c r="B864" s="42" t="n">
        <v>-1</v>
      </c>
      <c r="C864" s="28" t="n">
        <v>10771.3</v>
      </c>
      <c r="D864" s="43" t="n">
        <v>-91.15</v>
      </c>
      <c r="E864" s="44" t="n">
        <f aca="false">E863+D864</f>
        <v>15857.45</v>
      </c>
      <c r="F864" s="45" t="n">
        <f aca="false">IF(C863&gt;0,D864/C863,0)</f>
        <v>-0.00849994404864038</v>
      </c>
      <c r="G864" s="46" t="n">
        <f aca="false">G863*(1+F864)</f>
        <v>6.27194201381396</v>
      </c>
      <c r="H864" s="46" t="n">
        <f aca="false">MAX(H863,G864)</f>
        <v>6.67023471009803</v>
      </c>
      <c r="I864" s="47" t="n">
        <f aca="false">G864/H864-1</f>
        <v>-0.0597119462199885</v>
      </c>
      <c r="J864" s="48" t="n">
        <f aca="false">IF(F864&lt;0,F864^2,0)</f>
        <v>7.22490488300171E-005</v>
      </c>
      <c r="K864" s="44" t="n">
        <f aca="false">MAX(K863,E864)</f>
        <v>16515.45</v>
      </c>
      <c r="L864" s="49" t="n">
        <f aca="false">E864-K864</f>
        <v>-658</v>
      </c>
    </row>
    <row r="865" customFormat="false" ht="15" hidden="false" customHeight="false" outlineLevel="0" collapsed="false">
      <c r="A865" s="27" t="n">
        <v>40625</v>
      </c>
      <c r="B865" s="42" t="n">
        <v>1</v>
      </c>
      <c r="C865" s="28" t="n">
        <v>10958.1</v>
      </c>
      <c r="D865" s="43" t="n">
        <v>135.85</v>
      </c>
      <c r="E865" s="44" t="n">
        <f aca="false">E864+D865</f>
        <v>15993.3</v>
      </c>
      <c r="F865" s="45" t="n">
        <f aca="false">IF(C864&gt;0,D865/C864,0)</f>
        <v>0.0126122195092514</v>
      </c>
      <c r="G865" s="46" t="n">
        <f aca="false">G864*(1+F865)</f>
        <v>6.35104512324148</v>
      </c>
      <c r="H865" s="46" t="n">
        <f aca="false">MAX(H864,G865)</f>
        <v>6.67023471009803</v>
      </c>
      <c r="I865" s="47" t="n">
        <f aca="false">G865/H865-1</f>
        <v>-0.0478528268837881</v>
      </c>
      <c r="J865" s="48" t="n">
        <f aca="false">IF(F865&lt;0,F865^2,0)</f>
        <v>0</v>
      </c>
      <c r="K865" s="44" t="n">
        <f aca="false">MAX(K864,E865)</f>
        <v>16515.45</v>
      </c>
      <c r="L865" s="49" t="n">
        <f aca="false">E865-K865</f>
        <v>-522.15</v>
      </c>
    </row>
    <row r="866" customFormat="false" ht="15" hidden="false" customHeight="false" outlineLevel="0" collapsed="false">
      <c r="A866" s="27" t="n">
        <v>40626</v>
      </c>
      <c r="B866" s="42" t="n">
        <v>1</v>
      </c>
      <c r="C866" s="28" t="n">
        <v>11070.35</v>
      </c>
      <c r="D866" s="43" t="n">
        <v>112.25</v>
      </c>
      <c r="E866" s="44" t="n">
        <f aca="false">E865+D866</f>
        <v>16105.55</v>
      </c>
      <c r="F866" s="45" t="n">
        <f aca="false">IF(C865&gt;0,D866/C865,0)</f>
        <v>0.0102435641215174</v>
      </c>
      <c r="G866" s="46" t="n">
        <f aca="false">G865*(1+F866)</f>
        <v>6.41610246120005</v>
      </c>
      <c r="H866" s="46" t="n">
        <f aca="false">MAX(H865,G866)</f>
        <v>6.67023471009803</v>
      </c>
      <c r="I866" s="47" t="n">
        <f aca="false">G866/H866-1</f>
        <v>-0.0380994462628506</v>
      </c>
      <c r="J866" s="48" t="n">
        <f aca="false">IF(F866&lt;0,F866^2,0)</f>
        <v>0</v>
      </c>
      <c r="K866" s="44" t="n">
        <f aca="false">MAX(K865,E866)</f>
        <v>16515.45</v>
      </c>
      <c r="L866" s="49" t="n">
        <f aca="false">E866-K866</f>
        <v>-409.9</v>
      </c>
    </row>
    <row r="867" customFormat="false" ht="15" hidden="false" customHeight="false" outlineLevel="0" collapsed="false">
      <c r="A867" s="27" t="n">
        <v>40627</v>
      </c>
      <c r="B867" s="42" t="n">
        <v>1</v>
      </c>
      <c r="C867" s="28" t="n">
        <v>11387.3</v>
      </c>
      <c r="D867" s="43" t="n">
        <v>316.95</v>
      </c>
      <c r="E867" s="44" t="n">
        <f aca="false">E866+D867</f>
        <v>16422.5</v>
      </c>
      <c r="F867" s="45" t="n">
        <f aca="false">IF(C866&gt;0,D867/C866,0)</f>
        <v>0.0286305311033526</v>
      </c>
      <c r="G867" s="46" t="n">
        <f aca="false">G866*(1+F867)</f>
        <v>6.59979888227774</v>
      </c>
      <c r="H867" s="46" t="n">
        <f aca="false">MAX(H866,G867)</f>
        <v>6.67023471009803</v>
      </c>
      <c r="I867" s="47" t="n">
        <f aca="false">G867/H867-1</f>
        <v>-0.0105597225407471</v>
      </c>
      <c r="J867" s="48" t="n">
        <f aca="false">IF(F867&lt;0,F867^2,0)</f>
        <v>0</v>
      </c>
      <c r="K867" s="44" t="n">
        <f aca="false">MAX(K866,E867)</f>
        <v>16515.45</v>
      </c>
      <c r="L867" s="49" t="n">
        <f aca="false">E867-K867</f>
        <v>-92.9500000000007</v>
      </c>
    </row>
    <row r="868" customFormat="false" ht="15" hidden="false" customHeight="false" outlineLevel="0" collapsed="false">
      <c r="A868" s="27" t="n">
        <v>40630</v>
      </c>
      <c r="B868" s="42" t="n">
        <v>1</v>
      </c>
      <c r="C868" s="28" t="n">
        <v>11523.4</v>
      </c>
      <c r="D868" s="43" t="n">
        <v>136.1</v>
      </c>
      <c r="E868" s="44" t="n">
        <f aca="false">E867+D868</f>
        <v>16558.6</v>
      </c>
      <c r="F868" s="45" t="n">
        <f aca="false">IF(C867&gt;0,D868/C867,0)</f>
        <v>0.0119519113398259</v>
      </c>
      <c r="G868" s="46" t="n">
        <f aca="false">G867*(1+F868)</f>
        <v>6.6786790933794</v>
      </c>
      <c r="H868" s="46" t="n">
        <f aca="false">MAX(H867,G868)</f>
        <v>6.6786790933794</v>
      </c>
      <c r="I868" s="47" t="n">
        <f aca="false">G868/H868-1</f>
        <v>0</v>
      </c>
      <c r="J868" s="48" t="n">
        <f aca="false">IF(F868&lt;0,F868^2,0)</f>
        <v>0</v>
      </c>
      <c r="K868" s="44" t="n">
        <f aca="false">MAX(K867,E868)</f>
        <v>16558.6</v>
      </c>
      <c r="L868" s="49" t="n">
        <f aca="false">E868-K868</f>
        <v>0</v>
      </c>
    </row>
    <row r="869" customFormat="false" ht="15" hidden="false" customHeight="false" outlineLevel="0" collapsed="false">
      <c r="A869" s="27" t="n">
        <v>40631</v>
      </c>
      <c r="B869" s="42" t="n">
        <v>1</v>
      </c>
      <c r="C869" s="28" t="n">
        <v>11582.5</v>
      </c>
      <c r="D869" s="43" t="n">
        <v>59.1</v>
      </c>
      <c r="E869" s="44" t="n">
        <f aca="false">E868+D869</f>
        <v>16617.7</v>
      </c>
      <c r="F869" s="45" t="n">
        <f aca="false">IF(C868&gt;0,D869/C868,0)</f>
        <v>0.00512869465609109</v>
      </c>
      <c r="G869" s="46" t="n">
        <f aca="false">G868*(1+F869)</f>
        <v>6.71293199915536</v>
      </c>
      <c r="H869" s="46" t="n">
        <f aca="false">MAX(H868,G869)</f>
        <v>6.71293199915536</v>
      </c>
      <c r="I869" s="47" t="n">
        <f aca="false">G869/H869-1</f>
        <v>0</v>
      </c>
      <c r="J869" s="48" t="n">
        <f aca="false">IF(F869&lt;0,F869^2,0)</f>
        <v>0</v>
      </c>
      <c r="K869" s="44" t="n">
        <f aca="false">MAX(K868,E869)</f>
        <v>16617.7</v>
      </c>
      <c r="L869" s="49" t="n">
        <f aca="false">E869-K869</f>
        <v>0</v>
      </c>
    </row>
    <row r="870" customFormat="false" ht="15" hidden="false" customHeight="false" outlineLevel="0" collapsed="false">
      <c r="A870" s="27" t="n">
        <v>40632</v>
      </c>
      <c r="B870" s="42" t="n">
        <v>1</v>
      </c>
      <c r="C870" s="28" t="n">
        <v>11765.2</v>
      </c>
      <c r="D870" s="43" t="n">
        <v>182.7</v>
      </c>
      <c r="E870" s="44" t="n">
        <f aca="false">E869+D870</f>
        <v>16800.4</v>
      </c>
      <c r="F870" s="45" t="n">
        <f aca="false">IF(C869&gt;0,D870/C869,0)</f>
        <v>0.0157737966760199</v>
      </c>
      <c r="G870" s="46" t="n">
        <f aca="false">G869*(1+F870)</f>
        <v>6.81882042360999</v>
      </c>
      <c r="H870" s="46" t="n">
        <f aca="false">MAX(H869,G870)</f>
        <v>6.81882042360999</v>
      </c>
      <c r="I870" s="47" t="n">
        <f aca="false">G870/H870-1</f>
        <v>0</v>
      </c>
      <c r="J870" s="48" t="n">
        <f aca="false">IF(F870&lt;0,F870^2,0)</f>
        <v>0</v>
      </c>
      <c r="K870" s="44" t="n">
        <f aca="false">MAX(K869,E870)</f>
        <v>16800.4</v>
      </c>
      <c r="L870" s="49" t="n">
        <f aca="false">E870-K870</f>
        <v>0</v>
      </c>
    </row>
    <row r="871" customFormat="false" ht="15" hidden="false" customHeight="false" outlineLevel="0" collapsed="false">
      <c r="A871" s="27" t="n">
        <v>40633</v>
      </c>
      <c r="B871" s="42" t="n">
        <v>1</v>
      </c>
      <c r="C871" s="28" t="n">
        <v>11705.45</v>
      </c>
      <c r="D871" s="43" t="n">
        <v>-139.7</v>
      </c>
      <c r="E871" s="44" t="n">
        <f aca="false">E870+D871</f>
        <v>16660.7</v>
      </c>
      <c r="F871" s="45" t="n">
        <f aca="false">IF(C870&gt;0,D871/C870,0)</f>
        <v>-0.0118740012919457</v>
      </c>
      <c r="G871" s="46" t="n">
        <f aca="false">G870*(1+F871)</f>
        <v>6.7378537410905</v>
      </c>
      <c r="H871" s="46" t="n">
        <f aca="false">MAX(H870,G871)</f>
        <v>6.81882042360999</v>
      </c>
      <c r="I871" s="47" t="n">
        <f aca="false">G871/H871-1</f>
        <v>-0.0118740012919457</v>
      </c>
      <c r="J871" s="48" t="n">
        <f aca="false">IF(F871&lt;0,F871^2,0)</f>
        <v>0.000140991906681129</v>
      </c>
      <c r="K871" s="44" t="n">
        <f aca="false">MAX(K870,E871)</f>
        <v>16800.4</v>
      </c>
      <c r="L871" s="49" t="n">
        <f aca="false">E871-K871</f>
        <v>-139.700000000001</v>
      </c>
    </row>
    <row r="872" customFormat="false" ht="15" hidden="false" customHeight="false" outlineLevel="0" collapsed="false">
      <c r="A872" s="27" t="n">
        <v>40634</v>
      </c>
      <c r="B872" s="42" t="n">
        <v>-1</v>
      </c>
      <c r="C872" s="28" t="n">
        <v>11590.95</v>
      </c>
      <c r="D872" s="43" t="n">
        <v>-21.7</v>
      </c>
      <c r="E872" s="44" t="n">
        <f aca="false">E871+D872</f>
        <v>16639</v>
      </c>
      <c r="F872" s="45" t="n">
        <f aca="false">IF(C871&gt;0,D872/C871,0)</f>
        <v>-0.00185383731509681</v>
      </c>
      <c r="G872" s="46" t="n">
        <f aca="false">G871*(1+F872)</f>
        <v>6.7253628564016</v>
      </c>
      <c r="H872" s="46" t="n">
        <f aca="false">MAX(H871,G872)</f>
        <v>6.81882042360999</v>
      </c>
      <c r="I872" s="47" t="n">
        <f aca="false">G872/H872-1</f>
        <v>-0.013705826140368</v>
      </c>
      <c r="J872" s="48" t="n">
        <f aca="false">IF(F872&lt;0,F872^2,0)</f>
        <v>3.43671279084536E-006</v>
      </c>
      <c r="K872" s="44" t="n">
        <f aca="false">MAX(K871,E872)</f>
        <v>16800.4</v>
      </c>
      <c r="L872" s="49" t="n">
        <f aca="false">E872-K872</f>
        <v>-161.400000000001</v>
      </c>
    </row>
    <row r="873" customFormat="false" ht="15" hidden="false" customHeight="false" outlineLevel="0" collapsed="false">
      <c r="A873" s="27" t="n">
        <v>40637</v>
      </c>
      <c r="B873" s="42" t="n">
        <v>-1</v>
      </c>
      <c r="C873" s="28" t="n">
        <v>11804.3</v>
      </c>
      <c r="D873" s="43" t="n">
        <v>-147.5</v>
      </c>
      <c r="E873" s="44" t="n">
        <f aca="false">E872+D873</f>
        <v>16491.5</v>
      </c>
      <c r="F873" s="45" t="n">
        <f aca="false">IF(C872&gt;0,D873/C872,0)</f>
        <v>-0.0127254452827421</v>
      </c>
      <c r="G873" s="46" t="n">
        <f aca="false">G872*(1+F873)</f>
        <v>6.63977961936588</v>
      </c>
      <c r="H873" s="46" t="n">
        <f aca="false">MAX(H872,G873)</f>
        <v>6.81882042360999</v>
      </c>
      <c r="I873" s="47" t="n">
        <f aca="false">G873/H873-1</f>
        <v>-0.026256858682506</v>
      </c>
      <c r="J873" s="48" t="n">
        <f aca="false">IF(F873&lt;0,F873^2,0)</f>
        <v>0.000161936957644064</v>
      </c>
      <c r="K873" s="44" t="n">
        <f aca="false">MAX(K872,E873)</f>
        <v>16800.4</v>
      </c>
      <c r="L873" s="49" t="n">
        <f aca="false">E873-K873</f>
        <v>-308.900000000001</v>
      </c>
    </row>
    <row r="874" customFormat="false" ht="15" hidden="false" customHeight="false" outlineLevel="0" collapsed="false">
      <c r="A874" s="27" t="n">
        <v>40638</v>
      </c>
      <c r="B874" s="42" t="n">
        <v>1</v>
      </c>
      <c r="C874" s="28" t="n">
        <v>11798.9</v>
      </c>
      <c r="D874" s="43" t="n">
        <v>-54.7</v>
      </c>
      <c r="E874" s="44" t="n">
        <f aca="false">E873+D874</f>
        <v>16436.8</v>
      </c>
      <c r="F874" s="45" t="n">
        <f aca="false">IF(C873&gt;0,D874/C873,0)</f>
        <v>-0.0046339045940886</v>
      </c>
      <c r="G874" s="46" t="n">
        <f aca="false">G873*(1+F874)</f>
        <v>6.60901151408396</v>
      </c>
      <c r="H874" s="46" t="n">
        <f aca="false">MAX(H873,G874)</f>
        <v>6.81882042360999</v>
      </c>
      <c r="I874" s="47" t="n">
        <f aca="false">G874/H874-1</f>
        <v>-0.0307690914985195</v>
      </c>
      <c r="J874" s="48" t="n">
        <f aca="false">IF(F874&lt;0,F874^2,0)</f>
        <v>2.14730717871154E-005</v>
      </c>
      <c r="K874" s="44" t="n">
        <f aca="false">MAX(K873,E874)</f>
        <v>16800.4</v>
      </c>
      <c r="L874" s="49" t="n">
        <f aca="false">E874-K874</f>
        <v>-363.600000000002</v>
      </c>
    </row>
    <row r="875" customFormat="false" ht="15" hidden="false" customHeight="false" outlineLevel="0" collapsed="false">
      <c r="A875" s="27" t="n">
        <v>40639</v>
      </c>
      <c r="B875" s="42" t="n">
        <v>1</v>
      </c>
      <c r="C875" s="28" t="n">
        <v>11730.05</v>
      </c>
      <c r="D875" s="43" t="n">
        <v>-68.85</v>
      </c>
      <c r="E875" s="44" t="n">
        <f aca="false">E874+D875</f>
        <v>16367.95</v>
      </c>
      <c r="F875" s="45" t="n">
        <f aca="false">IF(C874&gt;0,D875/C874,0)</f>
        <v>-0.0058352897303986</v>
      </c>
      <c r="G875" s="46" t="n">
        <f aca="false">G874*(1+F875)</f>
        <v>6.57044601706774</v>
      </c>
      <c r="H875" s="46" t="n">
        <f aca="false">MAX(H874,G875)</f>
        <v>6.81882042360999</v>
      </c>
      <c r="I875" s="47" t="n">
        <f aca="false">G875/H875-1</f>
        <v>-0.0364248346652831</v>
      </c>
      <c r="J875" s="48" t="n">
        <f aca="false">IF(F875&lt;0,F875^2,0)</f>
        <v>3.40506062376953E-005</v>
      </c>
      <c r="K875" s="44" t="n">
        <f aca="false">MAX(K874,E875)</f>
        <v>16800.4</v>
      </c>
      <c r="L875" s="49" t="n">
        <f aca="false">E875-K875</f>
        <v>-432.450000000003</v>
      </c>
    </row>
    <row r="876" customFormat="false" ht="15" hidden="false" customHeight="false" outlineLevel="0" collapsed="false">
      <c r="A876" s="27" t="n">
        <v>40640</v>
      </c>
      <c r="B876" s="42" t="n">
        <v>-1</v>
      </c>
      <c r="C876" s="28" t="n">
        <v>11754.4</v>
      </c>
      <c r="D876" s="43" t="n">
        <v>-119.8</v>
      </c>
      <c r="E876" s="44" t="n">
        <f aca="false">E875+D876</f>
        <v>16248.15</v>
      </c>
      <c r="F876" s="45" t="n">
        <f aca="false">IF(C875&gt;0,D876/C875,0)</f>
        <v>-0.0102130851957153</v>
      </c>
      <c r="G876" s="46" t="n">
        <f aca="false">G875*(1+F876)</f>
        <v>6.50334149212158</v>
      </c>
      <c r="H876" s="46" t="n">
        <f aca="false">MAX(H875,G876)</f>
        <v>6.81882042360999</v>
      </c>
      <c r="I876" s="47" t="n">
        <f aca="false">G876/H876-1</f>
        <v>-0.0462659099213221</v>
      </c>
      <c r="J876" s="48" t="n">
        <f aca="false">IF(F876&lt;0,F876^2,0)</f>
        <v>0.000104307109214939</v>
      </c>
      <c r="K876" s="44" t="n">
        <f aca="false">MAX(K875,E876)</f>
        <v>16800.4</v>
      </c>
      <c r="L876" s="49" t="n">
        <f aca="false">E876-K876</f>
        <v>-552.250000000002</v>
      </c>
    </row>
    <row r="877" customFormat="false" ht="15" hidden="false" customHeight="false" outlineLevel="0" collapsed="false">
      <c r="A877" s="27" t="n">
        <v>40641</v>
      </c>
      <c r="B877" s="42" t="n">
        <v>1</v>
      </c>
      <c r="C877" s="28" t="n">
        <v>11673.25</v>
      </c>
      <c r="D877" s="43" t="n">
        <v>-235.4</v>
      </c>
      <c r="E877" s="44" t="n">
        <f aca="false">E876+D877</f>
        <v>16012.75</v>
      </c>
      <c r="F877" s="45" t="n">
        <f aca="false">IF(C876&gt;0,D877/C876,0)</f>
        <v>-0.0200265432518887</v>
      </c>
      <c r="G877" s="46" t="n">
        <f aca="false">G876*(1+F877)</f>
        <v>6.3731020424478</v>
      </c>
      <c r="H877" s="46" t="n">
        <f aca="false">MAX(H876,G877)</f>
        <v>6.81882042360999</v>
      </c>
      <c r="I877" s="47" t="n">
        <f aca="false">G877/H877-1</f>
        <v>-0.0653659069270833</v>
      </c>
      <c r="J877" s="48" t="n">
        <f aca="false">IF(F877&lt;0,F877^2,0)</f>
        <v>0.000401062434619767</v>
      </c>
      <c r="K877" s="44" t="n">
        <f aca="false">MAX(K876,E877)</f>
        <v>16800.4</v>
      </c>
      <c r="L877" s="49" t="n">
        <f aca="false">E877-K877</f>
        <v>-787.650000000002</v>
      </c>
    </row>
    <row r="878" customFormat="false" ht="15" hidden="false" customHeight="false" outlineLevel="0" collapsed="false">
      <c r="A878" s="27" t="n">
        <v>40644</v>
      </c>
      <c r="B878" s="42" t="n">
        <v>-1</v>
      </c>
      <c r="C878" s="28" t="n">
        <v>11597.8</v>
      </c>
      <c r="D878" s="43" t="n">
        <v>-89.05</v>
      </c>
      <c r="E878" s="44" t="n">
        <f aca="false">E877+D878</f>
        <v>15923.7</v>
      </c>
      <c r="F878" s="45" t="n">
        <f aca="false">IF(C877&gt;0,D878/C877,0)</f>
        <v>-0.00762855245968346</v>
      </c>
      <c r="G878" s="46" t="n">
        <f aca="false">G877*(1+F878)</f>
        <v>6.32448449918608</v>
      </c>
      <c r="H878" s="46" t="n">
        <f aca="false">MAX(H877,G878)</f>
        <v>6.81882042360999</v>
      </c>
      <c r="I878" s="47" t="n">
        <f aca="false">G878/H878-1</f>
        <v>-0.0724958121366987</v>
      </c>
      <c r="J878" s="48" t="n">
        <f aca="false">IF(F878&lt;0,F878^2,0)</f>
        <v>5.81948126301426E-005</v>
      </c>
      <c r="K878" s="44" t="n">
        <f aca="false">MAX(K877,E878)</f>
        <v>16800.4</v>
      </c>
      <c r="L878" s="49" t="n">
        <f aca="false">E878-K878</f>
        <v>-876.700000000001</v>
      </c>
    </row>
    <row r="879" customFormat="false" ht="15" hidden="false" customHeight="false" outlineLevel="0" collapsed="false">
      <c r="A879" s="27" t="n">
        <v>40646</v>
      </c>
      <c r="B879" s="42" t="n">
        <v>1</v>
      </c>
      <c r="C879" s="28" t="n">
        <v>11839.5</v>
      </c>
      <c r="D879" s="43" t="n">
        <v>-53.05</v>
      </c>
      <c r="E879" s="44" t="n">
        <f aca="false">E878+D879</f>
        <v>15870.65</v>
      </c>
      <c r="F879" s="45" t="n">
        <f aca="false">IF(C878&gt;0,D879/C878,0)</f>
        <v>-0.00457414337201883</v>
      </c>
      <c r="G879" s="46" t="n">
        <f aca="false">G878*(1+F879)</f>
        <v>6.29555540033269</v>
      </c>
      <c r="H879" s="46" t="n">
        <f aca="false">MAX(H878,G879)</f>
        <v>6.81882042360999</v>
      </c>
      <c r="I879" s="47" t="n">
        <f aca="false">G879/H879-1</f>
        <v>-0.0767383492701332</v>
      </c>
      <c r="J879" s="48" t="n">
        <f aca="false">IF(F879&lt;0,F879^2,0)</f>
        <v>2.09227875877838E-005</v>
      </c>
      <c r="K879" s="44" t="n">
        <f aca="false">MAX(K878,E879)</f>
        <v>16800.4</v>
      </c>
      <c r="L879" s="49" t="n">
        <f aca="false">E879-K879</f>
        <v>-929.75</v>
      </c>
    </row>
    <row r="880" customFormat="false" ht="15" hidden="false" customHeight="false" outlineLevel="0" collapsed="false">
      <c r="A880" s="27" t="n">
        <v>40648</v>
      </c>
      <c r="B880" s="42" t="n">
        <v>1</v>
      </c>
      <c r="C880" s="28" t="n">
        <v>11735.65</v>
      </c>
      <c r="D880" s="43" t="n">
        <v>-103.85</v>
      </c>
      <c r="E880" s="44" t="n">
        <f aca="false">E879+D880</f>
        <v>15766.8</v>
      </c>
      <c r="F880" s="45" t="n">
        <f aca="false">IF(C879&gt;0,D880/C879,0)</f>
        <v>-0.00877148528231767</v>
      </c>
      <c r="G880" s="46" t="n">
        <f aca="false">G879*(1+F880)</f>
        <v>6.24033402879465</v>
      </c>
      <c r="H880" s="46" t="n">
        <f aca="false">MAX(H879,G880)</f>
        <v>6.81882042360999</v>
      </c>
      <c r="I880" s="47" t="n">
        <f aca="false">G880/H880-1</f>
        <v>-0.0848367252512386</v>
      </c>
      <c r="J880" s="48" t="n">
        <f aca="false">IF(F880&lt;0,F880^2,0)</f>
        <v>7.69389540579154E-005</v>
      </c>
      <c r="K880" s="44" t="n">
        <f aca="false">MAX(K879,E880)</f>
        <v>16800.4</v>
      </c>
      <c r="L880" s="49" t="n">
        <f aca="false">E880-K880</f>
        <v>-1033.6</v>
      </c>
    </row>
    <row r="881" customFormat="false" ht="15" hidden="false" customHeight="false" outlineLevel="0" collapsed="false">
      <c r="A881" s="27" t="n">
        <v>40651</v>
      </c>
      <c r="B881" s="42" t="n">
        <v>1</v>
      </c>
      <c r="C881" s="28" t="n">
        <v>11539.75</v>
      </c>
      <c r="D881" s="43" t="n">
        <v>-28.05</v>
      </c>
      <c r="E881" s="44" t="n">
        <f aca="false">E880+D881</f>
        <v>15738.75</v>
      </c>
      <c r="F881" s="45" t="n">
        <f aca="false">IF(C880&gt;0,D881/C880,0)</f>
        <v>-0.00239015308057074</v>
      </c>
      <c r="G881" s="46" t="n">
        <f aca="false">G880*(1+F881)</f>
        <v>6.22541867519194</v>
      </c>
      <c r="H881" s="46" t="n">
        <f aca="false">MAX(H880,G881)</f>
        <v>6.81882042360999</v>
      </c>
      <c r="I881" s="47" t="n">
        <f aca="false">G881/H881-1</f>
        <v>-0.0870241055716047</v>
      </c>
      <c r="J881" s="48" t="n">
        <f aca="false">IF(F881&lt;0,F881^2,0)</f>
        <v>5.7128317485618E-006</v>
      </c>
      <c r="K881" s="44" t="n">
        <f aca="false">MAX(K880,E881)</f>
        <v>16800.4</v>
      </c>
      <c r="L881" s="49" t="n">
        <f aca="false">E881-K881</f>
        <v>-1061.65</v>
      </c>
    </row>
    <row r="882" customFormat="false" ht="15" hidden="false" customHeight="false" outlineLevel="0" collapsed="false">
      <c r="A882" s="27" t="n">
        <v>40652</v>
      </c>
      <c r="B882" s="42" t="n">
        <v>-1</v>
      </c>
      <c r="C882" s="28" t="n">
        <v>11586.75</v>
      </c>
      <c r="D882" s="43" t="n">
        <v>-61.7</v>
      </c>
      <c r="E882" s="44" t="n">
        <f aca="false">E881+D882</f>
        <v>15677.05</v>
      </c>
      <c r="F882" s="45" t="n">
        <f aca="false">IF(C881&gt;0,D882/C881,0)</f>
        <v>-0.00534673628111528</v>
      </c>
      <c r="G882" s="46" t="n">
        <f aca="false">G881*(1+F882)</f>
        <v>6.19213300329616</v>
      </c>
      <c r="H882" s="46" t="n">
        <f aca="false">MAX(H881,G882)</f>
        <v>6.81882042360999</v>
      </c>
      <c r="I882" s="47" t="n">
        <f aca="false">G882/H882-1</f>
        <v>-0.0919055469101285</v>
      </c>
      <c r="J882" s="48" t="n">
        <f aca="false">IF(F882&lt;0,F882^2,0)</f>
        <v>2.85875888597944E-005</v>
      </c>
      <c r="K882" s="44" t="n">
        <f aca="false">MAX(K881,E882)</f>
        <v>16800.4</v>
      </c>
      <c r="L882" s="49" t="n">
        <f aca="false">E882-K882</f>
        <v>-1123.35</v>
      </c>
    </row>
    <row r="883" customFormat="false" ht="15" hidden="false" customHeight="false" outlineLevel="0" collapsed="false">
      <c r="A883" s="27" t="n">
        <v>40653</v>
      </c>
      <c r="B883" s="42" t="n">
        <v>-1</v>
      </c>
      <c r="C883" s="28" t="n">
        <v>11794.55</v>
      </c>
      <c r="D883" s="43" t="n">
        <v>-91.95</v>
      </c>
      <c r="E883" s="44" t="n">
        <f aca="false">E882+D883</f>
        <v>15585.1</v>
      </c>
      <c r="F883" s="45" t="n">
        <f aca="false">IF(C882&gt;0,D883/C882,0)</f>
        <v>-0.00793578872418927</v>
      </c>
      <c r="G883" s="46" t="n">
        <f aca="false">G882*(1+F883)</f>
        <v>6.14299354402992</v>
      </c>
      <c r="H883" s="46" t="n">
        <f aca="false">MAX(H882,G883)</f>
        <v>6.81882042360999</v>
      </c>
      <c r="I883" s="47" t="n">
        <f aca="false">G883/H883-1</f>
        <v>-0.099111992631458</v>
      </c>
      <c r="J883" s="48" t="n">
        <f aca="false">IF(F883&lt;0,F883^2,0)</f>
        <v>6.29767426749695E-005</v>
      </c>
      <c r="K883" s="44" t="n">
        <f aca="false">MAX(K882,E883)</f>
        <v>16800.4</v>
      </c>
      <c r="L883" s="49" t="n">
        <f aca="false">E883-K883</f>
        <v>-1215.3</v>
      </c>
    </row>
    <row r="884" customFormat="false" ht="15" hidden="false" customHeight="false" outlineLevel="0" collapsed="false">
      <c r="A884" s="27" t="n">
        <v>40654</v>
      </c>
      <c r="B884" s="42" t="n">
        <v>1</v>
      </c>
      <c r="C884" s="28" t="n">
        <v>11894.75</v>
      </c>
      <c r="D884" s="43" t="n">
        <v>37.3</v>
      </c>
      <c r="E884" s="44" t="n">
        <f aca="false">E883+D884</f>
        <v>15622.4</v>
      </c>
      <c r="F884" s="45" t="n">
        <f aca="false">IF(C883&gt;0,D884/C883,0)</f>
        <v>0.00316247758498629</v>
      </c>
      <c r="G884" s="46" t="n">
        <f aca="false">G883*(1+F884)</f>
        <v>6.16242062341763</v>
      </c>
      <c r="H884" s="46" t="n">
        <f aca="false">MAX(H883,G884)</f>
        <v>6.81882042360999</v>
      </c>
      <c r="I884" s="47" t="n">
        <f aca="false">G884/H884-1</f>
        <v>-0.096262954501572</v>
      </c>
      <c r="J884" s="48" t="n">
        <f aca="false">IF(F884&lt;0,F884^2,0)</f>
        <v>0</v>
      </c>
      <c r="K884" s="44" t="n">
        <f aca="false">MAX(K883,E884)</f>
        <v>16800.4</v>
      </c>
      <c r="L884" s="49" t="n">
        <f aca="false">E884-K884</f>
        <v>-1178</v>
      </c>
    </row>
    <row r="885" customFormat="false" ht="15" hidden="false" customHeight="false" outlineLevel="0" collapsed="false">
      <c r="A885" s="27" t="n">
        <v>40658</v>
      </c>
      <c r="B885" s="42" t="n">
        <v>1</v>
      </c>
      <c r="C885" s="28" t="n">
        <v>11879</v>
      </c>
      <c r="D885" s="43" t="n">
        <v>-15.75</v>
      </c>
      <c r="E885" s="44" t="n">
        <f aca="false">E884+D885</f>
        <v>15606.65</v>
      </c>
      <c r="F885" s="45" t="n">
        <f aca="false">IF(C884&gt;0,D885/C884,0)</f>
        <v>-0.00132411357952038</v>
      </c>
      <c r="G885" s="46" t="n">
        <f aca="false">G884*(1+F885)</f>
        <v>6.15426087858745</v>
      </c>
      <c r="H885" s="46" t="n">
        <f aca="false">MAX(H884,G885)</f>
        <v>6.81882042360999</v>
      </c>
      <c r="I885" s="47" t="n">
        <f aca="false">G885/H885-1</f>
        <v>-0.0974596049958321</v>
      </c>
      <c r="J885" s="48" t="n">
        <f aca="false">IF(F885&lt;0,F885^2,0)</f>
        <v>1.75327677147026E-006</v>
      </c>
      <c r="K885" s="44" t="n">
        <f aca="false">MAX(K884,E885)</f>
        <v>16800.4</v>
      </c>
      <c r="L885" s="49" t="n">
        <f aca="false">E885-K885</f>
        <v>-1193.75</v>
      </c>
    </row>
    <row r="886" customFormat="false" ht="15" hidden="false" customHeight="false" outlineLevel="0" collapsed="false">
      <c r="A886" s="27" t="n">
        <v>40659</v>
      </c>
      <c r="B886" s="42" t="n">
        <v>-1</v>
      </c>
      <c r="C886" s="28" t="n">
        <v>11867.7</v>
      </c>
      <c r="D886" s="43" t="n">
        <v>-49.4</v>
      </c>
      <c r="E886" s="44" t="n">
        <f aca="false">E885+D886</f>
        <v>15557.25</v>
      </c>
      <c r="F886" s="45" t="n">
        <f aca="false">IF(C885&gt;0,D886/C885,0)</f>
        <v>-0.0041585992086876</v>
      </c>
      <c r="G886" s="46" t="n">
        <f aca="false">G885*(1+F886)</f>
        <v>6.1286677741677</v>
      </c>
      <c r="H886" s="46" t="n">
        <f aca="false">MAX(H885,G886)</f>
        <v>6.81882042360999</v>
      </c>
      <c r="I886" s="47" t="n">
        <f aca="false">G886/H886-1</f>
        <v>-0.101212908768305</v>
      </c>
      <c r="J886" s="48" t="n">
        <f aca="false">IF(F886&lt;0,F886^2,0)</f>
        <v>1.72939473784971E-005</v>
      </c>
      <c r="K886" s="44" t="n">
        <f aca="false">MAX(K885,E886)</f>
        <v>16800.4</v>
      </c>
      <c r="L886" s="49" t="n">
        <f aca="false">E886-K886</f>
        <v>-1243.15</v>
      </c>
    </row>
    <row r="887" customFormat="false" ht="15" hidden="false" customHeight="false" outlineLevel="0" collapsed="false">
      <c r="A887" s="27" t="n">
        <v>40660</v>
      </c>
      <c r="B887" s="42" t="n">
        <v>-1</v>
      </c>
      <c r="C887" s="28" t="n">
        <v>11779.85</v>
      </c>
      <c r="D887" s="43" t="n">
        <v>-54.6</v>
      </c>
      <c r="E887" s="44" t="n">
        <f aca="false">E886+D887</f>
        <v>15502.65</v>
      </c>
      <c r="F887" s="45" t="n">
        <f aca="false">IF(C886&gt;0,D887/C886,0)</f>
        <v>-0.00460072297075255</v>
      </c>
      <c r="G887" s="46" t="n">
        <f aca="false">G886*(1+F887)</f>
        <v>6.10047147155897</v>
      </c>
      <c r="H887" s="46" t="n">
        <f aca="false">MAX(H886,G887)</f>
        <v>6.81882042360999</v>
      </c>
      <c r="I887" s="47" t="n">
        <f aca="false">G887/H887-1</f>
        <v>-0.10534797918475</v>
      </c>
      <c r="J887" s="48" t="n">
        <f aca="false">IF(F887&lt;0,F887^2,0)</f>
        <v>2.11666518536101E-005</v>
      </c>
      <c r="K887" s="44" t="n">
        <f aca="false">MAX(K886,E887)</f>
        <v>16800.4</v>
      </c>
      <c r="L887" s="49" t="n">
        <f aca="false">E887-K887</f>
        <v>-1297.75</v>
      </c>
    </row>
    <row r="888" customFormat="false" ht="15" hidden="false" customHeight="false" outlineLevel="0" collapsed="false">
      <c r="A888" s="27" t="n">
        <v>40661</v>
      </c>
      <c r="B888" s="42" t="n">
        <v>-1</v>
      </c>
      <c r="C888" s="28" t="n">
        <v>11684.8</v>
      </c>
      <c r="D888" s="43" t="n">
        <v>25</v>
      </c>
      <c r="E888" s="44" t="n">
        <f aca="false">E887+D888</f>
        <v>15527.65</v>
      </c>
      <c r="F888" s="45" t="n">
        <f aca="false">IF(C887&gt;0,D888/C887,0)</f>
        <v>0.00212226811037492</v>
      </c>
      <c r="G888" s="46" t="n">
        <f aca="false">G887*(1+F888)</f>
        <v>6.11341830762131</v>
      </c>
      <c r="H888" s="46" t="n">
        <f aca="false">MAX(H887,G888)</f>
        <v>6.81882042360999</v>
      </c>
      <c r="I888" s="47" t="n">
        <f aca="false">G888/H888-1</f>
        <v>-0.103449287731092</v>
      </c>
      <c r="J888" s="48" t="n">
        <f aca="false">IF(F888&lt;0,F888^2,0)</f>
        <v>0</v>
      </c>
      <c r="K888" s="44" t="n">
        <f aca="false">MAX(K887,E888)</f>
        <v>16800.4</v>
      </c>
      <c r="L888" s="49" t="n">
        <f aca="false">E888-K888</f>
        <v>-1272.75</v>
      </c>
    </row>
    <row r="889" customFormat="false" ht="15" hidden="false" customHeight="false" outlineLevel="0" collapsed="false">
      <c r="A889" s="27" t="n">
        <v>40662</v>
      </c>
      <c r="B889" s="42" t="n">
        <v>-1</v>
      </c>
      <c r="C889" s="28" t="n">
        <v>11483.75</v>
      </c>
      <c r="D889" s="43" t="n">
        <v>201.05</v>
      </c>
      <c r="E889" s="44" t="n">
        <f aca="false">E888+D889</f>
        <v>15728.7</v>
      </c>
      <c r="F889" s="45" t="n">
        <f aca="false">IF(C888&gt;0,D889/C888,0)</f>
        <v>0.0172061139257839</v>
      </c>
      <c r="G889" s="46" t="n">
        <f aca="false">G888*(1+F889)</f>
        <v>6.21860647949822</v>
      </c>
      <c r="H889" s="46" t="n">
        <f aca="false">MAX(H888,G889)</f>
        <v>6.81882042360999</v>
      </c>
      <c r="I889" s="47" t="n">
        <f aca="false">G889/H889-1</f>
        <v>-0.0880231340355502</v>
      </c>
      <c r="J889" s="48" t="n">
        <f aca="false">IF(F889&lt;0,F889^2,0)</f>
        <v>0</v>
      </c>
      <c r="K889" s="44" t="n">
        <f aca="false">MAX(K888,E889)</f>
        <v>16800.4</v>
      </c>
      <c r="L889" s="49" t="n">
        <f aca="false">E889-K889</f>
        <v>-1071.7</v>
      </c>
    </row>
    <row r="890" customFormat="false" ht="15" hidden="false" customHeight="false" outlineLevel="0" collapsed="false">
      <c r="A890" s="27" t="n">
        <v>40665</v>
      </c>
      <c r="B890" s="42" t="n">
        <v>-1</v>
      </c>
      <c r="C890" s="28" t="n">
        <v>11243.8</v>
      </c>
      <c r="D890" s="43" t="n">
        <v>239.95</v>
      </c>
      <c r="E890" s="44" t="n">
        <f aca="false">E889+D890</f>
        <v>15968.65</v>
      </c>
      <c r="F890" s="45" t="n">
        <f aca="false">IF(C889&gt;0,D890/C889,0)</f>
        <v>0.0208947425710243</v>
      </c>
      <c r="G890" s="46" t="n">
        <f aca="false">G889*(1+F890)</f>
        <v>6.34854266103784</v>
      </c>
      <c r="H890" s="46" t="n">
        <f aca="false">MAX(H889,G890)</f>
        <v>6.81882042360999</v>
      </c>
      <c r="I890" s="47" t="n">
        <f aca="false">G890/H890-1</f>
        <v>-0.0689676121904935</v>
      </c>
      <c r="J890" s="48" t="n">
        <f aca="false">IF(F890&lt;0,F890^2,0)</f>
        <v>0</v>
      </c>
      <c r="K890" s="44" t="n">
        <f aca="false">MAX(K889,E890)</f>
        <v>16800.4</v>
      </c>
      <c r="L890" s="49" t="n">
        <f aca="false">E890-K890</f>
        <v>-831.750000000002</v>
      </c>
    </row>
    <row r="891" customFormat="false" ht="15" hidden="false" customHeight="false" outlineLevel="0" collapsed="false">
      <c r="A891" s="27" t="n">
        <v>40666</v>
      </c>
      <c r="B891" s="42" t="n">
        <v>-1</v>
      </c>
      <c r="C891" s="28" t="n">
        <v>10898.3</v>
      </c>
      <c r="D891" s="43" t="n">
        <v>345.5</v>
      </c>
      <c r="E891" s="44" t="n">
        <f aca="false">E890+D891</f>
        <v>16314.15</v>
      </c>
      <c r="F891" s="45" t="n">
        <f aca="false">IF(C890&gt;0,D891/C890,0)</f>
        <v>0.0307280456785073</v>
      </c>
      <c r="G891" s="46" t="n">
        <f aca="false">G890*(1+F891)</f>
        <v>6.54362096991816</v>
      </c>
      <c r="H891" s="46" t="n">
        <f aca="false">MAX(H890,G891)</f>
        <v>6.81882042360999</v>
      </c>
      <c r="I891" s="47" t="n">
        <f aca="false">G891/H891-1</f>
        <v>-0.0403588064497134</v>
      </c>
      <c r="J891" s="48" t="n">
        <f aca="false">IF(F891&lt;0,F891^2,0)</f>
        <v>0</v>
      </c>
      <c r="K891" s="44" t="n">
        <f aca="false">MAX(K890,E891)</f>
        <v>16800.4</v>
      </c>
      <c r="L891" s="49" t="n">
        <f aca="false">E891-K891</f>
        <v>-486.250000000002</v>
      </c>
    </row>
    <row r="892" customFormat="false" ht="15" hidden="false" customHeight="false" outlineLevel="0" collapsed="false">
      <c r="A892" s="27" t="n">
        <v>40667</v>
      </c>
      <c r="B892" s="42" t="n">
        <v>-1</v>
      </c>
      <c r="C892" s="28" t="n">
        <v>10913.35</v>
      </c>
      <c r="D892" s="43" t="n">
        <v>-15.05</v>
      </c>
      <c r="E892" s="44" t="n">
        <f aca="false">E891+D892</f>
        <v>16299.1</v>
      </c>
      <c r="F892" s="45" t="n">
        <f aca="false">IF(C891&gt;0,D892/C891,0)</f>
        <v>-0.00138094932237138</v>
      </c>
      <c r="G892" s="46" t="n">
        <f aca="false">G891*(1+F892)</f>
        <v>6.5345845609739</v>
      </c>
      <c r="H892" s="46" t="n">
        <f aca="false">MAX(H891,G892)</f>
        <v>6.81882042360999</v>
      </c>
      <c r="I892" s="47" t="n">
        <f aca="false">G892/H892-1</f>
        <v>-0.0416840223056664</v>
      </c>
      <c r="J892" s="48" t="n">
        <f aca="false">IF(F892&lt;0,F892^2,0)</f>
        <v>1.90702103095797E-006</v>
      </c>
      <c r="K892" s="44" t="n">
        <f aca="false">MAX(K891,E892)</f>
        <v>16800.4</v>
      </c>
      <c r="L892" s="49" t="n">
        <f aca="false">E892-K892</f>
        <v>-501.300000000001</v>
      </c>
    </row>
    <row r="893" customFormat="false" ht="15" hidden="false" customHeight="false" outlineLevel="0" collapsed="false">
      <c r="A893" s="27" t="n">
        <v>40668</v>
      </c>
      <c r="B893" s="42" t="n">
        <v>-1</v>
      </c>
      <c r="C893" s="28" t="n">
        <v>10730.1</v>
      </c>
      <c r="D893" s="43" t="n">
        <v>183.25</v>
      </c>
      <c r="E893" s="44" t="n">
        <f aca="false">E892+D893</f>
        <v>16482.35</v>
      </c>
      <c r="F893" s="45" t="n">
        <f aca="false">IF(C892&gt;0,D893/C892,0)</f>
        <v>0.0167913610394608</v>
      </c>
      <c r="G893" s="46" t="n">
        <f aca="false">G892*(1+F893)</f>
        <v>6.6443091295801</v>
      </c>
      <c r="H893" s="46" t="n">
        <f aca="false">MAX(H892,G893)</f>
        <v>6.81882042360999</v>
      </c>
      <c r="I893" s="47" t="n">
        <f aca="false">G893/H893-1</f>
        <v>-0.0255925927343169</v>
      </c>
      <c r="J893" s="48" t="n">
        <f aca="false">IF(F893&lt;0,F893^2,0)</f>
        <v>0</v>
      </c>
      <c r="K893" s="44" t="n">
        <f aca="false">MAX(K892,E893)</f>
        <v>16800.4</v>
      </c>
      <c r="L893" s="49" t="n">
        <f aca="false">E893-K893</f>
        <v>-318.049999999999</v>
      </c>
    </row>
    <row r="894" customFormat="false" ht="15" hidden="false" customHeight="false" outlineLevel="0" collapsed="false">
      <c r="A894" s="27" t="n">
        <v>40669</v>
      </c>
      <c r="B894" s="42" t="n">
        <v>1</v>
      </c>
      <c r="C894" s="28" t="n">
        <v>11145.1</v>
      </c>
      <c r="D894" s="43" t="n">
        <v>-125.8</v>
      </c>
      <c r="E894" s="44" t="n">
        <f aca="false">E893+D894</f>
        <v>16356.55</v>
      </c>
      <c r="F894" s="45" t="n">
        <f aca="false">IF(C893&gt;0,D894/C893,0)</f>
        <v>-0.0117240286670208</v>
      </c>
      <c r="G894" s="46" t="n">
        <f aca="false">G893*(1+F894)</f>
        <v>6.56641105887235</v>
      </c>
      <c r="H894" s="46" t="n">
        <f aca="false">MAX(H893,G894)</f>
        <v>6.81882042360999</v>
      </c>
      <c r="I894" s="47" t="n">
        <f aca="false">G894/H894-1</f>
        <v>-0.0370165731104571</v>
      </c>
      <c r="J894" s="48" t="n">
        <f aca="false">IF(F894&lt;0,F894^2,0)</f>
        <v>0.000137452848185126</v>
      </c>
      <c r="K894" s="44" t="n">
        <f aca="false">MAX(K893,E894)</f>
        <v>16800.4</v>
      </c>
      <c r="L894" s="49" t="n">
        <f aca="false">E894-K894</f>
        <v>-443.849999999999</v>
      </c>
    </row>
    <row r="895" customFormat="false" ht="15" hidden="false" customHeight="false" outlineLevel="0" collapsed="false">
      <c r="A895" s="27" t="n">
        <v>40672</v>
      </c>
      <c r="B895" s="42" t="n">
        <v>1</v>
      </c>
      <c r="C895" s="28" t="n">
        <v>11076.5</v>
      </c>
      <c r="D895" s="43" t="n">
        <v>-68.6</v>
      </c>
      <c r="E895" s="44" t="n">
        <f aca="false">E894+D895</f>
        <v>16287.95</v>
      </c>
      <c r="F895" s="45" t="n">
        <f aca="false">IF(C894&gt;0,D895/C894,0)</f>
        <v>-0.00615517133089878</v>
      </c>
      <c r="G895" s="46" t="n">
        <f aca="false">G894*(1+F895)</f>
        <v>6.52599367377588</v>
      </c>
      <c r="H895" s="46" t="n">
        <f aca="false">MAX(H894,G895)</f>
        <v>6.81882042360999</v>
      </c>
      <c r="I895" s="47" t="n">
        <f aca="false">G895/H895-1</f>
        <v>-0.0429439010917784</v>
      </c>
      <c r="J895" s="48" t="n">
        <f aca="false">IF(F895&lt;0,F895^2,0)</f>
        <v>3.78861341127183E-005</v>
      </c>
      <c r="K895" s="44" t="n">
        <f aca="false">MAX(K894,E895)</f>
        <v>16800.4</v>
      </c>
      <c r="L895" s="49" t="n">
        <f aca="false">E895-K895</f>
        <v>-512.449999999999</v>
      </c>
    </row>
    <row r="896" customFormat="false" ht="15" hidden="false" customHeight="false" outlineLevel="0" collapsed="false">
      <c r="A896" s="27" t="n">
        <v>40673</v>
      </c>
      <c r="B896" s="42" t="n">
        <v>1</v>
      </c>
      <c r="C896" s="28" t="n">
        <v>11009.4</v>
      </c>
      <c r="D896" s="43" t="n">
        <v>-120.15</v>
      </c>
      <c r="E896" s="44" t="n">
        <f aca="false">E895+D896</f>
        <v>16167.8</v>
      </c>
      <c r="F896" s="45" t="n">
        <f aca="false">IF(C895&gt;0,D896/C895,0)</f>
        <v>-0.0108472893061888</v>
      </c>
      <c r="G896" s="46" t="n">
        <f aca="false">G895*(1+F896)</f>
        <v>6.45520433238608</v>
      </c>
      <c r="H896" s="46" t="n">
        <f aca="false">MAX(H895,G896)</f>
        <v>6.81882042360999</v>
      </c>
      <c r="I896" s="47" t="n">
        <f aca="false">G896/H896-1</f>
        <v>-0.0533253654788883</v>
      </c>
      <c r="J896" s="48" t="n">
        <f aca="false">IF(F896&lt;0,F896^2,0)</f>
        <v>0.000117663685292157</v>
      </c>
      <c r="K896" s="44" t="n">
        <f aca="false">MAX(K895,E896)</f>
        <v>16800.4</v>
      </c>
      <c r="L896" s="49" t="n">
        <f aca="false">E896-K896</f>
        <v>-632.599999999999</v>
      </c>
    </row>
    <row r="897" customFormat="false" ht="15" hidden="false" customHeight="false" outlineLevel="0" collapsed="false">
      <c r="A897" s="27" t="n">
        <v>40674</v>
      </c>
      <c r="B897" s="42" t="n">
        <v>-1</v>
      </c>
      <c r="C897" s="28" t="n">
        <v>11059.05</v>
      </c>
      <c r="D897" s="43" t="n">
        <v>-113.35</v>
      </c>
      <c r="E897" s="44" t="n">
        <f aca="false">E896+D897</f>
        <v>16054.45</v>
      </c>
      <c r="F897" s="45" t="n">
        <f aca="false">IF(C896&gt;0,D897/C896,0)</f>
        <v>-0.0102957472705143</v>
      </c>
      <c r="G897" s="46" t="n">
        <f aca="false">G896*(1+F897)</f>
        <v>6.3887431800003</v>
      </c>
      <c r="H897" s="46" t="n">
        <f aca="false">MAX(H896,G897)</f>
        <v>6.81882042360999</v>
      </c>
      <c r="I897" s="47" t="n">
        <f aca="false">G897/H897-1</f>
        <v>-0.0630720882633242</v>
      </c>
      <c r="J897" s="48" t="n">
        <f aca="false">IF(F897&lt;0,F897^2,0)</f>
        <v>0.000106002411858302</v>
      </c>
      <c r="K897" s="44" t="n">
        <f aca="false">MAX(K896,E897)</f>
        <v>16800.4</v>
      </c>
      <c r="L897" s="49" t="n">
        <f aca="false">E897-K897</f>
        <v>-745.949999999999</v>
      </c>
    </row>
    <row r="898" customFormat="false" ht="15" hidden="false" customHeight="false" outlineLevel="0" collapsed="false">
      <c r="A898" s="27" t="n">
        <v>40675</v>
      </c>
      <c r="B898" s="42" t="n">
        <v>-1</v>
      </c>
      <c r="C898" s="28" t="n">
        <v>10887.45</v>
      </c>
      <c r="D898" s="43" t="n">
        <v>171.6</v>
      </c>
      <c r="E898" s="44" t="n">
        <f aca="false">E897+D898</f>
        <v>16226.05</v>
      </c>
      <c r="F898" s="45" t="n">
        <f aca="false">IF(C897&gt;0,D898/C897,0)</f>
        <v>0.0155167035143163</v>
      </c>
      <c r="G898" s="46" t="n">
        <f aca="false">G897*(1+F898)</f>
        <v>6.48787541375348</v>
      </c>
      <c r="H898" s="46" t="n">
        <f aca="false">MAX(H897,G898)</f>
        <v>6.81882042360999</v>
      </c>
      <c r="I898" s="47" t="n">
        <f aca="false">G898/H898-1</f>
        <v>-0.0485340556426188</v>
      </c>
      <c r="J898" s="48" t="n">
        <f aca="false">IF(F898&lt;0,F898^2,0)</f>
        <v>0</v>
      </c>
      <c r="K898" s="44" t="n">
        <f aca="false">MAX(K897,E898)</f>
        <v>16800.4</v>
      </c>
      <c r="L898" s="49" t="n">
        <f aca="false">E898-K898</f>
        <v>-574.349999999999</v>
      </c>
    </row>
    <row r="899" customFormat="false" ht="15" hidden="false" customHeight="false" outlineLevel="0" collapsed="false">
      <c r="A899" s="27" t="n">
        <v>40676</v>
      </c>
      <c r="B899" s="42" t="n">
        <v>1</v>
      </c>
      <c r="C899" s="28" t="n">
        <v>11020.95</v>
      </c>
      <c r="D899" s="43" t="n">
        <v>-264.85</v>
      </c>
      <c r="E899" s="44" t="n">
        <f aca="false">E898+D899</f>
        <v>15961.2</v>
      </c>
      <c r="F899" s="45" t="n">
        <f aca="false">IF(C898&gt;0,D899/C898,0)</f>
        <v>-0.0243261737137714</v>
      </c>
      <c r="G899" s="46" t="n">
        <f aca="false">G898*(1+F899)</f>
        <v>6.3300502294052</v>
      </c>
      <c r="H899" s="46" t="n">
        <f aca="false">MAX(H898,G899)</f>
        <v>6.81882042360999</v>
      </c>
      <c r="I899" s="47" t="n">
        <f aca="false">G899/H899-1</f>
        <v>-0.071679581487794</v>
      </c>
      <c r="J899" s="48" t="n">
        <f aca="false">IF(F899&lt;0,F899^2,0)</f>
        <v>0.000591762727552581</v>
      </c>
      <c r="K899" s="44" t="n">
        <f aca="false">MAX(K898,E899)</f>
        <v>16800.4</v>
      </c>
      <c r="L899" s="49" t="n">
        <f aca="false">E899-K899</f>
        <v>-839.199999999999</v>
      </c>
    </row>
    <row r="900" customFormat="false" ht="15" hidden="false" customHeight="false" outlineLevel="0" collapsed="false">
      <c r="A900" s="27" t="n">
        <v>40679</v>
      </c>
      <c r="B900" s="42" t="n">
        <v>1</v>
      </c>
      <c r="C900" s="28" t="n">
        <v>10912.35</v>
      </c>
      <c r="D900" s="43" t="n">
        <v>-108.6</v>
      </c>
      <c r="E900" s="44" t="n">
        <f aca="false">E899+D900</f>
        <v>15852.6</v>
      </c>
      <c r="F900" s="45" t="n">
        <f aca="false">IF(C899&gt;0,D900/C899,0)</f>
        <v>-0.00985395995807984</v>
      </c>
      <c r="G900" s="46" t="n">
        <f aca="false">G899*(1+F900)</f>
        <v>6.26767416791201</v>
      </c>
      <c r="H900" s="46" t="n">
        <f aca="false">MAX(H899,G900)</f>
        <v>6.81882042360999</v>
      </c>
      <c r="I900" s="47" t="n">
        <f aca="false">G900/H900-1</f>
        <v>-0.0808272137200813</v>
      </c>
      <c r="J900" s="48" t="n">
        <f aca="false">IF(F900&lt;0,F900^2,0)</f>
        <v>9.71005268554408E-005</v>
      </c>
      <c r="K900" s="44" t="n">
        <f aca="false">MAX(K899,E900)</f>
        <v>16800.4</v>
      </c>
      <c r="L900" s="49" t="n">
        <f aca="false">E900-K900</f>
        <v>-947.799999999999</v>
      </c>
    </row>
    <row r="901" customFormat="false" ht="15" hidden="false" customHeight="false" outlineLevel="0" collapsed="false">
      <c r="A901" s="27" t="n">
        <v>40680</v>
      </c>
      <c r="B901" s="42" t="n">
        <v>-1</v>
      </c>
      <c r="C901" s="28" t="n">
        <v>10668.85</v>
      </c>
      <c r="D901" s="43" t="n">
        <v>135.6</v>
      </c>
      <c r="E901" s="44" t="n">
        <f aca="false">E900+D901</f>
        <v>15988.2</v>
      </c>
      <c r="F901" s="45" t="n">
        <f aca="false">IF(C900&gt;0,D901/C900,0)</f>
        <v>0.0124262876465656</v>
      </c>
      <c r="G901" s="46" t="n">
        <f aca="false">G900*(1+F901)</f>
        <v>6.34555808999743</v>
      </c>
      <c r="H901" s="46" t="n">
        <f aca="false">MAX(H900,G901)</f>
        <v>6.81882042360999</v>
      </c>
      <c r="I901" s="47" t="n">
        <f aca="false">G901/H901-1</f>
        <v>-0.0694053082808719</v>
      </c>
      <c r="J901" s="48" t="n">
        <f aca="false">IF(F901&lt;0,F901^2,0)</f>
        <v>0</v>
      </c>
      <c r="K901" s="44" t="n">
        <f aca="false">MAX(K900,E901)</f>
        <v>16800.4</v>
      </c>
      <c r="L901" s="49" t="n">
        <f aca="false">E901-K901</f>
        <v>-812.199999999999</v>
      </c>
    </row>
    <row r="902" customFormat="false" ht="15" hidden="false" customHeight="false" outlineLevel="0" collapsed="false">
      <c r="A902" s="27" t="n">
        <v>40681</v>
      </c>
      <c r="B902" s="42" t="n">
        <v>-1</v>
      </c>
      <c r="C902" s="28" t="n">
        <v>10599.05</v>
      </c>
      <c r="D902" s="43" t="n">
        <v>69.8</v>
      </c>
      <c r="E902" s="44" t="n">
        <f aca="false">E901+D902</f>
        <v>16058</v>
      </c>
      <c r="F902" s="45" t="n">
        <f aca="false">IF(C901&gt;0,D902/C901,0)</f>
        <v>0.00654241085027908</v>
      </c>
      <c r="G902" s="46" t="n">
        <f aca="false">G901*(1+F902)</f>
        <v>6.38707333809651</v>
      </c>
      <c r="H902" s="46" t="n">
        <f aca="false">MAX(H901,G902)</f>
        <v>6.81882042360999</v>
      </c>
      <c r="I902" s="47" t="n">
        <f aca="false">G902/H902-1</f>
        <v>-0.0633169754725564</v>
      </c>
      <c r="J902" s="48" t="n">
        <f aca="false">IF(F902&lt;0,F902^2,0)</f>
        <v>0</v>
      </c>
      <c r="K902" s="44" t="n">
        <f aca="false">MAX(K901,E902)</f>
        <v>16800.4</v>
      </c>
      <c r="L902" s="49" t="n">
        <f aca="false">E902-K902</f>
        <v>-742.4</v>
      </c>
    </row>
    <row r="903" customFormat="false" ht="15" hidden="false" customHeight="false" outlineLevel="0" collapsed="false">
      <c r="A903" s="27" t="n">
        <v>40682</v>
      </c>
      <c r="B903" s="42" t="n">
        <v>-1</v>
      </c>
      <c r="C903" s="28" t="n">
        <v>10558.35</v>
      </c>
      <c r="D903" s="43" t="n">
        <v>40.7</v>
      </c>
      <c r="E903" s="44" t="n">
        <f aca="false">E902+D903</f>
        <v>16098.7</v>
      </c>
      <c r="F903" s="45" t="n">
        <f aca="false">IF(C902&gt;0,D903/C902,0)</f>
        <v>0.00383996678947642</v>
      </c>
      <c r="G903" s="46" t="n">
        <f aca="false">G902*(1+F903)</f>
        <v>6.41159948759675</v>
      </c>
      <c r="H903" s="46" t="n">
        <f aca="false">MAX(H902,G903)</f>
        <v>6.81882042360999</v>
      </c>
      <c r="I903" s="47" t="n">
        <f aca="false">G903/H903-1</f>
        <v>-0.0597201437661048</v>
      </c>
      <c r="J903" s="48" t="n">
        <f aca="false">IF(F903&lt;0,F903^2,0)</f>
        <v>0</v>
      </c>
      <c r="K903" s="44" t="n">
        <f aca="false">MAX(K902,E903)</f>
        <v>16800.4</v>
      </c>
      <c r="L903" s="49" t="n">
        <f aca="false">E903-K903</f>
        <v>-701.699999999999</v>
      </c>
    </row>
    <row r="904" customFormat="false" ht="15" hidden="false" customHeight="false" outlineLevel="0" collapsed="false">
      <c r="A904" s="27" t="n">
        <v>40683</v>
      </c>
      <c r="B904" s="42" t="n">
        <v>1</v>
      </c>
      <c r="C904" s="28" t="n">
        <v>10664.1</v>
      </c>
      <c r="D904" s="43" t="n">
        <v>-147.95</v>
      </c>
      <c r="E904" s="44" t="n">
        <f aca="false">E903+D904</f>
        <v>15950.75</v>
      </c>
      <c r="F904" s="45" t="n">
        <f aca="false">IF(C903&gt;0,D904/C903,0)</f>
        <v>-0.0140126061363755</v>
      </c>
      <c r="G904" s="46" t="n">
        <f aca="false">G903*(1+F904)</f>
        <v>6.32175626927287</v>
      </c>
      <c r="H904" s="46" t="n">
        <f aca="false">MAX(H903,G904)</f>
        <v>6.81882042360999</v>
      </c>
      <c r="I904" s="47" t="n">
        <f aca="false">G904/H904-1</f>
        <v>-0.0728959150494781</v>
      </c>
      <c r="J904" s="48" t="n">
        <f aca="false">IF(F904&lt;0,F904^2,0)</f>
        <v>0.000196353130733188</v>
      </c>
      <c r="K904" s="44" t="n">
        <f aca="false">MAX(K903,E904)</f>
        <v>16800.4</v>
      </c>
      <c r="L904" s="49" t="n">
        <f aca="false">E904-K904</f>
        <v>-849.65</v>
      </c>
    </row>
    <row r="905" customFormat="false" ht="15" hidden="false" customHeight="false" outlineLevel="0" collapsed="false">
      <c r="A905" s="27" t="n">
        <v>40686</v>
      </c>
      <c r="B905" s="42" t="n">
        <v>-1</v>
      </c>
      <c r="C905" s="28" t="n">
        <v>10368.25</v>
      </c>
      <c r="D905" s="43" t="n">
        <v>32.95</v>
      </c>
      <c r="E905" s="44" t="n">
        <f aca="false">E904+D905</f>
        <v>15983.7</v>
      </c>
      <c r="F905" s="45" t="n">
        <f aca="false">IF(C904&gt;0,D905/C904,0)</f>
        <v>0.00308980598456504</v>
      </c>
      <c r="G905" s="46" t="n">
        <f aca="false">G904*(1+F905)</f>
        <v>6.34128926962663</v>
      </c>
      <c r="H905" s="46" t="n">
        <f aca="false">MAX(H904,G905)</f>
        <v>6.81882042360999</v>
      </c>
      <c r="I905" s="47" t="n">
        <f aca="false">G905/H905-1</f>
        <v>-0.0700313432994834</v>
      </c>
      <c r="J905" s="48" t="n">
        <f aca="false">IF(F905&lt;0,F905^2,0)</f>
        <v>0</v>
      </c>
      <c r="K905" s="44" t="n">
        <f aca="false">MAX(K904,E905)</f>
        <v>16800.4</v>
      </c>
      <c r="L905" s="49" t="n">
        <f aca="false">E905-K905</f>
        <v>-816.699999999999</v>
      </c>
    </row>
    <row r="906" customFormat="false" ht="15" hidden="false" customHeight="false" outlineLevel="0" collapsed="false">
      <c r="A906" s="27" t="n">
        <v>40687</v>
      </c>
      <c r="B906" s="42" t="n">
        <v>-1</v>
      </c>
      <c r="C906" s="28" t="n">
        <v>10425.55</v>
      </c>
      <c r="D906" s="43" t="n">
        <v>-57.3</v>
      </c>
      <c r="E906" s="44" t="n">
        <f aca="false">E905+D906</f>
        <v>15926.4</v>
      </c>
      <c r="F906" s="45" t="n">
        <f aca="false">IF(C905&gt;0,D906/C905,0)</f>
        <v>-0.00552648711209703</v>
      </c>
      <c r="G906" s="46" t="n">
        <f aca="false">G905*(1+F906)</f>
        <v>6.30624421620396</v>
      </c>
      <c r="H906" s="46" t="n">
        <f aca="false">MAX(H905,G906)</f>
        <v>6.81882042360999</v>
      </c>
      <c r="I906" s="47" t="n">
        <f aca="false">G906/H906-1</f>
        <v>-0.0751708030953929</v>
      </c>
      <c r="J906" s="48" t="n">
        <f aca="false">IF(F906&lt;0,F906^2,0)</f>
        <v>3.05420598001745E-005</v>
      </c>
      <c r="K906" s="44" t="n">
        <f aca="false">MAX(K905,E906)</f>
        <v>16800.4</v>
      </c>
      <c r="L906" s="49" t="n">
        <f aca="false">E906-K906</f>
        <v>-873.999999999998</v>
      </c>
    </row>
    <row r="907" customFormat="false" ht="15" hidden="false" customHeight="false" outlineLevel="0" collapsed="false">
      <c r="A907" s="27" t="n">
        <v>40688</v>
      </c>
      <c r="B907" s="42" t="n">
        <v>-1</v>
      </c>
      <c r="C907" s="28" t="n">
        <v>10355.8</v>
      </c>
      <c r="D907" s="43" t="n">
        <v>69.75</v>
      </c>
      <c r="E907" s="44" t="n">
        <f aca="false">E906+D907</f>
        <v>15996.15</v>
      </c>
      <c r="F907" s="45" t="n">
        <f aca="false">IF(C906&gt;0,D907/C906,0)</f>
        <v>0.00669029451683604</v>
      </c>
      <c r="G907" s="46" t="n">
        <f aca="false">G906*(1+F907)</f>
        <v>6.34843484730546</v>
      </c>
      <c r="H907" s="46" t="n">
        <f aca="false">MAX(H906,G907)</f>
        <v>6.81882042360999</v>
      </c>
      <c r="I907" s="47" t="n">
        <f aca="false">G907/H907-1</f>
        <v>-0.0689834233903321</v>
      </c>
      <c r="J907" s="48" t="n">
        <f aca="false">IF(F907&lt;0,F907^2,0)</f>
        <v>0</v>
      </c>
      <c r="K907" s="44" t="n">
        <f aca="false">MAX(K906,E907)</f>
        <v>16800.4</v>
      </c>
      <c r="L907" s="49" t="n">
        <f aca="false">E907-K907</f>
        <v>-804.249999999998</v>
      </c>
    </row>
    <row r="908" customFormat="false" ht="15" hidden="false" customHeight="false" outlineLevel="0" collapsed="false">
      <c r="A908" s="27" t="n">
        <v>40689</v>
      </c>
      <c r="B908" s="42" t="n">
        <v>-1</v>
      </c>
      <c r="C908" s="28" t="n">
        <v>10468.3</v>
      </c>
      <c r="D908" s="43" t="n">
        <v>-72.45</v>
      </c>
      <c r="E908" s="44" t="n">
        <f aca="false">E907+D908</f>
        <v>15923.7</v>
      </c>
      <c r="F908" s="45" t="n">
        <f aca="false">IF(C907&gt;0,D908/C907,0)</f>
        <v>-0.00699607949168582</v>
      </c>
      <c r="G908" s="46" t="n">
        <f aca="false">G907*(1+F908)</f>
        <v>6.30402069246592</v>
      </c>
      <c r="H908" s="46" t="n">
        <f aca="false">MAX(H907,G908)</f>
        <v>6.81882042360999</v>
      </c>
      <c r="I908" s="47" t="n">
        <f aca="false">G908/H908-1</f>
        <v>-0.0754968893683705</v>
      </c>
      <c r="J908" s="48" t="n">
        <f aca="false">IF(F908&lt;0,F908^2,0)</f>
        <v>4.89451282539869E-005</v>
      </c>
      <c r="K908" s="44" t="n">
        <f aca="false">MAX(K907,E908)</f>
        <v>16800.4</v>
      </c>
      <c r="L908" s="49" t="n">
        <f aca="false">E908-K908</f>
        <v>-876.699999999999</v>
      </c>
    </row>
    <row r="909" customFormat="false" ht="15" hidden="false" customHeight="false" outlineLevel="0" collapsed="false">
      <c r="A909" s="27" t="n">
        <v>40690</v>
      </c>
      <c r="B909" s="42" t="n">
        <v>1</v>
      </c>
      <c r="C909" s="28" t="n">
        <v>10722.65</v>
      </c>
      <c r="D909" s="43" t="n">
        <v>220.75</v>
      </c>
      <c r="E909" s="44" t="n">
        <f aca="false">E908+D909</f>
        <v>16144.45</v>
      </c>
      <c r="F909" s="45" t="n">
        <f aca="false">IF(C908&gt;0,D909/C908,0)</f>
        <v>0.021087473610806</v>
      </c>
      <c r="G909" s="46" t="n">
        <f aca="false">G908*(1+F909)</f>
        <v>6.43695656246027</v>
      </c>
      <c r="H909" s="46" t="n">
        <f aca="false">MAX(H908,G909)</f>
        <v>6.81882042360999</v>
      </c>
      <c r="I909" s="47" t="n">
        <f aca="false">G909/H909-1</f>
        <v>-0.056001454419818</v>
      </c>
      <c r="J909" s="48" t="n">
        <f aca="false">IF(F909&lt;0,F909^2,0)</f>
        <v>0</v>
      </c>
      <c r="K909" s="44" t="n">
        <f aca="false">MAX(K908,E909)</f>
        <v>16800.4</v>
      </c>
      <c r="L909" s="49" t="n">
        <f aca="false">E909-K909</f>
        <v>-655.949999999999</v>
      </c>
    </row>
    <row r="910" customFormat="false" ht="15" hidden="false" customHeight="false" outlineLevel="0" collapsed="false">
      <c r="A910" s="27" t="n">
        <v>40693</v>
      </c>
      <c r="B910" s="42" t="n">
        <v>1</v>
      </c>
      <c r="C910" s="28" t="n">
        <v>10781.45</v>
      </c>
      <c r="D910" s="43" t="n">
        <v>58.8</v>
      </c>
      <c r="E910" s="44" t="n">
        <f aca="false">E909+D910</f>
        <v>16203.25</v>
      </c>
      <c r="F910" s="45" t="n">
        <f aca="false">IF(C909&gt;0,D910/C909,0)</f>
        <v>0.0054837190433335</v>
      </c>
      <c r="G910" s="46" t="n">
        <f aca="false">G909*(1+F910)</f>
        <v>6.47225502374294</v>
      </c>
      <c r="H910" s="46" t="n">
        <f aca="false">MAX(H909,G910)</f>
        <v>6.81882042360999</v>
      </c>
      <c r="I910" s="47" t="n">
        <f aca="false">G910/H910-1</f>
        <v>-0.0508248316185409</v>
      </c>
      <c r="J910" s="48" t="n">
        <f aca="false">IF(F910&lt;0,F910^2,0)</f>
        <v>0</v>
      </c>
      <c r="K910" s="44" t="n">
        <f aca="false">MAX(K909,E910)</f>
        <v>16800.4</v>
      </c>
      <c r="L910" s="49" t="n">
        <f aca="false">E910-K910</f>
        <v>-597.15</v>
      </c>
    </row>
    <row r="911" customFormat="false" ht="15" hidden="false" customHeight="false" outlineLevel="0" collapsed="false">
      <c r="A911" s="27" t="n">
        <v>40694</v>
      </c>
      <c r="B911" s="42" t="n">
        <v>1</v>
      </c>
      <c r="C911" s="28" t="n">
        <v>11020.85</v>
      </c>
      <c r="D911" s="43" t="n">
        <v>239.4</v>
      </c>
      <c r="E911" s="44" t="n">
        <f aca="false">E910+D911</f>
        <v>16442.65</v>
      </c>
      <c r="F911" s="45" t="n">
        <f aca="false">IF(C910&gt;0,D911/C910,0)</f>
        <v>0.0222048054760723</v>
      </c>
      <c r="G911" s="46" t="n">
        <f aca="false">G910*(1+F911)</f>
        <v>6.61597018753669</v>
      </c>
      <c r="H911" s="46" t="n">
        <f aca="false">MAX(H910,G911)</f>
        <v>6.81882042360999</v>
      </c>
      <c r="I911" s="47" t="n">
        <f aca="false">G911/H911-1</f>
        <v>-0.0297485816419123</v>
      </c>
      <c r="J911" s="48" t="n">
        <f aca="false">IF(F911&lt;0,F911^2,0)</f>
        <v>0</v>
      </c>
      <c r="K911" s="44" t="n">
        <f aca="false">MAX(K910,E911)</f>
        <v>16800.4</v>
      </c>
      <c r="L911" s="49" t="n">
        <f aca="false">E911-K911</f>
        <v>-357.75</v>
      </c>
    </row>
    <row r="912" customFormat="false" ht="15" hidden="false" customHeight="false" outlineLevel="0" collapsed="false">
      <c r="A912" s="27" t="n">
        <v>40695</v>
      </c>
      <c r="B912" s="42" t="n">
        <v>1</v>
      </c>
      <c r="C912" s="28" t="n">
        <v>11033.4</v>
      </c>
      <c r="D912" s="43" t="n">
        <v>12.55</v>
      </c>
      <c r="E912" s="44" t="n">
        <f aca="false">E911+D912</f>
        <v>16455.2</v>
      </c>
      <c r="F912" s="45" t="n">
        <f aca="false">IF(C911&gt;0,D912/C911,0)</f>
        <v>0.00113875064083079</v>
      </c>
      <c r="G912" s="46" t="n">
        <f aca="false">G911*(1+F912)</f>
        <v>6.62350412782746</v>
      </c>
      <c r="H912" s="46" t="n">
        <f aca="false">MAX(H911,G912)</f>
        <v>6.81882042360999</v>
      </c>
      <c r="I912" s="47" t="n">
        <f aca="false">G912/H912-1</f>
        <v>-0.0286437072174902</v>
      </c>
      <c r="J912" s="48" t="n">
        <f aca="false">IF(F912&lt;0,F912^2,0)</f>
        <v>0</v>
      </c>
      <c r="K912" s="44" t="n">
        <f aca="false">MAX(K911,E912)</f>
        <v>16800.4</v>
      </c>
      <c r="L912" s="49" t="n">
        <f aca="false">E912-K912</f>
        <v>-345.200000000001</v>
      </c>
    </row>
    <row r="913" customFormat="false" ht="15" hidden="false" customHeight="false" outlineLevel="0" collapsed="false">
      <c r="A913" s="27" t="n">
        <v>40696</v>
      </c>
      <c r="B913" s="42" t="n">
        <v>-1</v>
      </c>
      <c r="C913" s="28" t="n">
        <v>10839.25</v>
      </c>
      <c r="D913" s="43" t="n">
        <v>-180.95</v>
      </c>
      <c r="E913" s="44" t="n">
        <f aca="false">E912+D913</f>
        <v>16274.25</v>
      </c>
      <c r="F913" s="45" t="n">
        <f aca="false">IF(C912&gt;0,D913/C912,0)</f>
        <v>-0.0164002030199213</v>
      </c>
      <c r="G913" s="46" t="n">
        <f aca="false">G912*(1+F913)</f>
        <v>6.5148773154278</v>
      </c>
      <c r="H913" s="46" t="n">
        <f aca="false">MAX(H912,G913)</f>
        <v>6.81882042360999</v>
      </c>
      <c r="I913" s="47" t="n">
        <f aca="false">G913/H913-1</f>
        <v>-0.0445741476238015</v>
      </c>
      <c r="J913" s="48" t="n">
        <f aca="false">IF(F913&lt;0,F913^2,0)</f>
        <v>0.000268966659094637</v>
      </c>
      <c r="K913" s="44" t="n">
        <f aca="false">MAX(K912,E913)</f>
        <v>16800.4</v>
      </c>
      <c r="L913" s="49" t="n">
        <f aca="false">E913-K913</f>
        <v>-526.150000000002</v>
      </c>
    </row>
    <row r="914" customFormat="false" ht="15" hidden="false" customHeight="false" outlineLevel="0" collapsed="false">
      <c r="A914" s="27" t="n">
        <v>40697</v>
      </c>
      <c r="B914" s="42" t="n">
        <v>-1</v>
      </c>
      <c r="C914" s="28" t="n">
        <v>10782</v>
      </c>
      <c r="D914" s="43" t="n">
        <v>-42.15</v>
      </c>
      <c r="E914" s="44" t="n">
        <f aca="false">E913+D914</f>
        <v>16232.1</v>
      </c>
      <c r="F914" s="45" t="n">
        <f aca="false">IF(C913&gt;0,D914/C913,0)</f>
        <v>-0.00388864543211016</v>
      </c>
      <c r="G914" s="46" t="n">
        <f aca="false">G913*(1+F914)</f>
        <v>6.48954326751441</v>
      </c>
      <c r="H914" s="46" t="n">
        <f aca="false">MAX(H913,G914)</f>
        <v>6.81882042360999</v>
      </c>
      <c r="I914" s="47" t="n">
        <f aca="false">G914/H914-1</f>
        <v>-0.0482894600003643</v>
      </c>
      <c r="J914" s="48" t="n">
        <f aca="false">IF(F914&lt;0,F914^2,0)</f>
        <v>1.51215632966712E-005</v>
      </c>
      <c r="K914" s="44" t="n">
        <f aca="false">MAX(K913,E914)</f>
        <v>16800.4</v>
      </c>
      <c r="L914" s="49" t="n">
        <f aca="false">E914-K914</f>
        <v>-568.300000000001</v>
      </c>
    </row>
    <row r="915" customFormat="false" ht="15" hidden="false" customHeight="false" outlineLevel="0" collapsed="false">
      <c r="A915" s="27" t="n">
        <v>40700</v>
      </c>
      <c r="B915" s="42" t="n">
        <v>-1</v>
      </c>
      <c r="C915" s="28" t="n">
        <v>10854.65</v>
      </c>
      <c r="D915" s="43" t="n">
        <v>-120.4</v>
      </c>
      <c r="E915" s="44" t="n">
        <f aca="false">E914+D915</f>
        <v>16111.7</v>
      </c>
      <c r="F915" s="45" t="n">
        <f aca="false">IF(C914&gt;0,D915/C914,0)</f>
        <v>-0.0111667594138379</v>
      </c>
      <c r="G915" s="46" t="n">
        <f aca="false">G914*(1+F915)</f>
        <v>6.41707609914038</v>
      </c>
      <c r="H915" s="46" t="n">
        <f aca="false">MAX(H914,G915)</f>
        <v>6.81882042360999</v>
      </c>
      <c r="I915" s="47" t="n">
        <f aca="false">G915/H915-1</f>
        <v>-0.0589169826321538</v>
      </c>
      <c r="J915" s="48" t="n">
        <f aca="false">IF(F915&lt;0,F915^2,0)</f>
        <v>0.000124696515806537</v>
      </c>
      <c r="K915" s="44" t="n">
        <f aca="false">MAX(K914,E915)</f>
        <v>16800.4</v>
      </c>
      <c r="L915" s="49" t="n">
        <f aca="false">E915-K915</f>
        <v>-688.700000000001</v>
      </c>
    </row>
    <row r="916" customFormat="false" ht="15" hidden="false" customHeight="false" outlineLevel="0" collapsed="false">
      <c r="A916" s="27" t="n">
        <v>40701</v>
      </c>
      <c r="B916" s="42" t="n">
        <v>-1</v>
      </c>
      <c r="C916" s="28" t="n">
        <v>10873.45</v>
      </c>
      <c r="D916" s="43" t="n">
        <v>-19.25</v>
      </c>
      <c r="E916" s="44" t="n">
        <f aca="false">E915+D916</f>
        <v>16092.45</v>
      </c>
      <c r="F916" s="45" t="n">
        <f aca="false">IF(C915&gt;0,D916/C915,0)</f>
        <v>-0.00177343350545619</v>
      </c>
      <c r="G916" s="46" t="n">
        <f aca="false">G915*(1+F916)</f>
        <v>6.40569584137911</v>
      </c>
      <c r="H916" s="46" t="n">
        <f aca="false">MAX(H915,G916)</f>
        <v>6.81882042360999</v>
      </c>
      <c r="I916" s="47" t="n">
        <f aca="false">G916/H916-1</f>
        <v>-0.0605859307865698</v>
      </c>
      <c r="J916" s="48" t="n">
        <f aca="false">IF(F916&lt;0,F916^2,0)</f>
        <v>3.14506639827462E-006</v>
      </c>
      <c r="K916" s="44" t="n">
        <f aca="false">MAX(K915,E916)</f>
        <v>16800.4</v>
      </c>
      <c r="L916" s="49" t="n">
        <f aca="false">E916-K916</f>
        <v>-707.950000000001</v>
      </c>
    </row>
    <row r="917" customFormat="false" ht="15" hidden="false" customHeight="false" outlineLevel="0" collapsed="false">
      <c r="A917" s="27" t="n">
        <v>40702</v>
      </c>
      <c r="B917" s="42" t="n">
        <v>0</v>
      </c>
      <c r="C917" s="28" t="n">
        <v>10791.45</v>
      </c>
      <c r="D917" s="43" t="n">
        <v>0</v>
      </c>
      <c r="E917" s="44" t="n">
        <f aca="false">E916+D917</f>
        <v>16092.45</v>
      </c>
      <c r="F917" s="45" t="n">
        <f aca="false">IF(C916&gt;0,D917/C916,0)</f>
        <v>0</v>
      </c>
      <c r="G917" s="46" t="n">
        <f aca="false">G916*(1+F917)</f>
        <v>6.40569584137911</v>
      </c>
      <c r="H917" s="46" t="n">
        <f aca="false">MAX(H916,G917)</f>
        <v>6.81882042360999</v>
      </c>
      <c r="I917" s="47" t="n">
        <f aca="false">G917/H917-1</f>
        <v>-0.0605859307865698</v>
      </c>
      <c r="J917" s="48" t="n">
        <f aca="false">IF(F917&lt;0,F917^2,0)</f>
        <v>0</v>
      </c>
      <c r="K917" s="44" t="n">
        <f aca="false">MAX(K916,E917)</f>
        <v>16800.4</v>
      </c>
      <c r="L917" s="49" t="n">
        <f aca="false">E917-K917</f>
        <v>-707.950000000001</v>
      </c>
    </row>
    <row r="918" customFormat="false" ht="15" hidden="false" customHeight="false" outlineLevel="0" collapsed="false">
      <c r="A918" s="27" t="n">
        <v>40703</v>
      </c>
      <c r="B918" s="42" t="n">
        <v>-1</v>
      </c>
      <c r="C918" s="28" t="n">
        <v>10785.4</v>
      </c>
      <c r="D918" s="43" t="n">
        <v>-20.7</v>
      </c>
      <c r="E918" s="44" t="n">
        <f aca="false">E917+D918</f>
        <v>16071.75</v>
      </c>
      <c r="F918" s="45" t="n">
        <f aca="false">IF(C917&gt;0,D918/C917,0)</f>
        <v>-0.00191818522997373</v>
      </c>
      <c r="G918" s="46" t="n">
        <f aca="false">G917*(1+F918)</f>
        <v>6.39340853022847</v>
      </c>
      <c r="H918" s="46" t="n">
        <f aca="false">MAX(H917,G918)</f>
        <v>6.81882042360999</v>
      </c>
      <c r="I918" s="47" t="n">
        <f aca="false">G918/H918-1</f>
        <v>-0.0623879009789645</v>
      </c>
      <c r="J918" s="48" t="n">
        <f aca="false">IF(F918&lt;0,F918^2,0)</f>
        <v>3.67943457648937E-006</v>
      </c>
      <c r="K918" s="44" t="n">
        <f aca="false">MAX(K917,E918)</f>
        <v>16800.4</v>
      </c>
      <c r="L918" s="49" t="n">
        <f aca="false">E918-K918</f>
        <v>-728.650000000002</v>
      </c>
    </row>
    <row r="919" customFormat="false" ht="15" hidden="false" customHeight="false" outlineLevel="0" collapsed="false">
      <c r="A919" s="27" t="n">
        <v>40704</v>
      </c>
      <c r="B919" s="42" t="n">
        <v>-1</v>
      </c>
      <c r="C919" s="28" t="n">
        <v>10714.25</v>
      </c>
      <c r="D919" s="43" t="n">
        <v>71.15</v>
      </c>
      <c r="E919" s="44" t="n">
        <f aca="false">E918+D919</f>
        <v>16142.9</v>
      </c>
      <c r="F919" s="45" t="n">
        <f aca="false">IF(C918&gt;0,D919/C918,0)</f>
        <v>0.00659688096871697</v>
      </c>
      <c r="G919" s="46" t="n">
        <f aca="false">G918*(1+F919)</f>
        <v>6.43558508528676</v>
      </c>
      <c r="H919" s="46" t="n">
        <f aca="false">MAX(H918,G919)</f>
        <v>6.81882042360999</v>
      </c>
      <c r="I919" s="47" t="n">
        <f aca="false">G919/H919-1</f>
        <v>-0.056202585566894</v>
      </c>
      <c r="J919" s="48" t="n">
        <f aca="false">IF(F919&lt;0,F919^2,0)</f>
        <v>0</v>
      </c>
      <c r="K919" s="44" t="n">
        <f aca="false">MAX(K918,E919)</f>
        <v>16800.4</v>
      </c>
      <c r="L919" s="49" t="n">
        <f aca="false">E919-K919</f>
        <v>-657.500000000002</v>
      </c>
    </row>
    <row r="920" customFormat="false" ht="15" hidden="false" customHeight="false" outlineLevel="0" collapsed="false">
      <c r="A920" s="27" t="n">
        <v>40707</v>
      </c>
      <c r="B920" s="42" t="n">
        <v>-1</v>
      </c>
      <c r="C920" s="28" t="n">
        <v>10717.5</v>
      </c>
      <c r="D920" s="43" t="n">
        <v>-3.25</v>
      </c>
      <c r="E920" s="44" t="n">
        <f aca="false">E919+D920</f>
        <v>16139.65</v>
      </c>
      <c r="F920" s="45" t="n">
        <f aca="false">IF(C919&gt;0,D920/C919,0)</f>
        <v>-0.000303334344447815</v>
      </c>
      <c r="G920" s="46" t="n">
        <f aca="false">G919*(1+F920)</f>
        <v>6.43363295130378</v>
      </c>
      <c r="H920" s="46" t="n">
        <f aca="false">MAX(H919,G920)</f>
        <v>6.81882042360999</v>
      </c>
      <c r="I920" s="47" t="n">
        <f aca="false">G920/H920-1</f>
        <v>-0.0564888717368927</v>
      </c>
      <c r="J920" s="48" t="n">
        <f aca="false">IF(F920&lt;0,F920^2,0)</f>
        <v>9.20117245215856E-008</v>
      </c>
      <c r="K920" s="44" t="n">
        <f aca="false">MAX(K919,E920)</f>
        <v>16800.4</v>
      </c>
      <c r="L920" s="49" t="n">
        <f aca="false">E920-K920</f>
        <v>-660.750000000002</v>
      </c>
    </row>
    <row r="921" customFormat="false" ht="15" hidden="false" customHeight="false" outlineLevel="0" collapsed="false">
      <c r="A921" s="27" t="n">
        <v>40708</v>
      </c>
      <c r="B921" s="42" t="n">
        <v>1</v>
      </c>
      <c r="C921" s="28" t="n">
        <v>10803.95</v>
      </c>
      <c r="D921" s="43" t="n">
        <v>-50.8</v>
      </c>
      <c r="E921" s="44" t="n">
        <f aca="false">E920+D921</f>
        <v>16088.85</v>
      </c>
      <c r="F921" s="45" t="n">
        <f aca="false">IF(C920&gt;0,D921/C920,0)</f>
        <v>-0.00473991135992536</v>
      </c>
      <c r="G921" s="46" t="n">
        <f aca="false">G920*(1+F921)</f>
        <v>6.40313810139231</v>
      </c>
      <c r="H921" s="46" t="n">
        <f aca="false">MAX(H920,G921)</f>
        <v>6.81882042360999</v>
      </c>
      <c r="I921" s="47" t="n">
        <f aca="false">G921/H921-1</f>
        <v>-0.0609610308519629</v>
      </c>
      <c r="J921" s="48" t="n">
        <f aca="false">IF(F921&lt;0,F921^2,0)</f>
        <v>2.24667596999494E-005</v>
      </c>
      <c r="K921" s="44" t="n">
        <f aca="false">MAX(K920,E921)</f>
        <v>16800.4</v>
      </c>
      <c r="L921" s="49" t="n">
        <f aca="false">E921-K921</f>
        <v>-711.550000000001</v>
      </c>
    </row>
    <row r="922" customFormat="false" ht="15" hidden="false" customHeight="false" outlineLevel="0" collapsed="false">
      <c r="A922" s="27" t="n">
        <v>40709</v>
      </c>
      <c r="B922" s="42" t="n">
        <v>-1</v>
      </c>
      <c r="C922" s="28" t="n">
        <v>10626.65</v>
      </c>
      <c r="D922" s="43" t="n">
        <v>-77.25</v>
      </c>
      <c r="E922" s="44" t="n">
        <f aca="false">E921+D922</f>
        <v>16011.6</v>
      </c>
      <c r="F922" s="45" t="n">
        <f aca="false">IF(C921&gt;0,D922/C921,0)</f>
        <v>-0.00715016267198571</v>
      </c>
      <c r="G922" s="46" t="n">
        <f aca="false">G921*(1+F922)</f>
        <v>6.35735462235616</v>
      </c>
      <c r="H922" s="46" t="n">
        <f aca="false">MAX(H921,G922)</f>
        <v>6.81882042360999</v>
      </c>
      <c r="I922" s="47" t="n">
        <f aca="false">G922/H922-1</f>
        <v>-0.0676753122367052</v>
      </c>
      <c r="J922" s="48" t="n">
        <f aca="false">IF(F922&lt;0,F922^2,0)</f>
        <v>5.11248262358578E-005</v>
      </c>
      <c r="K922" s="44" t="n">
        <f aca="false">MAX(K921,E922)</f>
        <v>16800.4</v>
      </c>
      <c r="L922" s="49" t="n">
        <f aca="false">E922-K922</f>
        <v>-788.800000000001</v>
      </c>
    </row>
    <row r="923" customFormat="false" ht="15" hidden="false" customHeight="false" outlineLevel="0" collapsed="false">
      <c r="A923" s="27" t="n">
        <v>40710</v>
      </c>
      <c r="B923" s="42" t="n">
        <v>-1</v>
      </c>
      <c r="C923" s="28" t="n">
        <v>10572.15</v>
      </c>
      <c r="D923" s="43" t="n">
        <v>54.5</v>
      </c>
      <c r="E923" s="44" t="n">
        <f aca="false">E922+D923</f>
        <v>16066.1</v>
      </c>
      <c r="F923" s="45" t="n">
        <f aca="false">IF(C922&gt;0,D923/C922,0)</f>
        <v>0.00512861532091487</v>
      </c>
      <c r="G923" s="46" t="n">
        <f aca="false">G922*(1+F923)</f>
        <v>6.38995904867287</v>
      </c>
      <c r="H923" s="46" t="n">
        <f aca="false">MAX(H922,G923)</f>
        <v>6.81882042360999</v>
      </c>
      <c r="I923" s="47" t="n">
        <f aca="false">G923/H923-1</f>
        <v>-0.0628937775589752</v>
      </c>
      <c r="J923" s="48" t="n">
        <f aca="false">IF(F923&lt;0,F923^2,0)</f>
        <v>0</v>
      </c>
      <c r="K923" s="44" t="n">
        <f aca="false">MAX(K922,E923)</f>
        <v>16800.4</v>
      </c>
      <c r="L923" s="49" t="n">
        <f aca="false">E923-K923</f>
        <v>-734.300000000001</v>
      </c>
    </row>
    <row r="924" customFormat="false" ht="15" hidden="false" customHeight="false" outlineLevel="0" collapsed="false">
      <c r="A924" s="27" t="n">
        <v>40711</v>
      </c>
      <c r="B924" s="42" t="n">
        <v>-1</v>
      </c>
      <c r="C924" s="28" t="n">
        <v>10598.25</v>
      </c>
      <c r="D924" s="43" t="n">
        <v>-26.1</v>
      </c>
      <c r="E924" s="44" t="n">
        <f aca="false">E923+D924</f>
        <v>16040</v>
      </c>
      <c r="F924" s="45" t="n">
        <f aca="false">IF(C923&gt;0,D924/C923,0)</f>
        <v>-0.0024687504433819</v>
      </c>
      <c r="G924" s="46" t="n">
        <f aca="false">G923*(1+F924)</f>
        <v>6.37418383443826</v>
      </c>
      <c r="H924" s="46" t="n">
        <f aca="false">MAX(H923,G924)</f>
        <v>6.81882042360999</v>
      </c>
      <c r="I924" s="47" t="n">
        <f aca="false">G924/H924-1</f>
        <v>-0.0652072589611223</v>
      </c>
      <c r="J924" s="48" t="n">
        <f aca="false">IF(F924&lt;0,F924^2,0)</f>
        <v>6.09472875169835E-006</v>
      </c>
      <c r="K924" s="44" t="n">
        <f aca="false">MAX(K923,E924)</f>
        <v>16800.4</v>
      </c>
      <c r="L924" s="49" t="n">
        <f aca="false">E924-K924</f>
        <v>-760.400000000002</v>
      </c>
    </row>
    <row r="925" customFormat="false" ht="15" hidden="false" customHeight="false" outlineLevel="0" collapsed="false">
      <c r="A925" s="27" t="n">
        <v>40714</v>
      </c>
      <c r="B925" s="42" t="n">
        <v>-1</v>
      </c>
      <c r="C925" s="28" t="n">
        <v>10484.3</v>
      </c>
      <c r="D925" s="43" t="n">
        <v>113.95</v>
      </c>
      <c r="E925" s="44" t="n">
        <f aca="false">E924+D925</f>
        <v>16153.95</v>
      </c>
      <c r="F925" s="45" t="n">
        <f aca="false">IF(C924&gt;0,D925/C924,0)</f>
        <v>0.0107517750572028</v>
      </c>
      <c r="G925" s="46" t="n">
        <f aca="false">G924*(1+F925)</f>
        <v>6.4427176251994</v>
      </c>
      <c r="H925" s="46" t="n">
        <f aca="false">MAX(H924,G925)</f>
        <v>6.81882042360999</v>
      </c>
      <c r="I925" s="47" t="n">
        <f aca="false">G925/H925-1</f>
        <v>-0.0551565776843663</v>
      </c>
      <c r="J925" s="48" t="n">
        <f aca="false">IF(F925&lt;0,F925^2,0)</f>
        <v>0</v>
      </c>
      <c r="K925" s="44" t="n">
        <f aca="false">MAX(K924,E925)</f>
        <v>16800.4</v>
      </c>
      <c r="L925" s="49" t="n">
        <f aca="false">E925-K925</f>
        <v>-646.450000000001</v>
      </c>
    </row>
    <row r="926" customFormat="false" ht="15" hidden="false" customHeight="false" outlineLevel="0" collapsed="false">
      <c r="A926" s="27" t="n">
        <v>40715</v>
      </c>
      <c r="B926" s="42" t="n">
        <v>-1</v>
      </c>
      <c r="C926" s="28" t="n">
        <v>10459.15</v>
      </c>
      <c r="D926" s="43" t="n">
        <v>-134.1</v>
      </c>
      <c r="E926" s="44" t="n">
        <f aca="false">E925+D926</f>
        <v>16019.85</v>
      </c>
      <c r="F926" s="45" t="n">
        <f aca="false">IF(C925&gt;0,D926/C925,0)</f>
        <v>-0.0127905534942724</v>
      </c>
      <c r="G926" s="46" t="n">
        <f aca="false">G925*(1+F926)</f>
        <v>6.3603117007658</v>
      </c>
      <c r="H926" s="46" t="n">
        <f aca="false">MAX(H925,G926)</f>
        <v>6.81882042360999</v>
      </c>
      <c r="I926" s="47" t="n">
        <f aca="false">G926/H926-1</f>
        <v>-0.0672416480212058</v>
      </c>
      <c r="J926" s="48" t="n">
        <f aca="false">IF(F926&lt;0,F926^2,0)</f>
        <v>0.000163598258689844</v>
      </c>
      <c r="K926" s="44" t="n">
        <f aca="false">MAX(K925,E926)</f>
        <v>16800.4</v>
      </c>
      <c r="L926" s="49" t="n">
        <f aca="false">E926-K926</f>
        <v>-780.550000000001</v>
      </c>
    </row>
    <row r="927" customFormat="false" ht="15" hidden="false" customHeight="false" outlineLevel="0" collapsed="false">
      <c r="A927" s="27" t="n">
        <v>40716</v>
      </c>
      <c r="B927" s="42" t="n">
        <v>0</v>
      </c>
      <c r="C927" s="28" t="n">
        <v>10475.2</v>
      </c>
      <c r="D927" s="43" t="n">
        <v>0</v>
      </c>
      <c r="E927" s="44" t="n">
        <f aca="false">E926+D927</f>
        <v>16019.85</v>
      </c>
      <c r="F927" s="45" t="n">
        <f aca="false">IF(C926&gt;0,D927/C926,0)</f>
        <v>0</v>
      </c>
      <c r="G927" s="46" t="n">
        <f aca="false">G926*(1+F927)</f>
        <v>6.3603117007658</v>
      </c>
      <c r="H927" s="46" t="n">
        <f aca="false">MAX(H926,G927)</f>
        <v>6.81882042360999</v>
      </c>
      <c r="I927" s="47" t="n">
        <f aca="false">G927/H927-1</f>
        <v>-0.0672416480212058</v>
      </c>
      <c r="J927" s="48" t="n">
        <f aca="false">IF(F927&lt;0,F927^2,0)</f>
        <v>0</v>
      </c>
      <c r="K927" s="44" t="n">
        <f aca="false">MAX(K926,E927)</f>
        <v>16800.4</v>
      </c>
      <c r="L927" s="49" t="n">
        <f aca="false">E927-K927</f>
        <v>-780.550000000001</v>
      </c>
    </row>
    <row r="928" customFormat="false" ht="15" hidden="false" customHeight="false" outlineLevel="0" collapsed="false">
      <c r="A928" s="27" t="n">
        <v>40717</v>
      </c>
      <c r="B928" s="42" t="n">
        <v>-1</v>
      </c>
      <c r="C928" s="28" t="n">
        <v>10526.45</v>
      </c>
      <c r="D928" s="43" t="n">
        <v>-99.6</v>
      </c>
      <c r="E928" s="44" t="n">
        <f aca="false">E927+D928</f>
        <v>15920.25</v>
      </c>
      <c r="F928" s="45" t="n">
        <f aca="false">IF(C927&gt;0,D928/C927,0)</f>
        <v>-0.00950817168168627</v>
      </c>
      <c r="G928" s="46" t="n">
        <f aca="false">G927*(1+F928)</f>
        <v>6.29983676516588</v>
      </c>
      <c r="H928" s="46" t="n">
        <f aca="false">MAX(H927,G928)</f>
        <v>6.81882042360999</v>
      </c>
      <c r="I928" s="47" t="n">
        <f aca="false">G928/H928-1</f>
        <v>-0.0761104745693471</v>
      </c>
      <c r="J928" s="48" t="n">
        <f aca="false">IF(F928&lt;0,F928^2,0)</f>
        <v>9.04053287284207E-005</v>
      </c>
      <c r="K928" s="44" t="n">
        <f aca="false">MAX(K927,E928)</f>
        <v>16800.4</v>
      </c>
      <c r="L928" s="49" t="n">
        <f aca="false">E928-K928</f>
        <v>-880.150000000002</v>
      </c>
    </row>
    <row r="929" customFormat="false" ht="15" hidden="false" customHeight="false" outlineLevel="0" collapsed="false">
      <c r="A929" s="27" t="n">
        <v>40718</v>
      </c>
      <c r="B929" s="42" t="n">
        <v>1</v>
      </c>
      <c r="C929" s="28" t="n">
        <v>10854.5</v>
      </c>
      <c r="D929" s="43" t="n">
        <v>227.95</v>
      </c>
      <c r="E929" s="44" t="n">
        <f aca="false">E928+D929</f>
        <v>16148.2</v>
      </c>
      <c r="F929" s="45" t="n">
        <f aca="false">IF(C928&gt;0,D929/C928,0)</f>
        <v>0.0216549738990828</v>
      </c>
      <c r="G929" s="46" t="n">
        <f aca="false">G928*(1+F929)</f>
        <v>6.43625956588403</v>
      </c>
      <c r="H929" s="46" t="n">
        <f aca="false">MAX(H928,G929)</f>
        <v>6.81882042360999</v>
      </c>
      <c r="I929" s="47" t="n">
        <f aca="false">G929/H929-1</f>
        <v>-0.0561036710105103</v>
      </c>
      <c r="J929" s="48" t="n">
        <f aca="false">IF(F929&lt;0,F929^2,0)</f>
        <v>0</v>
      </c>
      <c r="K929" s="44" t="n">
        <f aca="false">MAX(K928,E929)</f>
        <v>16800.4</v>
      </c>
      <c r="L929" s="49" t="n">
        <f aca="false">E929-K929</f>
        <v>-652.200000000001</v>
      </c>
    </row>
    <row r="930" customFormat="false" ht="15" hidden="false" customHeight="false" outlineLevel="0" collapsed="false">
      <c r="A930" s="27" t="n">
        <v>40721</v>
      </c>
      <c r="B930" s="42" t="n">
        <v>1</v>
      </c>
      <c r="C930" s="28" t="n">
        <v>11032.5</v>
      </c>
      <c r="D930" s="43" t="n">
        <v>178</v>
      </c>
      <c r="E930" s="44" t="n">
        <f aca="false">E929+D930</f>
        <v>16326.2</v>
      </c>
      <c r="F930" s="45" t="n">
        <f aca="false">IF(C929&gt;0,D930/C929,0)</f>
        <v>0.0163987286378921</v>
      </c>
      <c r="G930" s="46" t="n">
        <f aca="false">G929*(1+F930)</f>
        <v>6.541806039948</v>
      </c>
      <c r="H930" s="46" t="n">
        <f aca="false">MAX(H929,G930)</f>
        <v>6.81882042360999</v>
      </c>
      <c r="I930" s="47" t="n">
        <f aca="false">G930/H930-1</f>
        <v>-0.040624971249109</v>
      </c>
      <c r="J930" s="48" t="n">
        <f aca="false">IF(F930&lt;0,F930^2,0)</f>
        <v>0</v>
      </c>
      <c r="K930" s="44" t="n">
        <f aca="false">MAX(K929,E930)</f>
        <v>16800.4</v>
      </c>
      <c r="L930" s="49" t="n">
        <f aca="false">E930-K930</f>
        <v>-474.200000000001</v>
      </c>
    </row>
    <row r="931" customFormat="false" ht="15" hidden="false" customHeight="false" outlineLevel="0" collapsed="false">
      <c r="A931" s="27" t="n">
        <v>40722</v>
      </c>
      <c r="B931" s="42" t="n">
        <v>1</v>
      </c>
      <c r="C931" s="28" t="n">
        <v>11054.05</v>
      </c>
      <c r="D931" s="43" t="n">
        <v>21.55</v>
      </c>
      <c r="E931" s="44" t="n">
        <f aca="false">E930+D931</f>
        <v>16347.75</v>
      </c>
      <c r="F931" s="45" t="n">
        <f aca="false">IF(C930&gt;0,D931/C930,0)</f>
        <v>0.00195331973714027</v>
      </c>
      <c r="G931" s="46" t="n">
        <f aca="false">G930*(1+F931)</f>
        <v>6.55458427880237</v>
      </c>
      <c r="H931" s="46" t="n">
        <f aca="false">MAX(H930,G931)</f>
        <v>6.81882042360999</v>
      </c>
      <c r="I931" s="47" t="n">
        <f aca="false">G931/H931-1</f>
        <v>-0.0387510050701304</v>
      </c>
      <c r="J931" s="48" t="n">
        <f aca="false">IF(F931&lt;0,F931^2,0)</f>
        <v>0</v>
      </c>
      <c r="K931" s="44" t="n">
        <f aca="false">MAX(K930,E931)</f>
        <v>16800.4</v>
      </c>
      <c r="L931" s="49" t="n">
        <f aca="false">E931-K931</f>
        <v>-452.650000000001</v>
      </c>
    </row>
    <row r="932" customFormat="false" ht="15" hidden="false" customHeight="false" outlineLevel="0" collapsed="false">
      <c r="A932" s="27" t="n">
        <v>40723</v>
      </c>
      <c r="B932" s="42" t="n">
        <v>1</v>
      </c>
      <c r="C932" s="28" t="n">
        <v>11153.35</v>
      </c>
      <c r="D932" s="43" t="n">
        <v>99.3</v>
      </c>
      <c r="E932" s="44" t="n">
        <f aca="false">E931+D932</f>
        <v>16447.05</v>
      </c>
      <c r="F932" s="45" t="n">
        <f aca="false">IF(C931&gt;0,D932/C931,0)</f>
        <v>0.00898313287889959</v>
      </c>
      <c r="G932" s="46" t="n">
        <f aca="false">G931*(1+F932)</f>
        <v>6.6134649803448</v>
      </c>
      <c r="H932" s="46" t="n">
        <f aca="false">MAX(H931,G932)</f>
        <v>6.81882042360999</v>
      </c>
      <c r="I932" s="47" t="n">
        <f aca="false">G932/H932-1</f>
        <v>-0.0301159776189667</v>
      </c>
      <c r="J932" s="48" t="n">
        <f aca="false">IF(F932&lt;0,F932^2,0)</f>
        <v>0</v>
      </c>
      <c r="K932" s="44" t="n">
        <f aca="false">MAX(K931,E932)</f>
        <v>16800.4</v>
      </c>
      <c r="L932" s="49" t="n">
        <f aca="false">E932-K932</f>
        <v>-353.350000000002</v>
      </c>
    </row>
    <row r="933" customFormat="false" ht="15" hidden="false" customHeight="false" outlineLevel="0" collapsed="false">
      <c r="A933" s="27" t="n">
        <v>40724</v>
      </c>
      <c r="B933" s="42" t="n">
        <v>1</v>
      </c>
      <c r="C933" s="28" t="n">
        <v>11244.65</v>
      </c>
      <c r="D933" s="43" t="n">
        <v>91.3</v>
      </c>
      <c r="E933" s="44" t="n">
        <f aca="false">E932+D933</f>
        <v>16538.35</v>
      </c>
      <c r="F933" s="45" t="n">
        <f aca="false">IF(C932&gt;0,D933/C932,0)</f>
        <v>0.00818588137196448</v>
      </c>
      <c r="G933" s="46" t="n">
        <f aca="false">G932*(1+F933)</f>
        <v>6.66760202013154</v>
      </c>
      <c r="H933" s="46" t="n">
        <f aca="false">MAX(H932,G933)</f>
        <v>6.81882042360999</v>
      </c>
      <c r="I933" s="47" t="n">
        <f aca="false">G933/H933-1</f>
        <v>-0.0221766220671918</v>
      </c>
      <c r="J933" s="48" t="n">
        <f aca="false">IF(F933&lt;0,F933^2,0)</f>
        <v>0</v>
      </c>
      <c r="K933" s="44" t="n">
        <f aca="false">MAX(K932,E933)</f>
        <v>16800.4</v>
      </c>
      <c r="L933" s="49" t="n">
        <f aca="false">E933-K933</f>
        <v>-262.050000000003</v>
      </c>
    </row>
    <row r="934" customFormat="false" ht="15" hidden="false" customHeight="false" outlineLevel="0" collapsed="false">
      <c r="A934" s="27" t="n">
        <v>40725</v>
      </c>
      <c r="B934" s="42" t="n">
        <v>1</v>
      </c>
      <c r="C934" s="28" t="n">
        <v>11255</v>
      </c>
      <c r="D934" s="43" t="n">
        <v>10.35</v>
      </c>
      <c r="E934" s="44" t="n">
        <f aca="false">E933+D934</f>
        <v>16548.7</v>
      </c>
      <c r="F934" s="45" t="n">
        <f aca="false">IF(C933&gt;0,D934/C933,0)</f>
        <v>0.000920437719270942</v>
      </c>
      <c r="G934" s="46" t="n">
        <f aca="false">G933*(1+F934)</f>
        <v>6.67373913252796</v>
      </c>
      <c r="H934" s="46" t="n">
        <f aca="false">MAX(H933,G934)</f>
        <v>6.81882042360999</v>
      </c>
      <c r="I934" s="47" t="n">
        <f aca="false">G934/H934-1</f>
        <v>-0.0212765965473577</v>
      </c>
      <c r="J934" s="48" t="n">
        <f aca="false">IF(F934&lt;0,F934^2,0)</f>
        <v>0</v>
      </c>
      <c r="K934" s="44" t="n">
        <f aca="false">MAX(K933,E934)</f>
        <v>16800.4</v>
      </c>
      <c r="L934" s="49" t="n">
        <f aca="false">E934-K934</f>
        <v>-251.700000000004</v>
      </c>
    </row>
    <row r="935" customFormat="false" ht="15" hidden="false" customHeight="false" outlineLevel="0" collapsed="false">
      <c r="A935" s="27" t="n">
        <v>40728</v>
      </c>
      <c r="B935" s="42" t="n">
        <v>1</v>
      </c>
      <c r="C935" s="28" t="n">
        <v>11379.8</v>
      </c>
      <c r="D935" s="43" t="n">
        <v>124.8</v>
      </c>
      <c r="E935" s="44" t="n">
        <f aca="false">E934+D935</f>
        <v>16673.5</v>
      </c>
      <c r="F935" s="45" t="n">
        <f aca="false">IF(C934&gt;0,D935/C934,0)</f>
        <v>0.0110884051532652</v>
      </c>
      <c r="G935" s="46" t="n">
        <f aca="false">G934*(1+F935)</f>
        <v>6.74774025591663</v>
      </c>
      <c r="H935" s="46" t="n">
        <f aca="false">MAX(H934,G935)</f>
        <v>6.81882042360999</v>
      </c>
      <c r="I935" s="47" t="n">
        <f aca="false">G935/H935-1</f>
        <v>-0.0104241149168923</v>
      </c>
      <c r="J935" s="48" t="n">
        <f aca="false">IF(F935&lt;0,F935^2,0)</f>
        <v>0</v>
      </c>
      <c r="K935" s="44" t="n">
        <f aca="false">MAX(K934,E935)</f>
        <v>16800.4</v>
      </c>
      <c r="L935" s="49" t="n">
        <f aca="false">E935-K935</f>
        <v>-126.900000000005</v>
      </c>
    </row>
    <row r="936" customFormat="false" ht="15" hidden="false" customHeight="false" outlineLevel="0" collapsed="false">
      <c r="A936" s="27" t="n">
        <v>40729</v>
      </c>
      <c r="B936" s="42" t="n">
        <v>1</v>
      </c>
      <c r="C936" s="28" t="n">
        <v>11406.1</v>
      </c>
      <c r="D936" s="43" t="n">
        <v>-57.75</v>
      </c>
      <c r="E936" s="44" t="n">
        <f aca="false">E935+D936</f>
        <v>16615.75</v>
      </c>
      <c r="F936" s="45" t="n">
        <f aca="false">IF(C935&gt;0,D936/C935,0)</f>
        <v>-0.00507478163060862</v>
      </c>
      <c r="G936" s="46" t="n">
        <f aca="false">G935*(1+F936)</f>
        <v>6.71349694761778</v>
      </c>
      <c r="H936" s="46" t="n">
        <f aca="false">MAX(H935,G936)</f>
        <v>6.81882042360999</v>
      </c>
      <c r="I936" s="47" t="n">
        <f aca="false">G936/H936-1</f>
        <v>-0.0154459964406053</v>
      </c>
      <c r="J936" s="48" t="n">
        <f aca="false">IF(F936&lt;0,F936^2,0)</f>
        <v>2.57534085983627E-005</v>
      </c>
      <c r="K936" s="44" t="n">
        <f aca="false">MAX(K935,E936)</f>
        <v>16800.4</v>
      </c>
      <c r="L936" s="49" t="n">
        <f aca="false">E936-K936</f>
        <v>-184.650000000005</v>
      </c>
    </row>
    <row r="937" customFormat="false" ht="15" hidden="false" customHeight="false" outlineLevel="0" collapsed="false">
      <c r="A937" s="27" t="n">
        <v>40730</v>
      </c>
      <c r="B937" s="42" t="n">
        <v>-1</v>
      </c>
      <c r="C937" s="28" t="n">
        <v>11283.05</v>
      </c>
      <c r="D937" s="43" t="n">
        <v>19.55</v>
      </c>
      <c r="E937" s="44" t="n">
        <f aca="false">E936+D937</f>
        <v>16635.3</v>
      </c>
      <c r="F937" s="45" t="n">
        <f aca="false">IF(C936&gt;0,D937/C936,0)</f>
        <v>0.00171399514294983</v>
      </c>
      <c r="G937" s="46" t="n">
        <f aca="false">G936*(1+F937)</f>
        <v>6.72500384877821</v>
      </c>
      <c r="H937" s="46" t="n">
        <f aca="false">MAX(H936,G937)</f>
        <v>6.81882042360999</v>
      </c>
      <c r="I937" s="47" t="n">
        <f aca="false">G937/H937-1</f>
        <v>-0.0137584756605326</v>
      </c>
      <c r="J937" s="48" t="n">
        <f aca="false">IF(F937&lt;0,F937^2,0)</f>
        <v>0</v>
      </c>
      <c r="K937" s="44" t="n">
        <f aca="false">MAX(K936,E937)</f>
        <v>16800.4</v>
      </c>
      <c r="L937" s="49" t="n">
        <f aca="false">E937-K937</f>
        <v>-165.100000000006</v>
      </c>
    </row>
    <row r="938" customFormat="false" ht="15" hidden="false" customHeight="false" outlineLevel="0" collapsed="false">
      <c r="A938" s="27" t="n">
        <v>40731</v>
      </c>
      <c r="B938" s="42" t="n">
        <v>1</v>
      </c>
      <c r="C938" s="28" t="n">
        <v>11426.1</v>
      </c>
      <c r="D938" s="43" t="n">
        <v>-127.25</v>
      </c>
      <c r="E938" s="44" t="n">
        <f aca="false">E937+D938</f>
        <v>16508.05</v>
      </c>
      <c r="F938" s="45" t="n">
        <f aca="false">IF(C937&gt;0,D938/C937,0)</f>
        <v>-0.0112779789152756</v>
      </c>
      <c r="G938" s="46" t="n">
        <f aca="false">G937*(1+F938)</f>
        <v>6.64915939716654</v>
      </c>
      <c r="H938" s="46" t="n">
        <f aca="false">MAX(H937,G938)</f>
        <v>6.81882042360999</v>
      </c>
      <c r="I938" s="47" t="n">
        <f aca="false">G938/H938-1</f>
        <v>-0.0248812867774024</v>
      </c>
      <c r="J938" s="48" t="n">
        <f aca="false">IF(F938&lt;0,F938^2,0)</f>
        <v>0.0001271928084134</v>
      </c>
      <c r="K938" s="44" t="n">
        <f aca="false">MAX(K937,E938)</f>
        <v>16800.4</v>
      </c>
      <c r="L938" s="49" t="n">
        <f aca="false">E938-K938</f>
        <v>-292.350000000006</v>
      </c>
    </row>
    <row r="939" customFormat="false" ht="15" hidden="false" customHeight="false" outlineLevel="0" collapsed="false">
      <c r="A939" s="27" t="n">
        <v>40732</v>
      </c>
      <c r="B939" s="42" t="n">
        <v>1</v>
      </c>
      <c r="C939" s="28" t="n">
        <v>11285.15</v>
      </c>
      <c r="D939" s="43" t="n">
        <v>-140.95</v>
      </c>
      <c r="E939" s="44" t="n">
        <f aca="false">E938+D939</f>
        <v>16367.1</v>
      </c>
      <c r="F939" s="45" t="n">
        <f aca="false">IF(C938&gt;0,D939/C938,0)</f>
        <v>-0.012335792615153</v>
      </c>
      <c r="G939" s="46" t="n">
        <f aca="false">G938*(1+F939)</f>
        <v>6.567136745778</v>
      </c>
      <c r="H939" s="46" t="n">
        <f aca="false">MAX(H938,G939)</f>
        <v>6.81882042360999</v>
      </c>
      <c r="I939" s="47" t="n">
        <f aca="false">G939/H939-1</f>
        <v>-0.0369101489988712</v>
      </c>
      <c r="J939" s="48" t="n">
        <f aca="false">IF(F939&lt;0,F939^2,0)</f>
        <v>0.000152171779444064</v>
      </c>
      <c r="K939" s="44" t="n">
        <f aca="false">MAX(K938,E939)</f>
        <v>16800.4</v>
      </c>
      <c r="L939" s="49" t="n">
        <f aca="false">E939-K939</f>
        <v>-433.300000000007</v>
      </c>
    </row>
    <row r="940" customFormat="false" ht="15" hidden="false" customHeight="false" outlineLevel="0" collapsed="false">
      <c r="A940" s="27" t="n">
        <v>40735</v>
      </c>
      <c r="B940" s="42" t="n">
        <v>-1</v>
      </c>
      <c r="C940" s="28" t="n">
        <v>11135.5</v>
      </c>
      <c r="D940" s="43" t="n">
        <v>81.5</v>
      </c>
      <c r="E940" s="44" t="n">
        <f aca="false">E939+D940</f>
        <v>16448.6</v>
      </c>
      <c r="F940" s="45" t="n">
        <f aca="false">IF(C939&gt;0,D940/C939,0)</f>
        <v>0.00722188008134584</v>
      </c>
      <c r="G940" s="46" t="n">
        <f aca="false">G939*(1+F940)</f>
        <v>6.61456381983381</v>
      </c>
      <c r="H940" s="46" t="n">
        <f aca="false">MAX(H939,G940)</f>
        <v>6.81882042360999</v>
      </c>
      <c r="I940" s="47" t="n">
        <f aca="false">G940/H940-1</f>
        <v>-0.0299548295873797</v>
      </c>
      <c r="J940" s="48" t="n">
        <f aca="false">IF(F940&lt;0,F940^2,0)</f>
        <v>0</v>
      </c>
      <c r="K940" s="44" t="n">
        <f aca="false">MAX(K939,E940)</f>
        <v>16800.4</v>
      </c>
      <c r="L940" s="49" t="n">
        <f aca="false">E940-K940</f>
        <v>-351.800000000007</v>
      </c>
    </row>
    <row r="941" customFormat="false" ht="15" hidden="false" customHeight="false" outlineLevel="0" collapsed="false">
      <c r="A941" s="27" t="n">
        <v>40736</v>
      </c>
      <c r="B941" s="42" t="n">
        <v>-1</v>
      </c>
      <c r="C941" s="28" t="n">
        <v>11022.55</v>
      </c>
      <c r="D941" s="43" t="n">
        <v>112.95</v>
      </c>
      <c r="E941" s="44" t="n">
        <f aca="false">E940+D941</f>
        <v>16561.55</v>
      </c>
      <c r="F941" s="45" t="n">
        <f aca="false">IF(C940&gt;0,D941/C940,0)</f>
        <v>0.0101432355978627</v>
      </c>
      <c r="G941" s="46" t="n">
        <f aca="false">G940*(1+F941)</f>
        <v>6.68165689903548</v>
      </c>
      <c r="H941" s="46" t="n">
        <f aca="false">MAX(H940,G941)</f>
        <v>6.81882042360999</v>
      </c>
      <c r="I941" s="47" t="n">
        <f aca="false">G941/H941-1</f>
        <v>-0.0201154328833156</v>
      </c>
      <c r="J941" s="48" t="n">
        <f aca="false">IF(F941&lt;0,F941^2,0)</f>
        <v>0</v>
      </c>
      <c r="K941" s="44" t="n">
        <f aca="false">MAX(K940,E941)</f>
        <v>16800.4</v>
      </c>
      <c r="L941" s="49" t="n">
        <f aca="false">E941-K941</f>
        <v>-238.850000000006</v>
      </c>
    </row>
    <row r="942" customFormat="false" ht="15" hidden="false" customHeight="false" outlineLevel="0" collapsed="false">
      <c r="A942" s="27" t="n">
        <v>40737</v>
      </c>
      <c r="B942" s="42" t="n">
        <v>-1</v>
      </c>
      <c r="C942" s="28" t="n">
        <v>11142.25</v>
      </c>
      <c r="D942" s="43" t="n">
        <v>-109.2</v>
      </c>
      <c r="E942" s="44" t="n">
        <f aca="false">E941+D942</f>
        <v>16452.35</v>
      </c>
      <c r="F942" s="45" t="n">
        <f aca="false">IF(C941&gt;0,D942/C941,0)</f>
        <v>-0.00990696345219573</v>
      </c>
      <c r="G942" s="46" t="n">
        <f aca="false">G941*(1+F942)</f>
        <v>6.61546196833662</v>
      </c>
      <c r="H942" s="46" t="n">
        <f aca="false">MAX(H941,G942)</f>
        <v>6.81882042360999</v>
      </c>
      <c r="I942" s="47" t="n">
        <f aca="false">G942/H942-1</f>
        <v>-0.0298231134771112</v>
      </c>
      <c r="J942" s="48" t="n">
        <f aca="false">IF(F942&lt;0,F942^2,0)</f>
        <v>9.81479248431419E-005</v>
      </c>
      <c r="K942" s="44" t="n">
        <f aca="false">MAX(K941,E942)</f>
        <v>16800.4</v>
      </c>
      <c r="L942" s="49" t="n">
        <f aca="false">E942-K942</f>
        <v>-348.050000000007</v>
      </c>
    </row>
    <row r="943" customFormat="false" ht="15" hidden="false" customHeight="false" outlineLevel="0" collapsed="false">
      <c r="A943" s="27" t="n">
        <v>40738</v>
      </c>
      <c r="B943" s="42" t="n">
        <v>1</v>
      </c>
      <c r="C943" s="28" t="n">
        <v>11263.8</v>
      </c>
      <c r="D943" s="43" t="n">
        <v>99.55</v>
      </c>
      <c r="E943" s="44" t="n">
        <f aca="false">E942+D943</f>
        <v>16551.9</v>
      </c>
      <c r="F943" s="45" t="n">
        <f aca="false">IF(C942&gt;0,D943/C942,0)</f>
        <v>0.00893446117256389</v>
      </c>
      <c r="G943" s="46" t="n">
        <f aca="false">G942*(1+F943)</f>
        <v>6.6745675564313</v>
      </c>
      <c r="H943" s="46" t="n">
        <f aca="false">MAX(H942,G943)</f>
        <v>6.81882042360999</v>
      </c>
      <c r="I943" s="47" t="n">
        <f aca="false">G943/H943-1</f>
        <v>-0.0211551057539535</v>
      </c>
      <c r="J943" s="48" t="n">
        <f aca="false">IF(F943&lt;0,F943^2,0)</f>
        <v>0</v>
      </c>
      <c r="K943" s="44" t="n">
        <f aca="false">MAX(K942,E943)</f>
        <v>16800.4</v>
      </c>
      <c r="L943" s="49" t="n">
        <f aca="false">E943-K943</f>
        <v>-248.500000000007</v>
      </c>
    </row>
    <row r="944" customFormat="false" ht="15" hidden="false" customHeight="false" outlineLevel="0" collapsed="false">
      <c r="A944" s="27" t="n">
        <v>40739</v>
      </c>
      <c r="B944" s="42" t="n">
        <v>1</v>
      </c>
      <c r="C944" s="28" t="n">
        <v>11234.55</v>
      </c>
      <c r="D944" s="43" t="n">
        <v>-29.25</v>
      </c>
      <c r="E944" s="44" t="n">
        <f aca="false">E943+D944</f>
        <v>16522.65</v>
      </c>
      <c r="F944" s="45" t="n">
        <f aca="false">IF(C943&gt;0,D944/C943,0)</f>
        <v>-0.00259681457412241</v>
      </c>
      <c r="G944" s="46" t="n">
        <f aca="false">G943*(1+F944)</f>
        <v>6.6572349421248</v>
      </c>
      <c r="H944" s="46" t="n">
        <f aca="false">MAX(H943,G944)</f>
        <v>6.81882042360999</v>
      </c>
      <c r="I944" s="47" t="n">
        <f aca="false">G944/H944-1</f>
        <v>-0.0236969844411371</v>
      </c>
      <c r="J944" s="48" t="n">
        <f aca="false">IF(F944&lt;0,F944^2,0)</f>
        <v>6.74344593237455E-006</v>
      </c>
      <c r="K944" s="44" t="n">
        <f aca="false">MAX(K943,E944)</f>
        <v>16800.4</v>
      </c>
      <c r="L944" s="49" t="n">
        <f aca="false">E944-K944</f>
        <v>-277.750000000007</v>
      </c>
    </row>
    <row r="945" customFormat="false" ht="15" hidden="false" customHeight="false" outlineLevel="0" collapsed="false">
      <c r="A945" s="27" t="n">
        <v>40742</v>
      </c>
      <c r="B945" s="42" t="n">
        <v>1</v>
      </c>
      <c r="C945" s="28" t="n">
        <v>11228.85</v>
      </c>
      <c r="D945" s="43" t="n">
        <v>-39.05</v>
      </c>
      <c r="E945" s="44" t="n">
        <f aca="false">E944+D945</f>
        <v>16483.6</v>
      </c>
      <c r="F945" s="45" t="n">
        <f aca="false">IF(C944&gt;0,D945/C944,0)</f>
        <v>-0.00347588465937666</v>
      </c>
      <c r="G945" s="46" t="n">
        <f aca="false">G944*(1+F945)</f>
        <v>6.6340951613156</v>
      </c>
      <c r="H945" s="46" t="n">
        <f aca="false">MAX(H944,G945)</f>
        <v>6.81882042360999</v>
      </c>
      <c r="I945" s="47" t="n">
        <f aca="false">G945/H945-1</f>
        <v>-0.0270905011158213</v>
      </c>
      <c r="J945" s="48" t="n">
        <f aca="false">IF(F945&lt;0,F945^2,0)</f>
        <v>1.208177416529E-005</v>
      </c>
      <c r="K945" s="44" t="n">
        <f aca="false">MAX(K944,E945)</f>
        <v>16800.4</v>
      </c>
      <c r="L945" s="49" t="n">
        <f aca="false">E945-K945</f>
        <v>-316.800000000007</v>
      </c>
    </row>
    <row r="946" customFormat="false" ht="15" hidden="false" customHeight="false" outlineLevel="0" collapsed="false">
      <c r="A946" s="27" t="n">
        <v>40743</v>
      </c>
      <c r="B946" s="42" t="n">
        <v>1</v>
      </c>
      <c r="C946" s="28" t="n">
        <v>11313.85</v>
      </c>
      <c r="D946" s="43" t="n">
        <v>-20.75</v>
      </c>
      <c r="E946" s="44" t="n">
        <f aca="false">E945+D946</f>
        <v>16462.85</v>
      </c>
      <c r="F946" s="45" t="n">
        <f aca="false">IF(C945&gt;0,D946/C945,0)</f>
        <v>-0.00184791853128326</v>
      </c>
      <c r="G946" s="46" t="n">
        <f aca="false">G945*(1+F946)</f>
        <v>6.62183589392871</v>
      </c>
      <c r="H946" s="46" t="n">
        <f aca="false">MAX(H945,G946)</f>
        <v>6.81882042360999</v>
      </c>
      <c r="I946" s="47" t="n">
        <f aca="false">G946/H946-1</f>
        <v>-0.0288883586080709</v>
      </c>
      <c r="J946" s="48" t="n">
        <f aca="false">IF(F946&lt;0,F946^2,0)</f>
        <v>3.41480289826007E-006</v>
      </c>
      <c r="K946" s="44" t="n">
        <f aca="false">MAX(K945,E946)</f>
        <v>16800.4</v>
      </c>
      <c r="L946" s="49" t="n">
        <f aca="false">E946-K946</f>
        <v>-337.550000000007</v>
      </c>
    </row>
    <row r="947" customFormat="false" ht="15" hidden="false" customHeight="false" outlineLevel="0" collapsed="false">
      <c r="A947" s="27" t="n">
        <v>40744</v>
      </c>
      <c r="B947" s="42" t="n">
        <v>-1</v>
      </c>
      <c r="C947" s="28" t="n">
        <v>11164.7</v>
      </c>
      <c r="D947" s="43" t="n">
        <v>-96.95</v>
      </c>
      <c r="E947" s="44" t="n">
        <f aca="false">E946+D947</f>
        <v>16365.9</v>
      </c>
      <c r="F947" s="45" t="n">
        <f aca="false">IF(C946&gt;0,D947/C946,0)</f>
        <v>-0.00856914312988063</v>
      </c>
      <c r="G947" s="46" t="n">
        <f aca="false">G946*(1+F947)</f>
        <v>6.56509243437105</v>
      </c>
      <c r="H947" s="46" t="n">
        <f aca="false">MAX(H946,G947)</f>
        <v>6.81882042360999</v>
      </c>
      <c r="I947" s="47" t="n">
        <f aca="false">G947/H947-1</f>
        <v>-0.0372099532582516</v>
      </c>
      <c r="J947" s="48" t="n">
        <f aca="false">IF(F947&lt;0,F947^2,0)</f>
        <v>7.34302139803805E-005</v>
      </c>
      <c r="K947" s="44" t="n">
        <f aca="false">MAX(K946,E947)</f>
        <v>16800.4</v>
      </c>
      <c r="L947" s="49" t="n">
        <f aca="false">E947-K947</f>
        <v>-434.500000000007</v>
      </c>
    </row>
    <row r="948" customFormat="false" ht="15" hidden="false" customHeight="false" outlineLevel="0" collapsed="false">
      <c r="A948" s="27" t="n">
        <v>40745</v>
      </c>
      <c r="B948" s="42" t="n">
        <v>-1</v>
      </c>
      <c r="C948" s="28" t="n">
        <v>11049.8</v>
      </c>
      <c r="D948" s="43" t="n">
        <v>114.9</v>
      </c>
      <c r="E948" s="44" t="n">
        <f aca="false">E947+D948</f>
        <v>16480.8</v>
      </c>
      <c r="F948" s="45" t="n">
        <f aca="false">IF(C947&gt;0,D948/C947,0)</f>
        <v>0.0102913647478213</v>
      </c>
      <c r="G948" s="46" t="n">
        <f aca="false">G947*(1+F948)</f>
        <v>6.63265619521632</v>
      </c>
      <c r="H948" s="46" t="n">
        <f aca="false">MAX(H947,G948)</f>
        <v>6.81882042360999</v>
      </c>
      <c r="I948" s="47" t="n">
        <f aca="false">G948/H948-1</f>
        <v>-0.0273015297116603</v>
      </c>
      <c r="J948" s="48" t="n">
        <f aca="false">IF(F948&lt;0,F948^2,0)</f>
        <v>0</v>
      </c>
      <c r="K948" s="44" t="n">
        <f aca="false">MAX(K947,E948)</f>
        <v>16800.4</v>
      </c>
      <c r="L948" s="49" t="n">
        <f aca="false">E948-K948</f>
        <v>-319.600000000006</v>
      </c>
    </row>
    <row r="949" customFormat="false" ht="15" hidden="false" customHeight="false" outlineLevel="0" collapsed="false">
      <c r="A949" s="27" t="n">
        <v>40746</v>
      </c>
      <c r="B949" s="42" t="n">
        <v>-1</v>
      </c>
      <c r="C949" s="28" t="n">
        <v>11291.95</v>
      </c>
      <c r="D949" s="43" t="n">
        <v>-143.25</v>
      </c>
      <c r="E949" s="44" t="n">
        <f aca="false">E948+D949</f>
        <v>16337.55</v>
      </c>
      <c r="F949" s="45" t="n">
        <f aca="false">IF(C948&gt;0,D949/C948,0)</f>
        <v>-0.0129640355481547</v>
      </c>
      <c r="G949" s="46" t="n">
        <f aca="false">G948*(1+F949)</f>
        <v>6.54667020452285</v>
      </c>
      <c r="H949" s="46" t="n">
        <f aca="false">MAX(H948,G949)</f>
        <v>6.81882042360999</v>
      </c>
      <c r="I949" s="47" t="n">
        <f aca="false">G949/H949-1</f>
        <v>-0.0399116272581141</v>
      </c>
      <c r="J949" s="48" t="n">
        <f aca="false">IF(F949&lt;0,F949^2,0)</f>
        <v>0.000168066217693819</v>
      </c>
      <c r="K949" s="44" t="n">
        <f aca="false">MAX(K948,E949)</f>
        <v>16800.4</v>
      </c>
      <c r="L949" s="49" t="n">
        <f aca="false">E949-K949</f>
        <v>-462.850000000006</v>
      </c>
    </row>
    <row r="950" customFormat="false" ht="15" hidden="false" customHeight="false" outlineLevel="0" collapsed="false">
      <c r="A950" s="27" t="n">
        <v>40749</v>
      </c>
      <c r="B950" s="42" t="n">
        <v>1</v>
      </c>
      <c r="C950" s="28" t="n">
        <v>11391.8</v>
      </c>
      <c r="D950" s="43" t="n">
        <v>82.35</v>
      </c>
      <c r="E950" s="44" t="n">
        <f aca="false">E949+D950</f>
        <v>16419.9</v>
      </c>
      <c r="F950" s="45" t="n">
        <f aca="false">IF(C949&gt;0,D950/C949,0)</f>
        <v>0.0072928059369728</v>
      </c>
      <c r="G950" s="46" t="n">
        <f aca="false">G949*(1+F950)</f>
        <v>6.5944137998578</v>
      </c>
      <c r="H950" s="46" t="n">
        <f aca="false">MAX(H949,G950)</f>
        <v>6.81882042360999</v>
      </c>
      <c r="I950" s="47" t="n">
        <f aca="false">G950/H950-1</f>
        <v>-0.0329098890733636</v>
      </c>
      <c r="J950" s="48" t="n">
        <f aca="false">IF(F950&lt;0,F950^2,0)</f>
        <v>0</v>
      </c>
      <c r="K950" s="44" t="n">
        <f aca="false">MAX(K949,E950)</f>
        <v>16800.4</v>
      </c>
      <c r="L950" s="49" t="n">
        <f aca="false">E950-K950</f>
        <v>-380.500000000007</v>
      </c>
    </row>
    <row r="951" customFormat="false" ht="15" hidden="false" customHeight="false" outlineLevel="0" collapsed="false">
      <c r="A951" s="27" t="n">
        <v>40750</v>
      </c>
      <c r="B951" s="42" t="n">
        <v>-1</v>
      </c>
      <c r="C951" s="28" t="n">
        <v>11114.55</v>
      </c>
      <c r="D951" s="43" t="n">
        <v>-167.3</v>
      </c>
      <c r="E951" s="44" t="n">
        <f aca="false">E950+D951</f>
        <v>16252.6</v>
      </c>
      <c r="F951" s="45" t="n">
        <f aca="false">IF(C950&gt;0,D951/C950,0)</f>
        <v>-0.0146860022121175</v>
      </c>
      <c r="G951" s="46" t="n">
        <f aca="false">G950*(1+F951)</f>
        <v>6.49756822420547</v>
      </c>
      <c r="H951" s="46" t="n">
        <f aca="false">MAX(H950,G951)</f>
        <v>6.81882042360999</v>
      </c>
      <c r="I951" s="47" t="n">
        <f aca="false">G951/H951-1</f>
        <v>-0.0471125765817491</v>
      </c>
      <c r="J951" s="48" t="n">
        <f aca="false">IF(F951&lt;0,F951^2,0)</f>
        <v>0.00021567866097432</v>
      </c>
      <c r="K951" s="44" t="n">
        <f aca="false">MAX(K950,E951)</f>
        <v>16800.4</v>
      </c>
      <c r="L951" s="49" t="n">
        <f aca="false">E951-K951</f>
        <v>-547.800000000007</v>
      </c>
    </row>
    <row r="952" customFormat="false" ht="15" hidden="false" customHeight="false" outlineLevel="0" collapsed="false">
      <c r="A952" s="27" t="n">
        <v>40751</v>
      </c>
      <c r="B952" s="42" t="n">
        <v>-1</v>
      </c>
      <c r="C952" s="28" t="n">
        <v>11000.15</v>
      </c>
      <c r="D952" s="43" t="n">
        <v>114.4</v>
      </c>
      <c r="E952" s="44" t="n">
        <f aca="false">E951+D952</f>
        <v>16367</v>
      </c>
      <c r="F952" s="45" t="n">
        <f aca="false">IF(C951&gt;0,D952/C951,0)</f>
        <v>0.0102928143739513</v>
      </c>
      <c r="G952" s="46" t="n">
        <f aca="false">G951*(1+F952)</f>
        <v>6.5644464878193</v>
      </c>
      <c r="H952" s="46" t="n">
        <f aca="false">MAX(H951,G952)</f>
        <v>6.81882042360999</v>
      </c>
      <c r="I952" s="47" t="n">
        <f aca="false">G952/H952-1</f>
        <v>-0.0373046832132322</v>
      </c>
      <c r="J952" s="48" t="n">
        <f aca="false">IF(F952&lt;0,F952^2,0)</f>
        <v>0</v>
      </c>
      <c r="K952" s="44" t="n">
        <f aca="false">MAX(K951,E952)</f>
        <v>16800.4</v>
      </c>
      <c r="L952" s="49" t="n">
        <f aca="false">E952-K952</f>
        <v>-433.400000000007</v>
      </c>
    </row>
    <row r="953" customFormat="false" ht="15" hidden="false" customHeight="false" outlineLevel="0" collapsed="false">
      <c r="A953" s="27" t="n">
        <v>40752</v>
      </c>
      <c r="B953" s="42" t="n">
        <v>-1</v>
      </c>
      <c r="C953" s="28" t="n">
        <v>10828.5</v>
      </c>
      <c r="D953" s="43" t="n">
        <v>171.65</v>
      </c>
      <c r="E953" s="44" t="n">
        <f aca="false">E952+D953</f>
        <v>16538.65</v>
      </c>
      <c r="F953" s="45" t="n">
        <f aca="false">IF(C952&gt;0,D953/C952,0)</f>
        <v>0.0156043326681909</v>
      </c>
      <c r="G953" s="46" t="n">
        <f aca="false">G952*(1+F953)</f>
        <v>6.66688029459777</v>
      </c>
      <c r="H953" s="46" t="n">
        <f aca="false">MAX(H952,G953)</f>
        <v>6.81882042360999</v>
      </c>
      <c r="I953" s="47" t="n">
        <f aca="false">G953/H953-1</f>
        <v>-0.022282465231982</v>
      </c>
      <c r="J953" s="48" t="n">
        <f aca="false">IF(F953&lt;0,F953^2,0)</f>
        <v>0</v>
      </c>
      <c r="K953" s="44" t="n">
        <f aca="false">MAX(K952,E953)</f>
        <v>16800.4</v>
      </c>
      <c r="L953" s="49" t="n">
        <f aca="false">E953-K953</f>
        <v>-261.750000000007</v>
      </c>
    </row>
    <row r="954" customFormat="false" ht="15" hidden="false" customHeight="false" outlineLevel="0" collapsed="false">
      <c r="A954" s="27" t="n">
        <v>40753</v>
      </c>
      <c r="B954" s="42" t="n">
        <v>-1</v>
      </c>
      <c r="C954" s="28" t="n">
        <v>10893.65</v>
      </c>
      <c r="D954" s="43" t="n">
        <v>-125.75</v>
      </c>
      <c r="E954" s="44" t="n">
        <f aca="false">E953+D954</f>
        <v>16412.9</v>
      </c>
      <c r="F954" s="45" t="n">
        <f aca="false">IF(C953&gt;0,D954/C953,0)</f>
        <v>-0.0116128734358406</v>
      </c>
      <c r="G954" s="46" t="n">
        <f aca="false">G953*(1+F954)</f>
        <v>6.58945865752471</v>
      </c>
      <c r="H954" s="46" t="n">
        <f aca="false">MAX(H953,G954)</f>
        <v>6.81882042360999</v>
      </c>
      <c r="I954" s="47" t="n">
        <f aca="false">G954/H954-1</f>
        <v>-0.0336365752192451</v>
      </c>
      <c r="J954" s="48" t="n">
        <f aca="false">IF(F954&lt;0,F954^2,0)</f>
        <v>0.000134858829436852</v>
      </c>
      <c r="K954" s="44" t="n">
        <f aca="false">MAX(K953,E954)</f>
        <v>16800.4</v>
      </c>
      <c r="L954" s="49" t="n">
        <f aca="false">E954-K954</f>
        <v>-387.500000000007</v>
      </c>
    </row>
    <row r="955" customFormat="false" ht="15" hidden="false" customHeight="false" outlineLevel="0" collapsed="false">
      <c r="A955" s="27" t="n">
        <v>40756</v>
      </c>
      <c r="B955" s="42" t="n">
        <v>1</v>
      </c>
      <c r="C955" s="28" t="n">
        <v>10939</v>
      </c>
      <c r="D955" s="43" t="n">
        <v>-75.15</v>
      </c>
      <c r="E955" s="44" t="n">
        <f aca="false">E954+D955</f>
        <v>16337.75</v>
      </c>
      <c r="F955" s="45" t="n">
        <f aca="false">IF(C954&gt;0,D955/C954,0)</f>
        <v>-0.00689851427207594</v>
      </c>
      <c r="G955" s="46" t="n">
        <f aca="false">G954*(1+F955)</f>
        <v>6.54400118293052</v>
      </c>
      <c r="H955" s="46" t="n">
        <f aca="false">MAX(H954,G955)</f>
        <v>6.81882042360999</v>
      </c>
      <c r="I955" s="47" t="n">
        <f aca="false">G955/H955-1</f>
        <v>-0.0403030470971072</v>
      </c>
      <c r="J955" s="48" t="n">
        <f aca="false">IF(F955&lt;0,F955^2,0)</f>
        <v>4.75894991620354E-005</v>
      </c>
      <c r="K955" s="44" t="n">
        <f aca="false">MAX(K954,E955)</f>
        <v>16800.4</v>
      </c>
      <c r="L955" s="49" t="n">
        <f aca="false">E955-K955</f>
        <v>-462.650000000007</v>
      </c>
    </row>
    <row r="956" customFormat="false" ht="15" hidden="false" customHeight="false" outlineLevel="0" collapsed="false">
      <c r="A956" s="27" t="n">
        <v>40757</v>
      </c>
      <c r="B956" s="42" t="n">
        <v>-1</v>
      </c>
      <c r="C956" s="28" t="n">
        <v>10743.3</v>
      </c>
      <c r="D956" s="43" t="n">
        <v>-41.85</v>
      </c>
      <c r="E956" s="44" t="n">
        <f aca="false">E955+D956</f>
        <v>16295.9</v>
      </c>
      <c r="F956" s="45" t="n">
        <f aca="false">IF(C955&gt;0,D956/C955,0)</f>
        <v>-0.00382576103848615</v>
      </c>
      <c r="G956" s="46" t="n">
        <f aca="false">G955*(1+F956)</f>
        <v>6.51896539816906</v>
      </c>
      <c r="H956" s="46" t="n">
        <f aca="false">MAX(H955,G956)</f>
        <v>6.81882042360999</v>
      </c>
      <c r="I956" s="47" t="n">
        <f aca="false">G956/H956-1</f>
        <v>-0.043974618308277</v>
      </c>
      <c r="J956" s="48" t="n">
        <f aca="false">IF(F956&lt;0,F956^2,0)</f>
        <v>1.46364475235986E-005</v>
      </c>
      <c r="K956" s="44" t="n">
        <f aca="false">MAX(K955,E956)</f>
        <v>16800.4</v>
      </c>
      <c r="L956" s="49" t="n">
        <f aca="false">E956-K956</f>
        <v>-504.500000000007</v>
      </c>
    </row>
    <row r="957" customFormat="false" ht="15" hidden="false" customHeight="false" outlineLevel="0" collapsed="false">
      <c r="A957" s="27" t="n">
        <v>40758</v>
      </c>
      <c r="B957" s="42" t="n">
        <v>-1</v>
      </c>
      <c r="C957" s="28" t="n">
        <v>10639.55</v>
      </c>
      <c r="D957" s="43" t="n">
        <v>103.75</v>
      </c>
      <c r="E957" s="44" t="n">
        <f aca="false">E956+D957</f>
        <v>16399.65</v>
      </c>
      <c r="F957" s="45" t="n">
        <f aca="false">IF(C956&gt;0,D957/C956,0)</f>
        <v>0.00965718168532946</v>
      </c>
      <c r="G957" s="46" t="n">
        <f aca="false">G956*(1+F957)</f>
        <v>6.58192023141955</v>
      </c>
      <c r="H957" s="46" t="n">
        <f aca="false">MAX(H956,G957)</f>
        <v>6.81882042360999</v>
      </c>
      <c r="I957" s="47" t="n">
        <f aca="false">G957/H957-1</f>
        <v>-0.0347421075014935</v>
      </c>
      <c r="J957" s="48" t="n">
        <f aca="false">IF(F957&lt;0,F957^2,0)</f>
        <v>0</v>
      </c>
      <c r="K957" s="44" t="n">
        <f aca="false">MAX(K956,E957)</f>
        <v>16800.4</v>
      </c>
      <c r="L957" s="49" t="n">
        <f aca="false">E957-K957</f>
        <v>-400.750000000007</v>
      </c>
    </row>
    <row r="958" customFormat="false" ht="15" hidden="false" customHeight="false" outlineLevel="0" collapsed="false">
      <c r="A958" s="27" t="n">
        <v>40759</v>
      </c>
      <c r="B958" s="42" t="n">
        <v>-1</v>
      </c>
      <c r="C958" s="28" t="n">
        <v>10537.05</v>
      </c>
      <c r="D958" s="43" t="n">
        <v>-46.85</v>
      </c>
      <c r="E958" s="44" t="n">
        <f aca="false">E957+D958</f>
        <v>16352.8</v>
      </c>
      <c r="F958" s="45" t="n">
        <f aca="false">IF(C957&gt;0,D958/C957,0)</f>
        <v>-0.00440338172197132</v>
      </c>
      <c r="G958" s="46" t="n">
        <f aca="false">G957*(1+F958)</f>
        <v>6.55293752417704</v>
      </c>
      <c r="H958" s="46" t="n">
        <f aca="false">MAX(H957,G958)</f>
        <v>6.81882042360999</v>
      </c>
      <c r="I958" s="47" t="n">
        <f aca="false">G958/H958-1</f>
        <v>-0.0389925064623101</v>
      </c>
      <c r="J958" s="48" t="n">
        <f aca="false">IF(F958&lt;0,F958^2,0)</f>
        <v>1.93897705893911E-005</v>
      </c>
      <c r="K958" s="44" t="n">
        <f aca="false">MAX(K957,E958)</f>
        <v>16800.4</v>
      </c>
      <c r="L958" s="49" t="n">
        <f aca="false">E958-K958</f>
        <v>-447.600000000008</v>
      </c>
    </row>
    <row r="959" customFormat="false" ht="15" hidden="false" customHeight="false" outlineLevel="0" collapsed="false">
      <c r="A959" s="27" t="n">
        <v>40760</v>
      </c>
      <c r="B959" s="42" t="n">
        <v>-1</v>
      </c>
      <c r="C959" s="28" t="n">
        <v>10354.5</v>
      </c>
      <c r="D959" s="43" t="n">
        <v>-48.4</v>
      </c>
      <c r="E959" s="44" t="n">
        <f aca="false">E958+D959</f>
        <v>16304.4</v>
      </c>
      <c r="F959" s="45" t="n">
        <f aca="false">IF(C958&gt;0,D959/C958,0)</f>
        <v>-0.00459331596604363</v>
      </c>
      <c r="G959" s="46" t="n">
        <f aca="false">G958*(1+F959)</f>
        <v>6.52283781162276</v>
      </c>
      <c r="H959" s="46" t="n">
        <f aca="false">MAX(H958,G959)</f>
        <v>6.81882042360999</v>
      </c>
      <c r="I959" s="47" t="n">
        <f aca="false">G959/H959-1</f>
        <v>-0.0434067175258642</v>
      </c>
      <c r="J959" s="48" t="n">
        <f aca="false">IF(F959&lt;0,F959^2,0)</f>
        <v>2.10985515639113E-005</v>
      </c>
      <c r="K959" s="44" t="n">
        <f aca="false">MAX(K958,E959)</f>
        <v>16800.4</v>
      </c>
      <c r="L959" s="49" t="n">
        <f aca="false">E959-K959</f>
        <v>-496.000000000007</v>
      </c>
    </row>
    <row r="960" customFormat="false" ht="15" hidden="false" customHeight="false" outlineLevel="0" collapsed="false">
      <c r="A960" s="27" t="n">
        <v>40763</v>
      </c>
      <c r="B960" s="42" t="n">
        <v>-1</v>
      </c>
      <c r="C960" s="28" t="n">
        <v>10232.3</v>
      </c>
      <c r="D960" s="43" t="n">
        <v>-37.75</v>
      </c>
      <c r="E960" s="44" t="n">
        <f aca="false">E959+D960</f>
        <v>16266.65</v>
      </c>
      <c r="F960" s="45" t="n">
        <f aca="false">IF(C959&gt;0,D960/C959,0)</f>
        <v>-0.00364575788304602</v>
      </c>
      <c r="G960" s="46" t="n">
        <f aca="false">G959*(1+F960)</f>
        <v>6.4990571242512</v>
      </c>
      <c r="H960" s="46" t="n">
        <f aca="false">MAX(H959,G960)</f>
        <v>6.81882042360999</v>
      </c>
      <c r="I960" s="47" t="n">
        <f aca="false">G960/H960-1</f>
        <v>-0.0468942250263131</v>
      </c>
      <c r="J960" s="48" t="n">
        <f aca="false">IF(F960&lt;0,F960^2,0)</f>
        <v>1.32915505417922E-005</v>
      </c>
      <c r="K960" s="44" t="n">
        <f aca="false">MAX(K959,E960)</f>
        <v>16800.4</v>
      </c>
      <c r="L960" s="49" t="n">
        <f aca="false">E960-K960</f>
        <v>-533.750000000007</v>
      </c>
    </row>
    <row r="961" customFormat="false" ht="15" hidden="false" customHeight="false" outlineLevel="0" collapsed="false">
      <c r="A961" s="27" t="n">
        <v>40764</v>
      </c>
      <c r="B961" s="42" t="n">
        <v>-1</v>
      </c>
      <c r="C961" s="28" t="n">
        <v>10196.55</v>
      </c>
      <c r="D961" s="43" t="n">
        <v>-244.35</v>
      </c>
      <c r="E961" s="44" t="n">
        <f aca="false">E960+D961</f>
        <v>16022.3</v>
      </c>
      <c r="F961" s="45" t="n">
        <f aca="false">IF(C960&gt;0,D961/C960,0)</f>
        <v>-0.0238802615247794</v>
      </c>
      <c r="G961" s="46" t="n">
        <f aca="false">G960*(1+F961)</f>
        <v>6.3438579404596</v>
      </c>
      <c r="H961" s="46" t="n">
        <f aca="false">MAX(H960,G961)</f>
        <v>6.81882042360999</v>
      </c>
      <c r="I961" s="47" t="n">
        <f aca="false">G961/H961-1</f>
        <v>-0.0696546401934624</v>
      </c>
      <c r="J961" s="48" t="n">
        <f aca="false">IF(F961&lt;0,F961^2,0)</f>
        <v>0.000570266890491858</v>
      </c>
      <c r="K961" s="44" t="n">
        <f aca="false">MAX(K960,E961)</f>
        <v>16800.4</v>
      </c>
      <c r="L961" s="49" t="n">
        <f aca="false">E961-K961</f>
        <v>-778.100000000008</v>
      </c>
    </row>
    <row r="962" customFormat="false" ht="15" hidden="false" customHeight="false" outlineLevel="0" collapsed="false">
      <c r="A962" s="27" t="n">
        <v>40765</v>
      </c>
      <c r="B962" s="42" t="n">
        <v>1</v>
      </c>
      <c r="C962" s="28" t="n">
        <v>10463.2</v>
      </c>
      <c r="D962" s="43" t="n">
        <v>-373.15</v>
      </c>
      <c r="E962" s="44" t="n">
        <f aca="false">E961+D962</f>
        <v>15649.15</v>
      </c>
      <c r="F962" s="45" t="n">
        <f aca="false">IF(C961&gt;0,D962/C961,0)</f>
        <v>-0.0365957112945065</v>
      </c>
      <c r="G962" s="46" t="n">
        <f aca="false">G961*(1+F962)</f>
        <v>6.11169994677718</v>
      </c>
      <c r="H962" s="46" t="n">
        <f aca="false">MAX(H961,G962)</f>
        <v>6.81882042360999</v>
      </c>
      <c r="I962" s="47" t="n">
        <f aca="false">G962/H962-1</f>
        <v>-0.103701290385126</v>
      </c>
      <c r="J962" s="48" t="n">
        <f aca="false">IF(F962&lt;0,F962^2,0)</f>
        <v>0.00133924608515087</v>
      </c>
      <c r="K962" s="44" t="n">
        <f aca="false">MAX(K961,E962)</f>
        <v>16800.4</v>
      </c>
      <c r="L962" s="49" t="n">
        <f aca="false">E962-K962</f>
        <v>-1151.25000000001</v>
      </c>
    </row>
    <row r="963" customFormat="false" ht="15" hidden="false" customHeight="false" outlineLevel="0" collapsed="false">
      <c r="A963" s="27" t="n">
        <v>40766</v>
      </c>
      <c r="B963" s="42" t="n">
        <v>1</v>
      </c>
      <c r="C963" s="28" t="n">
        <v>10338.8</v>
      </c>
      <c r="D963" s="43" t="n">
        <v>-69.5</v>
      </c>
      <c r="E963" s="44" t="n">
        <f aca="false">E962+D963</f>
        <v>15579.65</v>
      </c>
      <c r="F963" s="45" t="n">
        <f aca="false">IF(C962&gt;0,D963/C962,0)</f>
        <v>-0.00664232739506078</v>
      </c>
      <c r="G963" s="46" t="n">
        <f aca="false">G962*(1+F963)</f>
        <v>6.07110403479031</v>
      </c>
      <c r="H963" s="46" t="n">
        <f aca="false">MAX(H962,G963)</f>
        <v>6.81882042360999</v>
      </c>
      <c r="I963" s="47" t="n">
        <f aca="false">G963/H963-1</f>
        <v>-0.109654799858159</v>
      </c>
      <c r="J963" s="48" t="n">
        <f aca="false">IF(F963&lt;0,F963^2,0)</f>
        <v>4.4120513223175E-005</v>
      </c>
      <c r="K963" s="44" t="n">
        <f aca="false">MAX(K962,E963)</f>
        <v>16800.4</v>
      </c>
      <c r="L963" s="49" t="n">
        <f aca="false">E963-K963</f>
        <v>-1220.75000000001</v>
      </c>
    </row>
    <row r="964" customFormat="false" ht="15" hidden="false" customHeight="false" outlineLevel="0" collapsed="false">
      <c r="A964" s="27" t="n">
        <v>40767</v>
      </c>
      <c r="B964" s="42" t="n">
        <v>-1</v>
      </c>
      <c r="C964" s="28" t="n">
        <v>10182.7</v>
      </c>
      <c r="D964" s="43" t="n">
        <v>140.8</v>
      </c>
      <c r="E964" s="44" t="n">
        <f aca="false">E963+D964</f>
        <v>15720.45</v>
      </c>
      <c r="F964" s="45" t="n">
        <f aca="false">IF(C963&gt;0,D964/C963,0)</f>
        <v>0.0136186017719658</v>
      </c>
      <c r="G964" s="46" t="n">
        <f aca="false">G963*(1+F964)</f>
        <v>6.1537839829563</v>
      </c>
      <c r="H964" s="46" t="n">
        <f aca="false">MAX(H963,G964)</f>
        <v>6.81882042360999</v>
      </c>
      <c r="I964" s="47" t="n">
        <f aca="false">G964/H964-1</f>
        <v>-0.0975295431378457</v>
      </c>
      <c r="J964" s="48" t="n">
        <f aca="false">IF(F964&lt;0,F964^2,0)</f>
        <v>0</v>
      </c>
      <c r="K964" s="44" t="n">
        <f aca="false">MAX(K963,E964)</f>
        <v>16800.4</v>
      </c>
      <c r="L964" s="49" t="n">
        <f aca="false">E964-K964</f>
        <v>-1079.95000000001</v>
      </c>
    </row>
    <row r="965" customFormat="false" ht="15" hidden="false" customHeight="false" outlineLevel="0" collapsed="false">
      <c r="A965" s="27" t="n">
        <v>40771</v>
      </c>
      <c r="B965" s="42" t="n">
        <v>-1</v>
      </c>
      <c r="C965" s="28" t="n">
        <v>10056.4</v>
      </c>
      <c r="D965" s="43" t="n">
        <v>126.3</v>
      </c>
      <c r="E965" s="44" t="n">
        <f aca="false">E964+D965</f>
        <v>15846.75</v>
      </c>
      <c r="F965" s="45" t="n">
        <f aca="false">IF(C964&gt;0,D965/C964,0)</f>
        <v>0.0124033900635391</v>
      </c>
      <c r="G965" s="46" t="n">
        <f aca="false">G964*(1+F965)</f>
        <v>6.23011176606366</v>
      </c>
      <c r="H965" s="46" t="n">
        <f aca="false">MAX(H964,G965)</f>
        <v>6.81882042360999</v>
      </c>
      <c r="I965" s="47" t="n">
        <f aca="false">G965/H965-1</f>
        <v>-0.086335850040564</v>
      </c>
      <c r="J965" s="48" t="n">
        <f aca="false">IF(F965&lt;0,F965^2,0)</f>
        <v>0</v>
      </c>
      <c r="K965" s="44" t="n">
        <f aca="false">MAX(K964,E965)</f>
        <v>16800.4</v>
      </c>
      <c r="L965" s="49" t="n">
        <f aca="false">E965-K965</f>
        <v>-953.650000000009</v>
      </c>
    </row>
    <row r="966" customFormat="false" ht="15" hidden="false" customHeight="false" outlineLevel="0" collapsed="false">
      <c r="A966" s="27" t="n">
        <v>40772</v>
      </c>
      <c r="B966" s="42" t="n">
        <v>-1</v>
      </c>
      <c r="C966" s="28" t="n">
        <v>9953.2</v>
      </c>
      <c r="D966" s="43" t="n">
        <v>103.2</v>
      </c>
      <c r="E966" s="44" t="n">
        <f aca="false">E965+D966</f>
        <v>15949.95</v>
      </c>
      <c r="F966" s="45" t="n">
        <f aca="false">IF(C965&gt;0,D966/C965,0)</f>
        <v>0.0102621216339843</v>
      </c>
      <c r="G966" s="46" t="n">
        <f aca="false">G965*(1+F966)</f>
        <v>6.29404593080032</v>
      </c>
      <c r="H966" s="46" t="n">
        <f aca="false">MAX(H965,G966)</f>
        <v>6.81882042360999</v>
      </c>
      <c r="I966" s="47" t="n">
        <f aca="false">G966/H966-1</f>
        <v>-0.0769597174010692</v>
      </c>
      <c r="J966" s="48" t="n">
        <f aca="false">IF(F966&lt;0,F966^2,0)</f>
        <v>0</v>
      </c>
      <c r="K966" s="44" t="n">
        <f aca="false">MAX(K965,E966)</f>
        <v>16800.4</v>
      </c>
      <c r="L966" s="49" t="n">
        <f aca="false">E966-K966</f>
        <v>-850.450000000008</v>
      </c>
    </row>
    <row r="967" customFormat="false" ht="15" hidden="false" customHeight="false" outlineLevel="0" collapsed="false">
      <c r="A967" s="27" t="n">
        <v>40773</v>
      </c>
      <c r="B967" s="42" t="n">
        <v>-1</v>
      </c>
      <c r="C967" s="28" t="n">
        <v>9601.5</v>
      </c>
      <c r="D967" s="43" t="n">
        <v>351.7</v>
      </c>
      <c r="E967" s="44" t="n">
        <f aca="false">E966+D967</f>
        <v>16301.65</v>
      </c>
      <c r="F967" s="45" t="n">
        <f aca="false">IF(C966&gt;0,D967/C966,0)</f>
        <v>0.0353353695293976</v>
      </c>
      <c r="G967" s="46" t="n">
        <f aca="false">G966*(1+F967)</f>
        <v>6.51644836960016</v>
      </c>
      <c r="H967" s="46" t="n">
        <f aca="false">MAX(H966,G967)</f>
        <v>6.81882042360999</v>
      </c>
      <c r="I967" s="47" t="n">
        <f aca="false">G967/H967-1</f>
        <v>-0.0443437479249165</v>
      </c>
      <c r="J967" s="48" t="n">
        <f aca="false">IF(F967&lt;0,F967^2,0)</f>
        <v>0</v>
      </c>
      <c r="K967" s="44" t="n">
        <f aca="false">MAX(K966,E967)</f>
        <v>16800.4</v>
      </c>
      <c r="L967" s="49" t="n">
        <f aca="false">E967-K967</f>
        <v>-498.750000000007</v>
      </c>
    </row>
    <row r="968" customFormat="false" ht="15" hidden="false" customHeight="false" outlineLevel="0" collapsed="false">
      <c r="A968" s="27" t="n">
        <v>40774</v>
      </c>
      <c r="B968" s="42" t="n">
        <v>-1</v>
      </c>
      <c r="C968" s="28" t="n">
        <v>9404.85</v>
      </c>
      <c r="D968" s="43" t="n">
        <v>196.65</v>
      </c>
      <c r="E968" s="44" t="n">
        <f aca="false">E967+D968</f>
        <v>16498.3</v>
      </c>
      <c r="F968" s="45" t="n">
        <f aca="false">IF(C967&gt;0,D968/C967,0)</f>
        <v>0.0204811748164349</v>
      </c>
      <c r="G968" s="46" t="n">
        <f aca="false">G967*(1+F968)</f>
        <v>6.64991288784021</v>
      </c>
      <c r="H968" s="46" t="n">
        <f aca="false">MAX(H967,G968)</f>
        <v>6.81882042360999</v>
      </c>
      <c r="I968" s="47" t="n">
        <f aca="false">G968/H968-1</f>
        <v>-0.0247707851617477</v>
      </c>
      <c r="J968" s="48" t="n">
        <f aca="false">IF(F968&lt;0,F968^2,0)</f>
        <v>0</v>
      </c>
      <c r="K968" s="44" t="n">
        <f aca="false">MAX(K967,E968)</f>
        <v>16800.4</v>
      </c>
      <c r="L968" s="49" t="n">
        <f aca="false">E968-K968</f>
        <v>-302.100000000006</v>
      </c>
    </row>
    <row r="969" customFormat="false" ht="15" hidden="false" customHeight="false" outlineLevel="0" collapsed="false">
      <c r="A969" s="27" t="n">
        <v>40777</v>
      </c>
      <c r="B969" s="42" t="n">
        <v>-1</v>
      </c>
      <c r="C969" s="28" t="n">
        <v>9407.35</v>
      </c>
      <c r="D969" s="43" t="n">
        <v>-2.5</v>
      </c>
      <c r="E969" s="44" t="n">
        <f aca="false">E968+D969</f>
        <v>16495.8</v>
      </c>
      <c r="F969" s="45" t="n">
        <f aca="false">IF(C968&gt;0,D969/C968,0)</f>
        <v>-0.000265820294847871</v>
      </c>
      <c r="G969" s="46" t="n">
        <f aca="false">G968*(1+F969)</f>
        <v>6.64814520603565</v>
      </c>
      <c r="H969" s="46" t="n">
        <f aca="false">MAX(H968,G969)</f>
        <v>6.81882042360999</v>
      </c>
      <c r="I969" s="47" t="n">
        <f aca="false">G969/H969-1</f>
        <v>-0.0250300208791803</v>
      </c>
      <c r="J969" s="48" t="n">
        <f aca="false">IF(F969&lt;0,F969^2,0)</f>
        <v>7.06604291530091E-008</v>
      </c>
      <c r="K969" s="44" t="n">
        <f aca="false">MAX(K968,E969)</f>
        <v>16800.4</v>
      </c>
      <c r="L969" s="49" t="n">
        <f aca="false">E969-K969</f>
        <v>-304.600000000006</v>
      </c>
    </row>
    <row r="970" customFormat="false" ht="15" hidden="false" customHeight="false" outlineLevel="0" collapsed="false">
      <c r="A970" s="27" t="n">
        <v>40778</v>
      </c>
      <c r="B970" s="42" t="n">
        <v>-1</v>
      </c>
      <c r="C970" s="28" t="n">
        <v>9488.7</v>
      </c>
      <c r="D970" s="43" t="n">
        <v>-66.7</v>
      </c>
      <c r="E970" s="44" t="n">
        <f aca="false">E969+D970</f>
        <v>16429.1</v>
      </c>
      <c r="F970" s="45" t="n">
        <f aca="false">IF(C969&gt;0,D970/C969,0)</f>
        <v>-0.00709020074728802</v>
      </c>
      <c r="G970" s="46" t="n">
        <f aca="false">G969*(1+F970)</f>
        <v>6.60100852192774</v>
      </c>
      <c r="H970" s="46" t="n">
        <f aca="false">MAX(H969,G970)</f>
        <v>6.81882042360999</v>
      </c>
      <c r="I970" s="47" t="n">
        <f aca="false">G970/H970-1</f>
        <v>-0.0319427537537261</v>
      </c>
      <c r="J970" s="48" t="n">
        <f aca="false">IF(F970&lt;0,F970^2,0)</f>
        <v>5.02709466368437E-005</v>
      </c>
      <c r="K970" s="44" t="n">
        <f aca="false">MAX(K969,E970)</f>
        <v>16800.4</v>
      </c>
      <c r="L970" s="49" t="n">
        <f aca="false">E970-K970</f>
        <v>-371.300000000007</v>
      </c>
    </row>
    <row r="971" customFormat="false" ht="15" hidden="false" customHeight="false" outlineLevel="0" collapsed="false">
      <c r="A971" s="27" t="n">
        <v>40779</v>
      </c>
      <c r="B971" s="42" t="n">
        <v>1</v>
      </c>
      <c r="C971" s="28" t="n">
        <v>9331.85</v>
      </c>
      <c r="D971" s="43" t="n">
        <v>-191.15</v>
      </c>
      <c r="E971" s="44" t="n">
        <f aca="false">E970+D971</f>
        <v>16237.95</v>
      </c>
      <c r="F971" s="45" t="n">
        <f aca="false">IF(C970&gt;0,D971/C970,0)</f>
        <v>-0.0201450145963093</v>
      </c>
      <c r="G971" s="46" t="n">
        <f aca="false">G970*(1+F971)</f>
        <v>6.46803110890314</v>
      </c>
      <c r="H971" s="46" t="n">
        <f aca="false">MAX(H970,G971)</f>
        <v>6.81882042360999</v>
      </c>
      <c r="I971" s="47" t="n">
        <f aca="false">G971/H971-1</f>
        <v>-0.0514442811094203</v>
      </c>
      <c r="J971" s="48" t="n">
        <f aca="false">IF(F971&lt;0,F971^2,0)</f>
        <v>0.000405821613085515</v>
      </c>
      <c r="K971" s="44" t="n">
        <f aca="false">MAX(K970,E971)</f>
        <v>16800.4</v>
      </c>
      <c r="L971" s="49" t="n">
        <f aca="false">E971-K971</f>
        <v>-562.450000000006</v>
      </c>
    </row>
    <row r="972" customFormat="false" ht="15" hidden="false" customHeight="false" outlineLevel="0" collapsed="false">
      <c r="A972" s="27" t="n">
        <v>40780</v>
      </c>
      <c r="B972" s="42" t="n">
        <v>-1</v>
      </c>
      <c r="C972" s="28" t="n">
        <v>9177.25</v>
      </c>
      <c r="D972" s="43" t="n">
        <v>69.4</v>
      </c>
      <c r="E972" s="44" t="n">
        <f aca="false">E971+D972</f>
        <v>16307.35</v>
      </c>
      <c r="F972" s="45" t="n">
        <f aca="false">IF(C971&gt;0,D972/C971,0)</f>
        <v>0.00743689622100655</v>
      </c>
      <c r="G972" s="46" t="n">
        <f aca="false">G971*(1+F972)</f>
        <v>6.51613318501429</v>
      </c>
      <c r="H972" s="46" t="n">
        <f aca="false">MAX(H971,G972)</f>
        <v>6.81882042360999</v>
      </c>
      <c r="I972" s="47" t="n">
        <f aca="false">G972/H972-1</f>
        <v>-0.044389970668189</v>
      </c>
      <c r="J972" s="48" t="n">
        <f aca="false">IF(F972&lt;0,F972^2,0)</f>
        <v>0</v>
      </c>
      <c r="K972" s="44" t="n">
        <f aca="false">MAX(K971,E972)</f>
        <v>16800.4</v>
      </c>
      <c r="L972" s="49" t="n">
        <f aca="false">E972-K972</f>
        <v>-493.050000000007</v>
      </c>
    </row>
    <row r="973" customFormat="false" ht="15" hidden="false" customHeight="false" outlineLevel="0" collapsed="false">
      <c r="A973" s="27" t="n">
        <v>40781</v>
      </c>
      <c r="B973" s="42" t="n">
        <v>-1</v>
      </c>
      <c r="C973" s="28" t="n">
        <v>8974.55</v>
      </c>
      <c r="D973" s="43" t="n">
        <v>202.7</v>
      </c>
      <c r="E973" s="44" t="n">
        <f aca="false">E972+D973</f>
        <v>16510.05</v>
      </c>
      <c r="F973" s="45" t="n">
        <f aca="false">IF(C972&gt;0,D973/C972,0)</f>
        <v>0.0220872265656923</v>
      </c>
      <c r="G973" s="46" t="n">
        <f aca="false">G972*(1+F973)</f>
        <v>6.66005649500393</v>
      </c>
      <c r="H973" s="46" t="n">
        <f aca="false">MAX(H972,G973)</f>
        <v>6.81882042360999</v>
      </c>
      <c r="I973" s="47" t="n">
        <f aca="false">G973/H973-1</f>
        <v>-0.0232831954418893</v>
      </c>
      <c r="J973" s="48" t="n">
        <f aca="false">IF(F973&lt;0,F973^2,0)</f>
        <v>0</v>
      </c>
      <c r="K973" s="44" t="n">
        <f aca="false">MAX(K972,E973)</f>
        <v>16800.4</v>
      </c>
      <c r="L973" s="49" t="n">
        <f aca="false">E973-K973</f>
        <v>-290.350000000006</v>
      </c>
    </row>
    <row r="974" customFormat="false" ht="15" hidden="false" customHeight="false" outlineLevel="0" collapsed="false">
      <c r="A974" s="27" t="n">
        <v>40784</v>
      </c>
      <c r="B974" s="42" t="n">
        <v>-1</v>
      </c>
      <c r="C974" s="28" t="n">
        <v>9342.45</v>
      </c>
      <c r="D974" s="43" t="n">
        <v>-243.15</v>
      </c>
      <c r="E974" s="44" t="n">
        <f aca="false">E973+D974</f>
        <v>16266.9</v>
      </c>
      <c r="F974" s="45" t="n">
        <f aca="false">IF(C973&gt;0,D974/C973,0)</f>
        <v>-0.0270932804430306</v>
      </c>
      <c r="G974" s="46" t="n">
        <f aca="false">G973*(1+F974)</f>
        <v>6.47961371661836</v>
      </c>
      <c r="H974" s="46" t="n">
        <f aca="false">MAX(H973,G974)</f>
        <v>6.81882042360999</v>
      </c>
      <c r="I974" s="47" t="n">
        <f aca="false">G974/H974-1</f>
        <v>-0.0497456577412028</v>
      </c>
      <c r="J974" s="48" t="n">
        <f aca="false">IF(F974&lt;0,F974^2,0)</f>
        <v>0.000734045845164703</v>
      </c>
      <c r="K974" s="44" t="n">
        <f aca="false">MAX(K973,E974)</f>
        <v>16800.4</v>
      </c>
      <c r="L974" s="49" t="n">
        <f aca="false">E974-K974</f>
        <v>-533.500000000006</v>
      </c>
    </row>
    <row r="975" customFormat="false" ht="15" hidden="false" customHeight="false" outlineLevel="0" collapsed="false">
      <c r="A975" s="27" t="n">
        <v>40785</v>
      </c>
      <c r="B975" s="42" t="n">
        <v>1</v>
      </c>
      <c r="C975" s="28" t="n">
        <v>9533.4</v>
      </c>
      <c r="D975" s="43" t="n">
        <v>67.1</v>
      </c>
      <c r="E975" s="44" t="n">
        <f aca="false">E974+D975</f>
        <v>16334</v>
      </c>
      <c r="F975" s="45" t="n">
        <f aca="false">IF(C974&gt;0,D975/C974,0)</f>
        <v>0.00718227017538226</v>
      </c>
      <c r="G975" s="46" t="n">
        <f aca="false">G974*(1+F975)</f>
        <v>6.52615205296323</v>
      </c>
      <c r="H975" s="46" t="n">
        <f aca="false">MAX(H974,G975)</f>
        <v>6.81882042360999</v>
      </c>
      <c r="I975" s="47" t="n">
        <f aca="false">G975/H975-1</f>
        <v>-0.0429206743197699</v>
      </c>
      <c r="J975" s="48" t="n">
        <f aca="false">IF(F975&lt;0,F975^2,0)</f>
        <v>0</v>
      </c>
      <c r="K975" s="44" t="n">
        <f aca="false">MAX(K974,E975)</f>
        <v>16800.4</v>
      </c>
      <c r="L975" s="49" t="n">
        <f aca="false">E975-K975</f>
        <v>-466.400000000005</v>
      </c>
    </row>
    <row r="976" customFormat="false" ht="15" hidden="false" customHeight="false" outlineLevel="0" collapsed="false">
      <c r="A976" s="27" t="n">
        <v>40788</v>
      </c>
      <c r="B976" s="42" t="n">
        <v>1</v>
      </c>
      <c r="C976" s="28" t="n">
        <v>9581.35</v>
      </c>
      <c r="D976" s="43" t="n">
        <v>47.95</v>
      </c>
      <c r="E976" s="44" t="n">
        <f aca="false">E975+D976</f>
        <v>16381.95</v>
      </c>
      <c r="F976" s="45" t="n">
        <f aca="false">IF(C975&gt;0,D976/C975,0)</f>
        <v>0.00502968510709715</v>
      </c>
      <c r="G976" s="46" t="n">
        <f aca="false">G975*(1+F976)</f>
        <v>6.55897654275067</v>
      </c>
      <c r="H976" s="46" t="n">
        <f aca="false">MAX(H975,G976)</f>
        <v>6.81882042360999</v>
      </c>
      <c r="I976" s="47" t="n">
        <f aca="false">G976/H976-1</f>
        <v>-0.0381068666890853</v>
      </c>
      <c r="J976" s="48" t="n">
        <f aca="false">IF(F976&lt;0,F976^2,0)</f>
        <v>0</v>
      </c>
      <c r="K976" s="44" t="n">
        <f aca="false">MAX(K975,E976)</f>
        <v>16800.4</v>
      </c>
      <c r="L976" s="49" t="n">
        <f aca="false">E976-K976</f>
        <v>-418.450000000004</v>
      </c>
    </row>
    <row r="977" customFormat="false" ht="15" hidden="false" customHeight="false" outlineLevel="0" collapsed="false">
      <c r="A977" s="27" t="n">
        <v>40791</v>
      </c>
      <c r="B977" s="42" t="n">
        <v>1</v>
      </c>
      <c r="C977" s="28" t="n">
        <v>9614.05</v>
      </c>
      <c r="D977" s="43" t="n">
        <v>-91.35</v>
      </c>
      <c r="E977" s="44" t="n">
        <f aca="false">E976+D977</f>
        <v>16290.6</v>
      </c>
      <c r="F977" s="45" t="n">
        <f aca="false">IF(C976&gt;0,D977/C976,0)</f>
        <v>-0.0095341470669582</v>
      </c>
      <c r="G977" s="46" t="n">
        <f aca="false">G976*(1+F977)</f>
        <v>6.49644229578336</v>
      </c>
      <c r="H977" s="46" t="n">
        <f aca="false">MAX(H976,G977)</f>
        <v>6.81882042360999</v>
      </c>
      <c r="I977" s="47" t="n">
        <f aca="false">G977/H977-1</f>
        <v>-0.0472776972847687</v>
      </c>
      <c r="J977" s="48" t="n">
        <f aca="false">IF(F977&lt;0,F977^2,0)</f>
        <v>9.08999602943877E-005</v>
      </c>
      <c r="K977" s="44" t="n">
        <f aca="false">MAX(K976,E977)</f>
        <v>16800.4</v>
      </c>
      <c r="L977" s="49" t="n">
        <f aca="false">E977-K977</f>
        <v>-509.800000000005</v>
      </c>
    </row>
    <row r="978" customFormat="false" ht="15" hidden="false" customHeight="false" outlineLevel="0" collapsed="false">
      <c r="A978" s="27" t="n">
        <v>40792</v>
      </c>
      <c r="B978" s="42" t="n">
        <v>-1</v>
      </c>
      <c r="C978" s="28" t="n">
        <v>9657.6</v>
      </c>
      <c r="D978" s="43" t="n">
        <v>-208.85</v>
      </c>
      <c r="E978" s="44" t="n">
        <f aca="false">E977+D978</f>
        <v>16081.75</v>
      </c>
      <c r="F978" s="45" t="n">
        <f aca="false">IF(C977&gt;0,D978/C977,0)</f>
        <v>-0.0217234152100312</v>
      </c>
      <c r="G978" s="46" t="n">
        <f aca="false">G977*(1+F978)</f>
        <v>6.35531738240405</v>
      </c>
      <c r="H978" s="46" t="n">
        <f aca="false">MAX(H977,G978)</f>
        <v>6.81882042360999</v>
      </c>
      <c r="I978" s="47" t="n">
        <f aca="false">G978/H978-1</f>
        <v>-0.0679740794465088</v>
      </c>
      <c r="J978" s="48" t="n">
        <f aca="false">IF(F978&lt;0,F978^2,0)</f>
        <v>0.000471906768387413</v>
      </c>
      <c r="K978" s="44" t="n">
        <f aca="false">MAX(K977,E978)</f>
        <v>16800.4</v>
      </c>
      <c r="L978" s="49" t="n">
        <f aca="false">E978-K978</f>
        <v>-718.650000000005</v>
      </c>
    </row>
    <row r="979" customFormat="false" ht="15" hidden="false" customHeight="false" outlineLevel="0" collapsed="false">
      <c r="A979" s="27" t="n">
        <v>40793</v>
      </c>
      <c r="B979" s="42" t="n">
        <v>1</v>
      </c>
      <c r="C979" s="28" t="n">
        <v>9858.9</v>
      </c>
      <c r="D979" s="43" t="n">
        <v>119.7</v>
      </c>
      <c r="E979" s="44" t="n">
        <f aca="false">E978+D979</f>
        <v>16201.45</v>
      </c>
      <c r="F979" s="45" t="n">
        <f aca="false">IF(C978&gt;0,D979/C978,0)</f>
        <v>0.0123943836978131</v>
      </c>
      <c r="G979" s="46" t="n">
        <f aca="false">G978*(1+F979)</f>
        <v>6.43408762456294</v>
      </c>
      <c r="H979" s="46" t="n">
        <f aca="false">MAX(H978,G979)</f>
        <v>6.81882042360999</v>
      </c>
      <c r="I979" s="47" t="n">
        <f aca="false">G979/H979-1</f>
        <v>-0.0564221925708613</v>
      </c>
      <c r="J979" s="48" t="n">
        <f aca="false">IF(F979&lt;0,F979^2,0)</f>
        <v>0</v>
      </c>
      <c r="K979" s="44" t="n">
        <f aca="false">MAX(K978,E979)</f>
        <v>16800.4</v>
      </c>
      <c r="L979" s="49" t="n">
        <f aca="false">E979-K979</f>
        <v>-598.950000000004</v>
      </c>
    </row>
    <row r="980" customFormat="false" ht="15" hidden="false" customHeight="false" outlineLevel="0" collapsed="false">
      <c r="A980" s="27" t="n">
        <v>40794</v>
      </c>
      <c r="B980" s="42" t="n">
        <v>1</v>
      </c>
      <c r="C980" s="28" t="n">
        <v>9920.05</v>
      </c>
      <c r="D980" s="43" t="n">
        <v>61.15</v>
      </c>
      <c r="E980" s="44" t="n">
        <f aca="false">E979+D980</f>
        <v>16262.6</v>
      </c>
      <c r="F980" s="45" t="n">
        <f aca="false">IF(C979&gt;0,D980/C979,0)</f>
        <v>0.00620251752223879</v>
      </c>
      <c r="G980" s="46" t="n">
        <f aca="false">G979*(1+F980)</f>
        <v>6.47399516579392</v>
      </c>
      <c r="H980" s="46" t="n">
        <f aca="false">MAX(H979,G980)</f>
        <v>6.81882042360999</v>
      </c>
      <c r="I980" s="47" t="n">
        <f aca="false">G980/H980-1</f>
        <v>-0.0505696346866863</v>
      </c>
      <c r="J980" s="48" t="n">
        <f aca="false">IF(F980&lt;0,F980^2,0)</f>
        <v>0</v>
      </c>
      <c r="K980" s="44" t="n">
        <f aca="false">MAX(K979,E980)</f>
        <v>16800.4</v>
      </c>
      <c r="L980" s="49" t="n">
        <f aca="false">E980-K980</f>
        <v>-537.800000000005</v>
      </c>
    </row>
    <row r="981" customFormat="false" ht="15" hidden="false" customHeight="false" outlineLevel="0" collapsed="false">
      <c r="A981" s="27" t="n">
        <v>40795</v>
      </c>
      <c r="B981" s="42" t="n">
        <v>-1</v>
      </c>
      <c r="C981" s="28" t="n">
        <v>9678.7</v>
      </c>
      <c r="D981" s="43" t="n">
        <v>-165.6</v>
      </c>
      <c r="E981" s="44" t="n">
        <f aca="false">E980+D981</f>
        <v>16097</v>
      </c>
      <c r="F981" s="45" t="n">
        <f aca="false">IF(C980&gt;0,D981/C980,0)</f>
        <v>-0.016693464246652</v>
      </c>
      <c r="G981" s="46" t="n">
        <f aca="false">G980*(1+F981)</f>
        <v>6.36592175896074</v>
      </c>
      <c r="H981" s="46" t="n">
        <f aca="false">MAX(H980,G981)</f>
        <v>6.81882042360999</v>
      </c>
      <c r="I981" s="47" t="n">
        <f aca="false">G981/H981-1</f>
        <v>-0.0664189165447299</v>
      </c>
      <c r="J981" s="48" t="n">
        <f aca="false">IF(F981&lt;0,F981^2,0)</f>
        <v>0.000278671748554248</v>
      </c>
      <c r="K981" s="44" t="n">
        <f aca="false">MAX(K980,E981)</f>
        <v>16800.4</v>
      </c>
      <c r="L981" s="49" t="n">
        <f aca="false">E981-K981</f>
        <v>-703.400000000005</v>
      </c>
    </row>
    <row r="982" customFormat="false" ht="15" hidden="false" customHeight="false" outlineLevel="0" collapsed="false">
      <c r="A982" s="27" t="n">
        <v>40798</v>
      </c>
      <c r="B982" s="42" t="n">
        <v>-1</v>
      </c>
      <c r="C982" s="28" t="n">
        <v>9395.25</v>
      </c>
      <c r="D982" s="43" t="n">
        <v>283.45</v>
      </c>
      <c r="E982" s="44" t="n">
        <f aca="false">E981+D982</f>
        <v>16380.45</v>
      </c>
      <c r="F982" s="45" t="n">
        <f aca="false">IF(C981&gt;0,D982/C981,0)</f>
        <v>0.0292859578249145</v>
      </c>
      <c r="G982" s="46" t="n">
        <f aca="false">G981*(1+F982)</f>
        <v>6.55235387511037</v>
      </c>
      <c r="H982" s="46" t="n">
        <f aca="false">MAX(H981,G982)</f>
        <v>6.81882042360999</v>
      </c>
      <c r="I982" s="47" t="n">
        <f aca="false">G982/H982-1</f>
        <v>-0.0390781003085209</v>
      </c>
      <c r="J982" s="48" t="n">
        <f aca="false">IF(F982&lt;0,F982^2,0)</f>
        <v>0</v>
      </c>
      <c r="K982" s="44" t="n">
        <f aca="false">MAX(K981,E982)</f>
        <v>16800.4</v>
      </c>
      <c r="L982" s="49" t="n">
        <f aca="false">E982-K982</f>
        <v>-419.950000000004</v>
      </c>
    </row>
    <row r="983" customFormat="false" ht="15" hidden="false" customHeight="false" outlineLevel="0" collapsed="false">
      <c r="A983" s="27" t="n">
        <v>40799</v>
      </c>
      <c r="B983" s="42" t="n">
        <v>-1</v>
      </c>
      <c r="C983" s="28" t="n">
        <v>9339.7</v>
      </c>
      <c r="D983" s="43" t="n">
        <v>-155.7</v>
      </c>
      <c r="E983" s="44" t="n">
        <f aca="false">E982+D983</f>
        <v>16224.75</v>
      </c>
      <c r="F983" s="45" t="n">
        <f aca="false">IF(C982&gt;0,D983/C982,0)</f>
        <v>-0.0165722040392752</v>
      </c>
      <c r="G983" s="46" t="n">
        <f aca="false">G982*(1+F983)</f>
        <v>6.4437669297545</v>
      </c>
      <c r="H983" s="46" t="n">
        <f aca="false">MAX(H982,G983)</f>
        <v>6.81882042360999</v>
      </c>
      <c r="I983" s="47" t="n">
        <f aca="false">G983/H983-1</f>
        <v>-0.055002694096016</v>
      </c>
      <c r="J983" s="48" t="n">
        <f aca="false">IF(F983&lt;0,F983^2,0)</f>
        <v>0.000274637946719368</v>
      </c>
      <c r="K983" s="44" t="n">
        <f aca="false">MAX(K982,E983)</f>
        <v>16800.4</v>
      </c>
      <c r="L983" s="49" t="n">
        <f aca="false">E983-K983</f>
        <v>-575.650000000005</v>
      </c>
    </row>
    <row r="984" customFormat="false" ht="15" hidden="false" customHeight="false" outlineLevel="0" collapsed="false">
      <c r="A984" s="27" t="n">
        <v>40800</v>
      </c>
      <c r="B984" s="42" t="n">
        <v>0</v>
      </c>
      <c r="C984" s="28" t="n">
        <v>9472.45</v>
      </c>
      <c r="D984" s="43" t="n">
        <v>0</v>
      </c>
      <c r="E984" s="44" t="n">
        <f aca="false">E983+D984</f>
        <v>16224.75</v>
      </c>
      <c r="F984" s="45" t="n">
        <f aca="false">IF(C983&gt;0,D984/C983,0)</f>
        <v>0</v>
      </c>
      <c r="G984" s="46" t="n">
        <f aca="false">G983*(1+F984)</f>
        <v>6.4437669297545</v>
      </c>
      <c r="H984" s="46" t="n">
        <f aca="false">MAX(H983,G984)</f>
        <v>6.81882042360999</v>
      </c>
      <c r="I984" s="47" t="n">
        <f aca="false">G984/H984-1</f>
        <v>-0.055002694096016</v>
      </c>
      <c r="J984" s="48" t="n">
        <f aca="false">IF(F984&lt;0,F984^2,0)</f>
        <v>0</v>
      </c>
      <c r="K984" s="44" t="n">
        <f aca="false">MAX(K983,E984)</f>
        <v>16800.4</v>
      </c>
      <c r="L984" s="49" t="n">
        <f aca="false">E984-K984</f>
        <v>-575.650000000005</v>
      </c>
    </row>
    <row r="985" customFormat="false" ht="15" hidden="false" customHeight="false" outlineLevel="0" collapsed="false">
      <c r="A985" s="27" t="n">
        <v>40801</v>
      </c>
      <c r="B985" s="42" t="n">
        <v>1</v>
      </c>
      <c r="C985" s="28" t="n">
        <v>9660.35</v>
      </c>
      <c r="D985" s="43" t="n">
        <v>91</v>
      </c>
      <c r="E985" s="44" t="n">
        <f aca="false">E984+D985</f>
        <v>16315.75</v>
      </c>
      <c r="F985" s="45" t="n">
        <f aca="false">IF(C984&gt;0,D985/C984,0)</f>
        <v>0.00960680710903726</v>
      </c>
      <c r="G985" s="46" t="n">
        <f aca="false">G984*(1+F985)</f>
        <v>6.50567095570425</v>
      </c>
      <c r="H985" s="46" t="n">
        <f aca="false">MAX(H984,G985)</f>
        <v>6.81882042360999</v>
      </c>
      <c r="I985" s="47" t="n">
        <f aca="false">G985/H985-1</f>
        <v>-0.0459242872596367</v>
      </c>
      <c r="J985" s="48" t="n">
        <f aca="false">IF(F985&lt;0,F985^2,0)</f>
        <v>0</v>
      </c>
      <c r="K985" s="44" t="n">
        <f aca="false">MAX(K984,E985)</f>
        <v>16800.4</v>
      </c>
      <c r="L985" s="49" t="n">
        <f aca="false">E985-K985</f>
        <v>-484.650000000005</v>
      </c>
    </row>
    <row r="986" customFormat="false" ht="15" hidden="false" customHeight="false" outlineLevel="0" collapsed="false">
      <c r="A986" s="27" t="n">
        <v>40802</v>
      </c>
      <c r="B986" s="42" t="n">
        <v>1</v>
      </c>
      <c r="C986" s="28" t="n">
        <v>9720.25</v>
      </c>
      <c r="D986" s="43" t="n">
        <v>59.9</v>
      </c>
      <c r="E986" s="44" t="n">
        <f aca="false">E985+D986</f>
        <v>16375.65</v>
      </c>
      <c r="F986" s="45" t="n">
        <f aca="false">IF(C985&gt;0,D986/C985,0)</f>
        <v>0.00620060349780287</v>
      </c>
      <c r="G986" s="46" t="n">
        <f aca="false">G985*(1+F986)</f>
        <v>6.54601004178774</v>
      </c>
      <c r="H986" s="46" t="n">
        <f aca="false">MAX(H985,G986)</f>
        <v>6.81882042360999</v>
      </c>
      <c r="I986" s="47" t="n">
        <f aca="false">G986/H986-1</f>
        <v>-0.0400084420580501</v>
      </c>
      <c r="J986" s="48" t="n">
        <f aca="false">IF(F986&lt;0,F986^2,0)</f>
        <v>0</v>
      </c>
      <c r="K986" s="44" t="n">
        <f aca="false">MAX(K985,E986)</f>
        <v>16800.4</v>
      </c>
      <c r="L986" s="49" t="n">
        <f aca="false">E986-K986</f>
        <v>-424.750000000005</v>
      </c>
    </row>
    <row r="987" customFormat="false" ht="15" hidden="false" customHeight="false" outlineLevel="0" collapsed="false">
      <c r="A987" s="27" t="n">
        <v>40805</v>
      </c>
      <c r="B987" s="42" t="n">
        <v>1</v>
      </c>
      <c r="C987" s="28" t="n">
        <v>9583.55</v>
      </c>
      <c r="D987" s="43" t="n">
        <v>-130.1</v>
      </c>
      <c r="E987" s="44" t="n">
        <f aca="false">E986+D987</f>
        <v>16245.55</v>
      </c>
      <c r="F987" s="45" t="n">
        <f aca="false">IF(C986&gt;0,D987/C986,0)</f>
        <v>-0.0133844294128237</v>
      </c>
      <c r="G987" s="46" t="n">
        <f aca="false">G986*(1+F987)</f>
        <v>6.4583954324478</v>
      </c>
      <c r="H987" s="46" t="n">
        <f aca="false">MAX(H986,G987)</f>
        <v>6.81882042360999</v>
      </c>
      <c r="I987" s="47" t="n">
        <f aca="false">G987/H987-1</f>
        <v>-0.0528573813022308</v>
      </c>
      <c r="J987" s="48" t="n">
        <f aca="false">IF(F987&lt;0,F987^2,0)</f>
        <v>0.000179142950706861</v>
      </c>
      <c r="K987" s="44" t="n">
        <f aca="false">MAX(K986,E987)</f>
        <v>16800.4</v>
      </c>
      <c r="L987" s="49" t="n">
        <f aca="false">E987-K987</f>
        <v>-554.850000000006</v>
      </c>
    </row>
    <row r="988" customFormat="false" ht="15" hidden="false" customHeight="false" outlineLevel="0" collapsed="false">
      <c r="A988" s="27" t="n">
        <v>40806</v>
      </c>
      <c r="B988" s="42" t="n">
        <v>1</v>
      </c>
      <c r="C988" s="28" t="n">
        <v>9812.7</v>
      </c>
      <c r="D988" s="43" t="n">
        <v>13.95</v>
      </c>
      <c r="E988" s="44" t="n">
        <f aca="false">E987+D988</f>
        <v>16259.5</v>
      </c>
      <c r="F988" s="45" t="n">
        <f aca="false">IF(C987&gt;0,D988/C987,0)</f>
        <v>0.00145561926426011</v>
      </c>
      <c r="G988" s="46" t="n">
        <f aca="false">G987*(1+F988)</f>
        <v>6.46779639725548</v>
      </c>
      <c r="H988" s="46" t="n">
        <f aca="false">MAX(H987,G988)</f>
        <v>6.81882042360999</v>
      </c>
      <c r="I988" s="47" t="n">
        <f aca="false">G988/H988-1</f>
        <v>-0.0514787022604526</v>
      </c>
      <c r="J988" s="48" t="n">
        <f aca="false">IF(F988&lt;0,F988^2,0)</f>
        <v>0</v>
      </c>
      <c r="K988" s="44" t="n">
        <f aca="false">MAX(K987,E988)</f>
        <v>16800.4</v>
      </c>
      <c r="L988" s="49" t="n">
        <f aca="false">E988-K988</f>
        <v>-540.900000000005</v>
      </c>
    </row>
    <row r="989" customFormat="false" ht="15" hidden="false" customHeight="false" outlineLevel="0" collapsed="false">
      <c r="A989" s="27" t="n">
        <v>40807</v>
      </c>
      <c r="B989" s="42" t="n">
        <v>1</v>
      </c>
      <c r="C989" s="28" t="n">
        <v>9929</v>
      </c>
      <c r="D989" s="43" t="n">
        <v>116.3</v>
      </c>
      <c r="E989" s="44" t="n">
        <f aca="false">E988+D989</f>
        <v>16375.8</v>
      </c>
      <c r="F989" s="45" t="n">
        <f aca="false">IF(C988&gt;0,D989/C988,0)</f>
        <v>0.0118519877301864</v>
      </c>
      <c r="G989" s="46" t="n">
        <f aca="false">G988*(1+F989)</f>
        <v>6.54445264079709</v>
      </c>
      <c r="H989" s="46" t="n">
        <f aca="false">MAX(H988,G989)</f>
        <v>6.81882042360999</v>
      </c>
      <c r="I989" s="47" t="n">
        <f aca="false">G989/H989-1</f>
        <v>-0.0402368394778231</v>
      </c>
      <c r="J989" s="48" t="n">
        <f aca="false">IF(F989&lt;0,F989^2,0)</f>
        <v>0</v>
      </c>
      <c r="K989" s="44" t="n">
        <f aca="false">MAX(K988,E989)</f>
        <v>16800.4</v>
      </c>
      <c r="L989" s="49" t="n">
        <f aca="false">E989-K989</f>
        <v>-424.600000000006</v>
      </c>
    </row>
    <row r="990" customFormat="false" ht="15" hidden="false" customHeight="false" outlineLevel="0" collapsed="false">
      <c r="A990" s="27" t="n">
        <v>40808</v>
      </c>
      <c r="B990" s="42" t="n">
        <v>-1</v>
      </c>
      <c r="C990" s="28" t="n">
        <v>9520.6</v>
      </c>
      <c r="D990" s="43" t="n">
        <v>-114.8</v>
      </c>
      <c r="E990" s="44" t="n">
        <f aca="false">E989+D990</f>
        <v>16261</v>
      </c>
      <c r="F990" s="45" t="n">
        <f aca="false">IF(C989&gt;0,D990/C989,0)</f>
        <v>-0.0115620908449995</v>
      </c>
      <c r="G990" s="46" t="n">
        <f aca="false">G989*(1+F990)</f>
        <v>6.4687850848334</v>
      </c>
      <c r="H990" s="46" t="n">
        <f aca="false">MAX(H989,G990)</f>
        <v>6.81882042360999</v>
      </c>
      <c r="I990" s="47" t="n">
        <f aca="false">G990/H990-1</f>
        <v>-0.0513337083294644</v>
      </c>
      <c r="J990" s="48" t="n">
        <f aca="false">IF(F990&lt;0,F990^2,0)</f>
        <v>0.000133681944708021</v>
      </c>
      <c r="K990" s="44" t="n">
        <f aca="false">MAX(K989,E990)</f>
        <v>16800.4</v>
      </c>
      <c r="L990" s="49" t="n">
        <f aca="false">E990-K990</f>
        <v>-539.400000000005</v>
      </c>
    </row>
    <row r="991" customFormat="false" ht="15" hidden="false" customHeight="false" outlineLevel="0" collapsed="false">
      <c r="A991" s="27" t="n">
        <v>40809</v>
      </c>
      <c r="B991" s="42" t="n">
        <v>-1</v>
      </c>
      <c r="C991" s="28" t="n">
        <v>9375.7</v>
      </c>
      <c r="D991" s="43" t="n">
        <v>144.9</v>
      </c>
      <c r="E991" s="44" t="n">
        <f aca="false">E990+D991</f>
        <v>16405.9</v>
      </c>
      <c r="F991" s="45" t="n">
        <f aca="false">IF(C990&gt;0,D991/C990,0)</f>
        <v>0.015219629014978</v>
      </c>
      <c r="G991" s="46" t="n">
        <f aca="false">G990*(1+F991)</f>
        <v>6.56723759400219</v>
      </c>
      <c r="H991" s="46" t="n">
        <f aca="false">MAX(H990,G991)</f>
        <v>6.81882042360999</v>
      </c>
      <c r="I991" s="47" t="n">
        <f aca="false">G991/H991-1</f>
        <v>-0.036895359311224</v>
      </c>
      <c r="J991" s="48" t="n">
        <f aca="false">IF(F991&lt;0,F991^2,0)</f>
        <v>0</v>
      </c>
      <c r="K991" s="44" t="n">
        <f aca="false">MAX(K990,E991)</f>
        <v>16800.4</v>
      </c>
      <c r="L991" s="49" t="n">
        <f aca="false">E991-K991</f>
        <v>-394.500000000004</v>
      </c>
    </row>
    <row r="992" customFormat="false" ht="15" hidden="false" customHeight="false" outlineLevel="0" collapsed="false">
      <c r="A992" s="27" t="n">
        <v>40812</v>
      </c>
      <c r="B992" s="42" t="n">
        <v>-1</v>
      </c>
      <c r="C992" s="28" t="n">
        <v>9384.5</v>
      </c>
      <c r="D992" s="43" t="n">
        <v>-8.8</v>
      </c>
      <c r="E992" s="44" t="n">
        <f aca="false">E991+D992</f>
        <v>16397.1</v>
      </c>
      <c r="F992" s="45" t="n">
        <f aca="false">IF(C991&gt;0,D992/C991,0)</f>
        <v>-0.000938596584788336</v>
      </c>
      <c r="G992" s="46" t="n">
        <f aca="false">G991*(1+F992)</f>
        <v>6.56107360722496</v>
      </c>
      <c r="H992" s="46" t="n">
        <f aca="false">MAX(H991,G992)</f>
        <v>6.81882042360999</v>
      </c>
      <c r="I992" s="47" t="n">
        <f aca="false">G992/H992-1</f>
        <v>-0.0377993260377683</v>
      </c>
      <c r="J992" s="48" t="n">
        <f aca="false">IF(F992&lt;0,F992^2,0)</f>
        <v>8.80963548976328E-007</v>
      </c>
      <c r="K992" s="44" t="n">
        <f aca="false">MAX(K991,E992)</f>
        <v>16800.4</v>
      </c>
      <c r="L992" s="49" t="n">
        <f aca="false">E992-K992</f>
        <v>-403.300000000003</v>
      </c>
    </row>
    <row r="993" customFormat="false" ht="15" hidden="false" customHeight="false" outlineLevel="0" collapsed="false">
      <c r="A993" s="27" t="n">
        <v>40813</v>
      </c>
      <c r="B993" s="42" t="n">
        <v>1</v>
      </c>
      <c r="C993" s="28" t="n">
        <v>9619.95</v>
      </c>
      <c r="D993" s="43" t="n">
        <v>-64.65</v>
      </c>
      <c r="E993" s="44" t="n">
        <f aca="false">E992+D993</f>
        <v>16332.45</v>
      </c>
      <c r="F993" s="45" t="n">
        <f aca="false">IF(C992&gt;0,D993/C992,0)</f>
        <v>-0.00688901912728435</v>
      </c>
      <c r="G993" s="46" t="n">
        <f aca="false">G992*(1+F993)</f>
        <v>6.51587424564927</v>
      </c>
      <c r="H993" s="46" t="n">
        <f aca="false">MAX(H992,G993)</f>
        <v>6.81882042360999</v>
      </c>
      <c r="I993" s="47" t="n">
        <f aca="false">G993/H993-1</f>
        <v>-0.0444279448849799</v>
      </c>
      <c r="J993" s="48" t="n">
        <f aca="false">IF(F993&lt;0,F993^2,0)</f>
        <v>4.74585845360897E-005</v>
      </c>
      <c r="K993" s="44" t="n">
        <f aca="false">MAX(K992,E993)</f>
        <v>16800.4</v>
      </c>
      <c r="L993" s="49" t="n">
        <f aca="false">E993-K993</f>
        <v>-467.950000000003</v>
      </c>
    </row>
    <row r="994" customFormat="false" ht="15" hidden="false" customHeight="false" outlineLevel="0" collapsed="false">
      <c r="A994" s="27" t="n">
        <v>40814</v>
      </c>
      <c r="B994" s="42" t="n">
        <v>1</v>
      </c>
      <c r="C994" s="28" t="n">
        <v>9512.15</v>
      </c>
      <c r="D994" s="43" t="n">
        <v>-91.65</v>
      </c>
      <c r="E994" s="44" t="n">
        <f aca="false">E993+D994</f>
        <v>16240.8</v>
      </c>
      <c r="F994" s="45" t="n">
        <f aca="false">IF(C993&gt;0,D994/C993,0)</f>
        <v>-0.00952707654405688</v>
      </c>
      <c r="G994" s="46" t="n">
        <f aca="false">G993*(1+F994)</f>
        <v>6.45379701295952</v>
      </c>
      <c r="H994" s="46" t="n">
        <f aca="false">MAX(H993,G994)</f>
        <v>6.81882042360999</v>
      </c>
      <c r="I994" s="47" t="n">
        <f aca="false">G994/H994-1</f>
        <v>-0.0535317529974225</v>
      </c>
      <c r="J994" s="48" t="n">
        <f aca="false">IF(F994&lt;0,F994^2,0)</f>
        <v>9.07651874763188E-005</v>
      </c>
      <c r="K994" s="44" t="n">
        <f aca="false">MAX(K993,E994)</f>
        <v>16800.4</v>
      </c>
      <c r="L994" s="49" t="n">
        <f aca="false">E994-K994</f>
        <v>-559.600000000002</v>
      </c>
    </row>
    <row r="995" customFormat="false" ht="15" hidden="false" customHeight="false" outlineLevel="0" collapsed="false">
      <c r="A995" s="27" t="n">
        <v>40815</v>
      </c>
      <c r="B995" s="42" t="n">
        <v>1</v>
      </c>
      <c r="C995" s="28" t="n">
        <v>9653.4</v>
      </c>
      <c r="D995" s="43" t="n">
        <v>-22.25</v>
      </c>
      <c r="E995" s="44" t="n">
        <f aca="false">E994+D995</f>
        <v>16218.55</v>
      </c>
      <c r="F995" s="45" t="n">
        <f aca="false">IF(C994&gt;0,D995/C994,0)</f>
        <v>-0.00233911365989813</v>
      </c>
      <c r="G995" s="46" t="n">
        <f aca="false">G994*(1+F995)</f>
        <v>6.4387008482083</v>
      </c>
      <c r="H995" s="46" t="n">
        <f aca="false">MAX(H994,G995)</f>
        <v>6.81882042360999</v>
      </c>
      <c r="I995" s="47" t="n">
        <f aca="false">G995/H995-1</f>
        <v>-0.0557456498026461</v>
      </c>
      <c r="J995" s="48" t="n">
        <f aca="false">IF(F995&lt;0,F995^2,0)</f>
        <v>5.47145271392203E-006</v>
      </c>
      <c r="K995" s="44" t="n">
        <f aca="false">MAX(K994,E995)</f>
        <v>16800.4</v>
      </c>
      <c r="L995" s="49" t="n">
        <f aca="false">E995-K995</f>
        <v>-581.850000000002</v>
      </c>
    </row>
    <row r="996" customFormat="false" ht="15" hidden="false" customHeight="false" outlineLevel="0" collapsed="false">
      <c r="A996" s="27" t="n">
        <v>40816</v>
      </c>
      <c r="B996" s="42" t="n">
        <v>1</v>
      </c>
      <c r="C996" s="28" t="n">
        <v>9468.3</v>
      </c>
      <c r="D996" s="43" t="n">
        <v>-204.4</v>
      </c>
      <c r="E996" s="44" t="n">
        <f aca="false">E995+D996</f>
        <v>16014.15</v>
      </c>
      <c r="F996" s="45" t="n">
        <f aca="false">IF(C995&gt;0,D996/C995,0)</f>
        <v>-0.0211738869206704</v>
      </c>
      <c r="G996" s="46" t="n">
        <f aca="false">G995*(1+F996)</f>
        <v>6.30236852453231</v>
      </c>
      <c r="H996" s="46" t="n">
        <f aca="false">MAX(H995,G996)</f>
        <v>6.81882042360999</v>
      </c>
      <c r="I996" s="47" t="n">
        <f aca="false">G996/H996-1</f>
        <v>-0.0757391846380761</v>
      </c>
      <c r="J996" s="48" t="n">
        <f aca="false">IF(F996&lt;0,F996^2,0)</f>
        <v>0.000448333487329339</v>
      </c>
      <c r="K996" s="44" t="n">
        <f aca="false">MAX(K995,E996)</f>
        <v>16800.4</v>
      </c>
      <c r="L996" s="49" t="n">
        <f aca="false">E996-K996</f>
        <v>-786.250000000002</v>
      </c>
    </row>
    <row r="997" customFormat="false" ht="15" hidden="false" customHeight="false" outlineLevel="0" collapsed="false">
      <c r="A997" s="27" t="n">
        <v>40819</v>
      </c>
      <c r="B997" s="42" t="n">
        <v>-1</v>
      </c>
      <c r="C997" s="28" t="n">
        <v>9185.9</v>
      </c>
      <c r="D997" s="43" t="n">
        <v>146.7</v>
      </c>
      <c r="E997" s="44" t="n">
        <f aca="false">E996+D997</f>
        <v>16160.85</v>
      </c>
      <c r="F997" s="45" t="n">
        <f aca="false">IF(C996&gt;0,D997/C996,0)</f>
        <v>0.0154938056462089</v>
      </c>
      <c r="G997" s="46" t="n">
        <f aca="false">G996*(1+F997)</f>
        <v>6.4000161975622</v>
      </c>
      <c r="H997" s="46" t="n">
        <f aca="false">MAX(H996,G997)</f>
        <v>6.81882042360999</v>
      </c>
      <c r="I997" s="47" t="n">
        <f aca="false">G997/H997-1</f>
        <v>-0.0614188671984519</v>
      </c>
      <c r="J997" s="48" t="n">
        <f aca="false">IF(F997&lt;0,F997^2,0)</f>
        <v>0</v>
      </c>
      <c r="K997" s="44" t="n">
        <f aca="false">MAX(K996,E997)</f>
        <v>16800.4</v>
      </c>
      <c r="L997" s="49" t="n">
        <f aca="false">E997-K997</f>
        <v>-639.550000000001</v>
      </c>
    </row>
    <row r="998" customFormat="false" ht="15" hidden="false" customHeight="false" outlineLevel="0" collapsed="false">
      <c r="A998" s="27" t="n">
        <v>40820</v>
      </c>
      <c r="B998" s="42" t="n">
        <v>-1</v>
      </c>
      <c r="C998" s="28" t="n">
        <v>8913.35</v>
      </c>
      <c r="D998" s="43" t="n">
        <v>272.55</v>
      </c>
      <c r="E998" s="44" t="n">
        <f aca="false">E997+D998</f>
        <v>16433.4</v>
      </c>
      <c r="F998" s="45" t="n">
        <f aca="false">IF(C997&gt;0,D998/C997,0)</f>
        <v>0.0296704732252692</v>
      </c>
      <c r="G998" s="46" t="n">
        <f aca="false">G997*(1+F998)</f>
        <v>6.58990770679325</v>
      </c>
      <c r="H998" s="46" t="n">
        <f aca="false">MAX(H997,G998)</f>
        <v>6.81882042360999</v>
      </c>
      <c r="I998" s="47" t="n">
        <f aca="false">G998/H998-1</f>
        <v>-0.0335707208279209</v>
      </c>
      <c r="J998" s="48" t="n">
        <f aca="false">IF(F998&lt;0,F998^2,0)</f>
        <v>0</v>
      </c>
      <c r="K998" s="44" t="n">
        <f aca="false">MAX(K997,E998)</f>
        <v>16800.4</v>
      </c>
      <c r="L998" s="49" t="n">
        <f aca="false">E998-K998</f>
        <v>-367</v>
      </c>
    </row>
    <row r="999" customFormat="false" ht="15" hidden="false" customHeight="false" outlineLevel="0" collapsed="false">
      <c r="A999" s="27" t="n">
        <v>40821</v>
      </c>
      <c r="B999" s="42" t="n">
        <v>-1</v>
      </c>
      <c r="C999" s="28" t="n">
        <v>8701.3</v>
      </c>
      <c r="D999" s="43" t="n">
        <v>212.05</v>
      </c>
      <c r="E999" s="44" t="n">
        <f aca="false">E998+D999</f>
        <v>16645.45</v>
      </c>
      <c r="F999" s="45" t="n">
        <f aca="false">IF(C998&gt;0,D999/C998,0)</f>
        <v>0.0237901574604386</v>
      </c>
      <c r="G999" s="46" t="n">
        <f aca="false">G998*(1+F999)</f>
        <v>6.74668264878762</v>
      </c>
      <c r="H999" s="46" t="n">
        <f aca="false">MAX(H998,G999)</f>
        <v>6.81882042360999</v>
      </c>
      <c r="I999" s="47" t="n">
        <f aca="false">G999/H999-1</f>
        <v>-0.010579216102039</v>
      </c>
      <c r="J999" s="48" t="n">
        <f aca="false">IF(F999&lt;0,F999^2,0)</f>
        <v>0</v>
      </c>
      <c r="K999" s="44" t="n">
        <f aca="false">MAX(K998,E999)</f>
        <v>16800.4</v>
      </c>
      <c r="L999" s="49" t="n">
        <f aca="false">E999-K999</f>
        <v>-154.950000000001</v>
      </c>
    </row>
    <row r="1000" customFormat="false" ht="15" hidden="false" customHeight="false" outlineLevel="0" collapsed="false">
      <c r="A1000" s="27" t="n">
        <v>40823</v>
      </c>
      <c r="B1000" s="42" t="n">
        <v>-1</v>
      </c>
      <c r="C1000" s="28" t="n">
        <v>9038.25</v>
      </c>
      <c r="D1000" s="43" t="n">
        <v>-290.5</v>
      </c>
      <c r="E1000" s="44" t="n">
        <f aca="false">E999+D1000</f>
        <v>16354.95</v>
      </c>
      <c r="F1000" s="45" t="n">
        <f aca="false">IF(C999&gt;0,D1000/C999,0)</f>
        <v>-0.0333858159125648</v>
      </c>
      <c r="G1000" s="46" t="n">
        <f aca="false">G999*(1+F1000)</f>
        <v>6.5214391438547</v>
      </c>
      <c r="H1000" s="46" t="n">
        <f aca="false">MAX(H999,G1000)</f>
        <v>6.81882042360999</v>
      </c>
      <c r="I1000" s="47" t="n">
        <f aca="false">G1000/H1000-1</f>
        <v>-0.043611836253322</v>
      </c>
      <c r="J1000" s="48" t="n">
        <f aca="false">IF(F1000&lt;0,F1000^2,0)</f>
        <v>0.00111461270414766</v>
      </c>
      <c r="K1000" s="44" t="n">
        <f aca="false">MAX(K999,E1000)</f>
        <v>16800.4</v>
      </c>
      <c r="L1000" s="49" t="n">
        <f aca="false">E1000-K1000</f>
        <v>-445.450000000001</v>
      </c>
    </row>
    <row r="1001" customFormat="false" ht="15" hidden="false" customHeight="false" outlineLevel="0" collapsed="false">
      <c r="A1001" s="27" t="n">
        <v>40826</v>
      </c>
      <c r="B1001" s="42" t="n">
        <v>1</v>
      </c>
      <c r="C1001" s="28" t="n">
        <v>9168.9</v>
      </c>
      <c r="D1001" s="43" t="n">
        <v>48.85</v>
      </c>
      <c r="E1001" s="44" t="n">
        <f aca="false">E1000+D1001</f>
        <v>16403.8</v>
      </c>
      <c r="F1001" s="45" t="n">
        <f aca="false">IF(C1000&gt;0,D1001/C1000,0)</f>
        <v>0.00540480734655492</v>
      </c>
      <c r="G1001" s="46" t="n">
        <f aca="false">G1000*(1+F1001)</f>
        <v>6.55668626604952</v>
      </c>
      <c r="H1001" s="46" t="n">
        <f aca="false">MAX(H1000,G1001)</f>
        <v>6.81882042360999</v>
      </c>
      <c r="I1001" s="47" t="n">
        <f aca="false">G1001/H1001-1</f>
        <v>-0.0384427424797457</v>
      </c>
      <c r="J1001" s="48" t="n">
        <f aca="false">IF(F1001&lt;0,F1001^2,0)</f>
        <v>0</v>
      </c>
      <c r="K1001" s="44" t="n">
        <f aca="false">MAX(K1000,E1001)</f>
        <v>16800.4</v>
      </c>
      <c r="L1001" s="49" t="n">
        <f aca="false">E1001-K1001</f>
        <v>-396.600000000002</v>
      </c>
    </row>
    <row r="1002" customFormat="false" ht="15" hidden="false" customHeight="false" outlineLevel="0" collapsed="false">
      <c r="A1002" s="27" t="n">
        <v>40827</v>
      </c>
      <c r="B1002" s="42" t="n">
        <v>1</v>
      </c>
      <c r="C1002" s="28" t="n">
        <v>9178.65</v>
      </c>
      <c r="D1002" s="43" t="n">
        <v>9.75</v>
      </c>
      <c r="E1002" s="44" t="n">
        <f aca="false">E1001+D1002</f>
        <v>16413.55</v>
      </c>
      <c r="F1002" s="45" t="n">
        <f aca="false">IF(C1001&gt;0,D1002/C1001,0)</f>
        <v>0.00106337728626117</v>
      </c>
      <c r="G1002" s="46" t="n">
        <f aca="false">G1001*(1+F1002)</f>
        <v>6.56365849729798</v>
      </c>
      <c r="H1002" s="46" t="n">
        <f aca="false">MAX(H1001,G1002)</f>
        <v>6.81882042360999</v>
      </c>
      <c r="I1002" s="47" t="n">
        <f aca="false">G1002/H1002-1</f>
        <v>-0.037420244332659</v>
      </c>
      <c r="J1002" s="48" t="n">
        <f aca="false">IF(F1002&lt;0,F1002^2,0)</f>
        <v>0</v>
      </c>
      <c r="K1002" s="44" t="n">
        <f aca="false">MAX(K1001,E1002)</f>
        <v>16800.4</v>
      </c>
      <c r="L1002" s="49" t="n">
        <f aca="false">E1002-K1002</f>
        <v>-386.850000000002</v>
      </c>
    </row>
    <row r="1003" customFormat="false" ht="15" hidden="false" customHeight="false" outlineLevel="0" collapsed="false">
      <c r="A1003" s="27" t="n">
        <v>40828</v>
      </c>
      <c r="B1003" s="42" t="n">
        <v>1</v>
      </c>
      <c r="C1003" s="28" t="n">
        <v>9482.3</v>
      </c>
      <c r="D1003" s="43" t="n">
        <v>303.65</v>
      </c>
      <c r="E1003" s="44" t="n">
        <f aca="false">E1002+D1003</f>
        <v>16717.2</v>
      </c>
      <c r="F1003" s="45" t="n">
        <f aca="false">IF(C1002&gt;0,D1003/C1002,0)</f>
        <v>0.033082207078383</v>
      </c>
      <c r="G1003" s="46" t="n">
        <f aca="false">G1002*(1+F1003)</f>
        <v>6.78079880689738</v>
      </c>
      <c r="H1003" s="46" t="n">
        <f aca="false">MAX(H1002,G1003)</f>
        <v>6.81882042360999</v>
      </c>
      <c r="I1003" s="47" t="n">
        <f aca="false">G1003/H1003-1</f>
        <v>-0.00557598152621286</v>
      </c>
      <c r="J1003" s="48" t="n">
        <f aca="false">IF(F1003&lt;0,F1003^2,0)</f>
        <v>0</v>
      </c>
      <c r="K1003" s="44" t="n">
        <f aca="false">MAX(K1002,E1003)</f>
        <v>16800.4</v>
      </c>
      <c r="L1003" s="49" t="n">
        <f aca="false">E1003-K1003</f>
        <v>-83.2000000000007</v>
      </c>
    </row>
    <row r="1004" customFormat="false" ht="15" hidden="false" customHeight="false" outlineLevel="0" collapsed="false">
      <c r="A1004" s="27" t="n">
        <v>40829</v>
      </c>
      <c r="B1004" s="42" t="n">
        <v>1</v>
      </c>
      <c r="C1004" s="28" t="n">
        <v>9591.25</v>
      </c>
      <c r="D1004" s="43" t="n">
        <v>108.95</v>
      </c>
      <c r="E1004" s="44" t="n">
        <f aca="false">E1003+D1004</f>
        <v>16826.15</v>
      </c>
      <c r="F1004" s="45" t="n">
        <f aca="false">IF(C1003&gt;0,D1004/C1003,0)</f>
        <v>0.0114898284171562</v>
      </c>
      <c r="G1004" s="46" t="n">
        <f aca="false">G1003*(1+F1004)</f>
        <v>6.85870902171988</v>
      </c>
      <c r="H1004" s="46" t="n">
        <f aca="false">MAX(H1003,G1004)</f>
        <v>6.85870902171988</v>
      </c>
      <c r="I1004" s="47" t="n">
        <f aca="false">G1004/H1004-1</f>
        <v>0</v>
      </c>
      <c r="J1004" s="48" t="n">
        <f aca="false">IF(F1004&lt;0,F1004^2,0)</f>
        <v>0</v>
      </c>
      <c r="K1004" s="44" t="n">
        <f aca="false">MAX(K1003,E1004)</f>
        <v>16826.15</v>
      </c>
      <c r="L1004" s="49" t="n">
        <f aca="false">E1004-K1004</f>
        <v>0</v>
      </c>
    </row>
    <row r="1005" customFormat="false" ht="15" hidden="false" customHeight="false" outlineLevel="0" collapsed="false">
      <c r="A1005" s="27" t="n">
        <v>40830</v>
      </c>
      <c r="B1005" s="42" t="n">
        <v>1</v>
      </c>
      <c r="C1005" s="28" t="n">
        <v>9660.4</v>
      </c>
      <c r="D1005" s="43" t="n">
        <v>-44.15</v>
      </c>
      <c r="E1005" s="44" t="n">
        <f aca="false">E1004+D1005</f>
        <v>16782</v>
      </c>
      <c r="F1005" s="45" t="n">
        <f aca="false">IF(C1004&gt;0,D1005/C1004,0)</f>
        <v>-0.00460315391632999</v>
      </c>
      <c r="G1005" s="46" t="n">
        <f aca="false">G1004*(1+F1005)</f>
        <v>6.82713732842559</v>
      </c>
      <c r="H1005" s="46" t="n">
        <f aca="false">MAX(H1004,G1005)</f>
        <v>6.85870902171988</v>
      </c>
      <c r="I1005" s="47" t="n">
        <f aca="false">G1005/H1005-1</f>
        <v>-0.00460315391633004</v>
      </c>
      <c r="J1005" s="48" t="n">
        <f aca="false">IF(F1005&lt;0,F1005^2,0)</f>
        <v>2.11890259774241E-005</v>
      </c>
      <c r="K1005" s="44" t="n">
        <f aca="false">MAX(K1004,E1005)</f>
        <v>16826.15</v>
      </c>
      <c r="L1005" s="49" t="n">
        <f aca="false">E1005-K1005</f>
        <v>-44.1500000000015</v>
      </c>
    </row>
    <row r="1006" customFormat="false" ht="15" hidden="false" customHeight="false" outlineLevel="0" collapsed="false">
      <c r="A1006" s="27" t="n">
        <v>40833</v>
      </c>
      <c r="B1006" s="42" t="n">
        <v>1</v>
      </c>
      <c r="C1006" s="28" t="n">
        <v>9721.3</v>
      </c>
      <c r="D1006" s="43" t="n">
        <v>3.95</v>
      </c>
      <c r="E1006" s="44" t="n">
        <f aca="false">E1005+D1006</f>
        <v>16785.95</v>
      </c>
      <c r="F1006" s="45" t="n">
        <f aca="false">IF(C1005&gt;0,D1006/C1005,0)</f>
        <v>0.000408885760423999</v>
      </c>
      <c r="G1006" s="46" t="n">
        <f aca="false">G1005*(1+F1006)</f>
        <v>6.82992884766364</v>
      </c>
      <c r="H1006" s="46" t="n">
        <f aca="false">MAX(H1005,G1006)</f>
        <v>6.85870902171988</v>
      </c>
      <c r="I1006" s="47" t="n">
        <f aca="false">G1006/H1006-1</f>
        <v>-0.00419615031999543</v>
      </c>
      <c r="J1006" s="48" t="n">
        <f aca="false">IF(F1006&lt;0,F1006^2,0)</f>
        <v>0</v>
      </c>
      <c r="K1006" s="44" t="n">
        <f aca="false">MAX(K1005,E1006)</f>
        <v>16826.15</v>
      </c>
      <c r="L1006" s="49" t="n">
        <f aca="false">E1006-K1006</f>
        <v>-40.2000000000007</v>
      </c>
    </row>
    <row r="1007" customFormat="false" ht="15" hidden="false" customHeight="false" outlineLevel="0" collapsed="false">
      <c r="A1007" s="27" t="n">
        <v>40834</v>
      </c>
      <c r="B1007" s="42" t="n">
        <v>-1</v>
      </c>
      <c r="C1007" s="28" t="n">
        <v>9583.9</v>
      </c>
      <c r="D1007" s="43" t="n">
        <v>-152.7</v>
      </c>
      <c r="E1007" s="44" t="n">
        <f aca="false">E1006+D1007</f>
        <v>16633.25</v>
      </c>
      <c r="F1007" s="45" t="n">
        <f aca="false">IF(C1006&gt;0,D1007/C1006,0)</f>
        <v>-0.0157077757090101</v>
      </c>
      <c r="G1007" s="46" t="n">
        <f aca="false">G1006*(1+F1007)</f>
        <v>6.72264585721604</v>
      </c>
      <c r="H1007" s="46" t="n">
        <f aca="false">MAX(H1006,G1007)</f>
        <v>6.85870902171988</v>
      </c>
      <c r="I1007" s="47" t="n">
        <f aca="false">G1007/H1007-1</f>
        <v>-0.0198380138409378</v>
      </c>
      <c r="J1007" s="48" t="n">
        <f aca="false">IF(F1007&lt;0,F1007^2,0)</f>
        <v>0.000246734217724568</v>
      </c>
      <c r="K1007" s="44" t="n">
        <f aca="false">MAX(K1006,E1007)</f>
        <v>16826.15</v>
      </c>
      <c r="L1007" s="49" t="n">
        <f aca="false">E1007-K1007</f>
        <v>-192.900000000001</v>
      </c>
    </row>
    <row r="1008" customFormat="false" ht="15" hidden="false" customHeight="false" outlineLevel="0" collapsed="false">
      <c r="A1008" s="27" t="n">
        <v>40835</v>
      </c>
      <c r="B1008" s="42" t="n">
        <v>1</v>
      </c>
      <c r="C1008" s="28" t="n">
        <v>9841.35</v>
      </c>
      <c r="D1008" s="43" t="n">
        <v>-35.95</v>
      </c>
      <c r="E1008" s="44" t="n">
        <f aca="false">E1007+D1008</f>
        <v>16597.3</v>
      </c>
      <c r="F1008" s="45" t="n">
        <f aca="false">IF(C1007&gt;0,D1008/C1007,0)</f>
        <v>-0.00375108254468431</v>
      </c>
      <c r="G1008" s="46" t="n">
        <f aca="false">G1007*(1+F1008)</f>
        <v>6.69742865768694</v>
      </c>
      <c r="H1008" s="46" t="n">
        <f aca="false">MAX(H1007,G1008)</f>
        <v>6.85870902171988</v>
      </c>
      <c r="I1008" s="47" t="n">
        <f aca="false">G1008/H1008-1</f>
        <v>-0.0235146823581821</v>
      </c>
      <c r="J1008" s="48" t="n">
        <f aca="false">IF(F1008&lt;0,F1008^2,0)</f>
        <v>1.40706202570354E-005</v>
      </c>
      <c r="K1008" s="44" t="n">
        <f aca="false">MAX(K1007,E1008)</f>
        <v>16826.15</v>
      </c>
      <c r="L1008" s="49" t="n">
        <f aca="false">E1008-K1008</f>
        <v>-228.850000000002</v>
      </c>
    </row>
    <row r="1009" customFormat="false" ht="15" hidden="false" customHeight="false" outlineLevel="0" collapsed="false">
      <c r="A1009" s="27" t="n">
        <v>40836</v>
      </c>
      <c r="B1009" s="42" t="n">
        <v>1</v>
      </c>
      <c r="C1009" s="28" t="n">
        <v>9746.4</v>
      </c>
      <c r="D1009" s="43" t="n">
        <v>-168.35</v>
      </c>
      <c r="E1009" s="44" t="n">
        <f aca="false">E1008+D1009</f>
        <v>16428.95</v>
      </c>
      <c r="F1009" s="45" t="n">
        <f aca="false">IF(C1008&gt;0,D1009/C1008,0)</f>
        <v>-0.0171063929237351</v>
      </c>
      <c r="G1009" s="46" t="n">
        <f aca="false">G1008*(1+F1009)</f>
        <v>6.58285981148987</v>
      </c>
      <c r="H1009" s="46" t="n">
        <f aca="false">MAX(H1008,G1009)</f>
        <v>6.85870902171988</v>
      </c>
      <c r="I1009" s="47" t="n">
        <f aca="false">G1009/H1009-1</f>
        <v>-0.0402188238860213</v>
      </c>
      <c r="J1009" s="48" t="n">
        <f aca="false">IF(F1009&lt;0,F1009^2,0)</f>
        <v>0.000292628678861213</v>
      </c>
      <c r="K1009" s="44" t="n">
        <f aca="false">MAX(K1008,E1009)</f>
        <v>16826.15</v>
      </c>
      <c r="L1009" s="49" t="n">
        <f aca="false">E1009-K1009</f>
        <v>-397.200000000001</v>
      </c>
    </row>
    <row r="1010" customFormat="false" ht="15" hidden="false" customHeight="false" outlineLevel="0" collapsed="false">
      <c r="A1010" s="27" t="n">
        <v>40837</v>
      </c>
      <c r="B1010" s="42" t="n">
        <v>0</v>
      </c>
      <c r="C1010" s="28" t="n">
        <v>9695.35</v>
      </c>
      <c r="D1010" s="43" t="n">
        <v>0</v>
      </c>
      <c r="E1010" s="44" t="n">
        <f aca="false">E1009+D1010</f>
        <v>16428.95</v>
      </c>
      <c r="F1010" s="45" t="n">
        <f aca="false">IF(C1009&gt;0,D1010/C1009,0)</f>
        <v>0</v>
      </c>
      <c r="G1010" s="46" t="n">
        <f aca="false">G1009*(1+F1010)</f>
        <v>6.58285981148987</v>
      </c>
      <c r="H1010" s="46" t="n">
        <f aca="false">MAX(H1009,G1010)</f>
        <v>6.85870902171988</v>
      </c>
      <c r="I1010" s="47" t="n">
        <f aca="false">G1010/H1010-1</f>
        <v>-0.0402188238860213</v>
      </c>
      <c r="J1010" s="48" t="n">
        <f aca="false">IF(F1010&lt;0,F1010^2,0)</f>
        <v>0</v>
      </c>
      <c r="K1010" s="44" t="n">
        <f aca="false">MAX(K1009,E1010)</f>
        <v>16826.15</v>
      </c>
      <c r="L1010" s="49" t="n">
        <f aca="false">E1010-K1010</f>
        <v>-397.200000000001</v>
      </c>
    </row>
    <row r="1011" customFormat="false" ht="15" hidden="false" customHeight="false" outlineLevel="0" collapsed="false">
      <c r="A1011" s="27" t="n">
        <v>40840</v>
      </c>
      <c r="B1011" s="42" t="n">
        <v>-1</v>
      </c>
      <c r="C1011" s="28" t="n">
        <v>9647.85</v>
      </c>
      <c r="D1011" s="43" t="n">
        <v>-29.5</v>
      </c>
      <c r="E1011" s="44" t="n">
        <f aca="false">E1010+D1011</f>
        <v>16399.45</v>
      </c>
      <c r="F1011" s="45" t="n">
        <f aca="false">IF(C1010&gt;0,D1011/C1010,0)</f>
        <v>-0.00304269572527036</v>
      </c>
      <c r="G1011" s="46" t="n">
        <f aca="false">G1010*(1+F1011)</f>
        <v>6.56283017208139</v>
      </c>
      <c r="H1011" s="46" t="n">
        <f aca="false">MAX(H1010,G1011)</f>
        <v>6.85870902171988</v>
      </c>
      <c r="I1011" s="47" t="n">
        <f aca="false">G1011/H1011-1</f>
        <v>-0.0431391459677784</v>
      </c>
      <c r="J1011" s="48" t="n">
        <f aca="false">IF(F1011&lt;0,F1011^2,0)</f>
        <v>9.25799727657853E-006</v>
      </c>
      <c r="K1011" s="44" t="n">
        <f aca="false">MAX(K1010,E1011)</f>
        <v>16826.15</v>
      </c>
      <c r="L1011" s="49" t="n">
        <f aca="false">E1011-K1011</f>
        <v>-426.700000000001</v>
      </c>
    </row>
    <row r="1012" customFormat="false" ht="15" hidden="false" customHeight="false" outlineLevel="0" collapsed="false">
      <c r="A1012" s="27" t="n">
        <v>40841</v>
      </c>
      <c r="B1012" s="42" t="n">
        <v>-1</v>
      </c>
      <c r="C1012" s="28" t="n">
        <v>9511.6</v>
      </c>
      <c r="D1012" s="43" t="n">
        <v>-163.5</v>
      </c>
      <c r="E1012" s="44" t="n">
        <f aca="false">E1011+D1012</f>
        <v>16235.95</v>
      </c>
      <c r="F1012" s="45" t="n">
        <f aca="false">IF(C1011&gt;0,D1012/C1011,0)</f>
        <v>-0.0169467808890064</v>
      </c>
      <c r="G1012" s="46" t="n">
        <f aca="false">G1011*(1+F1012)</f>
        <v>6.45161132714337</v>
      </c>
      <c r="H1012" s="46" t="n">
        <f aca="false">MAX(H1011,G1012)</f>
        <v>6.85870902171988</v>
      </c>
      <c r="I1012" s="47" t="n">
        <f aca="false">G1012/H1012-1</f>
        <v>-0.0593548572023299</v>
      </c>
      <c r="J1012" s="48" t="n">
        <f aca="false">IF(F1012&lt;0,F1012^2,0)</f>
        <v>0.000287193382499991</v>
      </c>
      <c r="K1012" s="44" t="n">
        <f aca="false">MAX(K1011,E1012)</f>
        <v>16826.15</v>
      </c>
      <c r="L1012" s="49" t="n">
        <f aca="false">E1012-K1012</f>
        <v>-590.200000000001</v>
      </c>
    </row>
    <row r="1013" customFormat="false" ht="15" hidden="false" customHeight="false" outlineLevel="0" collapsed="false">
      <c r="A1013" s="27" t="n">
        <v>40844</v>
      </c>
      <c r="B1013" s="42" t="n">
        <v>1</v>
      </c>
      <c r="C1013" s="28" t="n">
        <v>9917.05</v>
      </c>
      <c r="D1013" s="43" t="n">
        <v>0.45</v>
      </c>
      <c r="E1013" s="44" t="n">
        <f aca="false">E1012+D1013</f>
        <v>16236.4</v>
      </c>
      <c r="F1013" s="45" t="n">
        <f aca="false">IF(C1012&gt;0,D1013/C1012,0)</f>
        <v>4.73106522561924E-005</v>
      </c>
      <c r="G1013" s="46" t="n">
        <f aca="false">G1012*(1+F1013)</f>
        <v>6.45191655708336</v>
      </c>
      <c r="H1013" s="46" t="n">
        <f aca="false">MAX(H1012,G1013)</f>
        <v>6.85870902171988</v>
      </c>
      <c r="I1013" s="47" t="n">
        <f aca="false">G1013/H1013-1</f>
        <v>-0.0593103546670825</v>
      </c>
      <c r="J1013" s="48" t="n">
        <f aca="false">IF(F1013&lt;0,F1013^2,0)</f>
        <v>0</v>
      </c>
      <c r="K1013" s="44" t="n">
        <f aca="false">MAX(K1012,E1013)</f>
        <v>16826.15</v>
      </c>
      <c r="L1013" s="49" t="n">
        <f aca="false">E1013-K1013</f>
        <v>-589.75</v>
      </c>
    </row>
    <row r="1014" customFormat="false" ht="15" hidden="false" customHeight="false" outlineLevel="0" collapsed="false">
      <c r="A1014" s="27" t="n">
        <v>40847</v>
      </c>
      <c r="B1014" s="42" t="n">
        <v>1</v>
      </c>
      <c r="C1014" s="28" t="n">
        <v>9989.65</v>
      </c>
      <c r="D1014" s="43" t="n">
        <v>-79.7</v>
      </c>
      <c r="E1014" s="44" t="n">
        <f aca="false">E1013+D1014</f>
        <v>16156.7</v>
      </c>
      <c r="F1014" s="45" t="n">
        <f aca="false">IF(C1013&gt;0,D1014/C1013,0)</f>
        <v>-0.00803666412894964</v>
      </c>
      <c r="G1014" s="46" t="n">
        <f aca="false">G1013*(1+F1014)</f>
        <v>6.40006467072607</v>
      </c>
      <c r="H1014" s="46" t="n">
        <f aca="false">MAX(H1013,G1014)</f>
        <v>6.85870902171988</v>
      </c>
      <c r="I1014" s="47" t="n">
        <f aca="false">G1014/H1014-1</f>
        <v>-0.0668703613962038</v>
      </c>
      <c r="J1014" s="48" t="n">
        <f aca="false">IF(F1014&lt;0,F1014^2,0)</f>
        <v>6.45879703215459E-005</v>
      </c>
      <c r="K1014" s="44" t="n">
        <f aca="false">MAX(K1013,E1014)</f>
        <v>16826.15</v>
      </c>
      <c r="L1014" s="49" t="n">
        <f aca="false">E1014-K1014</f>
        <v>-669.450000000001</v>
      </c>
    </row>
    <row r="1015" customFormat="false" ht="15" hidden="false" customHeight="false" outlineLevel="0" collapsed="false">
      <c r="A1015" s="27" t="n">
        <v>40848</v>
      </c>
      <c r="B1015" s="42" t="n">
        <v>-1</v>
      </c>
      <c r="C1015" s="28" t="n">
        <v>9822.25</v>
      </c>
      <c r="D1015" s="43" t="n">
        <v>4.55</v>
      </c>
      <c r="E1015" s="44" t="n">
        <f aca="false">E1014+D1015</f>
        <v>16161.25</v>
      </c>
      <c r="F1015" s="45" t="n">
        <f aca="false">IF(C1014&gt;0,D1015/C1014,0)</f>
        <v>0.000455471412912364</v>
      </c>
      <c r="G1015" s="46" t="n">
        <f aca="false">G1014*(1+F1015)</f>
        <v>6.40297971722438</v>
      </c>
      <c r="H1015" s="46" t="n">
        <f aca="false">MAX(H1014,G1015)</f>
        <v>6.85870902171988</v>
      </c>
      <c r="I1015" s="47" t="n">
        <f aca="false">G1015/H1015-1</f>
        <v>-0.0664453475212785</v>
      </c>
      <c r="J1015" s="48" t="n">
        <f aca="false">IF(F1015&lt;0,F1015^2,0)</f>
        <v>0</v>
      </c>
      <c r="K1015" s="44" t="n">
        <f aca="false">MAX(K1014,E1015)</f>
        <v>16826.15</v>
      </c>
      <c r="L1015" s="49" t="n">
        <f aca="false">E1015-K1015</f>
        <v>-664.900000000002</v>
      </c>
    </row>
    <row r="1016" customFormat="false" ht="15" hidden="false" customHeight="false" outlineLevel="0" collapsed="false">
      <c r="A1016" s="27" t="n">
        <v>40849</v>
      </c>
      <c r="B1016" s="42" t="n">
        <v>-1</v>
      </c>
      <c r="C1016" s="28" t="n">
        <v>9781.05</v>
      </c>
      <c r="D1016" s="43" t="n">
        <v>41.2</v>
      </c>
      <c r="E1016" s="44" t="n">
        <f aca="false">E1015+D1016</f>
        <v>16202.45</v>
      </c>
      <c r="F1016" s="45" t="n">
        <f aca="false">IF(C1015&gt;0,D1016/C1015,0)</f>
        <v>0.00419455827330805</v>
      </c>
      <c r="G1016" s="46" t="n">
        <f aca="false">G1015*(1+F1016)</f>
        <v>6.42983738877109</v>
      </c>
      <c r="H1016" s="46" t="n">
        <f aca="false">MAX(H1015,G1016)</f>
        <v>6.85870902171988</v>
      </c>
      <c r="I1016" s="47" t="n">
        <f aca="false">G1016/H1016-1</f>
        <v>-0.0625294981301388</v>
      </c>
      <c r="J1016" s="48" t="n">
        <f aca="false">IF(F1016&lt;0,F1016^2,0)</f>
        <v>0</v>
      </c>
      <c r="K1016" s="44" t="n">
        <f aca="false">MAX(K1015,E1016)</f>
        <v>16826.15</v>
      </c>
      <c r="L1016" s="49" t="n">
        <f aca="false">E1016-K1016</f>
        <v>-623.700000000001</v>
      </c>
    </row>
    <row r="1017" customFormat="false" ht="15" hidden="false" customHeight="false" outlineLevel="0" collapsed="false">
      <c r="A1017" s="27" t="n">
        <v>40850</v>
      </c>
      <c r="B1017" s="42" t="n">
        <v>-1</v>
      </c>
      <c r="C1017" s="28" t="n">
        <v>9782.5</v>
      </c>
      <c r="D1017" s="43" t="n">
        <v>-1.45</v>
      </c>
      <c r="E1017" s="44" t="n">
        <f aca="false">E1016+D1017</f>
        <v>16201</v>
      </c>
      <c r="F1017" s="45" t="n">
        <f aca="false">IF(C1016&gt;0,D1017/C1016,0)</f>
        <v>-0.000148245842726497</v>
      </c>
      <c r="G1017" s="46" t="n">
        <f aca="false">G1016*(1+F1017)</f>
        <v>6.42888419210879</v>
      </c>
      <c r="H1017" s="46" t="n">
        <f aca="false">MAX(H1016,G1017)</f>
        <v>6.85870902171988</v>
      </c>
      <c r="I1017" s="47" t="n">
        <f aca="false">G1017/H1017-1</f>
        <v>-0.0626684742347197</v>
      </c>
      <c r="J1017" s="48" t="n">
        <f aca="false">IF(F1017&lt;0,F1017^2,0)</f>
        <v>2.19768298856892E-008</v>
      </c>
      <c r="K1017" s="44" t="n">
        <f aca="false">MAX(K1016,E1017)</f>
        <v>16826.15</v>
      </c>
      <c r="L1017" s="49" t="n">
        <f aca="false">E1017-K1017</f>
        <v>-625.150000000002</v>
      </c>
    </row>
    <row r="1018" customFormat="false" ht="15" hidden="false" customHeight="false" outlineLevel="0" collapsed="false">
      <c r="A1018" s="27" t="n">
        <v>40851</v>
      </c>
      <c r="B1018" s="42" t="n">
        <v>1</v>
      </c>
      <c r="C1018" s="28" t="n">
        <v>9836.35</v>
      </c>
      <c r="D1018" s="43" t="n">
        <v>-157.75</v>
      </c>
      <c r="E1018" s="44" t="n">
        <f aca="false">E1017+D1018</f>
        <v>16043.25</v>
      </c>
      <c r="F1018" s="45" t="n">
        <f aca="false">IF(C1017&gt;0,D1018/C1017,0)</f>
        <v>-0.0161257347303859</v>
      </c>
      <c r="G1018" s="46" t="n">
        <f aca="false">G1017*(1+F1018)</f>
        <v>6.32521371101448</v>
      </c>
      <c r="H1018" s="46" t="n">
        <f aca="false">MAX(H1017,G1018)</f>
        <v>6.85870902171988</v>
      </c>
      <c r="I1018" s="47" t="n">
        <f aca="false">G1018/H1018-1</f>
        <v>-0.0777836337736384</v>
      </c>
      <c r="J1018" s="48" t="n">
        <f aca="false">IF(F1018&lt;0,F1018^2,0)</f>
        <v>0.000260039320594774</v>
      </c>
      <c r="K1018" s="44" t="n">
        <f aca="false">MAX(K1017,E1018)</f>
        <v>16826.15</v>
      </c>
      <c r="L1018" s="49" t="n">
        <f aca="false">E1018-K1018</f>
        <v>-782.900000000002</v>
      </c>
    </row>
    <row r="1019" customFormat="false" ht="15" hidden="false" customHeight="false" outlineLevel="0" collapsed="false">
      <c r="A1019" s="27" t="n">
        <v>40855</v>
      </c>
      <c r="B1019" s="42" t="n">
        <v>1</v>
      </c>
      <c r="C1019" s="28" t="n">
        <v>9852.55</v>
      </c>
      <c r="D1019" s="43" t="n">
        <v>-28.25</v>
      </c>
      <c r="E1019" s="44" t="n">
        <f aca="false">E1018+D1019</f>
        <v>16015</v>
      </c>
      <c r="F1019" s="45" t="n">
        <f aca="false">IF(C1018&gt;0,D1019/C1018,0)</f>
        <v>-0.00287200028465844</v>
      </c>
      <c r="G1019" s="46" t="n">
        <f aca="false">G1018*(1+F1019)</f>
        <v>6.30704769543592</v>
      </c>
      <c r="H1019" s="46" t="n">
        <f aca="false">MAX(H1018,G1019)</f>
        <v>6.85870902171988</v>
      </c>
      <c r="I1019" s="47" t="n">
        <f aca="false">G1019/H1019-1</f>
        <v>-0.0804322394399571</v>
      </c>
      <c r="J1019" s="48" t="n">
        <f aca="false">IF(F1019&lt;0,F1019^2,0)</f>
        <v>8.24838563507813E-006</v>
      </c>
      <c r="K1019" s="44" t="n">
        <f aca="false">MAX(K1018,E1019)</f>
        <v>16826.15</v>
      </c>
      <c r="L1019" s="49" t="n">
        <f aca="false">E1019-K1019</f>
        <v>-811.150000000002</v>
      </c>
    </row>
    <row r="1020" customFormat="false" ht="15" hidden="false" customHeight="false" outlineLevel="0" collapsed="false">
      <c r="A1020" s="27" t="n">
        <v>40856</v>
      </c>
      <c r="B1020" s="42" t="n">
        <v>-1</v>
      </c>
      <c r="C1020" s="28" t="n">
        <v>9592.65</v>
      </c>
      <c r="D1020" s="43" t="n">
        <v>140.2</v>
      </c>
      <c r="E1020" s="44" t="n">
        <f aca="false">E1019+D1020</f>
        <v>16155.2</v>
      </c>
      <c r="F1020" s="45" t="n">
        <f aca="false">IF(C1019&gt;0,D1020/C1019,0)</f>
        <v>0.0142298186763833</v>
      </c>
      <c r="G1020" s="46" t="n">
        <f aca="false">G1019*(1+F1020)</f>
        <v>6.39679584052527</v>
      </c>
      <c r="H1020" s="46" t="n">
        <f aca="false">MAX(H1019,G1020)</f>
        <v>6.85870902171988</v>
      </c>
      <c r="I1020" s="47" t="n">
        <f aca="false">G1020/H1020-1</f>
        <v>-0.06734695694654</v>
      </c>
      <c r="J1020" s="48" t="n">
        <f aca="false">IF(F1020&lt;0,F1020^2,0)</f>
        <v>0</v>
      </c>
      <c r="K1020" s="44" t="n">
        <f aca="false">MAX(K1019,E1020)</f>
        <v>16826.15</v>
      </c>
      <c r="L1020" s="49" t="n">
        <f aca="false">E1020-K1020</f>
        <v>-670.950000000001</v>
      </c>
    </row>
    <row r="1021" customFormat="false" ht="15" hidden="false" customHeight="false" outlineLevel="0" collapsed="false">
      <c r="A1021" s="27" t="n">
        <v>40858</v>
      </c>
      <c r="B1021" s="42" t="n">
        <v>-1</v>
      </c>
      <c r="C1021" s="28" t="n">
        <v>9292.55</v>
      </c>
      <c r="D1021" s="43" t="n">
        <v>300.1</v>
      </c>
      <c r="E1021" s="44" t="n">
        <f aca="false">E1020+D1021</f>
        <v>16455.3</v>
      </c>
      <c r="F1021" s="45" t="n">
        <f aca="false">IF(C1020&gt;0,D1021/C1020,0)</f>
        <v>0.0312843687614997</v>
      </c>
      <c r="G1021" s="46" t="n">
        <f aca="false">G1020*(1+F1021)</f>
        <v>6.59691556049229</v>
      </c>
      <c r="H1021" s="46" t="n">
        <f aca="false">MAX(H1020,G1021)</f>
        <v>6.85870902171988</v>
      </c>
      <c r="I1021" s="47" t="n">
        <f aca="false">G1021/H1021-1</f>
        <v>-0.0381694952211209</v>
      </c>
      <c r="J1021" s="48" t="n">
        <f aca="false">IF(F1021&lt;0,F1021^2,0)</f>
        <v>0</v>
      </c>
      <c r="K1021" s="44" t="n">
        <f aca="false">MAX(K1020,E1021)</f>
        <v>16826.15</v>
      </c>
      <c r="L1021" s="49" t="n">
        <f aca="false">E1021-K1021</f>
        <v>-370.850000000002</v>
      </c>
    </row>
    <row r="1022" customFormat="false" ht="15" hidden="false" customHeight="false" outlineLevel="0" collapsed="false">
      <c r="A1022" s="27" t="n">
        <v>40861</v>
      </c>
      <c r="B1022" s="42" t="n">
        <v>-1</v>
      </c>
      <c r="C1022" s="28" t="n">
        <v>9275</v>
      </c>
      <c r="D1022" s="43" t="n">
        <v>17.55</v>
      </c>
      <c r="E1022" s="44" t="n">
        <f aca="false">E1021+D1022</f>
        <v>16472.85</v>
      </c>
      <c r="F1022" s="45" t="n">
        <f aca="false">IF(C1021&gt;0,D1022/C1021,0)</f>
        <v>0.00188860969271083</v>
      </c>
      <c r="G1022" s="46" t="n">
        <f aca="false">G1021*(1+F1022)</f>
        <v>6.60937455916183</v>
      </c>
      <c r="H1022" s="46" t="n">
        <f aca="false">MAX(H1021,G1022)</f>
        <v>6.85870902171988</v>
      </c>
      <c r="I1022" s="47" t="n">
        <f aca="false">G1022/H1022-1</f>
        <v>-0.0363529728070504</v>
      </c>
      <c r="J1022" s="48" t="n">
        <f aca="false">IF(F1022&lt;0,F1022^2,0)</f>
        <v>0</v>
      </c>
      <c r="K1022" s="44" t="n">
        <f aca="false">MAX(K1021,E1022)</f>
        <v>16826.15</v>
      </c>
      <c r="L1022" s="49" t="n">
        <f aca="false">E1022-K1022</f>
        <v>-353.300000000003</v>
      </c>
    </row>
    <row r="1023" customFormat="false" ht="15" hidden="false" customHeight="false" outlineLevel="0" collapsed="false">
      <c r="A1023" s="27" t="n">
        <v>40862</v>
      </c>
      <c r="B1023" s="42" t="n">
        <v>-1</v>
      </c>
      <c r="C1023" s="28" t="n">
        <v>9085.7</v>
      </c>
      <c r="D1023" s="43" t="n">
        <v>189.3</v>
      </c>
      <c r="E1023" s="44" t="n">
        <f aca="false">E1022+D1023</f>
        <v>16662.15</v>
      </c>
      <c r="F1023" s="45" t="n">
        <f aca="false">IF(C1022&gt;0,D1023/C1022,0)</f>
        <v>0.0204097035040431</v>
      </c>
      <c r="G1023" s="46" t="n">
        <f aca="false">G1022*(1+F1023)</f>
        <v>6.74426993426149</v>
      </c>
      <c r="H1023" s="46" t="n">
        <f aca="false">MAX(H1022,G1023)</f>
        <v>6.85870902171988</v>
      </c>
      <c r="I1023" s="47" t="n">
        <f aca="false">G1023/H1023-1</f>
        <v>-0.0166852226994897</v>
      </c>
      <c r="J1023" s="48" t="n">
        <f aca="false">IF(F1023&lt;0,F1023^2,0)</f>
        <v>0</v>
      </c>
      <c r="K1023" s="44" t="n">
        <f aca="false">MAX(K1022,E1023)</f>
        <v>16826.15</v>
      </c>
      <c r="L1023" s="49" t="n">
        <f aca="false">E1023-K1023</f>
        <v>-164.000000000004</v>
      </c>
    </row>
    <row r="1024" customFormat="false" ht="15" hidden="false" customHeight="false" outlineLevel="0" collapsed="false">
      <c r="A1024" s="27" t="n">
        <v>40863</v>
      </c>
      <c r="B1024" s="42" t="n">
        <v>-1</v>
      </c>
      <c r="C1024" s="28" t="n">
        <v>9061.55</v>
      </c>
      <c r="D1024" s="43" t="n">
        <v>24.15</v>
      </c>
      <c r="E1024" s="44" t="n">
        <f aca="false">E1023+D1024</f>
        <v>16686.3</v>
      </c>
      <c r="F1024" s="45" t="n">
        <f aca="false">IF(C1023&gt;0,D1024/C1023,0)</f>
        <v>0.00265802304720605</v>
      </c>
      <c r="G1024" s="46" t="n">
        <f aca="false">G1023*(1+F1024)</f>
        <v>6.76219635918333</v>
      </c>
      <c r="H1024" s="46" t="n">
        <f aca="false">MAX(H1023,G1024)</f>
        <v>6.85870902171988</v>
      </c>
      <c r="I1024" s="47" t="n">
        <f aca="false">G1024/H1024-1</f>
        <v>-0.0140715493587666</v>
      </c>
      <c r="J1024" s="48" t="n">
        <f aca="false">IF(F1024&lt;0,F1024^2,0)</f>
        <v>0</v>
      </c>
      <c r="K1024" s="44" t="n">
        <f aca="false">MAX(K1023,E1024)</f>
        <v>16826.15</v>
      </c>
      <c r="L1024" s="49" t="n">
        <f aca="false">E1024-K1024</f>
        <v>-139.850000000002</v>
      </c>
    </row>
    <row r="1025" customFormat="false" ht="15" hidden="false" customHeight="false" outlineLevel="0" collapsed="false">
      <c r="A1025" s="27" t="n">
        <v>40864</v>
      </c>
      <c r="B1025" s="42" t="n">
        <v>-1</v>
      </c>
      <c r="C1025" s="28" t="n">
        <v>8930.9</v>
      </c>
      <c r="D1025" s="43" t="n">
        <v>130.65</v>
      </c>
      <c r="E1025" s="44" t="n">
        <f aca="false">E1024+D1025</f>
        <v>16816.95</v>
      </c>
      <c r="F1025" s="45" t="n">
        <f aca="false">IF(C1024&gt;0,D1025/C1024,0)</f>
        <v>0.0144180631348941</v>
      </c>
      <c r="G1025" s="46" t="n">
        <f aca="false">G1024*(1+F1025)</f>
        <v>6.85969413322059</v>
      </c>
      <c r="H1025" s="46" t="n">
        <f aca="false">MAX(H1024,G1025)</f>
        <v>6.85969413322059</v>
      </c>
      <c r="I1025" s="47" t="n">
        <f aca="false">G1025/H1025-1</f>
        <v>0</v>
      </c>
      <c r="J1025" s="48" t="n">
        <f aca="false">IF(F1025&lt;0,F1025^2,0)</f>
        <v>0</v>
      </c>
      <c r="K1025" s="44" t="n">
        <f aca="false">MAX(K1024,E1025)</f>
        <v>16826.15</v>
      </c>
      <c r="L1025" s="49" t="n">
        <f aca="false">E1025-K1025</f>
        <v>-9.20000000000073</v>
      </c>
    </row>
    <row r="1026" customFormat="false" ht="15" hidden="false" customHeight="false" outlineLevel="0" collapsed="false">
      <c r="A1026" s="27" t="n">
        <v>40865</v>
      </c>
      <c r="B1026" s="42" t="n">
        <v>-1</v>
      </c>
      <c r="C1026" s="28" t="n">
        <v>8850.25</v>
      </c>
      <c r="D1026" s="43" t="n">
        <v>80.65</v>
      </c>
      <c r="E1026" s="44" t="n">
        <f aca="false">E1025+D1026</f>
        <v>16897.6</v>
      </c>
      <c r="F1026" s="45" t="n">
        <f aca="false">IF(C1025&gt;0,D1026/C1025,0)</f>
        <v>0.00903044485998052</v>
      </c>
      <c r="G1026" s="46" t="n">
        <f aca="false">G1025*(1+F1026)</f>
        <v>6.92164022284697</v>
      </c>
      <c r="H1026" s="46" t="n">
        <f aca="false">MAX(H1025,G1026)</f>
        <v>6.92164022284697</v>
      </c>
      <c r="I1026" s="47" t="n">
        <f aca="false">G1026/H1026-1</f>
        <v>0</v>
      </c>
      <c r="J1026" s="48" t="n">
        <f aca="false">IF(F1026&lt;0,F1026^2,0)</f>
        <v>0</v>
      </c>
      <c r="K1026" s="44" t="n">
        <f aca="false">MAX(K1025,E1026)</f>
        <v>16897.6</v>
      </c>
      <c r="L1026" s="49" t="n">
        <f aca="false">E1026-K1026</f>
        <v>0</v>
      </c>
    </row>
    <row r="1027" customFormat="false" ht="15" hidden="false" customHeight="false" outlineLevel="0" collapsed="false">
      <c r="A1027" s="27" t="n">
        <v>40868</v>
      </c>
      <c r="B1027" s="42" t="n">
        <v>-1</v>
      </c>
      <c r="C1027" s="28" t="n">
        <v>8554.15</v>
      </c>
      <c r="D1027" s="43" t="n">
        <v>296.1</v>
      </c>
      <c r="E1027" s="44" t="n">
        <f aca="false">E1026+D1027</f>
        <v>17193.7</v>
      </c>
      <c r="F1027" s="45" t="n">
        <f aca="false">IF(C1026&gt;0,D1027/C1026,0)</f>
        <v>0.0334566820146324</v>
      </c>
      <c r="G1027" s="46" t="n">
        <f aca="false">G1026*(1+F1027)</f>
        <v>7.15321533880245</v>
      </c>
      <c r="H1027" s="46" t="n">
        <f aca="false">MAX(H1026,G1027)</f>
        <v>7.15321533880245</v>
      </c>
      <c r="I1027" s="47" t="n">
        <f aca="false">G1027/H1027-1</f>
        <v>0</v>
      </c>
      <c r="J1027" s="48" t="n">
        <f aca="false">IF(F1027&lt;0,F1027^2,0)</f>
        <v>0</v>
      </c>
      <c r="K1027" s="44" t="n">
        <f aca="false">MAX(K1026,E1027)</f>
        <v>17193.7</v>
      </c>
      <c r="L1027" s="49" t="n">
        <f aca="false">E1027-K1027</f>
        <v>0</v>
      </c>
    </row>
    <row r="1028" customFormat="false" ht="15" hidden="false" customHeight="false" outlineLevel="0" collapsed="false">
      <c r="A1028" s="27" t="n">
        <v>40869</v>
      </c>
      <c r="B1028" s="42" t="n">
        <v>-1</v>
      </c>
      <c r="C1028" s="28" t="n">
        <v>8611.7</v>
      </c>
      <c r="D1028" s="43" t="n">
        <v>-57.55</v>
      </c>
      <c r="E1028" s="44" t="n">
        <f aca="false">E1027+D1028</f>
        <v>17136.15</v>
      </c>
      <c r="F1028" s="45" t="n">
        <f aca="false">IF(C1027&gt;0,D1028/C1027,0)</f>
        <v>-0.00672772864632956</v>
      </c>
      <c r="G1028" s="46" t="n">
        <f aca="false">G1027*(1+F1028)</f>
        <v>7.10509044705423</v>
      </c>
      <c r="H1028" s="46" t="n">
        <f aca="false">MAX(H1027,G1028)</f>
        <v>7.15321533880245</v>
      </c>
      <c r="I1028" s="47" t="n">
        <f aca="false">G1028/H1028-1</f>
        <v>-0.00672772864632953</v>
      </c>
      <c r="J1028" s="48" t="n">
        <f aca="false">IF(F1028&lt;0,F1028^2,0)</f>
        <v>4.52623327386434E-005</v>
      </c>
      <c r="K1028" s="44" t="n">
        <f aca="false">MAX(K1027,E1028)</f>
        <v>17193.7</v>
      </c>
      <c r="L1028" s="49" t="n">
        <f aca="false">E1028-K1028</f>
        <v>-57.5499999999993</v>
      </c>
    </row>
    <row r="1029" customFormat="false" ht="15" hidden="false" customHeight="false" outlineLevel="0" collapsed="false">
      <c r="A1029" s="27" t="n">
        <v>40870</v>
      </c>
      <c r="B1029" s="42" t="n">
        <v>-1</v>
      </c>
      <c r="C1029" s="28" t="n">
        <v>8399.3</v>
      </c>
      <c r="D1029" s="43" t="n">
        <v>212.4</v>
      </c>
      <c r="E1029" s="44" t="n">
        <f aca="false">E1028+D1029</f>
        <v>17348.55</v>
      </c>
      <c r="F1029" s="45" t="n">
        <f aca="false">IF(C1028&gt;0,D1029/C1028,0)</f>
        <v>0.0246641197440691</v>
      </c>
      <c r="G1029" s="46" t="n">
        <f aca="false">G1028*(1+F1029)</f>
        <v>7.28033124863281</v>
      </c>
      <c r="H1029" s="46" t="n">
        <f aca="false">MAX(H1028,G1029)</f>
        <v>7.28033124863281</v>
      </c>
      <c r="I1029" s="47" t="n">
        <f aca="false">G1029/H1029-1</f>
        <v>0</v>
      </c>
      <c r="J1029" s="48" t="n">
        <f aca="false">IF(F1029&lt;0,F1029^2,0)</f>
        <v>0</v>
      </c>
      <c r="K1029" s="44" t="n">
        <f aca="false">MAX(K1028,E1029)</f>
        <v>17348.55</v>
      </c>
      <c r="L1029" s="49" t="n">
        <f aca="false">E1029-K1029</f>
        <v>0</v>
      </c>
    </row>
    <row r="1030" customFormat="false" ht="15" hidden="false" customHeight="false" outlineLevel="0" collapsed="false">
      <c r="A1030" s="27" t="n">
        <v>40871</v>
      </c>
      <c r="B1030" s="42" t="n">
        <v>-1</v>
      </c>
      <c r="C1030" s="28" t="n">
        <v>8472.5</v>
      </c>
      <c r="D1030" s="43" t="n">
        <v>-73.2</v>
      </c>
      <c r="E1030" s="44" t="n">
        <f aca="false">E1029+D1030</f>
        <v>17275.35</v>
      </c>
      <c r="F1030" s="45" t="n">
        <f aca="false">IF(C1029&gt;0,D1030/C1029,0)</f>
        <v>-0.00871501196528282</v>
      </c>
      <c r="G1030" s="46" t="n">
        <f aca="false">G1029*(1+F1030)</f>
        <v>7.21688307468976</v>
      </c>
      <c r="H1030" s="46" t="n">
        <f aca="false">MAX(H1029,G1030)</f>
        <v>7.28033124863281</v>
      </c>
      <c r="I1030" s="47" t="n">
        <f aca="false">G1030/H1030-1</f>
        <v>-0.00871501196528279</v>
      </c>
      <c r="J1030" s="48" t="n">
        <f aca="false">IF(F1030&lt;0,F1030^2,0)</f>
        <v>7.59514335550228E-005</v>
      </c>
      <c r="K1030" s="44" t="n">
        <f aca="false">MAX(K1029,E1030)</f>
        <v>17348.55</v>
      </c>
      <c r="L1030" s="49" t="n">
        <f aca="false">E1030-K1030</f>
        <v>-73.2000000000007</v>
      </c>
    </row>
    <row r="1031" customFormat="false" ht="15" hidden="false" customHeight="false" outlineLevel="0" collapsed="false">
      <c r="A1031" s="27" t="n">
        <v>40872</v>
      </c>
      <c r="B1031" s="42" t="n">
        <v>1</v>
      </c>
      <c r="C1031" s="28" t="n">
        <v>8488.6</v>
      </c>
      <c r="D1031" s="43" t="n">
        <v>-99.7</v>
      </c>
      <c r="E1031" s="44" t="n">
        <f aca="false">E1030+D1031</f>
        <v>17175.65</v>
      </c>
      <c r="F1031" s="45" t="n">
        <f aca="false">IF(C1030&gt;0,D1031/C1030,0)</f>
        <v>-0.0117674830333432</v>
      </c>
      <c r="G1031" s="46" t="n">
        <f aca="false">G1030*(1+F1031)</f>
        <v>7.13195852555472</v>
      </c>
      <c r="H1031" s="46" t="n">
        <f aca="false">MAX(H1030,G1031)</f>
        <v>7.28033124863281</v>
      </c>
      <c r="I1031" s="47" t="n">
        <f aca="false">G1031/H1031-1</f>
        <v>-0.0203799412431892</v>
      </c>
      <c r="J1031" s="48" t="n">
        <f aca="false">IF(F1031&lt;0,F1031^2,0)</f>
        <v>0.000138473656940019</v>
      </c>
      <c r="K1031" s="44" t="n">
        <f aca="false">MAX(K1030,E1031)</f>
        <v>17348.55</v>
      </c>
      <c r="L1031" s="49" t="n">
        <f aca="false">E1031-K1031</f>
        <v>-172.900000000001</v>
      </c>
    </row>
    <row r="1032" customFormat="false" ht="15" hidden="false" customHeight="false" outlineLevel="0" collapsed="false">
      <c r="A1032" s="27" t="n">
        <v>40875</v>
      </c>
      <c r="B1032" s="42" t="n">
        <v>1</v>
      </c>
      <c r="C1032" s="28" t="n">
        <v>8793.15</v>
      </c>
      <c r="D1032" s="43" t="n">
        <v>304.55</v>
      </c>
      <c r="E1032" s="44" t="n">
        <f aca="false">E1031+D1032</f>
        <v>17480.2</v>
      </c>
      <c r="F1032" s="45" t="n">
        <f aca="false">IF(C1031&gt;0,D1032/C1031,0)</f>
        <v>0.0358775298635817</v>
      </c>
      <c r="G1032" s="46" t="n">
        <f aca="false">G1031*(1+F1032)</f>
        <v>7.38783558054114</v>
      </c>
      <c r="H1032" s="46" t="n">
        <f aca="false">MAX(H1031,G1032)</f>
        <v>7.38783558054114</v>
      </c>
      <c r="I1032" s="47" t="n">
        <f aca="false">G1032/H1032-1</f>
        <v>0</v>
      </c>
      <c r="J1032" s="48" t="n">
        <f aca="false">IF(F1032&lt;0,F1032^2,0)</f>
        <v>0</v>
      </c>
      <c r="K1032" s="44" t="n">
        <f aca="false">MAX(K1031,E1032)</f>
        <v>17480.2</v>
      </c>
      <c r="L1032" s="49" t="n">
        <f aca="false">E1032-K1032</f>
        <v>0</v>
      </c>
    </row>
    <row r="1033" customFormat="false" ht="15" hidden="false" customHeight="false" outlineLevel="0" collapsed="false">
      <c r="A1033" s="27" t="n">
        <v>40876</v>
      </c>
      <c r="B1033" s="42" t="n">
        <v>1</v>
      </c>
      <c r="C1033" s="28" t="n">
        <v>8623.9</v>
      </c>
      <c r="D1033" s="43" t="n">
        <v>-194.45</v>
      </c>
      <c r="E1033" s="44" t="n">
        <f aca="false">E1032+D1033</f>
        <v>17285.75</v>
      </c>
      <c r="F1033" s="45" t="n">
        <f aca="false">IF(C1032&gt;0,D1033/C1032,0)</f>
        <v>-0.0221138044955448</v>
      </c>
      <c r="G1033" s="46" t="n">
        <f aca="false">G1032*(1+F1033)</f>
        <v>7.22446242886782</v>
      </c>
      <c r="H1033" s="46" t="n">
        <f aca="false">MAX(H1032,G1033)</f>
        <v>7.38783558054114</v>
      </c>
      <c r="I1033" s="47" t="n">
        <f aca="false">G1033/H1033-1</f>
        <v>-0.0221138044955448</v>
      </c>
      <c r="J1033" s="48" t="n">
        <f aca="false">IF(F1033&lt;0,F1033^2,0)</f>
        <v>0.000489020349267179</v>
      </c>
      <c r="K1033" s="44" t="n">
        <f aca="false">MAX(K1032,E1033)</f>
        <v>17480.2</v>
      </c>
      <c r="L1033" s="49" t="n">
        <f aca="false">E1033-K1033</f>
        <v>-194.450000000001</v>
      </c>
    </row>
    <row r="1034" customFormat="false" ht="15" hidden="false" customHeight="false" outlineLevel="0" collapsed="false">
      <c r="A1034" s="27" t="n">
        <v>40877</v>
      </c>
      <c r="B1034" s="42" t="n">
        <v>-1</v>
      </c>
      <c r="C1034" s="28" t="n">
        <v>8564.1</v>
      </c>
      <c r="D1034" s="43" t="n">
        <v>-35.05</v>
      </c>
      <c r="E1034" s="44" t="n">
        <f aca="false">E1033+D1034</f>
        <v>17250.7</v>
      </c>
      <c r="F1034" s="45" t="n">
        <f aca="false">IF(C1033&gt;0,D1034/C1033,0)</f>
        <v>-0.0040642864597224</v>
      </c>
      <c r="G1034" s="46" t="n">
        <f aca="false">G1033*(1+F1034)</f>
        <v>7.1951001440394</v>
      </c>
      <c r="H1034" s="46" t="n">
        <f aca="false">MAX(H1033,G1034)</f>
        <v>7.38783558054114</v>
      </c>
      <c r="I1034" s="47" t="n">
        <f aca="false">G1034/H1034-1</f>
        <v>-0.0260882141190831</v>
      </c>
      <c r="J1034" s="48" t="n">
        <f aca="false">IF(F1034&lt;0,F1034^2,0)</f>
        <v>1.65184244266828E-005</v>
      </c>
      <c r="K1034" s="44" t="n">
        <f aca="false">MAX(K1033,E1034)</f>
        <v>17480.2</v>
      </c>
      <c r="L1034" s="49" t="n">
        <f aca="false">E1034-K1034</f>
        <v>-229.5</v>
      </c>
    </row>
    <row r="1035" customFormat="false" ht="15" hidden="false" customHeight="false" outlineLevel="0" collapsed="false">
      <c r="A1035" s="27" t="n">
        <v>40878</v>
      </c>
      <c r="B1035" s="42" t="n">
        <v>1</v>
      </c>
      <c r="C1035" s="28" t="n">
        <v>8895.3</v>
      </c>
      <c r="D1035" s="43" t="n">
        <v>-286.2</v>
      </c>
      <c r="E1035" s="44" t="n">
        <f aca="false">E1034+D1035</f>
        <v>16964.5</v>
      </c>
      <c r="F1035" s="45" t="n">
        <f aca="false">IF(C1034&gt;0,D1035/C1034,0)</f>
        <v>-0.0334185728798122</v>
      </c>
      <c r="G1035" s="46" t="n">
        <f aca="false">G1034*(1+F1035)</f>
        <v>6.95465016549827</v>
      </c>
      <c r="H1035" s="46" t="n">
        <f aca="false">MAX(H1034,G1035)</f>
        <v>7.38783558054114</v>
      </c>
      <c r="I1035" s="47" t="n">
        <f aca="false">G1035/H1035-1</f>
        <v>-0.0586349561140526</v>
      </c>
      <c r="J1035" s="48" t="n">
        <f aca="false">IF(F1035&lt;0,F1035^2,0)</f>
        <v>0.00111680101332332</v>
      </c>
      <c r="K1035" s="44" t="n">
        <f aca="false">MAX(K1034,E1035)</f>
        <v>17480.2</v>
      </c>
      <c r="L1035" s="49" t="n">
        <f aca="false">E1035-K1035</f>
        <v>-515.700000000001</v>
      </c>
    </row>
    <row r="1036" customFormat="false" ht="15" hidden="false" customHeight="false" outlineLevel="0" collapsed="false">
      <c r="A1036" s="27" t="n">
        <v>40879</v>
      </c>
      <c r="B1036" s="42" t="n">
        <v>1</v>
      </c>
      <c r="C1036" s="28" t="n">
        <v>9172.75</v>
      </c>
      <c r="D1036" s="43" t="n">
        <v>277.45</v>
      </c>
      <c r="E1036" s="44" t="n">
        <f aca="false">E1035+D1036</f>
        <v>17241.95</v>
      </c>
      <c r="F1036" s="45" t="n">
        <f aca="false">IF(C1035&gt;0,D1036/C1035,0)</f>
        <v>0.0311906287590076</v>
      </c>
      <c r="G1036" s="46" t="n">
        <f aca="false">G1035*(1+F1036)</f>
        <v>7.1715700769591</v>
      </c>
      <c r="H1036" s="46" t="n">
        <f aca="false">MAX(H1035,G1036)</f>
        <v>7.38783558054114</v>
      </c>
      <c r="I1036" s="47" t="n">
        <f aca="false">G1036/H1036-1</f>
        <v>-0.029273188503499</v>
      </c>
      <c r="J1036" s="48" t="n">
        <f aca="false">IF(F1036&lt;0,F1036^2,0)</f>
        <v>0</v>
      </c>
      <c r="K1036" s="44" t="n">
        <f aca="false">MAX(K1035,E1036)</f>
        <v>17480.2</v>
      </c>
      <c r="L1036" s="49" t="n">
        <f aca="false">E1036-K1036</f>
        <v>-238.25</v>
      </c>
    </row>
    <row r="1037" customFormat="false" ht="15" hidden="false" customHeight="false" outlineLevel="0" collapsed="false">
      <c r="A1037" s="27" t="n">
        <v>40882</v>
      </c>
      <c r="B1037" s="42" t="n">
        <v>1</v>
      </c>
      <c r="C1037" s="28" t="n">
        <v>9173.75</v>
      </c>
      <c r="D1037" s="43" t="n">
        <v>1</v>
      </c>
      <c r="E1037" s="44" t="n">
        <f aca="false">E1036+D1037</f>
        <v>17242.95</v>
      </c>
      <c r="F1037" s="45" t="n">
        <f aca="false">IF(C1036&gt;0,D1037/C1036,0)</f>
        <v>0.00010901856040991</v>
      </c>
      <c r="G1037" s="46" t="n">
        <f aca="false">G1036*(1+F1037)</f>
        <v>7.17235191120477</v>
      </c>
      <c r="H1037" s="46" t="n">
        <f aca="false">MAX(H1036,G1037)</f>
        <v>7.38783558054114</v>
      </c>
      <c r="I1037" s="47" t="n">
        <f aca="false">G1037/H1037-1</f>
        <v>-0.0291673612639582</v>
      </c>
      <c r="J1037" s="48" t="n">
        <f aca="false">IF(F1037&lt;0,F1037^2,0)</f>
        <v>0</v>
      </c>
      <c r="K1037" s="44" t="n">
        <f aca="false">MAX(K1036,E1037)</f>
        <v>17480.2</v>
      </c>
      <c r="L1037" s="49" t="n">
        <f aca="false">E1037-K1037</f>
        <v>-237.25</v>
      </c>
    </row>
    <row r="1038" customFormat="false" ht="15" hidden="false" customHeight="false" outlineLevel="0" collapsed="false">
      <c r="A1038" s="27" t="n">
        <v>40884</v>
      </c>
      <c r="B1038" s="42" t="n">
        <v>1</v>
      </c>
      <c r="C1038" s="28" t="n">
        <v>9176.25</v>
      </c>
      <c r="D1038" s="43" t="n">
        <v>2.5</v>
      </c>
      <c r="E1038" s="44" t="n">
        <f aca="false">E1037+D1038</f>
        <v>17245.45</v>
      </c>
      <c r="F1038" s="45" t="n">
        <f aca="false">IF(C1037&gt;0,D1038/C1037,0)</f>
        <v>0.000272516691647363</v>
      </c>
      <c r="G1038" s="46" t="n">
        <f aca="false">G1037*(1+F1038)</f>
        <v>7.17430649681894</v>
      </c>
      <c r="H1038" s="46" t="n">
        <f aca="false">MAX(H1037,G1038)</f>
        <v>7.38783558054114</v>
      </c>
      <c r="I1038" s="47" t="n">
        <f aca="false">G1038/H1038-1</f>
        <v>-0.0289027931651067</v>
      </c>
      <c r="J1038" s="48" t="n">
        <f aca="false">IF(F1038&lt;0,F1038^2,0)</f>
        <v>0</v>
      </c>
      <c r="K1038" s="44" t="n">
        <f aca="false">MAX(K1037,E1038)</f>
        <v>17480.2</v>
      </c>
      <c r="L1038" s="49" t="n">
        <f aca="false">E1038-K1038</f>
        <v>-234.75</v>
      </c>
    </row>
    <row r="1039" customFormat="false" ht="15" hidden="false" customHeight="false" outlineLevel="0" collapsed="false">
      <c r="A1039" s="27" t="n">
        <v>40885</v>
      </c>
      <c r="B1039" s="42" t="n">
        <v>-1</v>
      </c>
      <c r="C1039" s="28" t="n">
        <v>8915.7</v>
      </c>
      <c r="D1039" s="43" t="n">
        <v>108.3</v>
      </c>
      <c r="E1039" s="44" t="n">
        <f aca="false">E1038+D1039</f>
        <v>17353.75</v>
      </c>
      <c r="F1039" s="45" t="n">
        <f aca="false">IF(C1038&gt;0,D1039/C1038,0)</f>
        <v>0.0118022067838169</v>
      </c>
      <c r="G1039" s="46" t="n">
        <f aca="false">G1038*(1+F1039)</f>
        <v>7.25897914562488</v>
      </c>
      <c r="H1039" s="46" t="n">
        <f aca="false">MAX(H1038,G1039)</f>
        <v>7.38783558054114</v>
      </c>
      <c r="I1039" s="47" t="n">
        <f aca="false">G1039/H1039-1</f>
        <v>-0.0174417031228544</v>
      </c>
      <c r="J1039" s="48" t="n">
        <f aca="false">IF(F1039&lt;0,F1039^2,0)</f>
        <v>0</v>
      </c>
      <c r="K1039" s="44" t="n">
        <f aca="false">MAX(K1038,E1039)</f>
        <v>17480.2</v>
      </c>
      <c r="L1039" s="49" t="n">
        <f aca="false">E1039-K1039</f>
        <v>-126.450000000001</v>
      </c>
    </row>
    <row r="1040" customFormat="false" ht="15" hidden="false" customHeight="false" outlineLevel="0" collapsed="false">
      <c r="A1040" s="27" t="n">
        <v>40886</v>
      </c>
      <c r="B1040" s="42" t="n">
        <v>-1</v>
      </c>
      <c r="C1040" s="28" t="n">
        <v>8811.1</v>
      </c>
      <c r="D1040" s="43" t="n">
        <v>104.6</v>
      </c>
      <c r="E1040" s="44" t="n">
        <f aca="false">E1039+D1040</f>
        <v>17458.35</v>
      </c>
      <c r="F1040" s="45" t="n">
        <f aca="false">IF(C1039&gt;0,D1040/C1039,0)</f>
        <v>0.0117321130141212</v>
      </c>
      <c r="G1040" s="46" t="n">
        <f aca="false">G1039*(1+F1040)</f>
        <v>7.3441423093285</v>
      </c>
      <c r="H1040" s="46" t="n">
        <f aca="false">MAX(H1039,G1040)</f>
        <v>7.38783558054114</v>
      </c>
      <c r="I1040" s="47" t="n">
        <f aca="false">G1040/H1040-1</f>
        <v>-0.0059142181409293</v>
      </c>
      <c r="J1040" s="48" t="n">
        <f aca="false">IF(F1040&lt;0,F1040^2,0)</f>
        <v>0</v>
      </c>
      <c r="K1040" s="44" t="n">
        <f aca="false">MAX(K1039,E1040)</f>
        <v>17480.2</v>
      </c>
      <c r="L1040" s="49" t="n">
        <f aca="false">E1040-K1040</f>
        <v>-21.8500000000022</v>
      </c>
    </row>
    <row r="1041" customFormat="false" ht="15" hidden="false" customHeight="false" outlineLevel="0" collapsed="false">
      <c r="A1041" s="27" t="n">
        <v>40889</v>
      </c>
      <c r="B1041" s="42" t="n">
        <v>-1</v>
      </c>
      <c r="C1041" s="28" t="n">
        <v>8543.4</v>
      </c>
      <c r="D1041" s="43" t="n">
        <v>267.7</v>
      </c>
      <c r="E1041" s="44" t="n">
        <f aca="false">E1040+D1041</f>
        <v>17726.05</v>
      </c>
      <c r="F1041" s="45" t="n">
        <f aca="false">IF(C1040&gt;0,D1041/C1040,0)</f>
        <v>0.030382131629422</v>
      </c>
      <c r="G1041" s="46" t="n">
        <f aca="false">G1040*(1+F1041)</f>
        <v>7.56727300767572</v>
      </c>
      <c r="H1041" s="46" t="n">
        <f aca="false">MAX(H1040,G1041)</f>
        <v>7.56727300767572</v>
      </c>
      <c r="I1041" s="47" t="n">
        <f aca="false">G1041/H1041-1</f>
        <v>0</v>
      </c>
      <c r="J1041" s="48" t="n">
        <f aca="false">IF(F1041&lt;0,F1041^2,0)</f>
        <v>0</v>
      </c>
      <c r="K1041" s="44" t="n">
        <f aca="false">MAX(K1040,E1041)</f>
        <v>17726.05</v>
      </c>
      <c r="L1041" s="49" t="n">
        <f aca="false">E1041-K1041</f>
        <v>0</v>
      </c>
    </row>
    <row r="1042" customFormat="false" ht="15" hidden="false" customHeight="false" outlineLevel="0" collapsed="false">
      <c r="A1042" s="27" t="n">
        <v>40890</v>
      </c>
      <c r="B1042" s="42" t="n">
        <v>-1</v>
      </c>
      <c r="C1042" s="28" t="n">
        <v>8571.95</v>
      </c>
      <c r="D1042" s="43" t="n">
        <v>-28.55</v>
      </c>
      <c r="E1042" s="44" t="n">
        <f aca="false">E1041+D1042</f>
        <v>17697.5</v>
      </c>
      <c r="F1042" s="45" t="n">
        <f aca="false">IF(C1041&gt;0,D1042/C1041,0)</f>
        <v>-0.00334176089144837</v>
      </c>
      <c r="G1042" s="46" t="n">
        <f aca="false">G1041*(1+F1042)</f>
        <v>7.54198499068376</v>
      </c>
      <c r="H1042" s="46" t="n">
        <f aca="false">MAX(H1041,G1042)</f>
        <v>7.56727300767572</v>
      </c>
      <c r="I1042" s="47" t="n">
        <f aca="false">G1042/H1042-1</f>
        <v>-0.00334176089144833</v>
      </c>
      <c r="J1042" s="48" t="n">
        <f aca="false">IF(F1042&lt;0,F1042^2,0)</f>
        <v>1.11673658556138E-005</v>
      </c>
      <c r="K1042" s="44" t="n">
        <f aca="false">MAX(K1041,E1042)</f>
        <v>17726.05</v>
      </c>
      <c r="L1042" s="49" t="n">
        <f aca="false">E1042-K1042</f>
        <v>-28.5499999999993</v>
      </c>
    </row>
    <row r="1043" customFormat="false" ht="15" hidden="false" customHeight="false" outlineLevel="0" collapsed="false">
      <c r="A1043" s="27" t="n">
        <v>40891</v>
      </c>
      <c r="B1043" s="42" t="n">
        <v>-1</v>
      </c>
      <c r="C1043" s="28" t="n">
        <v>8533</v>
      </c>
      <c r="D1043" s="43" t="n">
        <v>-70.4</v>
      </c>
      <c r="E1043" s="44" t="n">
        <f aca="false">E1042+D1043</f>
        <v>17627.1</v>
      </c>
      <c r="F1043" s="45" t="n">
        <f aca="false">IF(C1042&gt;0,D1043/C1042,0)</f>
        <v>-0.00821283371928208</v>
      </c>
      <c r="G1043" s="46" t="n">
        <f aca="false">G1042*(1+F1043)</f>
        <v>7.48004392204195</v>
      </c>
      <c r="H1043" s="46" t="n">
        <f aca="false">MAX(H1042,G1043)</f>
        <v>7.56727300767572</v>
      </c>
      <c r="I1043" s="47" t="n">
        <f aca="false">G1043/H1043-1</f>
        <v>-0.0115271492841993</v>
      </c>
      <c r="J1043" s="48" t="n">
        <f aca="false">IF(F1043&lt;0,F1043^2,0)</f>
        <v>6.74506377005767E-005</v>
      </c>
      <c r="K1043" s="44" t="n">
        <f aca="false">MAX(K1042,E1043)</f>
        <v>17726.05</v>
      </c>
      <c r="L1043" s="49" t="n">
        <f aca="false">E1043-K1043</f>
        <v>-98.9500000000007</v>
      </c>
    </row>
    <row r="1044" customFormat="false" ht="15" hidden="false" customHeight="false" outlineLevel="0" collapsed="false">
      <c r="A1044" s="27" t="n">
        <v>40892</v>
      </c>
      <c r="B1044" s="42" t="n">
        <v>-1</v>
      </c>
      <c r="C1044" s="28" t="n">
        <v>8445.1</v>
      </c>
      <c r="D1044" s="43" t="n">
        <v>-51.8</v>
      </c>
      <c r="E1044" s="44" t="n">
        <f aca="false">E1043+D1044</f>
        <v>17575.3</v>
      </c>
      <c r="F1044" s="45" t="n">
        <f aca="false">IF(C1043&gt;0,D1044/C1043,0)</f>
        <v>-0.00607054963084495</v>
      </c>
      <c r="G1044" s="46" t="n">
        <f aca="false">G1043*(1+F1044)</f>
        <v>7.4346359441723</v>
      </c>
      <c r="H1044" s="46" t="n">
        <f aca="false">MAX(H1043,G1044)</f>
        <v>7.56727300767572</v>
      </c>
      <c r="I1044" s="47" t="n">
        <f aca="false">G1044/H1044-1</f>
        <v>-0.0175277227832125</v>
      </c>
      <c r="J1044" s="48" t="n">
        <f aca="false">IF(F1044&lt;0,F1044^2,0)</f>
        <v>3.68515728205518E-005</v>
      </c>
      <c r="K1044" s="44" t="n">
        <f aca="false">MAX(K1043,E1044)</f>
        <v>17726.05</v>
      </c>
      <c r="L1044" s="49" t="n">
        <f aca="false">E1044-K1044</f>
        <v>-150.75</v>
      </c>
    </row>
    <row r="1045" customFormat="false" ht="15" hidden="false" customHeight="false" outlineLevel="0" collapsed="false">
      <c r="A1045" s="27" t="n">
        <v>40893</v>
      </c>
      <c r="B1045" s="42" t="n">
        <v>-1</v>
      </c>
      <c r="C1045" s="28" t="n">
        <v>8171.9</v>
      </c>
      <c r="D1045" s="43" t="n">
        <v>-64.4</v>
      </c>
      <c r="E1045" s="44" t="n">
        <f aca="false">E1044+D1045</f>
        <v>17510.9</v>
      </c>
      <c r="F1045" s="45" t="n">
        <f aca="false">IF(C1044&gt;0,D1045/C1044,0)</f>
        <v>-0.00762572379249506</v>
      </c>
      <c r="G1045" s="46" t="n">
        <f aca="false">G1044*(1+F1045)</f>
        <v>7.37794146396429</v>
      </c>
      <c r="H1045" s="46" t="n">
        <f aca="false">MAX(H1044,G1045)</f>
        <v>7.56727300767572</v>
      </c>
      <c r="I1045" s="47" t="n">
        <f aca="false">G1045/H1045-1</f>
        <v>-0.0250197850030512</v>
      </c>
      <c r="J1045" s="48" t="n">
        <f aca="false">IF(F1045&lt;0,F1045^2,0)</f>
        <v>5.81516633594252E-005</v>
      </c>
      <c r="K1045" s="44" t="n">
        <f aca="false">MAX(K1044,E1045)</f>
        <v>17726.05</v>
      </c>
      <c r="L1045" s="49" t="n">
        <f aca="false">E1045-K1045</f>
        <v>-215.150000000001</v>
      </c>
    </row>
    <row r="1046" customFormat="false" ht="15" hidden="false" customHeight="false" outlineLevel="0" collapsed="false">
      <c r="A1046" s="27" t="n">
        <v>40896</v>
      </c>
      <c r="B1046" s="42" t="n">
        <v>-1</v>
      </c>
      <c r="C1046" s="28" t="n">
        <v>7920.75</v>
      </c>
      <c r="D1046" s="43" t="n">
        <v>201.5</v>
      </c>
      <c r="E1046" s="44" t="n">
        <f aca="false">E1045+D1046</f>
        <v>17712.4</v>
      </c>
      <c r="F1046" s="45" t="n">
        <f aca="false">IF(C1045&gt;0,D1046/C1045,0)</f>
        <v>0.0246576683513014</v>
      </c>
      <c r="G1046" s="46" t="n">
        <f aca="false">G1045*(1+F1046)</f>
        <v>7.55986429769803</v>
      </c>
      <c r="H1046" s="46" t="n">
        <f aca="false">MAX(H1045,G1046)</f>
        <v>7.56727300767572</v>
      </c>
      <c r="I1046" s="47" t="n">
        <f aca="false">G1046/H1046-1</f>
        <v>-0.00097904621257594</v>
      </c>
      <c r="J1046" s="48" t="n">
        <f aca="false">IF(F1046&lt;0,F1046^2,0)</f>
        <v>0</v>
      </c>
      <c r="K1046" s="44" t="n">
        <f aca="false">MAX(K1045,E1046)</f>
        <v>17726.05</v>
      </c>
      <c r="L1046" s="49" t="n">
        <f aca="false">E1046-K1046</f>
        <v>-13.6500000000015</v>
      </c>
    </row>
    <row r="1047" customFormat="false" ht="15" hidden="false" customHeight="false" outlineLevel="0" collapsed="false">
      <c r="A1047" s="27" t="n">
        <v>40897</v>
      </c>
      <c r="B1047" s="42" t="n">
        <v>-1</v>
      </c>
      <c r="C1047" s="28" t="n">
        <v>7798.55</v>
      </c>
      <c r="D1047" s="43" t="n">
        <v>122.2</v>
      </c>
      <c r="E1047" s="44" t="n">
        <f aca="false">E1046+D1047</f>
        <v>17834.6</v>
      </c>
      <c r="F1047" s="45" t="n">
        <f aca="false">IF(C1046&gt;0,D1047/C1046,0)</f>
        <v>0.0154278319603573</v>
      </c>
      <c r="G1047" s="46" t="n">
        <f aca="false">G1046*(1+F1047)</f>
        <v>7.67649661372602</v>
      </c>
      <c r="H1047" s="46" t="n">
        <f aca="false">MAX(H1046,G1047)</f>
        <v>7.67649661372602</v>
      </c>
      <c r="I1047" s="47" t="n">
        <f aca="false">G1047/H1047-1</f>
        <v>0</v>
      </c>
      <c r="J1047" s="48" t="n">
        <f aca="false">IF(F1047&lt;0,F1047^2,0)</f>
        <v>0</v>
      </c>
      <c r="K1047" s="44" t="n">
        <f aca="false">MAX(K1046,E1047)</f>
        <v>17834.6</v>
      </c>
      <c r="L1047" s="49" t="n">
        <f aca="false">E1047-K1047</f>
        <v>0</v>
      </c>
    </row>
    <row r="1048" customFormat="false" ht="15" hidden="false" customHeight="false" outlineLevel="0" collapsed="false">
      <c r="A1048" s="27" t="n">
        <v>40898</v>
      </c>
      <c r="B1048" s="42" t="n">
        <v>1</v>
      </c>
      <c r="C1048" s="28" t="n">
        <v>8189.15</v>
      </c>
      <c r="D1048" s="43" t="n">
        <v>-133.55</v>
      </c>
      <c r="E1048" s="44" t="n">
        <f aca="false">E1047+D1048</f>
        <v>17701.05</v>
      </c>
      <c r="F1048" s="45" t="n">
        <f aca="false">IF(C1047&gt;0,D1048/C1047,0)</f>
        <v>-0.0171249783613621</v>
      </c>
      <c r="G1048" s="46" t="n">
        <f aca="false">G1047*(1+F1048)</f>
        <v>7.54503677532489</v>
      </c>
      <c r="H1048" s="46" t="n">
        <f aca="false">MAX(H1047,G1048)</f>
        <v>7.67649661372602</v>
      </c>
      <c r="I1048" s="47" t="n">
        <f aca="false">G1048/H1048-1</f>
        <v>-0.0171249783613621</v>
      </c>
      <c r="J1048" s="48" t="n">
        <f aca="false">IF(F1048&lt;0,F1048^2,0)</f>
        <v>0.000293264883877118</v>
      </c>
      <c r="K1048" s="44" t="n">
        <f aca="false">MAX(K1047,E1048)</f>
        <v>17834.6</v>
      </c>
      <c r="L1048" s="49" t="n">
        <f aca="false">E1048-K1048</f>
        <v>-133.549999999999</v>
      </c>
    </row>
    <row r="1049" customFormat="false" ht="15" hidden="false" customHeight="false" outlineLevel="0" collapsed="false">
      <c r="A1049" s="27" t="n">
        <v>40899</v>
      </c>
      <c r="B1049" s="42" t="n">
        <v>1</v>
      </c>
      <c r="C1049" s="28" t="n">
        <v>8384.65</v>
      </c>
      <c r="D1049" s="43" t="n">
        <v>195.5</v>
      </c>
      <c r="E1049" s="44" t="n">
        <f aca="false">E1048+D1049</f>
        <v>17896.55</v>
      </c>
      <c r="F1049" s="45" t="n">
        <f aca="false">IF(C1048&gt;0,D1049/C1048,0)</f>
        <v>0.0238730515377054</v>
      </c>
      <c r="G1049" s="46" t="n">
        <f aca="false">G1048*(1+F1049)</f>
        <v>7.72515982711611</v>
      </c>
      <c r="H1049" s="46" t="n">
        <f aca="false">MAX(H1048,G1049)</f>
        <v>7.72515982711611</v>
      </c>
      <c r="I1049" s="47" t="n">
        <f aca="false">G1049/H1049-1</f>
        <v>0</v>
      </c>
      <c r="J1049" s="48" t="n">
        <f aca="false">IF(F1049&lt;0,F1049^2,0)</f>
        <v>0</v>
      </c>
      <c r="K1049" s="44" t="n">
        <f aca="false">MAX(K1048,E1049)</f>
        <v>17896.55</v>
      </c>
      <c r="L1049" s="49" t="n">
        <f aca="false">E1049-K1049</f>
        <v>0</v>
      </c>
    </row>
    <row r="1050" customFormat="false" ht="15" hidden="false" customHeight="false" outlineLevel="0" collapsed="false">
      <c r="A1050" s="27" t="n">
        <v>40900</v>
      </c>
      <c r="B1050" s="42" t="n">
        <v>1</v>
      </c>
      <c r="C1050" s="28" t="n">
        <v>8296.45</v>
      </c>
      <c r="D1050" s="43" t="n">
        <v>-88.2</v>
      </c>
      <c r="E1050" s="44" t="n">
        <f aca="false">E1049+D1050</f>
        <v>17808.35</v>
      </c>
      <c r="F1050" s="45" t="n">
        <f aca="false">IF(C1049&gt;0,D1050/C1049,0)</f>
        <v>-0.0105192226270626</v>
      </c>
      <c r="G1050" s="46" t="n">
        <f aca="false">G1049*(1+F1050)</f>
        <v>7.64389715106503</v>
      </c>
      <c r="H1050" s="46" t="n">
        <f aca="false">MAX(H1049,G1050)</f>
        <v>7.72515982711611</v>
      </c>
      <c r="I1050" s="47" t="n">
        <f aca="false">G1050/H1050-1</f>
        <v>-0.0105192226270625</v>
      </c>
      <c r="J1050" s="48" t="n">
        <f aca="false">IF(F1050&lt;0,F1050^2,0)</f>
        <v>0.000110654044677705</v>
      </c>
      <c r="K1050" s="44" t="n">
        <f aca="false">MAX(K1049,E1050)</f>
        <v>17896.55</v>
      </c>
      <c r="L1050" s="49" t="n">
        <f aca="false">E1050-K1050</f>
        <v>-88.2000000000007</v>
      </c>
    </row>
    <row r="1051" customFormat="false" ht="15" hidden="false" customHeight="false" outlineLevel="0" collapsed="false">
      <c r="A1051" s="27" t="n">
        <v>40903</v>
      </c>
      <c r="B1051" s="42" t="n">
        <v>1</v>
      </c>
      <c r="C1051" s="28" t="n">
        <v>8374.55</v>
      </c>
      <c r="D1051" s="43" t="n">
        <v>78.1</v>
      </c>
      <c r="E1051" s="44" t="n">
        <f aca="false">E1050+D1051</f>
        <v>17886.45</v>
      </c>
      <c r="F1051" s="45" t="n">
        <f aca="false">IF(C1050&gt;0,D1051/C1050,0)</f>
        <v>0.00941366488076225</v>
      </c>
      <c r="G1051" s="46" t="n">
        <f aca="false">G1050*(1+F1051)</f>
        <v>7.71585423722817</v>
      </c>
      <c r="H1051" s="46" t="n">
        <f aca="false">MAX(H1050,G1051)</f>
        <v>7.72515982711611</v>
      </c>
      <c r="I1051" s="47" t="n">
        <f aca="false">G1051/H1051-1</f>
        <v>-0.00120458218291752</v>
      </c>
      <c r="J1051" s="48" t="n">
        <f aca="false">IF(F1051&lt;0,F1051^2,0)</f>
        <v>0</v>
      </c>
      <c r="K1051" s="44" t="n">
        <f aca="false">MAX(K1050,E1051)</f>
        <v>17896.55</v>
      </c>
      <c r="L1051" s="49" t="n">
        <f aca="false">E1051-K1051</f>
        <v>-10.1000000000022</v>
      </c>
    </row>
    <row r="1052" customFormat="false" ht="15" hidden="false" customHeight="false" outlineLevel="0" collapsed="false">
      <c r="A1052" s="27" t="n">
        <v>40904</v>
      </c>
      <c r="B1052" s="42" t="n">
        <v>-1</v>
      </c>
      <c r="C1052" s="28" t="n">
        <v>8275.5</v>
      </c>
      <c r="D1052" s="43" t="n">
        <v>-103.95</v>
      </c>
      <c r="E1052" s="44" t="n">
        <f aca="false">E1051+D1052</f>
        <v>17782.5</v>
      </c>
      <c r="F1052" s="45" t="n">
        <f aca="false">IF(C1051&gt;0,D1052/C1051,0)</f>
        <v>-0.0124126072445684</v>
      </c>
      <c r="G1052" s="46" t="n">
        <f aca="false">G1051*(1+F1052)</f>
        <v>7.62008036902512</v>
      </c>
      <c r="H1052" s="46" t="n">
        <f aca="false">MAX(H1051,G1052)</f>
        <v>7.72515982711611</v>
      </c>
      <c r="I1052" s="47" t="n">
        <f aca="false">G1052/H1052-1</f>
        <v>-0.0136022374219555</v>
      </c>
      <c r="J1052" s="48" t="n">
        <f aca="false">IF(F1052&lt;0,F1052^2,0)</f>
        <v>0.000154072818607911</v>
      </c>
      <c r="K1052" s="44" t="n">
        <f aca="false">MAX(K1051,E1052)</f>
        <v>17896.55</v>
      </c>
      <c r="L1052" s="49" t="n">
        <f aca="false">E1052-K1052</f>
        <v>-114.050000000003</v>
      </c>
    </row>
    <row r="1053" customFormat="false" ht="15" hidden="false" customHeight="false" outlineLevel="0" collapsed="false">
      <c r="A1053" s="27" t="n">
        <v>40905</v>
      </c>
      <c r="B1053" s="42" t="n">
        <v>-1</v>
      </c>
      <c r="C1053" s="28" t="n">
        <v>8111.4</v>
      </c>
      <c r="D1053" s="43" t="n">
        <v>164.1</v>
      </c>
      <c r="E1053" s="44" t="n">
        <f aca="false">E1052+D1053</f>
        <v>17946.6</v>
      </c>
      <c r="F1053" s="45" t="n">
        <f aca="false">IF(C1052&gt;0,D1053/C1052,0)</f>
        <v>0.0198296175457676</v>
      </c>
      <c r="G1053" s="46" t="n">
        <f aca="false">G1052*(1+F1053)</f>
        <v>7.7711836484109</v>
      </c>
      <c r="H1053" s="46" t="n">
        <f aca="false">MAX(H1052,G1053)</f>
        <v>7.7711836484109</v>
      </c>
      <c r="I1053" s="47" t="n">
        <f aca="false">G1053/H1053-1</f>
        <v>0</v>
      </c>
      <c r="J1053" s="48" t="n">
        <f aca="false">IF(F1053&lt;0,F1053^2,0)</f>
        <v>0</v>
      </c>
      <c r="K1053" s="44" t="n">
        <f aca="false">MAX(K1052,E1053)</f>
        <v>17946.6</v>
      </c>
      <c r="L1053" s="49" t="n">
        <f aca="false">E1053-K1053</f>
        <v>0</v>
      </c>
    </row>
    <row r="1054" customFormat="false" ht="15" hidden="false" customHeight="false" outlineLevel="0" collapsed="false">
      <c r="A1054" s="27" t="n">
        <v>40906</v>
      </c>
      <c r="B1054" s="42" t="n">
        <v>-1</v>
      </c>
      <c r="C1054" s="28" t="n">
        <v>8027.4</v>
      </c>
      <c r="D1054" s="43" t="n">
        <v>84</v>
      </c>
      <c r="E1054" s="44" t="n">
        <f aca="false">E1053+D1054</f>
        <v>18030.6</v>
      </c>
      <c r="F1054" s="45" t="n">
        <f aca="false">IF(C1053&gt;0,D1054/C1053,0)</f>
        <v>0.0103557955470079</v>
      </c>
      <c r="G1054" s="46" t="n">
        <f aca="false">G1053*(1+F1054)</f>
        <v>7.8516604374321</v>
      </c>
      <c r="H1054" s="46" t="n">
        <f aca="false">MAX(H1053,G1054)</f>
        <v>7.8516604374321</v>
      </c>
      <c r="I1054" s="47" t="n">
        <f aca="false">G1054/H1054-1</f>
        <v>0</v>
      </c>
      <c r="J1054" s="48" t="n">
        <f aca="false">IF(F1054&lt;0,F1054^2,0)</f>
        <v>0</v>
      </c>
      <c r="K1054" s="44" t="n">
        <f aca="false">MAX(K1053,E1054)</f>
        <v>18030.6</v>
      </c>
      <c r="L1054" s="49" t="n">
        <f aca="false">E1054-K1054</f>
        <v>0</v>
      </c>
    </row>
    <row r="1055" customFormat="false" ht="15" hidden="false" customHeight="false" outlineLevel="0" collapsed="false">
      <c r="A1055" s="27" t="n">
        <v>40907</v>
      </c>
      <c r="B1055" s="42" t="n">
        <v>-1</v>
      </c>
      <c r="C1055" s="28" t="n">
        <v>7968.65</v>
      </c>
      <c r="D1055" s="43" t="n">
        <v>58.75</v>
      </c>
      <c r="E1055" s="44" t="n">
        <f aca="false">E1054+D1055</f>
        <v>18089.35</v>
      </c>
      <c r="F1055" s="45" t="n">
        <f aca="false">IF(C1054&gt;0,D1055/C1054,0)</f>
        <v>0.00731868350898174</v>
      </c>
      <c r="G1055" s="46" t="n">
        <f aca="false">G1054*(1+F1055)</f>
        <v>7.90912425519366</v>
      </c>
      <c r="H1055" s="46" t="n">
        <f aca="false">MAX(H1054,G1055)</f>
        <v>7.90912425519366</v>
      </c>
      <c r="I1055" s="47" t="n">
        <f aca="false">G1055/H1055-1</f>
        <v>0</v>
      </c>
      <c r="J1055" s="48" t="n">
        <f aca="false">IF(F1055&lt;0,F1055^2,0)</f>
        <v>0</v>
      </c>
      <c r="K1055" s="44" t="n">
        <f aca="false">MAX(K1054,E1055)</f>
        <v>18089.35</v>
      </c>
      <c r="L1055" s="49" t="n">
        <f aca="false">E1055-K1055</f>
        <v>0</v>
      </c>
    </row>
    <row r="1056" customFormat="false" ht="15" hidden="false" customHeight="false" outlineLevel="0" collapsed="false">
      <c r="A1056" s="27" t="n">
        <v>40910</v>
      </c>
      <c r="B1056" s="42" t="n">
        <v>-1</v>
      </c>
      <c r="C1056" s="28" t="n">
        <v>7995.05</v>
      </c>
      <c r="D1056" s="43" t="n">
        <v>-26.4</v>
      </c>
      <c r="E1056" s="44" t="n">
        <f aca="false">E1055+D1056</f>
        <v>18062.95</v>
      </c>
      <c r="F1056" s="45" t="n">
        <f aca="false">IF(C1055&gt;0,D1056/C1055,0)</f>
        <v>-0.00331298275115609</v>
      </c>
      <c r="G1056" s="46" t="n">
        <f aca="false">G1055*(1+F1056)</f>
        <v>7.88292146295945</v>
      </c>
      <c r="H1056" s="46" t="n">
        <f aca="false">MAX(H1055,G1056)</f>
        <v>7.90912425519366</v>
      </c>
      <c r="I1056" s="47" t="n">
        <f aca="false">G1056/H1056-1</f>
        <v>-0.0033129827511561</v>
      </c>
      <c r="J1056" s="48" t="n">
        <f aca="false">IF(F1056&lt;0,F1056^2,0)</f>
        <v>1.09758547094578E-005</v>
      </c>
      <c r="K1056" s="44" t="n">
        <f aca="false">MAX(K1055,E1056)</f>
        <v>18089.35</v>
      </c>
      <c r="L1056" s="49" t="n">
        <f aca="false">E1056-K1056</f>
        <v>-26.4000000000015</v>
      </c>
    </row>
    <row r="1057" customFormat="false" ht="15" hidden="false" customHeight="false" outlineLevel="0" collapsed="false">
      <c r="A1057" s="27" t="n">
        <v>40911</v>
      </c>
      <c r="B1057" s="42" t="n">
        <v>1</v>
      </c>
      <c r="C1057" s="28" t="n">
        <v>8340.3</v>
      </c>
      <c r="D1057" s="43" t="n">
        <v>142.4</v>
      </c>
      <c r="E1057" s="44" t="n">
        <f aca="false">E1056+D1057</f>
        <v>18205.35</v>
      </c>
      <c r="F1057" s="45" t="n">
        <f aca="false">IF(C1056&gt;0,D1057/C1056,0)</f>
        <v>0.0178110205689771</v>
      </c>
      <c r="G1057" s="46" t="n">
        <f aca="false">G1056*(1+F1057)</f>
        <v>8.02332433927985</v>
      </c>
      <c r="H1057" s="46" t="n">
        <f aca="false">MAX(H1056,G1057)</f>
        <v>8.02332433927985</v>
      </c>
      <c r="I1057" s="47" t="n">
        <f aca="false">G1057/H1057-1</f>
        <v>0</v>
      </c>
      <c r="J1057" s="48" t="n">
        <f aca="false">IF(F1057&lt;0,F1057^2,0)</f>
        <v>0</v>
      </c>
      <c r="K1057" s="44" t="n">
        <f aca="false">MAX(K1056,E1057)</f>
        <v>18205.35</v>
      </c>
      <c r="L1057" s="49" t="n">
        <f aca="false">E1057-K1057</f>
        <v>0</v>
      </c>
    </row>
    <row r="1058" customFormat="false" ht="15" hidden="false" customHeight="false" outlineLevel="0" collapsed="false">
      <c r="A1058" s="27" t="n">
        <v>40912</v>
      </c>
      <c r="B1058" s="42" t="n">
        <v>1</v>
      </c>
      <c r="C1058" s="28" t="n">
        <v>8408.4</v>
      </c>
      <c r="D1058" s="43" t="n">
        <v>68.1</v>
      </c>
      <c r="E1058" s="44" t="n">
        <f aca="false">E1057+D1058</f>
        <v>18273.45</v>
      </c>
      <c r="F1058" s="45" t="n">
        <f aca="false">IF(C1057&gt;0,D1058/C1057,0)</f>
        <v>0.00816517391460739</v>
      </c>
      <c r="G1058" s="46" t="n">
        <f aca="false">G1057*(1+F1058)</f>
        <v>8.08883617788337</v>
      </c>
      <c r="H1058" s="46" t="n">
        <f aca="false">MAX(H1057,G1058)</f>
        <v>8.08883617788337</v>
      </c>
      <c r="I1058" s="47" t="n">
        <f aca="false">G1058/H1058-1</f>
        <v>0</v>
      </c>
      <c r="J1058" s="48" t="n">
        <f aca="false">IF(F1058&lt;0,F1058^2,0)</f>
        <v>0</v>
      </c>
      <c r="K1058" s="44" t="n">
        <f aca="false">MAX(K1057,E1058)</f>
        <v>18273.45</v>
      </c>
      <c r="L1058" s="49" t="n">
        <f aca="false">E1058-K1058</f>
        <v>0</v>
      </c>
    </row>
    <row r="1059" customFormat="false" ht="15" hidden="false" customHeight="false" outlineLevel="0" collapsed="false">
      <c r="A1059" s="27" t="n">
        <v>40913</v>
      </c>
      <c r="B1059" s="42" t="n">
        <v>1</v>
      </c>
      <c r="C1059" s="28" t="n">
        <v>8454.9</v>
      </c>
      <c r="D1059" s="43" t="n">
        <v>46.5</v>
      </c>
      <c r="E1059" s="44" t="n">
        <f aca="false">E1058+D1059</f>
        <v>18319.95</v>
      </c>
      <c r="F1059" s="45" t="n">
        <f aca="false">IF(C1058&gt;0,D1059/C1058,0)</f>
        <v>0.00553018410161267</v>
      </c>
      <c r="G1059" s="46" t="n">
        <f aca="false">G1058*(1+F1059)</f>
        <v>8.13356893111485</v>
      </c>
      <c r="H1059" s="46" t="n">
        <f aca="false">MAX(H1058,G1059)</f>
        <v>8.13356893111485</v>
      </c>
      <c r="I1059" s="47" t="n">
        <f aca="false">G1059/H1059-1</f>
        <v>0</v>
      </c>
      <c r="J1059" s="48" t="n">
        <f aca="false">IF(F1059&lt;0,F1059^2,0)</f>
        <v>0</v>
      </c>
      <c r="K1059" s="44" t="n">
        <f aca="false">MAX(K1058,E1059)</f>
        <v>18319.95</v>
      </c>
      <c r="L1059" s="49" t="n">
        <f aca="false">E1059-K1059</f>
        <v>0</v>
      </c>
    </row>
    <row r="1060" customFormat="false" ht="15" hidden="false" customHeight="false" outlineLevel="0" collapsed="false">
      <c r="A1060" s="27" t="n">
        <v>40914</v>
      </c>
      <c r="B1060" s="42" t="n">
        <v>1</v>
      </c>
      <c r="C1060" s="28" t="n">
        <v>8488.25</v>
      </c>
      <c r="D1060" s="43" t="n">
        <v>-60.65</v>
      </c>
      <c r="E1060" s="44" t="n">
        <f aca="false">E1059+D1060</f>
        <v>18259.3</v>
      </c>
      <c r="F1060" s="45" t="n">
        <f aca="false">IF(C1059&gt;0,D1060/C1059,0)</f>
        <v>-0.00717335509586157</v>
      </c>
      <c r="G1060" s="46" t="n">
        <f aca="false">G1059*(1+F1060)</f>
        <v>8.0752239529753</v>
      </c>
      <c r="H1060" s="46" t="n">
        <f aca="false">MAX(H1059,G1060)</f>
        <v>8.13356893111485</v>
      </c>
      <c r="I1060" s="47" t="n">
        <f aca="false">G1060/H1060-1</f>
        <v>-0.0071733550958617</v>
      </c>
      <c r="J1060" s="48" t="n">
        <f aca="false">IF(F1060&lt;0,F1060^2,0)</f>
        <v>5.14570233313232E-005</v>
      </c>
      <c r="K1060" s="44" t="n">
        <f aca="false">MAX(K1059,E1060)</f>
        <v>18319.95</v>
      </c>
      <c r="L1060" s="49" t="n">
        <f aca="false">E1060-K1060</f>
        <v>-60.6500000000015</v>
      </c>
    </row>
    <row r="1061" customFormat="false" ht="15" hidden="false" customHeight="false" outlineLevel="0" collapsed="false">
      <c r="A1061" s="27" t="n">
        <v>40917</v>
      </c>
      <c r="B1061" s="42" t="n">
        <v>0</v>
      </c>
      <c r="C1061" s="28" t="n">
        <v>8481.35</v>
      </c>
      <c r="D1061" s="43" t="n">
        <v>0</v>
      </c>
      <c r="E1061" s="44" t="n">
        <f aca="false">E1060+D1061</f>
        <v>18259.3</v>
      </c>
      <c r="F1061" s="45" t="n">
        <f aca="false">IF(C1060&gt;0,D1061/C1060,0)</f>
        <v>0</v>
      </c>
      <c r="G1061" s="46" t="n">
        <f aca="false">G1060*(1+F1061)</f>
        <v>8.0752239529753</v>
      </c>
      <c r="H1061" s="46" t="n">
        <f aca="false">MAX(H1060,G1061)</f>
        <v>8.13356893111485</v>
      </c>
      <c r="I1061" s="47" t="n">
        <f aca="false">G1061/H1061-1</f>
        <v>-0.0071733550958617</v>
      </c>
      <c r="J1061" s="48" t="n">
        <f aca="false">IF(F1061&lt;0,F1061^2,0)</f>
        <v>0</v>
      </c>
      <c r="K1061" s="44" t="n">
        <f aca="false">MAX(K1060,E1061)</f>
        <v>18319.95</v>
      </c>
      <c r="L1061" s="49" t="n">
        <f aca="false">E1061-K1061</f>
        <v>-60.6500000000015</v>
      </c>
    </row>
    <row r="1062" customFormat="false" ht="15" hidden="false" customHeight="false" outlineLevel="0" collapsed="false">
      <c r="A1062" s="27" t="n">
        <v>40918</v>
      </c>
      <c r="B1062" s="42" t="n">
        <v>1</v>
      </c>
      <c r="C1062" s="28" t="n">
        <v>8735.05</v>
      </c>
      <c r="D1062" s="43" t="n">
        <v>148.4</v>
      </c>
      <c r="E1062" s="44" t="n">
        <f aca="false">E1061+D1062</f>
        <v>18407.7</v>
      </c>
      <c r="F1062" s="45" t="n">
        <f aca="false">IF(C1061&gt;0,D1062/C1061,0)</f>
        <v>0.017497214476469</v>
      </c>
      <c r="G1062" s="46" t="n">
        <f aca="false">G1061*(1+F1062)</f>
        <v>8.21651787842603</v>
      </c>
      <c r="H1062" s="46" t="n">
        <f aca="false">MAX(H1061,G1062)</f>
        <v>8.21651787842603</v>
      </c>
      <c r="I1062" s="47" t="n">
        <f aca="false">G1062/H1062-1</f>
        <v>0</v>
      </c>
      <c r="J1062" s="48" t="n">
        <f aca="false">IF(F1062&lt;0,F1062^2,0)</f>
        <v>0</v>
      </c>
      <c r="K1062" s="44" t="n">
        <f aca="false">MAX(K1061,E1062)</f>
        <v>18407.7</v>
      </c>
      <c r="L1062" s="49" t="n">
        <f aca="false">E1062-K1062</f>
        <v>0</v>
      </c>
    </row>
    <row r="1063" customFormat="false" ht="15" hidden="false" customHeight="false" outlineLevel="0" collapsed="false">
      <c r="A1063" s="27" t="n">
        <v>40919</v>
      </c>
      <c r="B1063" s="42" t="n">
        <v>1</v>
      </c>
      <c r="C1063" s="28" t="n">
        <v>8839.7</v>
      </c>
      <c r="D1063" s="43" t="n">
        <v>104.65</v>
      </c>
      <c r="E1063" s="44" t="n">
        <f aca="false">E1062+D1063</f>
        <v>18512.35</v>
      </c>
      <c r="F1063" s="45" t="n">
        <f aca="false">IF(C1062&gt;0,D1063/C1062,0)</f>
        <v>0.0119804694878678</v>
      </c>
      <c r="G1063" s="46" t="n">
        <f aca="false">G1062*(1+F1063)</f>
        <v>8.31495562016503</v>
      </c>
      <c r="H1063" s="46" t="n">
        <f aca="false">MAX(H1062,G1063)</f>
        <v>8.31495562016503</v>
      </c>
      <c r="I1063" s="47" t="n">
        <f aca="false">G1063/H1063-1</f>
        <v>0</v>
      </c>
      <c r="J1063" s="48" t="n">
        <f aca="false">IF(F1063&lt;0,F1063^2,0)</f>
        <v>0</v>
      </c>
      <c r="K1063" s="44" t="n">
        <f aca="false">MAX(K1062,E1063)</f>
        <v>18512.35</v>
      </c>
      <c r="L1063" s="49" t="n">
        <f aca="false">E1063-K1063</f>
        <v>0</v>
      </c>
    </row>
    <row r="1064" customFormat="false" ht="15" hidden="false" customHeight="false" outlineLevel="0" collapsed="false">
      <c r="A1064" s="27" t="n">
        <v>40920</v>
      </c>
      <c r="B1064" s="42" t="n">
        <v>1</v>
      </c>
      <c r="C1064" s="28" t="n">
        <v>8930.25</v>
      </c>
      <c r="D1064" s="43" t="n">
        <v>90.55</v>
      </c>
      <c r="E1064" s="44" t="n">
        <f aca="false">E1063+D1064</f>
        <v>18602.9</v>
      </c>
      <c r="F1064" s="45" t="n">
        <f aca="false">IF(C1063&gt;0,D1064/C1063,0)</f>
        <v>0.0102435603018202</v>
      </c>
      <c r="G1064" s="46" t="n">
        <f aca="false">G1063*(1+F1064)</f>
        <v>8.40013036946715</v>
      </c>
      <c r="H1064" s="46" t="n">
        <f aca="false">MAX(H1063,G1064)</f>
        <v>8.40013036946715</v>
      </c>
      <c r="I1064" s="47" t="n">
        <f aca="false">G1064/H1064-1</f>
        <v>0</v>
      </c>
      <c r="J1064" s="48" t="n">
        <f aca="false">IF(F1064&lt;0,F1064^2,0)</f>
        <v>0</v>
      </c>
      <c r="K1064" s="44" t="n">
        <f aca="false">MAX(K1063,E1064)</f>
        <v>18602.9</v>
      </c>
      <c r="L1064" s="49" t="n">
        <f aca="false">E1064-K1064</f>
        <v>0</v>
      </c>
    </row>
    <row r="1065" customFormat="false" ht="15" hidden="false" customHeight="false" outlineLevel="0" collapsed="false">
      <c r="A1065" s="27" t="n">
        <v>40921</v>
      </c>
      <c r="B1065" s="42" t="n">
        <v>1</v>
      </c>
      <c r="C1065" s="28" t="n">
        <v>8975.05</v>
      </c>
      <c r="D1065" s="43" t="n">
        <v>44.8</v>
      </c>
      <c r="E1065" s="44" t="n">
        <f aca="false">E1064+D1065</f>
        <v>18647.7</v>
      </c>
      <c r="F1065" s="45" t="n">
        <f aca="false">IF(C1064&gt;0,D1065/C1064,0)</f>
        <v>0.00501665686850872</v>
      </c>
      <c r="G1065" s="46" t="n">
        <f aca="false">G1064*(1+F1065)</f>
        <v>8.44227094118151</v>
      </c>
      <c r="H1065" s="46" t="n">
        <f aca="false">MAX(H1064,G1065)</f>
        <v>8.44227094118151</v>
      </c>
      <c r="I1065" s="47" t="n">
        <f aca="false">G1065/H1065-1</f>
        <v>0</v>
      </c>
      <c r="J1065" s="48" t="n">
        <f aca="false">IF(F1065&lt;0,F1065^2,0)</f>
        <v>0</v>
      </c>
      <c r="K1065" s="44" t="n">
        <f aca="false">MAX(K1064,E1065)</f>
        <v>18647.7</v>
      </c>
      <c r="L1065" s="49" t="n">
        <f aca="false">E1065-K1065</f>
        <v>0</v>
      </c>
    </row>
    <row r="1066" customFormat="false" ht="15" hidden="false" customHeight="false" outlineLevel="0" collapsed="false">
      <c r="A1066" s="27" t="n">
        <v>40924</v>
      </c>
      <c r="B1066" s="42" t="n">
        <v>-1</v>
      </c>
      <c r="C1066" s="28" t="n">
        <v>8940.25</v>
      </c>
      <c r="D1066" s="43" t="n">
        <v>-171.8</v>
      </c>
      <c r="E1066" s="44" t="n">
        <f aca="false">E1065+D1066</f>
        <v>18475.9</v>
      </c>
      <c r="F1066" s="45" t="n">
        <f aca="false">IF(C1065&gt;0,D1066/C1065,0)</f>
        <v>-0.0191419546409212</v>
      </c>
      <c r="G1066" s="46" t="n">
        <f aca="false">G1065*(1+F1066)</f>
        <v>8.28066937375904</v>
      </c>
      <c r="H1066" s="46" t="n">
        <f aca="false">MAX(H1065,G1066)</f>
        <v>8.44227094118151</v>
      </c>
      <c r="I1066" s="47" t="n">
        <f aca="false">G1066/H1066-1</f>
        <v>-0.0191419546409213</v>
      </c>
      <c r="J1066" s="48" t="n">
        <f aca="false">IF(F1066&lt;0,F1066^2,0)</f>
        <v>0.000366414427475086</v>
      </c>
      <c r="K1066" s="44" t="n">
        <f aca="false">MAX(K1065,E1066)</f>
        <v>18647.7</v>
      </c>
      <c r="L1066" s="49" t="n">
        <f aca="false">E1066-K1066</f>
        <v>-171.799999999999</v>
      </c>
    </row>
    <row r="1067" customFormat="false" ht="15" hidden="false" customHeight="false" outlineLevel="0" collapsed="false">
      <c r="A1067" s="27" t="n">
        <v>40925</v>
      </c>
      <c r="B1067" s="42" t="n">
        <v>1</v>
      </c>
      <c r="C1067" s="28" t="n">
        <v>9056.7</v>
      </c>
      <c r="D1067" s="43" t="n">
        <v>-89.7</v>
      </c>
      <c r="E1067" s="44" t="n">
        <f aca="false">E1066+D1067</f>
        <v>18386.2</v>
      </c>
      <c r="F1067" s="45" t="n">
        <f aca="false">IF(C1066&gt;0,D1067/C1066,0)</f>
        <v>-0.0100332764743715</v>
      </c>
      <c r="G1067" s="46" t="n">
        <f aca="false">G1066*(1+F1067)</f>
        <v>8.19758712853926</v>
      </c>
      <c r="H1067" s="46" t="n">
        <f aca="false">MAX(H1066,G1067)</f>
        <v>8.44227094118151</v>
      </c>
      <c r="I1067" s="47" t="n">
        <f aca="false">G1067/H1067-1</f>
        <v>-0.0289831745921205</v>
      </c>
      <c r="J1067" s="48" t="n">
        <f aca="false">IF(F1067&lt;0,F1067^2,0)</f>
        <v>0.000100666636811177</v>
      </c>
      <c r="K1067" s="44" t="n">
        <f aca="false">MAX(K1066,E1067)</f>
        <v>18647.7</v>
      </c>
      <c r="L1067" s="49" t="n">
        <f aca="false">E1067-K1067</f>
        <v>-261.5</v>
      </c>
    </row>
    <row r="1068" customFormat="false" ht="15" hidden="false" customHeight="false" outlineLevel="0" collapsed="false">
      <c r="A1068" s="27" t="n">
        <v>40926</v>
      </c>
      <c r="B1068" s="42" t="n">
        <v>1</v>
      </c>
      <c r="C1068" s="28" t="n">
        <v>9023.4</v>
      </c>
      <c r="D1068" s="43" t="n">
        <v>-44.9</v>
      </c>
      <c r="E1068" s="44" t="n">
        <f aca="false">E1067+D1068</f>
        <v>18341.3</v>
      </c>
      <c r="F1068" s="45" t="n">
        <f aca="false">IF(C1067&gt;0,D1068/C1067,0)</f>
        <v>-0.00495765565824196</v>
      </c>
      <c r="G1068" s="46" t="n">
        <f aca="false">G1067*(1+F1068)</f>
        <v>8.15694631432752</v>
      </c>
      <c r="H1068" s="46" t="n">
        <f aca="false">MAX(H1067,G1068)</f>
        <v>8.44227094118151</v>
      </c>
      <c r="I1068" s="47" t="n">
        <f aca="false">G1068/H1068-1</f>
        <v>-0.033797141650852</v>
      </c>
      <c r="J1068" s="48" t="n">
        <f aca="false">IF(F1068&lt;0,F1068^2,0)</f>
        <v>2.45783496256986E-005</v>
      </c>
      <c r="K1068" s="44" t="n">
        <f aca="false">MAX(K1067,E1068)</f>
        <v>18647.7</v>
      </c>
      <c r="L1068" s="49" t="n">
        <f aca="false">E1068-K1068</f>
        <v>-306.400000000001</v>
      </c>
    </row>
    <row r="1069" customFormat="false" ht="15" hidden="false" customHeight="false" outlineLevel="0" collapsed="false">
      <c r="A1069" s="27" t="n">
        <v>40927</v>
      </c>
      <c r="B1069" s="42" t="n">
        <v>1</v>
      </c>
      <c r="C1069" s="28" t="n">
        <v>9199.4</v>
      </c>
      <c r="D1069" s="43" t="n">
        <v>84.95</v>
      </c>
      <c r="E1069" s="44" t="n">
        <f aca="false">E1068+D1069</f>
        <v>18426.25</v>
      </c>
      <c r="F1069" s="45" t="n">
        <f aca="false">IF(C1068&gt;0,D1069/C1068,0)</f>
        <v>0.00941441141919897</v>
      </c>
      <c r="G1069" s="46" t="n">
        <f aca="false">G1068*(1+F1069)</f>
        <v>8.23373916285492</v>
      </c>
      <c r="H1069" s="46" t="n">
        <f aca="false">MAX(H1068,G1069)</f>
        <v>8.44227094118151</v>
      </c>
      <c r="I1069" s="47" t="n">
        <f aca="false">G1069/H1069-1</f>
        <v>-0.024700910427947</v>
      </c>
      <c r="J1069" s="48" t="n">
        <f aca="false">IF(F1069&lt;0,F1069^2,0)</f>
        <v>0</v>
      </c>
      <c r="K1069" s="44" t="n">
        <f aca="false">MAX(K1068,E1069)</f>
        <v>18647.7</v>
      </c>
      <c r="L1069" s="49" t="n">
        <f aca="false">E1069-K1069</f>
        <v>-221.450000000001</v>
      </c>
    </row>
    <row r="1070" customFormat="false" ht="15" hidden="false" customHeight="false" outlineLevel="0" collapsed="false">
      <c r="A1070" s="27" t="n">
        <v>40928</v>
      </c>
      <c r="B1070" s="42" t="n">
        <v>1</v>
      </c>
      <c r="C1070" s="28" t="n">
        <v>9516.85</v>
      </c>
      <c r="D1070" s="43" t="n">
        <v>317.45</v>
      </c>
      <c r="E1070" s="44" t="n">
        <f aca="false">E1069+D1070</f>
        <v>18743.7</v>
      </c>
      <c r="F1070" s="45" t="n">
        <f aca="false">IF(C1069&gt;0,D1070/C1069,0)</f>
        <v>0.0345076852838229</v>
      </c>
      <c r="G1070" s="46" t="n">
        <f aca="false">G1069*(1+F1070)</f>
        <v>8.51786644259581</v>
      </c>
      <c r="H1070" s="46" t="n">
        <f aca="false">MAX(H1069,G1070)</f>
        <v>8.51786644259581</v>
      </c>
      <c r="I1070" s="47" t="n">
        <f aca="false">G1070/H1070-1</f>
        <v>0</v>
      </c>
      <c r="J1070" s="48" t="n">
        <f aca="false">IF(F1070&lt;0,F1070^2,0)</f>
        <v>0</v>
      </c>
      <c r="K1070" s="44" t="n">
        <f aca="false">MAX(K1069,E1070)</f>
        <v>18743.7</v>
      </c>
      <c r="L1070" s="49" t="n">
        <f aca="false">E1070-K1070</f>
        <v>0</v>
      </c>
    </row>
    <row r="1071" customFormat="false" ht="15" hidden="false" customHeight="false" outlineLevel="0" collapsed="false">
      <c r="A1071" s="27" t="n">
        <v>40931</v>
      </c>
      <c r="B1071" s="42" t="n">
        <v>1</v>
      </c>
      <c r="C1071" s="28" t="n">
        <v>9520.3</v>
      </c>
      <c r="D1071" s="43" t="n">
        <v>3.45</v>
      </c>
      <c r="E1071" s="44" t="n">
        <f aca="false">E1070+D1071</f>
        <v>18747.15</v>
      </c>
      <c r="F1071" s="45" t="n">
        <f aca="false">IF(C1070&gt;0,D1071/C1070,0)</f>
        <v>0.000362514907768852</v>
      </c>
      <c r="G1071" s="46" t="n">
        <f aca="false">G1070*(1+F1071)</f>
        <v>8.52095429616363</v>
      </c>
      <c r="H1071" s="46" t="n">
        <f aca="false">MAX(H1070,G1071)</f>
        <v>8.52095429616363</v>
      </c>
      <c r="I1071" s="47" t="n">
        <f aca="false">G1071/H1071-1</f>
        <v>0</v>
      </c>
      <c r="J1071" s="48" t="n">
        <f aca="false">IF(F1071&lt;0,F1071^2,0)</f>
        <v>0</v>
      </c>
      <c r="K1071" s="44" t="n">
        <f aca="false">MAX(K1070,E1071)</f>
        <v>18747.15</v>
      </c>
      <c r="L1071" s="49" t="n">
        <f aca="false">E1071-K1071</f>
        <v>0</v>
      </c>
    </row>
    <row r="1072" customFormat="false" ht="15" hidden="false" customHeight="false" outlineLevel="0" collapsed="false">
      <c r="A1072" s="27" t="n">
        <v>40932</v>
      </c>
      <c r="B1072" s="42" t="n">
        <v>1</v>
      </c>
      <c r="C1072" s="28" t="n">
        <v>9834</v>
      </c>
      <c r="D1072" s="43" t="n">
        <v>-17.2</v>
      </c>
      <c r="E1072" s="44" t="n">
        <f aca="false">E1071+D1072</f>
        <v>18729.95</v>
      </c>
      <c r="F1072" s="45" t="n">
        <f aca="false">IF(C1071&gt;0,D1072/C1071,0)</f>
        <v>-0.00180666575633121</v>
      </c>
      <c r="G1072" s="46" t="n">
        <f aca="false">G1071*(1+F1072)</f>
        <v>8.50555977982549</v>
      </c>
      <c r="H1072" s="46" t="n">
        <f aca="false">MAX(H1071,G1072)</f>
        <v>8.52095429616363</v>
      </c>
      <c r="I1072" s="47" t="n">
        <f aca="false">G1072/H1072-1</f>
        <v>-0.00180666575633126</v>
      </c>
      <c r="J1072" s="48" t="n">
        <f aca="false">IF(F1072&lt;0,F1072^2,0)</f>
        <v>3.26404115509982E-006</v>
      </c>
      <c r="K1072" s="44" t="n">
        <f aca="false">MAX(K1071,E1072)</f>
        <v>18747.15</v>
      </c>
      <c r="L1072" s="49" t="n">
        <f aca="false">E1072-K1072</f>
        <v>-17.2000000000007</v>
      </c>
    </row>
    <row r="1073" customFormat="false" ht="15" hidden="false" customHeight="false" outlineLevel="0" collapsed="false">
      <c r="A1073" s="27" t="n">
        <v>40933</v>
      </c>
      <c r="B1073" s="42" t="n">
        <v>1</v>
      </c>
      <c r="C1073" s="28" t="n">
        <v>9856.6</v>
      </c>
      <c r="D1073" s="43" t="n">
        <v>-28.55</v>
      </c>
      <c r="E1073" s="44" t="n">
        <f aca="false">E1072+D1073</f>
        <v>18701.4</v>
      </c>
      <c r="F1073" s="45" t="n">
        <f aca="false">IF(C1072&gt;0,D1073/C1072,0)</f>
        <v>-0.00290319300386414</v>
      </c>
      <c r="G1073" s="46" t="n">
        <f aca="false">G1072*(1+F1073)</f>
        <v>8.48086649817875</v>
      </c>
      <c r="H1073" s="46" t="n">
        <f aca="false">MAX(H1072,G1073)</f>
        <v>8.52095429616363</v>
      </c>
      <c r="I1073" s="47" t="n">
        <f aca="false">G1073/H1073-1</f>
        <v>-0.00470461366081121</v>
      </c>
      <c r="J1073" s="48" t="n">
        <f aca="false">IF(F1073&lt;0,F1073^2,0)</f>
        <v>8.42852961768572E-006</v>
      </c>
      <c r="K1073" s="44" t="n">
        <f aca="false">MAX(K1072,E1073)</f>
        <v>18747.15</v>
      </c>
      <c r="L1073" s="49" t="n">
        <f aca="false">E1073-K1073</f>
        <v>-45.75</v>
      </c>
    </row>
    <row r="1074" customFormat="false" ht="15" hidden="false" customHeight="false" outlineLevel="0" collapsed="false">
      <c r="A1074" s="27" t="n">
        <v>40935</v>
      </c>
      <c r="B1074" s="42" t="n">
        <v>1</v>
      </c>
      <c r="C1074" s="28" t="n">
        <v>9813.65</v>
      </c>
      <c r="D1074" s="43" t="n">
        <v>-94.1</v>
      </c>
      <c r="E1074" s="44" t="n">
        <f aca="false">E1073+D1074</f>
        <v>18607.3</v>
      </c>
      <c r="F1074" s="45" t="n">
        <f aca="false">IF(C1073&gt;0,D1074/C1073,0)</f>
        <v>-0.0095469025830408</v>
      </c>
      <c r="G1074" s="46" t="n">
        <f aca="false">G1073*(1+F1074)</f>
        <v>8.39990049190086</v>
      </c>
      <c r="H1074" s="46" t="n">
        <f aca="false">MAX(H1073,G1074)</f>
        <v>8.52095429616363</v>
      </c>
      <c r="I1074" s="47" t="n">
        <f aca="false">G1074/H1074-1</f>
        <v>-0.0142066017555414</v>
      </c>
      <c r="J1074" s="48" t="n">
        <f aca="false">IF(F1074&lt;0,F1074^2,0)</f>
        <v>9.11433489300712E-005</v>
      </c>
      <c r="K1074" s="44" t="n">
        <f aca="false">MAX(K1073,E1074)</f>
        <v>18747.15</v>
      </c>
      <c r="L1074" s="49" t="n">
        <f aca="false">E1074-K1074</f>
        <v>-139.849999999999</v>
      </c>
    </row>
    <row r="1075" customFormat="false" ht="15" hidden="false" customHeight="false" outlineLevel="0" collapsed="false">
      <c r="A1075" s="27" t="n">
        <v>40938</v>
      </c>
      <c r="B1075" s="42" t="n">
        <v>-1</v>
      </c>
      <c r="C1075" s="28" t="n">
        <v>9537.1</v>
      </c>
      <c r="D1075" s="43" t="n">
        <v>164.4</v>
      </c>
      <c r="E1075" s="44" t="n">
        <f aca="false">E1074+D1075</f>
        <v>18771.7</v>
      </c>
      <c r="F1075" s="45" t="n">
        <f aca="false">IF(C1074&gt;0,D1075/C1074,0)</f>
        <v>0.0167521768149465</v>
      </c>
      <c r="G1075" s="46" t="n">
        <f aca="false">G1074*(1+F1075)</f>
        <v>8.54061711016914</v>
      </c>
      <c r="H1075" s="46" t="n">
        <f aca="false">MAX(H1074,G1075)</f>
        <v>8.54061711016914</v>
      </c>
      <c r="I1075" s="47" t="n">
        <f aca="false">G1075/H1075-1</f>
        <v>0</v>
      </c>
      <c r="J1075" s="48" t="n">
        <f aca="false">IF(F1075&lt;0,F1075^2,0)</f>
        <v>0</v>
      </c>
      <c r="K1075" s="44" t="n">
        <f aca="false">MAX(K1074,E1075)</f>
        <v>18771.7</v>
      </c>
      <c r="L1075" s="49" t="n">
        <f aca="false">E1075-K1075</f>
        <v>0</v>
      </c>
    </row>
    <row r="1076" customFormat="false" ht="15" hidden="false" customHeight="false" outlineLevel="0" collapsed="false">
      <c r="A1076" s="27" t="n">
        <v>40939</v>
      </c>
      <c r="B1076" s="42" t="n">
        <v>-1</v>
      </c>
      <c r="C1076" s="28" t="n">
        <v>9919.45</v>
      </c>
      <c r="D1076" s="43" t="n">
        <v>-204.15</v>
      </c>
      <c r="E1076" s="44" t="n">
        <f aca="false">E1075+D1076</f>
        <v>18567.55</v>
      </c>
      <c r="F1076" s="45" t="n">
        <f aca="false">IF(C1075&gt;0,D1076/C1075,0)</f>
        <v>-0.0214058780971155</v>
      </c>
      <c r="G1076" s="46" t="n">
        <f aca="false">G1075*(1+F1076)</f>
        <v>8.35779770143473</v>
      </c>
      <c r="H1076" s="46" t="n">
        <f aca="false">MAX(H1075,G1076)</f>
        <v>8.54061711016914</v>
      </c>
      <c r="I1076" s="47" t="n">
        <f aca="false">G1076/H1076-1</f>
        <v>-0.0214058780971155</v>
      </c>
      <c r="J1076" s="48" t="n">
        <f aca="false">IF(F1076&lt;0,F1076^2,0)</f>
        <v>0.000458211617108568</v>
      </c>
      <c r="K1076" s="44" t="n">
        <f aca="false">MAX(K1075,E1076)</f>
        <v>18771.7</v>
      </c>
      <c r="L1076" s="49" t="n">
        <f aca="false">E1076-K1076</f>
        <v>-204.150000000001</v>
      </c>
    </row>
    <row r="1077" customFormat="false" ht="15" hidden="false" customHeight="false" outlineLevel="0" collapsed="false">
      <c r="A1077" s="27" t="n">
        <v>40940</v>
      </c>
      <c r="B1077" s="42" t="n">
        <v>1</v>
      </c>
      <c r="C1077" s="28" t="n">
        <v>9949.1</v>
      </c>
      <c r="D1077" s="43" t="n">
        <v>2.6</v>
      </c>
      <c r="E1077" s="44" t="n">
        <f aca="false">E1076+D1077</f>
        <v>18570.15</v>
      </c>
      <c r="F1077" s="45" t="n">
        <f aca="false">IF(C1076&gt;0,D1077/C1076,0)</f>
        <v>0.000262111306574457</v>
      </c>
      <c r="G1077" s="46" t="n">
        <f aca="false">G1076*(1+F1077)</f>
        <v>8.35998837471033</v>
      </c>
      <c r="H1077" s="46" t="n">
        <f aca="false">MAX(H1076,G1077)</f>
        <v>8.54061711016914</v>
      </c>
      <c r="I1077" s="47" t="n">
        <f aca="false">G1077/H1077-1</f>
        <v>-0.0211493775132173</v>
      </c>
      <c r="J1077" s="48" t="n">
        <f aca="false">IF(F1077&lt;0,F1077^2,0)</f>
        <v>0</v>
      </c>
      <c r="K1077" s="44" t="n">
        <f aca="false">MAX(K1076,E1077)</f>
        <v>18771.7</v>
      </c>
      <c r="L1077" s="49" t="n">
        <f aca="false">E1077-K1077</f>
        <v>-201.550000000003</v>
      </c>
    </row>
    <row r="1078" customFormat="false" ht="15" hidden="false" customHeight="false" outlineLevel="0" collapsed="false">
      <c r="A1078" s="27" t="n">
        <v>40941</v>
      </c>
      <c r="B1078" s="42" t="n">
        <v>1</v>
      </c>
      <c r="C1078" s="28" t="n">
        <v>9992.05</v>
      </c>
      <c r="D1078" s="43" t="n">
        <v>42.95</v>
      </c>
      <c r="E1078" s="44" t="n">
        <f aca="false">E1077+D1078</f>
        <v>18613.1</v>
      </c>
      <c r="F1078" s="45" t="n">
        <f aca="false">IF(C1077&gt;0,D1078/C1077,0)</f>
        <v>0.0043169733945784</v>
      </c>
      <c r="G1078" s="46" t="n">
        <f aca="false">G1077*(1+F1078)</f>
        <v>8.39607822210294</v>
      </c>
      <c r="H1078" s="46" t="n">
        <f aca="false">MAX(H1077,G1078)</f>
        <v>8.54061711016914</v>
      </c>
      <c r="I1078" s="47" t="n">
        <f aca="false">G1078/H1078-1</f>
        <v>-0.0169237054186754</v>
      </c>
      <c r="J1078" s="48" t="n">
        <f aca="false">IF(F1078&lt;0,F1078^2,0)</f>
        <v>0</v>
      </c>
      <c r="K1078" s="44" t="n">
        <f aca="false">MAX(K1077,E1078)</f>
        <v>18771.7</v>
      </c>
      <c r="L1078" s="49" t="n">
        <f aca="false">E1078-K1078</f>
        <v>-158.600000000002</v>
      </c>
    </row>
    <row r="1079" customFormat="false" ht="15" hidden="false" customHeight="false" outlineLevel="0" collapsed="false">
      <c r="A1079" s="27" t="n">
        <v>40942</v>
      </c>
      <c r="B1079" s="42" t="n">
        <v>1</v>
      </c>
      <c r="C1079" s="28" t="n">
        <v>10133.65</v>
      </c>
      <c r="D1079" s="43" t="n">
        <v>141.6</v>
      </c>
      <c r="E1079" s="44" t="n">
        <f aca="false">E1078+D1079</f>
        <v>18754.7</v>
      </c>
      <c r="F1079" s="45" t="n">
        <f aca="false">IF(C1078&gt;0,D1079/C1078,0)</f>
        <v>0.0141712661565945</v>
      </c>
      <c r="G1079" s="46" t="n">
        <f aca="false">G1078*(1+F1079)</f>
        <v>8.51506128125995</v>
      </c>
      <c r="H1079" s="46" t="n">
        <f aca="false">MAX(H1078,G1079)</f>
        <v>8.54061711016914</v>
      </c>
      <c r="I1079" s="47" t="n">
        <f aca="false">G1079/H1079-1</f>
        <v>-0.0029922695959248</v>
      </c>
      <c r="J1079" s="48" t="n">
        <f aca="false">IF(F1079&lt;0,F1079^2,0)</f>
        <v>0</v>
      </c>
      <c r="K1079" s="44" t="n">
        <f aca="false">MAX(K1078,E1079)</f>
        <v>18771.7</v>
      </c>
      <c r="L1079" s="49" t="n">
        <f aca="false">E1079-K1079</f>
        <v>-17.0000000000036</v>
      </c>
    </row>
    <row r="1080" customFormat="false" ht="15" hidden="false" customHeight="false" outlineLevel="0" collapsed="false">
      <c r="A1080" s="27" t="n">
        <v>40945</v>
      </c>
      <c r="B1080" s="42" t="n">
        <v>1</v>
      </c>
      <c r="C1080" s="28" t="n">
        <v>10269.25</v>
      </c>
      <c r="D1080" s="43" t="n">
        <v>135.6</v>
      </c>
      <c r="E1080" s="44" t="n">
        <f aca="false">E1079+D1080</f>
        <v>18890.3</v>
      </c>
      <c r="F1080" s="45" t="n">
        <f aca="false">IF(C1079&gt;0,D1080/C1079,0)</f>
        <v>0.0133811607860939</v>
      </c>
      <c r="G1080" s="46" t="n">
        <f aca="false">G1079*(1+F1080)</f>
        <v>8.62900268536793</v>
      </c>
      <c r="H1080" s="46" t="n">
        <f aca="false">MAX(H1079,G1080)</f>
        <v>8.62900268536793</v>
      </c>
      <c r="I1080" s="47" t="n">
        <f aca="false">G1080/H1080-1</f>
        <v>0</v>
      </c>
      <c r="J1080" s="48" t="n">
        <f aca="false">IF(F1080&lt;0,F1080^2,0)</f>
        <v>0</v>
      </c>
      <c r="K1080" s="44" t="n">
        <f aca="false">MAX(K1079,E1080)</f>
        <v>18890.3</v>
      </c>
      <c r="L1080" s="49" t="n">
        <f aca="false">E1080-K1080</f>
        <v>0</v>
      </c>
    </row>
    <row r="1081" customFormat="false" ht="15" hidden="false" customHeight="false" outlineLevel="0" collapsed="false">
      <c r="A1081" s="27" t="n">
        <v>40946</v>
      </c>
      <c r="B1081" s="42" t="n">
        <v>1</v>
      </c>
      <c r="C1081" s="28" t="n">
        <v>10324.6</v>
      </c>
      <c r="D1081" s="43" t="n">
        <v>55.35</v>
      </c>
      <c r="E1081" s="44" t="n">
        <f aca="false">E1080+D1081</f>
        <v>18945.65</v>
      </c>
      <c r="F1081" s="45" t="n">
        <f aca="false">IF(C1080&gt;0,D1081/C1080,0)</f>
        <v>0.00538987754704579</v>
      </c>
      <c r="G1081" s="46" t="n">
        <f aca="false">G1080*(1+F1081)</f>
        <v>8.67551195319519</v>
      </c>
      <c r="H1081" s="46" t="n">
        <f aca="false">MAX(H1080,G1081)</f>
        <v>8.67551195319519</v>
      </c>
      <c r="I1081" s="47" t="n">
        <f aca="false">G1081/H1081-1</f>
        <v>0</v>
      </c>
      <c r="J1081" s="48" t="n">
        <f aca="false">IF(F1081&lt;0,F1081^2,0)</f>
        <v>0</v>
      </c>
      <c r="K1081" s="44" t="n">
        <f aca="false">MAX(K1080,E1081)</f>
        <v>18945.65</v>
      </c>
      <c r="L1081" s="49" t="n">
        <f aca="false">E1081-K1081</f>
        <v>0</v>
      </c>
    </row>
    <row r="1082" customFormat="false" ht="15" hidden="false" customHeight="false" outlineLevel="0" collapsed="false">
      <c r="A1082" s="27" t="n">
        <v>40947</v>
      </c>
      <c r="B1082" s="42" t="n">
        <v>1</v>
      </c>
      <c r="C1082" s="28" t="n">
        <v>10320.1</v>
      </c>
      <c r="D1082" s="43" t="n">
        <v>-64.45</v>
      </c>
      <c r="E1082" s="44" t="n">
        <f aca="false">E1081+D1082</f>
        <v>18881.2</v>
      </c>
      <c r="F1082" s="45" t="n">
        <f aca="false">IF(C1081&gt;0,D1082/C1081,0)</f>
        <v>-0.00624237258586289</v>
      </c>
      <c r="G1082" s="46" t="n">
        <f aca="false">G1081*(1+F1082)</f>
        <v>8.62135617521024</v>
      </c>
      <c r="H1082" s="46" t="n">
        <f aca="false">MAX(H1081,G1082)</f>
        <v>8.67551195319519</v>
      </c>
      <c r="I1082" s="47" t="n">
        <f aca="false">G1082/H1082-1</f>
        <v>-0.0062423725858628</v>
      </c>
      <c r="J1082" s="48" t="n">
        <f aca="false">IF(F1082&lt;0,F1082^2,0)</f>
        <v>3.89672155007326E-005</v>
      </c>
      <c r="K1082" s="44" t="n">
        <f aca="false">MAX(K1081,E1082)</f>
        <v>18945.65</v>
      </c>
      <c r="L1082" s="49" t="n">
        <f aca="false">E1082-K1082</f>
        <v>-64.4500000000007</v>
      </c>
    </row>
    <row r="1083" customFormat="false" ht="15" hidden="false" customHeight="false" outlineLevel="0" collapsed="false">
      <c r="A1083" s="27" t="n">
        <v>40948</v>
      </c>
      <c r="B1083" s="42" t="n">
        <v>1</v>
      </c>
      <c r="C1083" s="28" t="n">
        <v>10507.6</v>
      </c>
      <c r="D1083" s="43" t="n">
        <v>77.9</v>
      </c>
      <c r="E1083" s="44" t="n">
        <f aca="false">E1082+D1083</f>
        <v>18959.1</v>
      </c>
      <c r="F1083" s="45" t="n">
        <f aca="false">IF(C1082&gt;0,D1083/C1082,0)</f>
        <v>0.00754837646922026</v>
      </c>
      <c r="G1083" s="46" t="n">
        <f aca="false">G1082*(1+F1083)</f>
        <v>8.68643341729597</v>
      </c>
      <c r="H1083" s="46" t="n">
        <f aca="false">MAX(H1082,G1083)</f>
        <v>8.68643341729597</v>
      </c>
      <c r="I1083" s="47" t="n">
        <f aca="false">G1083/H1083-1</f>
        <v>0</v>
      </c>
      <c r="J1083" s="48" t="n">
        <f aca="false">IF(F1083&lt;0,F1083^2,0)</f>
        <v>0</v>
      </c>
      <c r="K1083" s="44" t="n">
        <f aca="false">MAX(K1082,E1083)</f>
        <v>18959.1</v>
      </c>
      <c r="L1083" s="49" t="n">
        <f aca="false">E1083-K1083</f>
        <v>0</v>
      </c>
    </row>
    <row r="1084" customFormat="false" ht="15" hidden="false" customHeight="false" outlineLevel="0" collapsed="false">
      <c r="A1084" s="27" t="n">
        <v>40949</v>
      </c>
      <c r="B1084" s="42" t="n">
        <v>1</v>
      </c>
      <c r="C1084" s="28" t="n">
        <v>10442.65</v>
      </c>
      <c r="D1084" s="43" t="n">
        <v>-64.95</v>
      </c>
      <c r="E1084" s="44" t="n">
        <f aca="false">E1083+D1084</f>
        <v>18894.15</v>
      </c>
      <c r="F1084" s="45" t="n">
        <f aca="false">IF(C1083&gt;0,D1084/C1083,0)</f>
        <v>-0.00618124024515589</v>
      </c>
      <c r="G1084" s="46" t="n">
        <f aca="false">G1083*(1+F1084)</f>
        <v>8.63274048547011</v>
      </c>
      <c r="H1084" s="46" t="n">
        <f aca="false">MAX(H1083,G1084)</f>
        <v>8.68643341729597</v>
      </c>
      <c r="I1084" s="47" t="n">
        <f aca="false">G1084/H1084-1</f>
        <v>-0.00618124024515598</v>
      </c>
      <c r="J1084" s="48" t="n">
        <f aca="false">IF(F1084&lt;0,F1084^2,0)</f>
        <v>3.82077309683348E-005</v>
      </c>
      <c r="K1084" s="44" t="n">
        <f aca="false">MAX(K1083,E1084)</f>
        <v>18959.1</v>
      </c>
      <c r="L1084" s="49" t="n">
        <f aca="false">E1084-K1084</f>
        <v>-64.9500000000007</v>
      </c>
    </row>
    <row r="1085" customFormat="false" ht="15" hidden="false" customHeight="false" outlineLevel="0" collapsed="false">
      <c r="A1085" s="27" t="n">
        <v>40952</v>
      </c>
      <c r="B1085" s="42" t="n">
        <v>1</v>
      </c>
      <c r="C1085" s="28" t="n">
        <v>10473.6</v>
      </c>
      <c r="D1085" s="43" t="n">
        <v>-98.45</v>
      </c>
      <c r="E1085" s="44" t="n">
        <f aca="false">E1084+D1085</f>
        <v>18795.7</v>
      </c>
      <c r="F1085" s="45" t="n">
        <f aca="false">IF(C1084&gt;0,D1085/C1084,0)</f>
        <v>-0.00942768358606293</v>
      </c>
      <c r="G1085" s="46" t="n">
        <f aca="false">G1084*(1+F1085)</f>
        <v>8.5513537396925</v>
      </c>
      <c r="H1085" s="46" t="n">
        <f aca="false">MAX(H1084,G1085)</f>
        <v>8.68643341729597</v>
      </c>
      <c r="I1085" s="47" t="n">
        <f aca="false">G1085/H1085-1</f>
        <v>-0.015550649054018</v>
      </c>
      <c r="J1085" s="48" t="n">
        <f aca="false">IF(F1085&lt;0,F1085^2,0)</f>
        <v>8.88812177989203E-005</v>
      </c>
      <c r="K1085" s="44" t="n">
        <f aca="false">MAX(K1084,E1085)</f>
        <v>18959.1</v>
      </c>
      <c r="L1085" s="49" t="n">
        <f aca="false">E1085-K1085</f>
        <v>-163.400000000001</v>
      </c>
    </row>
    <row r="1086" customFormat="false" ht="15" hidden="false" customHeight="false" outlineLevel="0" collapsed="false">
      <c r="A1086" s="27" t="n">
        <v>40953</v>
      </c>
      <c r="B1086" s="42" t="n">
        <v>1</v>
      </c>
      <c r="C1086" s="28" t="n">
        <v>10556.65</v>
      </c>
      <c r="D1086" s="43" t="n">
        <v>1.65</v>
      </c>
      <c r="E1086" s="44" t="n">
        <f aca="false">E1085+D1086</f>
        <v>18797.35</v>
      </c>
      <c r="F1086" s="45" t="n">
        <f aca="false">IF(C1085&gt;0,D1086/C1085,0)</f>
        <v>0.000157538955087076</v>
      </c>
      <c r="G1086" s="46" t="n">
        <f aca="false">G1085*(1+F1086)</f>
        <v>8.55270091102523</v>
      </c>
      <c r="H1086" s="46" t="n">
        <f aca="false">MAX(H1085,G1086)</f>
        <v>8.68643341729597</v>
      </c>
      <c r="I1086" s="47" t="n">
        <f aca="false">G1086/H1086-1</f>
        <v>-0.015395559931934</v>
      </c>
      <c r="J1086" s="48" t="n">
        <f aca="false">IF(F1086&lt;0,F1086^2,0)</f>
        <v>0</v>
      </c>
      <c r="K1086" s="44" t="n">
        <f aca="false">MAX(K1085,E1086)</f>
        <v>18959.1</v>
      </c>
      <c r="L1086" s="49" t="n">
        <f aca="false">E1086-K1086</f>
        <v>-161.75</v>
      </c>
    </row>
    <row r="1087" customFormat="false" ht="15" hidden="false" customHeight="false" outlineLevel="0" collapsed="false">
      <c r="A1087" s="27" t="n">
        <v>40954</v>
      </c>
      <c r="B1087" s="42" t="n">
        <v>1</v>
      </c>
      <c r="C1087" s="28" t="n">
        <v>10930.7</v>
      </c>
      <c r="D1087" s="43" t="n">
        <v>374.05</v>
      </c>
      <c r="E1087" s="44" t="n">
        <f aca="false">E1086+D1087</f>
        <v>19171.4</v>
      </c>
      <c r="F1087" s="45" t="n">
        <f aca="false">IF(C1086&gt;0,D1087/C1086,0)</f>
        <v>0.0354326419839627</v>
      </c>
      <c r="G1087" s="46" t="n">
        <f aca="false">G1086*(1+F1087)</f>
        <v>8.8557457004015</v>
      </c>
      <c r="H1087" s="46" t="n">
        <f aca="false">MAX(H1086,G1087)</f>
        <v>8.8557457004015</v>
      </c>
      <c r="I1087" s="47" t="n">
        <f aca="false">G1087/H1087-1</f>
        <v>0</v>
      </c>
      <c r="J1087" s="48" t="n">
        <f aca="false">IF(F1087&lt;0,F1087^2,0)</f>
        <v>0</v>
      </c>
      <c r="K1087" s="44" t="n">
        <f aca="false">MAX(K1086,E1087)</f>
        <v>19171.4</v>
      </c>
      <c r="L1087" s="49" t="n">
        <f aca="false">E1087-K1087</f>
        <v>0</v>
      </c>
    </row>
    <row r="1088" customFormat="false" ht="15" hidden="false" customHeight="false" outlineLevel="0" collapsed="false">
      <c r="A1088" s="27" t="n">
        <v>40955</v>
      </c>
      <c r="B1088" s="42" t="n">
        <v>1</v>
      </c>
      <c r="C1088" s="28" t="n">
        <v>10921.9</v>
      </c>
      <c r="D1088" s="43" t="n">
        <v>-8.8</v>
      </c>
      <c r="E1088" s="44" t="n">
        <f aca="false">E1087+D1088</f>
        <v>19162.6</v>
      </c>
      <c r="F1088" s="45" t="n">
        <f aca="false">IF(C1087&gt;0,D1088/C1087,0)</f>
        <v>-0.000805071953305827</v>
      </c>
      <c r="G1088" s="46" t="n">
        <f aca="false">G1087*(1+F1088)</f>
        <v>8.8486161879125</v>
      </c>
      <c r="H1088" s="46" t="n">
        <f aca="false">MAX(H1087,G1088)</f>
        <v>8.8557457004015</v>
      </c>
      <c r="I1088" s="47" t="n">
        <f aca="false">G1088/H1088-1</f>
        <v>-0.000805071953305814</v>
      </c>
      <c r="J1088" s="48" t="n">
        <f aca="false">IF(F1088&lt;0,F1088^2,0)</f>
        <v>6.48140849999659E-007</v>
      </c>
      <c r="K1088" s="44" t="n">
        <f aca="false">MAX(K1087,E1088)</f>
        <v>19171.4</v>
      </c>
      <c r="L1088" s="49" t="n">
        <f aca="false">E1088-K1088</f>
        <v>-8.79999999999927</v>
      </c>
    </row>
    <row r="1089" customFormat="false" ht="15" hidden="false" customHeight="false" outlineLevel="0" collapsed="false">
      <c r="A1089" s="27" t="n">
        <v>40956</v>
      </c>
      <c r="B1089" s="42" t="n">
        <v>1</v>
      </c>
      <c r="C1089" s="28" t="n">
        <v>11074.9</v>
      </c>
      <c r="D1089" s="43" t="n">
        <v>153</v>
      </c>
      <c r="E1089" s="44" t="n">
        <f aca="false">E1088+D1089</f>
        <v>19315.6</v>
      </c>
      <c r="F1089" s="45" t="n">
        <f aca="false">IF(C1088&gt;0,D1089/C1088,0)</f>
        <v>0.0140085516256329</v>
      </c>
      <c r="G1089" s="46" t="n">
        <f aca="false">G1088*(1+F1089)</f>
        <v>8.97257248459628</v>
      </c>
      <c r="H1089" s="46" t="n">
        <f aca="false">MAX(H1088,G1089)</f>
        <v>8.97257248459628</v>
      </c>
      <c r="I1089" s="47" t="n">
        <f aca="false">G1089/H1089-1</f>
        <v>0</v>
      </c>
      <c r="J1089" s="48" t="n">
        <f aca="false">IF(F1089&lt;0,F1089^2,0)</f>
        <v>0</v>
      </c>
      <c r="K1089" s="44" t="n">
        <f aca="false">MAX(K1088,E1089)</f>
        <v>19315.6</v>
      </c>
      <c r="L1089" s="49" t="n">
        <f aca="false">E1089-K1089</f>
        <v>0</v>
      </c>
    </row>
    <row r="1090" customFormat="false" ht="15" hidden="false" customHeight="false" outlineLevel="0" collapsed="false">
      <c r="A1090" s="27" t="n">
        <v>40960</v>
      </c>
      <c r="B1090" s="42" t="n">
        <v>1</v>
      </c>
      <c r="C1090" s="28" t="n">
        <v>11170.4</v>
      </c>
      <c r="D1090" s="43" t="n">
        <v>95.5</v>
      </c>
      <c r="E1090" s="44" t="n">
        <f aca="false">E1089+D1090</f>
        <v>19411.1</v>
      </c>
      <c r="F1090" s="45" t="n">
        <f aca="false">IF(C1089&gt;0,D1090/C1089,0)</f>
        <v>0.00862310269167216</v>
      </c>
      <c r="G1090" s="46" t="n">
        <f aca="false">G1089*(1+F1090)</f>
        <v>9.04994389853943</v>
      </c>
      <c r="H1090" s="46" t="n">
        <f aca="false">MAX(H1089,G1090)</f>
        <v>9.04994389853943</v>
      </c>
      <c r="I1090" s="47" t="n">
        <f aca="false">G1090/H1090-1</f>
        <v>0</v>
      </c>
      <c r="J1090" s="48" t="n">
        <f aca="false">IF(F1090&lt;0,F1090^2,0)</f>
        <v>0</v>
      </c>
      <c r="K1090" s="44" t="n">
        <f aca="false">MAX(K1089,E1090)</f>
        <v>19411.1</v>
      </c>
      <c r="L1090" s="49" t="n">
        <f aca="false">E1090-K1090</f>
        <v>0</v>
      </c>
    </row>
    <row r="1091" customFormat="false" ht="15" hidden="false" customHeight="false" outlineLevel="0" collapsed="false">
      <c r="A1091" s="27" t="n">
        <v>40961</v>
      </c>
      <c r="B1091" s="42" t="n">
        <v>-1</v>
      </c>
      <c r="C1091" s="28" t="n">
        <v>10747.15</v>
      </c>
      <c r="D1091" s="43" t="n">
        <v>138.05</v>
      </c>
      <c r="E1091" s="44" t="n">
        <f aca="false">E1090+D1091</f>
        <v>19549.15</v>
      </c>
      <c r="F1091" s="45" t="n">
        <f aca="false">IF(C1090&gt;0,D1091/C1090,0)</f>
        <v>0.0123585547518442</v>
      </c>
      <c r="G1091" s="46" t="n">
        <f aca="false">G1090*(1+F1091)</f>
        <v>9.16178812571065</v>
      </c>
      <c r="H1091" s="46" t="n">
        <f aca="false">MAX(H1090,G1091)</f>
        <v>9.16178812571065</v>
      </c>
      <c r="I1091" s="47" t="n">
        <f aca="false">G1091/H1091-1</f>
        <v>0</v>
      </c>
      <c r="J1091" s="48" t="n">
        <f aca="false">IF(F1091&lt;0,F1091^2,0)</f>
        <v>0</v>
      </c>
      <c r="K1091" s="44" t="n">
        <f aca="false">MAX(K1090,E1091)</f>
        <v>19549.15</v>
      </c>
      <c r="L1091" s="49" t="n">
        <f aca="false">E1091-K1091</f>
        <v>0</v>
      </c>
    </row>
    <row r="1092" customFormat="false" ht="15" hidden="false" customHeight="false" outlineLevel="0" collapsed="false">
      <c r="A1092" s="27" t="n">
        <v>40962</v>
      </c>
      <c r="B1092" s="42" t="n">
        <v>-1</v>
      </c>
      <c r="C1092" s="28" t="n">
        <v>10713.35</v>
      </c>
      <c r="D1092" s="43" t="n">
        <v>33.8</v>
      </c>
      <c r="E1092" s="44" t="n">
        <f aca="false">E1091+D1092</f>
        <v>19582.95</v>
      </c>
      <c r="F1092" s="45" t="n">
        <f aca="false">IF(C1091&gt;0,D1092/C1091,0)</f>
        <v>0.00314501984246986</v>
      </c>
      <c r="G1092" s="46" t="n">
        <f aca="false">G1091*(1+F1092)</f>
        <v>9.19060213115851</v>
      </c>
      <c r="H1092" s="46" t="n">
        <f aca="false">MAX(H1091,G1092)</f>
        <v>9.19060213115851</v>
      </c>
      <c r="I1092" s="47" t="n">
        <f aca="false">G1092/H1092-1</f>
        <v>0</v>
      </c>
      <c r="J1092" s="48" t="n">
        <f aca="false">IF(F1092&lt;0,F1092^2,0)</f>
        <v>0</v>
      </c>
      <c r="K1092" s="44" t="n">
        <f aca="false">MAX(K1091,E1092)</f>
        <v>19582.95</v>
      </c>
      <c r="L1092" s="49" t="n">
        <f aca="false">E1092-K1092</f>
        <v>0</v>
      </c>
    </row>
    <row r="1093" customFormat="false" ht="15" hidden="false" customHeight="false" outlineLevel="0" collapsed="false">
      <c r="A1093" s="27" t="n">
        <v>40963</v>
      </c>
      <c r="B1093" s="42" t="n">
        <v>-1</v>
      </c>
      <c r="C1093" s="28" t="n">
        <v>10506.8</v>
      </c>
      <c r="D1093" s="43" t="n">
        <v>206.55</v>
      </c>
      <c r="E1093" s="44" t="n">
        <f aca="false">E1092+D1093</f>
        <v>19789.5</v>
      </c>
      <c r="F1093" s="45" t="n">
        <f aca="false">IF(C1092&gt;0,D1093/C1092,0)</f>
        <v>0.0192796837590483</v>
      </c>
      <c r="G1093" s="46" t="n">
        <f aca="false">G1092*(1+F1093)</f>
        <v>9.36779403380248</v>
      </c>
      <c r="H1093" s="46" t="n">
        <f aca="false">MAX(H1092,G1093)</f>
        <v>9.36779403380248</v>
      </c>
      <c r="I1093" s="47" t="n">
        <f aca="false">G1093/H1093-1</f>
        <v>0</v>
      </c>
      <c r="J1093" s="48" t="n">
        <f aca="false">IF(F1093&lt;0,F1093^2,0)</f>
        <v>0</v>
      </c>
      <c r="K1093" s="44" t="n">
        <f aca="false">MAX(K1092,E1093)</f>
        <v>19789.5</v>
      </c>
      <c r="L1093" s="49" t="n">
        <f aca="false">E1093-K1093</f>
        <v>0</v>
      </c>
    </row>
    <row r="1094" customFormat="false" ht="15" hidden="false" customHeight="false" outlineLevel="0" collapsed="false">
      <c r="A1094" s="27" t="n">
        <v>40966</v>
      </c>
      <c r="B1094" s="42" t="n">
        <v>-1</v>
      </c>
      <c r="C1094" s="28" t="n">
        <v>10103.95</v>
      </c>
      <c r="D1094" s="43" t="n">
        <v>402.85</v>
      </c>
      <c r="E1094" s="44" t="n">
        <f aca="false">E1093+D1094</f>
        <v>20192.35</v>
      </c>
      <c r="F1094" s="45" t="n">
        <f aca="false">IF(C1093&gt;0,D1094/C1093,0)</f>
        <v>0.0383418357635055</v>
      </c>
      <c r="G1094" s="46" t="n">
        <f aca="false">G1093*(1+F1094)</f>
        <v>9.72697245411288</v>
      </c>
      <c r="H1094" s="46" t="n">
        <f aca="false">MAX(H1093,G1094)</f>
        <v>9.72697245411288</v>
      </c>
      <c r="I1094" s="47" t="n">
        <f aca="false">G1094/H1094-1</f>
        <v>0</v>
      </c>
      <c r="J1094" s="48" t="n">
        <f aca="false">IF(F1094&lt;0,F1094^2,0)</f>
        <v>0</v>
      </c>
      <c r="K1094" s="44" t="n">
        <f aca="false">MAX(K1093,E1094)</f>
        <v>20192.35</v>
      </c>
      <c r="L1094" s="49" t="n">
        <f aca="false">E1094-K1094</f>
        <v>0</v>
      </c>
    </row>
    <row r="1095" customFormat="false" ht="15" hidden="false" customHeight="false" outlineLevel="0" collapsed="false">
      <c r="A1095" s="27" t="n">
        <v>40967</v>
      </c>
      <c r="B1095" s="42" t="n">
        <v>-1</v>
      </c>
      <c r="C1095" s="28" t="n">
        <v>10484</v>
      </c>
      <c r="D1095" s="43" t="n">
        <v>-423.7</v>
      </c>
      <c r="E1095" s="44" t="n">
        <f aca="false">E1094+D1095</f>
        <v>19768.65</v>
      </c>
      <c r="F1095" s="45" t="n">
        <f aca="false">IF(C1094&gt;0,D1095/C1094,0)</f>
        <v>-0.0419340950816265</v>
      </c>
      <c r="G1095" s="46" t="n">
        <f aca="false">G1094*(1+F1095)</f>
        <v>9.31908066636575</v>
      </c>
      <c r="H1095" s="46" t="n">
        <f aca="false">MAX(H1094,G1095)</f>
        <v>9.72697245411288</v>
      </c>
      <c r="I1095" s="47" t="n">
        <f aca="false">G1095/H1095-1</f>
        <v>-0.0419340950816264</v>
      </c>
      <c r="J1095" s="48" t="n">
        <f aca="false">IF(F1095&lt;0,F1095^2,0)</f>
        <v>0.00175846833031489</v>
      </c>
      <c r="K1095" s="44" t="n">
        <f aca="false">MAX(K1094,E1095)</f>
        <v>20192.35</v>
      </c>
      <c r="L1095" s="49" t="n">
        <f aca="false">E1095-K1095</f>
        <v>-423.700000000001</v>
      </c>
    </row>
    <row r="1096" customFormat="false" ht="15" hidden="false" customHeight="false" outlineLevel="0" collapsed="false">
      <c r="A1096" s="27" t="n">
        <v>40968</v>
      </c>
      <c r="B1096" s="42" t="n">
        <v>1</v>
      </c>
      <c r="C1096" s="28" t="n">
        <v>10414.2</v>
      </c>
      <c r="D1096" s="43" t="n">
        <v>-147.55</v>
      </c>
      <c r="E1096" s="44" t="n">
        <f aca="false">E1095+D1096</f>
        <v>19621.1</v>
      </c>
      <c r="F1096" s="45" t="n">
        <f aca="false">IF(C1095&gt;0,D1096/C1095,0)</f>
        <v>-0.0140738267836704</v>
      </c>
      <c r="G1096" s="46" t="n">
        <f aca="false">G1095*(1+F1096)</f>
        <v>9.18792553928427</v>
      </c>
      <c r="H1096" s="46" t="n">
        <f aca="false">MAX(H1095,G1096)</f>
        <v>9.72697245411288</v>
      </c>
      <c r="I1096" s="47" t="n">
        <f aca="false">G1096/H1096-1</f>
        <v>-0.055417748674788</v>
      </c>
      <c r="J1096" s="48" t="n">
        <f aca="false">IF(F1096&lt;0,F1096^2,0)</f>
        <v>0.000198072600336757</v>
      </c>
      <c r="K1096" s="44" t="n">
        <f aca="false">MAX(K1095,E1096)</f>
        <v>20192.35</v>
      </c>
      <c r="L1096" s="49" t="n">
        <f aca="false">E1096-K1096</f>
        <v>-571.25</v>
      </c>
    </row>
    <row r="1097" customFormat="false" ht="15" hidden="false" customHeight="false" outlineLevel="0" collapsed="false">
      <c r="A1097" s="27" t="n">
        <v>40969</v>
      </c>
      <c r="B1097" s="42" t="n">
        <v>-1</v>
      </c>
      <c r="C1097" s="28" t="n">
        <v>10288.9</v>
      </c>
      <c r="D1097" s="43" t="n">
        <v>-183.5</v>
      </c>
      <c r="E1097" s="44" t="n">
        <f aca="false">E1096+D1097</f>
        <v>19437.6</v>
      </c>
      <c r="F1097" s="45" t="n">
        <f aca="false">IF(C1096&gt;0,D1097/C1096,0)</f>
        <v>-0.0176201724568378</v>
      </c>
      <c r="G1097" s="46" t="n">
        <f aca="false">G1096*(1+F1097)</f>
        <v>9.0260327067615</v>
      </c>
      <c r="H1097" s="46" t="n">
        <f aca="false">MAX(H1096,G1097)</f>
        <v>9.72697245411288</v>
      </c>
      <c r="I1097" s="47" t="n">
        <f aca="false">G1097/H1097-1</f>
        <v>-0.0720614508428062</v>
      </c>
      <c r="J1097" s="48" t="n">
        <f aca="false">IF(F1097&lt;0,F1097^2,0)</f>
        <v>0.000310470477408705</v>
      </c>
      <c r="K1097" s="44" t="n">
        <f aca="false">MAX(K1096,E1097)</f>
        <v>20192.35</v>
      </c>
      <c r="L1097" s="49" t="n">
        <f aca="false">E1097-K1097</f>
        <v>-754.75</v>
      </c>
    </row>
    <row r="1098" customFormat="false" ht="15" hidden="false" customHeight="false" outlineLevel="0" collapsed="false">
      <c r="A1098" s="27" t="n">
        <v>40970</v>
      </c>
      <c r="B1098" s="42" t="n">
        <v>-1</v>
      </c>
      <c r="C1098" s="28" t="n">
        <v>10434.3</v>
      </c>
      <c r="D1098" s="43" t="n">
        <v>-96.25</v>
      </c>
      <c r="E1098" s="44" t="n">
        <f aca="false">E1097+D1098</f>
        <v>19341.35</v>
      </c>
      <c r="F1098" s="45" t="n">
        <f aca="false">IF(C1097&gt;0,D1098/C1097,0)</f>
        <v>-0.00935474151755776</v>
      </c>
      <c r="G1098" s="46" t="n">
        <f aca="false">G1097*(1+F1098)</f>
        <v>8.94159650386072</v>
      </c>
      <c r="H1098" s="46" t="n">
        <f aca="false">MAX(H1097,G1098)</f>
        <v>9.72697245411288</v>
      </c>
      <c r="I1098" s="47" t="n">
        <f aca="false">G1098/H1098-1</f>
        <v>-0.0807420761143494</v>
      </c>
      <c r="J1098" s="48" t="n">
        <f aca="false">IF(F1098&lt;0,F1098^2,0)</f>
        <v>8.75111888603188E-005</v>
      </c>
      <c r="K1098" s="44" t="n">
        <f aca="false">MAX(K1097,E1098)</f>
        <v>20192.35</v>
      </c>
      <c r="L1098" s="49" t="n">
        <f aca="false">E1098-K1098</f>
        <v>-851</v>
      </c>
    </row>
    <row r="1099" customFormat="false" ht="15" hidden="false" customHeight="false" outlineLevel="0" collapsed="false">
      <c r="A1099" s="27" t="n">
        <v>40973</v>
      </c>
      <c r="B1099" s="42" t="n">
        <v>-1</v>
      </c>
      <c r="C1099" s="28" t="n">
        <v>10178.85</v>
      </c>
      <c r="D1099" s="43" t="n">
        <v>-18.6</v>
      </c>
      <c r="E1099" s="44" t="n">
        <f aca="false">E1098+D1099</f>
        <v>19322.75</v>
      </c>
      <c r="F1099" s="45" t="n">
        <f aca="false">IF(C1098&gt;0,D1099/C1098,0)</f>
        <v>-0.00178258244443806</v>
      </c>
      <c r="G1099" s="46" t="n">
        <f aca="false">G1098*(1+F1099)</f>
        <v>8.92565737090769</v>
      </c>
      <c r="H1099" s="46" t="n">
        <f aca="false">MAX(H1098,G1099)</f>
        <v>9.72697245411288</v>
      </c>
      <c r="I1099" s="47" t="n">
        <f aca="false">G1099/H1099-1</f>
        <v>-0.0823807291513785</v>
      </c>
      <c r="J1099" s="48" t="n">
        <f aca="false">IF(F1099&lt;0,F1099^2,0)</f>
        <v>3.17760017121875E-006</v>
      </c>
      <c r="K1099" s="44" t="n">
        <f aca="false">MAX(K1098,E1099)</f>
        <v>20192.35</v>
      </c>
      <c r="L1099" s="49" t="n">
        <f aca="false">E1099-K1099</f>
        <v>-869.599999999999</v>
      </c>
    </row>
    <row r="1100" customFormat="false" ht="15" hidden="false" customHeight="false" outlineLevel="0" collapsed="false">
      <c r="A1100" s="27" t="n">
        <v>40974</v>
      </c>
      <c r="B1100" s="42" t="n">
        <v>-1</v>
      </c>
      <c r="C1100" s="28" t="n">
        <v>10058.15</v>
      </c>
      <c r="D1100" s="43" t="n">
        <v>-228</v>
      </c>
      <c r="E1100" s="44" t="n">
        <f aca="false">E1099+D1100</f>
        <v>19094.75</v>
      </c>
      <c r="F1100" s="45" t="n">
        <f aca="false">IF(C1099&gt;0,D1100/C1099,0)</f>
        <v>-0.0223993869641462</v>
      </c>
      <c r="G1100" s="46" t="n">
        <f aca="false">G1099*(1+F1100)</f>
        <v>8.72572811754735</v>
      </c>
      <c r="H1100" s="46" t="n">
        <f aca="false">MAX(H1099,G1100)</f>
        <v>9.72697245411288</v>
      </c>
      <c r="I1100" s="47" t="n">
        <f aca="false">G1100/H1100-1</f>
        <v>-0.102934838284874</v>
      </c>
      <c r="J1100" s="48" t="n">
        <f aca="false">IF(F1100&lt;0,F1100^2,0)</f>
        <v>0.000501732536369565</v>
      </c>
      <c r="K1100" s="44" t="n">
        <f aca="false">MAX(K1099,E1100)</f>
        <v>20192.35</v>
      </c>
      <c r="L1100" s="49" t="n">
        <f aca="false">E1100-K1100</f>
        <v>-1097.6</v>
      </c>
    </row>
    <row r="1101" customFormat="false" ht="15" hidden="false" customHeight="false" outlineLevel="0" collapsed="false">
      <c r="A1101" s="27" t="n">
        <v>40975</v>
      </c>
      <c r="B1101" s="42" t="n">
        <v>-1</v>
      </c>
      <c r="C1101" s="28" t="n">
        <v>10132.85</v>
      </c>
      <c r="D1101" s="43" t="n">
        <v>-112.4</v>
      </c>
      <c r="E1101" s="44" t="n">
        <f aca="false">E1100+D1101</f>
        <v>18982.35</v>
      </c>
      <c r="F1101" s="45" t="n">
        <f aca="false">IF(C1100&gt;0,D1101/C1100,0)</f>
        <v>-0.0111750172745485</v>
      </c>
      <c r="G1101" s="46" t="n">
        <f aca="false">G1100*(1+F1101)</f>
        <v>8.62821795510074</v>
      </c>
      <c r="H1101" s="46" t="n">
        <f aca="false">MAX(H1100,G1101)</f>
        <v>9.72697245411288</v>
      </c>
      <c r="I1101" s="47" t="n">
        <f aca="false">G1101/H1101-1</f>
        <v>-0.112959556963437</v>
      </c>
      <c r="J1101" s="48" t="n">
        <f aca="false">IF(F1101&lt;0,F1101^2,0)</f>
        <v>0.000124881011086457</v>
      </c>
      <c r="K1101" s="44" t="n">
        <f aca="false">MAX(K1100,E1101)</f>
        <v>20192.35</v>
      </c>
      <c r="L1101" s="49" t="n">
        <f aca="false">E1101-K1101</f>
        <v>-1210</v>
      </c>
    </row>
    <row r="1102" customFormat="false" ht="15" hidden="false" customHeight="false" outlineLevel="0" collapsed="false">
      <c r="A1102" s="27" t="n">
        <v>40977</v>
      </c>
      <c r="B1102" s="42" t="n">
        <v>1</v>
      </c>
      <c r="C1102" s="28" t="n">
        <v>10505.65</v>
      </c>
      <c r="D1102" s="43" t="n">
        <v>-86.3</v>
      </c>
      <c r="E1102" s="44" t="n">
        <f aca="false">E1101+D1102</f>
        <v>18896.05</v>
      </c>
      <c r="F1102" s="45" t="n">
        <f aca="false">IF(C1101&gt;0,D1102/C1101,0)</f>
        <v>-0.008516853599925</v>
      </c>
      <c r="G1102" s="46" t="n">
        <f aca="false">G1101*(1+F1102)</f>
        <v>8.5547326859489</v>
      </c>
      <c r="H1102" s="46" t="n">
        <f aca="false">MAX(H1101,G1102)</f>
        <v>9.72697245411288</v>
      </c>
      <c r="I1102" s="47" t="n">
        <f aca="false">G1102/H1102-1</f>
        <v>-0.120514350553992</v>
      </c>
      <c r="J1102" s="48" t="n">
        <f aca="false">IF(F1102&lt;0,F1102^2,0)</f>
        <v>7.25367952425554E-005</v>
      </c>
      <c r="K1102" s="44" t="n">
        <f aca="false">MAX(K1101,E1102)</f>
        <v>20192.35</v>
      </c>
      <c r="L1102" s="49" t="n">
        <f aca="false">E1102-K1102</f>
        <v>-1296.3</v>
      </c>
    </row>
    <row r="1103" customFormat="false" ht="15" hidden="false" customHeight="false" outlineLevel="0" collapsed="false">
      <c r="A1103" s="27" t="n">
        <v>40980</v>
      </c>
      <c r="B1103" s="42" t="n">
        <v>1</v>
      </c>
      <c r="C1103" s="28" t="n">
        <v>10625.65</v>
      </c>
      <c r="D1103" s="43" t="n">
        <v>120</v>
      </c>
      <c r="E1103" s="44" t="n">
        <f aca="false">E1102+D1103</f>
        <v>19016.05</v>
      </c>
      <c r="F1103" s="45" t="n">
        <f aca="false">IF(C1102&gt;0,D1103/C1102,0)</f>
        <v>0.0114224250760305</v>
      </c>
      <c r="G1103" s="46" t="n">
        <f aca="false">G1102*(1+F1103)</f>
        <v>8.65244847909962</v>
      </c>
      <c r="H1103" s="46" t="n">
        <f aca="false">MAX(H1102,G1103)</f>
        <v>9.72697245411288</v>
      </c>
      <c r="I1103" s="47" t="n">
        <f aca="false">G1103/H1103-1</f>
        <v>-0.110468491617751</v>
      </c>
      <c r="J1103" s="48" t="n">
        <f aca="false">IF(F1103&lt;0,F1103^2,0)</f>
        <v>0</v>
      </c>
      <c r="K1103" s="44" t="n">
        <f aca="false">MAX(K1102,E1103)</f>
        <v>20192.35</v>
      </c>
      <c r="L1103" s="49" t="n">
        <f aca="false">E1103-K1103</f>
        <v>-1176.3</v>
      </c>
    </row>
    <row r="1104" customFormat="false" ht="15" hidden="false" customHeight="false" outlineLevel="0" collapsed="false">
      <c r="A1104" s="27" t="n">
        <v>40981</v>
      </c>
      <c r="B1104" s="42" t="n">
        <v>1</v>
      </c>
      <c r="C1104" s="28" t="n">
        <v>10686.2</v>
      </c>
      <c r="D1104" s="43" t="n">
        <v>60.55</v>
      </c>
      <c r="E1104" s="44" t="n">
        <f aca="false">E1103+D1104</f>
        <v>19076.6</v>
      </c>
      <c r="F1104" s="45" t="n">
        <f aca="false">IF(C1103&gt;0,D1104/C1103,0)</f>
        <v>0.00569847491682862</v>
      </c>
      <c r="G1104" s="46" t="n">
        <f aca="false">G1103*(1+F1104)</f>
        <v>8.70175423972692</v>
      </c>
      <c r="H1104" s="46" t="n">
        <f aca="false">MAX(H1103,G1104)</f>
        <v>9.72697245411288</v>
      </c>
      <c r="I1104" s="47" t="n">
        <f aca="false">G1104/H1104-1</f>
        <v>-0.105399518629506</v>
      </c>
      <c r="J1104" s="48" t="n">
        <f aca="false">IF(F1104&lt;0,F1104^2,0)</f>
        <v>0</v>
      </c>
      <c r="K1104" s="44" t="n">
        <f aca="false">MAX(K1103,E1104)</f>
        <v>20192.35</v>
      </c>
      <c r="L1104" s="49" t="n">
        <f aca="false">E1104-K1104</f>
        <v>-1115.75</v>
      </c>
    </row>
    <row r="1105" customFormat="false" ht="15" hidden="false" customHeight="false" outlineLevel="0" collapsed="false">
      <c r="A1105" s="27" t="n">
        <v>40982</v>
      </c>
      <c r="B1105" s="42" t="n">
        <v>1</v>
      </c>
      <c r="C1105" s="28" t="n">
        <v>10889.7</v>
      </c>
      <c r="D1105" s="43" t="n">
        <v>203.5</v>
      </c>
      <c r="E1105" s="44" t="n">
        <f aca="false">E1104+D1105</f>
        <v>19280.1</v>
      </c>
      <c r="F1105" s="45" t="n">
        <f aca="false">IF(C1104&gt;0,D1105/C1104,0)</f>
        <v>0.0190432520446932</v>
      </c>
      <c r="G1105" s="46" t="n">
        <f aca="false">G1104*(1+F1105)</f>
        <v>8.86746393894502</v>
      </c>
      <c r="H1105" s="46" t="n">
        <f aca="false">MAX(H1104,G1105)</f>
        <v>9.72697245411288</v>
      </c>
      <c r="I1105" s="47" t="n">
        <f aca="false">G1105/H1105-1</f>
        <v>-0.0883634161834637</v>
      </c>
      <c r="J1105" s="48" t="n">
        <f aca="false">IF(F1105&lt;0,F1105^2,0)</f>
        <v>0</v>
      </c>
      <c r="K1105" s="44" t="n">
        <f aca="false">MAX(K1104,E1105)</f>
        <v>20192.35</v>
      </c>
      <c r="L1105" s="49" t="n">
        <f aca="false">E1105-K1105</f>
        <v>-912.25</v>
      </c>
    </row>
    <row r="1106" customFormat="false" ht="15" hidden="false" customHeight="false" outlineLevel="0" collapsed="false">
      <c r="A1106" s="27" t="n">
        <v>40983</v>
      </c>
      <c r="B1106" s="42" t="n">
        <v>-1</v>
      </c>
      <c r="C1106" s="28" t="n">
        <v>10595</v>
      </c>
      <c r="D1106" s="43" t="n">
        <v>-44.6</v>
      </c>
      <c r="E1106" s="44" t="n">
        <f aca="false">E1105+D1106</f>
        <v>19235.5</v>
      </c>
      <c r="F1106" s="45" t="n">
        <f aca="false">IF(C1105&gt;0,D1106/C1105,0)</f>
        <v>-0.00409561328594911</v>
      </c>
      <c r="G1106" s="46" t="n">
        <f aca="false">G1105*(1+F1106)</f>
        <v>8.831146235824</v>
      </c>
      <c r="H1106" s="46" t="n">
        <f aca="false">MAX(H1105,G1106)</f>
        <v>9.72697245411288</v>
      </c>
      <c r="I1106" s="47" t="n">
        <f aca="false">G1106/H1106-1</f>
        <v>-0.0920971270880999</v>
      </c>
      <c r="J1106" s="48" t="n">
        <f aca="false">IF(F1106&lt;0,F1106^2,0)</f>
        <v>1.67740481880429E-005</v>
      </c>
      <c r="K1106" s="44" t="n">
        <f aca="false">MAX(K1105,E1106)</f>
        <v>20192.35</v>
      </c>
      <c r="L1106" s="49" t="n">
        <f aca="false">E1106-K1106</f>
        <v>-956.849999999999</v>
      </c>
    </row>
    <row r="1107" customFormat="false" ht="15" hidden="false" customHeight="false" outlineLevel="0" collapsed="false">
      <c r="A1107" s="27" t="n">
        <v>40984</v>
      </c>
      <c r="B1107" s="42" t="n">
        <v>-1</v>
      </c>
      <c r="C1107" s="28" t="n">
        <v>10391.35</v>
      </c>
      <c r="D1107" s="43" t="n">
        <v>203.65</v>
      </c>
      <c r="E1107" s="44" t="n">
        <f aca="false">E1106+D1107</f>
        <v>19439.15</v>
      </c>
      <c r="F1107" s="45" t="n">
        <f aca="false">IF(C1106&gt;0,D1107/C1106,0)</f>
        <v>0.0192213308164228</v>
      </c>
      <c r="G1107" s="46" t="n">
        <f aca="false">G1106*(1+F1107)</f>
        <v>9.00089261911098</v>
      </c>
      <c r="H1107" s="46" t="n">
        <f aca="false">MAX(H1106,G1107)</f>
        <v>9.72697245411288</v>
      </c>
      <c r="I1107" s="47" t="n">
        <f aca="false">G1107/H1107-1</f>
        <v>-0.0746460256186796</v>
      </c>
      <c r="J1107" s="48" t="n">
        <f aca="false">IF(F1107&lt;0,F1107^2,0)</f>
        <v>0</v>
      </c>
      <c r="K1107" s="44" t="n">
        <f aca="false">MAX(K1106,E1107)</f>
        <v>20192.35</v>
      </c>
      <c r="L1107" s="49" t="n">
        <f aca="false">E1107-K1107</f>
        <v>-753.199999999997</v>
      </c>
    </row>
    <row r="1108" customFormat="false" ht="15" hidden="false" customHeight="false" outlineLevel="0" collapsed="false">
      <c r="A1108" s="27" t="n">
        <v>40987</v>
      </c>
      <c r="B1108" s="42" t="n">
        <v>-1</v>
      </c>
      <c r="C1108" s="28" t="n">
        <v>10188.85</v>
      </c>
      <c r="D1108" s="43" t="n">
        <v>202.5</v>
      </c>
      <c r="E1108" s="44" t="n">
        <f aca="false">E1107+D1108</f>
        <v>19641.65</v>
      </c>
      <c r="F1108" s="45" t="n">
        <f aca="false">IF(C1107&gt;0,D1108/C1107,0)</f>
        <v>0.0194873620848109</v>
      </c>
      <c r="G1108" s="46" t="n">
        <f aca="false">G1107*(1+F1108)</f>
        <v>9.1762962726661</v>
      </c>
      <c r="H1108" s="46" t="n">
        <f aca="false">MAX(H1107,G1108)</f>
        <v>9.72697245411288</v>
      </c>
      <c r="I1108" s="47" t="n">
        <f aca="false">G1108/H1108-1</f>
        <v>-0.056613317663292</v>
      </c>
      <c r="J1108" s="48" t="n">
        <f aca="false">IF(F1108&lt;0,F1108^2,0)</f>
        <v>0</v>
      </c>
      <c r="K1108" s="44" t="n">
        <f aca="false">MAX(K1107,E1108)</f>
        <v>20192.35</v>
      </c>
      <c r="L1108" s="49" t="n">
        <f aca="false">E1108-K1108</f>
        <v>-550.699999999997</v>
      </c>
    </row>
    <row r="1109" customFormat="false" ht="15" hidden="false" customHeight="false" outlineLevel="0" collapsed="false">
      <c r="A1109" s="27" t="n">
        <v>40988</v>
      </c>
      <c r="B1109" s="42" t="n">
        <v>-1</v>
      </c>
      <c r="C1109" s="28" t="n">
        <v>10281.6</v>
      </c>
      <c r="D1109" s="43" t="n">
        <v>-92.75</v>
      </c>
      <c r="E1109" s="44" t="n">
        <f aca="false">E1108+D1109</f>
        <v>19548.9</v>
      </c>
      <c r="F1109" s="45" t="n">
        <f aca="false">IF(C1108&gt;0,D1109/C1108,0)</f>
        <v>-0.00910308817972588</v>
      </c>
      <c r="G1109" s="46" t="n">
        <f aca="false">G1108*(1+F1109)</f>
        <v>9.09276363853273</v>
      </c>
      <c r="H1109" s="46" t="n">
        <f aca="false">MAX(H1108,G1109)</f>
        <v>9.72697245411288</v>
      </c>
      <c r="I1109" s="47" t="n">
        <f aca="false">G1109/H1109-1</f>
        <v>-0.0652010498201822</v>
      </c>
      <c r="J1109" s="48" t="n">
        <f aca="false">IF(F1109&lt;0,F1109^2,0)</f>
        <v>8.2866214407865E-005</v>
      </c>
      <c r="K1109" s="44" t="n">
        <f aca="false">MAX(K1108,E1109)</f>
        <v>20192.35</v>
      </c>
      <c r="L1109" s="49" t="n">
        <f aca="false">E1109-K1109</f>
        <v>-643.449999999997</v>
      </c>
    </row>
    <row r="1110" customFormat="false" ht="15" hidden="false" customHeight="false" outlineLevel="0" collapsed="false">
      <c r="A1110" s="27" t="n">
        <v>40989</v>
      </c>
      <c r="B1110" s="42" t="n">
        <v>1</v>
      </c>
      <c r="C1110" s="28" t="n">
        <v>10524.45</v>
      </c>
      <c r="D1110" s="43" t="n">
        <v>-4</v>
      </c>
      <c r="E1110" s="44" t="n">
        <f aca="false">E1109+D1110</f>
        <v>19544.9</v>
      </c>
      <c r="F1110" s="45" t="n">
        <f aca="false">IF(C1109&gt;0,D1110/C1109,0)</f>
        <v>-0.000389044506691566</v>
      </c>
      <c r="G1110" s="46" t="n">
        <f aca="false">G1109*(1+F1110)</f>
        <v>9.08922614878851</v>
      </c>
      <c r="H1110" s="46" t="n">
        <f aca="false">MAX(H1109,G1110)</f>
        <v>9.72697245411288</v>
      </c>
      <c r="I1110" s="47" t="n">
        <f aca="false">G1110/H1110-1</f>
        <v>-0.0655647282166108</v>
      </c>
      <c r="J1110" s="48" t="n">
        <f aca="false">IF(F1110&lt;0,F1110^2,0)</f>
        <v>1.51355628186884E-007</v>
      </c>
      <c r="K1110" s="44" t="n">
        <f aca="false">MAX(K1109,E1110)</f>
        <v>20192.35</v>
      </c>
      <c r="L1110" s="49" t="n">
        <f aca="false">E1110-K1110</f>
        <v>-647.449999999997</v>
      </c>
    </row>
    <row r="1111" customFormat="false" ht="15" hidden="false" customHeight="false" outlineLevel="0" collapsed="false">
      <c r="A1111" s="27" t="n">
        <v>40990</v>
      </c>
      <c r="B1111" s="42" t="n">
        <v>-1</v>
      </c>
      <c r="C1111" s="28" t="n">
        <v>10173.55</v>
      </c>
      <c r="D1111" s="43" t="n">
        <v>-342.75</v>
      </c>
      <c r="E1111" s="44" t="n">
        <f aca="false">E1110+D1111</f>
        <v>19202.15</v>
      </c>
      <c r="F1111" s="45" t="n">
        <f aca="false">IF(C1110&gt;0,D1111/C1110,0)</f>
        <v>-0.032567022504739</v>
      </c>
      <c r="G1111" s="46" t="n">
        <f aca="false">G1110*(1+F1111)</f>
        <v>8.79321711625026</v>
      </c>
      <c r="H1111" s="46" t="n">
        <f aca="false">MAX(H1110,G1111)</f>
        <v>9.72697245411288</v>
      </c>
      <c r="I1111" s="47" t="n">
        <f aca="false">G1111/H1111-1</f>
        <v>-0.0959965027420023</v>
      </c>
      <c r="J1111" s="48" t="n">
        <f aca="false">IF(F1111&lt;0,F1111^2,0)</f>
        <v>0.00106061095482417</v>
      </c>
      <c r="K1111" s="44" t="n">
        <f aca="false">MAX(K1110,E1111)</f>
        <v>20192.35</v>
      </c>
      <c r="L1111" s="49" t="n">
        <f aca="false">E1111-K1111</f>
        <v>-990.199999999997</v>
      </c>
    </row>
    <row r="1112" customFormat="false" ht="15" hidden="false" customHeight="false" outlineLevel="0" collapsed="false">
      <c r="A1112" s="27" t="n">
        <v>40991</v>
      </c>
      <c r="B1112" s="42" t="n">
        <v>-1</v>
      </c>
      <c r="C1112" s="28" t="n">
        <v>10294.55</v>
      </c>
      <c r="D1112" s="43" t="n">
        <v>-121</v>
      </c>
      <c r="E1112" s="44" t="n">
        <f aca="false">E1111+D1112</f>
        <v>19081.15</v>
      </c>
      <c r="F1112" s="45" t="n">
        <f aca="false">IF(C1111&gt;0,D1112/C1111,0)</f>
        <v>-0.0118935868010675</v>
      </c>
      <c r="G1112" s="46" t="n">
        <f aca="false">G1111*(1+F1112)</f>
        <v>8.6886342252175</v>
      </c>
      <c r="H1112" s="46" t="n">
        <f aca="false">MAX(H1111,G1112)</f>
        <v>9.72697245411288</v>
      </c>
      <c r="I1112" s="47" t="n">
        <f aca="false">G1112/H1112-1</f>
        <v>-0.106748346805109</v>
      </c>
      <c r="J1112" s="48" t="n">
        <f aca="false">IF(F1112&lt;0,F1112^2,0)</f>
        <v>0.000141457406994526</v>
      </c>
      <c r="K1112" s="44" t="n">
        <f aca="false">MAX(K1111,E1112)</f>
        <v>20192.35</v>
      </c>
      <c r="L1112" s="49" t="n">
        <f aca="false">E1112-K1112</f>
        <v>-1111.2</v>
      </c>
    </row>
    <row r="1113" customFormat="false" ht="15" hidden="false" customHeight="false" outlineLevel="0" collapsed="false">
      <c r="A1113" s="27" t="n">
        <v>40994</v>
      </c>
      <c r="B1113" s="42" t="n">
        <v>-1</v>
      </c>
      <c r="C1113" s="28" t="n">
        <v>10043.5</v>
      </c>
      <c r="D1113" s="43" t="n">
        <v>251.05</v>
      </c>
      <c r="E1113" s="44" t="n">
        <f aca="false">E1112+D1113</f>
        <v>19332.2</v>
      </c>
      <c r="F1113" s="45" t="n">
        <f aca="false">IF(C1112&gt;0,D1113/C1112,0)</f>
        <v>0.0243866900447324</v>
      </c>
      <c r="G1113" s="46" t="n">
        <f aca="false">G1112*(1+F1113)</f>
        <v>8.90052125497994</v>
      </c>
      <c r="H1113" s="46" t="n">
        <f aca="false">MAX(H1112,G1113)</f>
        <v>9.72697245411288</v>
      </c>
      <c r="I1113" s="47" t="n">
        <f aca="false">G1113/H1113-1</f>
        <v>-0.0849648956067001</v>
      </c>
      <c r="J1113" s="48" t="n">
        <f aca="false">IF(F1113&lt;0,F1113^2,0)</f>
        <v>0</v>
      </c>
      <c r="K1113" s="44" t="n">
        <f aca="false">MAX(K1112,E1113)</f>
        <v>20192.35</v>
      </c>
      <c r="L1113" s="49" t="n">
        <f aca="false">E1113-K1113</f>
        <v>-860.149999999998</v>
      </c>
    </row>
    <row r="1114" customFormat="false" ht="15" hidden="false" customHeight="false" outlineLevel="0" collapsed="false">
      <c r="A1114" s="27" t="n">
        <v>40995</v>
      </c>
      <c r="B1114" s="42" t="n">
        <v>-1</v>
      </c>
      <c r="C1114" s="28" t="n">
        <v>10148.85</v>
      </c>
      <c r="D1114" s="43" t="n">
        <v>-105.35</v>
      </c>
      <c r="E1114" s="44" t="n">
        <f aca="false">E1113+D1114</f>
        <v>19226.85</v>
      </c>
      <c r="F1114" s="45" t="n">
        <f aca="false">IF(C1113&gt;0,D1114/C1113,0)</f>
        <v>-0.0104893712351272</v>
      </c>
      <c r="G1114" s="46" t="n">
        <f aca="false">G1113*(1+F1114)</f>
        <v>8.80716038335031</v>
      </c>
      <c r="H1114" s="46" t="n">
        <f aca="false">MAX(H1113,G1114)</f>
        <v>9.72697245411288</v>
      </c>
      <c r="I1114" s="47" t="n">
        <f aca="false">G1114/H1114-1</f>
        <v>-0.0945630385098547</v>
      </c>
      <c r="J1114" s="48" t="n">
        <f aca="false">IF(F1114&lt;0,F1114^2,0)</f>
        <v>0.000110026908908314</v>
      </c>
      <c r="K1114" s="44" t="n">
        <f aca="false">MAX(K1113,E1114)</f>
        <v>20192.35</v>
      </c>
      <c r="L1114" s="49" t="n">
        <f aca="false">E1114-K1114</f>
        <v>-965.499999999996</v>
      </c>
    </row>
    <row r="1115" customFormat="false" ht="15" hidden="false" customHeight="false" outlineLevel="0" collapsed="false">
      <c r="A1115" s="27" t="n">
        <v>40996</v>
      </c>
      <c r="B1115" s="42" t="n">
        <v>-1</v>
      </c>
      <c r="C1115" s="28" t="n">
        <v>9960.4</v>
      </c>
      <c r="D1115" s="43" t="n">
        <v>188.45</v>
      </c>
      <c r="E1115" s="44" t="n">
        <f aca="false">E1114+D1115</f>
        <v>19415.3</v>
      </c>
      <c r="F1115" s="45" t="n">
        <f aca="false">IF(C1114&gt;0,D1115/C1114,0)</f>
        <v>0.0185686062952945</v>
      </c>
      <c r="G1115" s="46" t="n">
        <f aca="false">G1114*(1+F1115)</f>
        <v>8.97069707708826</v>
      </c>
      <c r="H1115" s="46" t="n">
        <f aca="false">MAX(H1114,G1115)</f>
        <v>9.72697245411288</v>
      </c>
      <c r="I1115" s="47" t="n">
        <f aca="false">G1115/H1115-1</f>
        <v>-0.0777503360467364</v>
      </c>
      <c r="J1115" s="48" t="n">
        <f aca="false">IF(F1115&lt;0,F1115^2,0)</f>
        <v>0</v>
      </c>
      <c r="K1115" s="44" t="n">
        <f aca="false">MAX(K1114,E1115)</f>
        <v>20192.35</v>
      </c>
      <c r="L1115" s="49" t="n">
        <f aca="false">E1115-K1115</f>
        <v>-777.049999999996</v>
      </c>
    </row>
    <row r="1116" customFormat="false" ht="15" hidden="false" customHeight="false" outlineLevel="0" collapsed="false">
      <c r="A1116" s="27" t="n">
        <v>40997</v>
      </c>
      <c r="B1116" s="42" t="n">
        <v>-1</v>
      </c>
      <c r="C1116" s="28" t="n">
        <v>9927.65</v>
      </c>
      <c r="D1116" s="43" t="n">
        <v>32.75</v>
      </c>
      <c r="E1116" s="44" t="n">
        <f aca="false">E1115+D1116</f>
        <v>19448.05</v>
      </c>
      <c r="F1116" s="45" t="n">
        <f aca="false">IF(C1115&gt;0,D1116/C1115,0)</f>
        <v>0.00328802056142324</v>
      </c>
      <c r="G1116" s="46" t="n">
        <f aca="false">G1115*(1+F1116)</f>
        <v>9.00019291352802</v>
      </c>
      <c r="H1116" s="46" t="n">
        <f aca="false">MAX(H1115,G1116)</f>
        <v>9.72697245411288</v>
      </c>
      <c r="I1116" s="47" t="n">
        <f aca="false">G1116/H1116-1</f>
        <v>-0.0747179601888925</v>
      </c>
      <c r="J1116" s="48" t="n">
        <f aca="false">IF(F1116&lt;0,F1116^2,0)</f>
        <v>0</v>
      </c>
      <c r="K1116" s="44" t="n">
        <f aca="false">MAX(K1115,E1116)</f>
        <v>20192.35</v>
      </c>
      <c r="L1116" s="49" t="n">
        <f aca="false">E1116-K1116</f>
        <v>-744.299999999996</v>
      </c>
    </row>
    <row r="1117" customFormat="false" ht="15" hidden="false" customHeight="false" outlineLevel="0" collapsed="false">
      <c r="A1117" s="27" t="n">
        <v>40998</v>
      </c>
      <c r="B1117" s="42" t="n">
        <v>1</v>
      </c>
      <c r="C1117" s="28" t="n">
        <v>10212.75</v>
      </c>
      <c r="D1117" s="43" t="n">
        <v>29.8</v>
      </c>
      <c r="E1117" s="44" t="n">
        <f aca="false">E1116+D1117</f>
        <v>19477.85</v>
      </c>
      <c r="F1117" s="45" t="n">
        <f aca="false">IF(C1116&gt;0,D1117/C1116,0)</f>
        <v>0.00300171742557403</v>
      </c>
      <c r="G1117" s="46" t="n">
        <f aca="false">G1116*(1+F1117)</f>
        <v>9.02720894943009</v>
      </c>
      <c r="H1117" s="46" t="n">
        <f aca="false">MAX(H1116,G1117)</f>
        <v>9.72697245411288</v>
      </c>
      <c r="I1117" s="47" t="n">
        <f aca="false">G1117/H1117-1</f>
        <v>-0.0719405249664209</v>
      </c>
      <c r="J1117" s="48" t="n">
        <f aca="false">IF(F1117&lt;0,F1117^2,0)</f>
        <v>0</v>
      </c>
      <c r="K1117" s="44" t="n">
        <f aca="false">MAX(K1116,E1117)</f>
        <v>20192.35</v>
      </c>
      <c r="L1117" s="49" t="n">
        <f aca="false">E1117-K1117</f>
        <v>-714.499999999996</v>
      </c>
    </row>
    <row r="1118" customFormat="false" ht="15" hidden="false" customHeight="false" outlineLevel="0" collapsed="false">
      <c r="A1118" s="27" t="n">
        <v>41001</v>
      </c>
      <c r="B1118" s="42" t="n">
        <v>1</v>
      </c>
      <c r="C1118" s="28" t="n">
        <v>10305.35</v>
      </c>
      <c r="D1118" s="43" t="n">
        <v>92.6</v>
      </c>
      <c r="E1118" s="44" t="n">
        <f aca="false">E1117+D1118</f>
        <v>19570.45</v>
      </c>
      <c r="F1118" s="45" t="n">
        <f aca="false">IF(C1117&gt;0,D1118/C1117,0)</f>
        <v>0.00906709750067318</v>
      </c>
      <c r="G1118" s="46" t="n">
        <f aca="false">G1117*(1+F1118)</f>
        <v>9.10905953313352</v>
      </c>
      <c r="H1118" s="46" t="n">
        <f aca="false">MAX(H1117,G1118)</f>
        <v>9.72697245411288</v>
      </c>
      <c r="I1118" s="47" t="n">
        <f aca="false">G1118/H1118-1</f>
        <v>-0.0635257192198677</v>
      </c>
      <c r="J1118" s="48" t="n">
        <f aca="false">IF(F1118&lt;0,F1118^2,0)</f>
        <v>0</v>
      </c>
      <c r="K1118" s="44" t="n">
        <f aca="false">MAX(K1117,E1118)</f>
        <v>20192.35</v>
      </c>
      <c r="L1118" s="49" t="n">
        <f aca="false">E1118-K1118</f>
        <v>-621.899999999998</v>
      </c>
    </row>
    <row r="1119" customFormat="false" ht="15" hidden="false" customHeight="false" outlineLevel="0" collapsed="false">
      <c r="A1119" s="27" t="n">
        <v>41002</v>
      </c>
      <c r="B1119" s="42" t="n">
        <v>1</v>
      </c>
      <c r="C1119" s="28" t="n">
        <v>10432.6</v>
      </c>
      <c r="D1119" s="43" t="n">
        <v>127.25</v>
      </c>
      <c r="E1119" s="44" t="n">
        <f aca="false">E1118+D1119</f>
        <v>19697.7</v>
      </c>
      <c r="F1119" s="45" t="n">
        <f aca="false">IF(C1118&gt;0,D1119/C1118,0)</f>
        <v>0.0123479551883245</v>
      </c>
      <c r="G1119" s="46" t="n">
        <f aca="false">G1118*(1+F1119)</f>
        <v>9.22153779205643</v>
      </c>
      <c r="H1119" s="46" t="n">
        <f aca="false">MAX(H1118,G1119)</f>
        <v>9.72697245411288</v>
      </c>
      <c r="I1119" s="47" t="n">
        <f aca="false">G1119/H1119-1</f>
        <v>-0.0519621767657762</v>
      </c>
      <c r="J1119" s="48" t="n">
        <f aca="false">IF(F1119&lt;0,F1119^2,0)</f>
        <v>0</v>
      </c>
      <c r="K1119" s="44" t="n">
        <f aca="false">MAX(K1118,E1119)</f>
        <v>20192.35</v>
      </c>
      <c r="L1119" s="49" t="n">
        <f aca="false">E1119-K1119</f>
        <v>-494.649999999998</v>
      </c>
    </row>
    <row r="1120" customFormat="false" ht="15" hidden="false" customHeight="false" outlineLevel="0" collapsed="false">
      <c r="A1120" s="27" t="n">
        <v>41003</v>
      </c>
      <c r="B1120" s="42" t="n">
        <v>1</v>
      </c>
      <c r="C1120" s="28" t="n">
        <v>10340.1</v>
      </c>
      <c r="D1120" s="43" t="n">
        <v>-87.45</v>
      </c>
      <c r="E1120" s="44" t="n">
        <f aca="false">E1119+D1120</f>
        <v>19610.25</v>
      </c>
      <c r="F1120" s="45" t="n">
        <f aca="false">IF(C1119&gt;0,D1120/C1119,0)</f>
        <v>-0.00838237831413071</v>
      </c>
      <c r="G1120" s="46" t="n">
        <f aca="false">G1119*(1+F1120)</f>
        <v>9.14423937364536</v>
      </c>
      <c r="H1120" s="46" t="n">
        <f aca="false">MAX(H1119,G1120)</f>
        <v>9.72697245411288</v>
      </c>
      <c r="I1120" s="47" t="n">
        <f aca="false">G1120/H1120-1</f>
        <v>-0.0599089884562304</v>
      </c>
      <c r="J1120" s="48" t="n">
        <f aca="false">IF(F1120&lt;0,F1120^2,0)</f>
        <v>7.02642662012087E-005</v>
      </c>
      <c r="K1120" s="44" t="n">
        <f aca="false">MAX(K1119,E1120)</f>
        <v>20192.35</v>
      </c>
      <c r="L1120" s="49" t="n">
        <f aca="false">E1120-K1120</f>
        <v>-582.099999999999</v>
      </c>
    </row>
    <row r="1121" customFormat="false" ht="15" hidden="false" customHeight="false" outlineLevel="0" collapsed="false">
      <c r="A1121" s="27" t="n">
        <v>41008</v>
      </c>
      <c r="B1121" s="42" t="n">
        <v>-1</v>
      </c>
      <c r="C1121" s="28" t="n">
        <v>10131.6</v>
      </c>
      <c r="D1121" s="43" t="n">
        <v>125.05</v>
      </c>
      <c r="E1121" s="44" t="n">
        <f aca="false">E1120+D1121</f>
        <v>19735.3</v>
      </c>
      <c r="F1121" s="45" t="n">
        <f aca="false">IF(C1120&gt;0,D1121/C1120,0)</f>
        <v>0.0120936934845891</v>
      </c>
      <c r="G1121" s="46" t="n">
        <f aca="false">G1120*(1+F1121)</f>
        <v>9.25482700177994</v>
      </c>
      <c r="H1121" s="46" t="n">
        <f aca="false">MAX(H1120,G1121)</f>
        <v>9.72697245411288</v>
      </c>
      <c r="I1121" s="47" t="n">
        <f aca="false">G1121/H1121-1</f>
        <v>-0.0485398159150026</v>
      </c>
      <c r="J1121" s="48" t="n">
        <f aca="false">IF(F1121&lt;0,F1121^2,0)</f>
        <v>0</v>
      </c>
      <c r="K1121" s="44" t="n">
        <f aca="false">MAX(K1120,E1121)</f>
        <v>20192.35</v>
      </c>
      <c r="L1121" s="49" t="n">
        <f aca="false">E1121-K1121</f>
        <v>-457.049999999999</v>
      </c>
    </row>
    <row r="1122" customFormat="false" ht="15" hidden="false" customHeight="false" outlineLevel="0" collapsed="false">
      <c r="A1122" s="27" t="n">
        <v>41009</v>
      </c>
      <c r="B1122" s="42" t="n">
        <v>-1</v>
      </c>
      <c r="C1122" s="28" t="n">
        <v>10196.05</v>
      </c>
      <c r="D1122" s="43" t="n">
        <v>-64.45</v>
      </c>
      <c r="E1122" s="44" t="n">
        <f aca="false">E1121+D1122</f>
        <v>19670.85</v>
      </c>
      <c r="F1122" s="45" t="n">
        <f aca="false">IF(C1121&gt;0,D1122/C1121,0)</f>
        <v>-0.00636128548304315</v>
      </c>
      <c r="G1122" s="46" t="n">
        <f aca="false">G1121*(1+F1122)</f>
        <v>9.19595440512545</v>
      </c>
      <c r="H1122" s="46" t="n">
        <f aca="false">MAX(H1121,G1122)</f>
        <v>9.72697245411288</v>
      </c>
      <c r="I1122" s="47" t="n">
        <f aca="false">G1122/H1122-1</f>
        <v>-0.0545923257717161</v>
      </c>
      <c r="J1122" s="48" t="n">
        <f aca="false">IF(F1122&lt;0,F1122^2,0)</f>
        <v>4.04659529967756E-005</v>
      </c>
      <c r="K1122" s="44" t="n">
        <f aca="false">MAX(K1121,E1122)</f>
        <v>20192.35</v>
      </c>
      <c r="L1122" s="49" t="n">
        <f aca="false">E1122-K1122</f>
        <v>-521.5</v>
      </c>
    </row>
    <row r="1123" customFormat="false" ht="15" hidden="false" customHeight="false" outlineLevel="0" collapsed="false">
      <c r="A1123" s="27" t="n">
        <v>41010</v>
      </c>
      <c r="B1123" s="42" t="n">
        <v>1</v>
      </c>
      <c r="C1123" s="28" t="n">
        <v>10214.25</v>
      </c>
      <c r="D1123" s="43" t="n">
        <v>-56.25</v>
      </c>
      <c r="E1123" s="44" t="n">
        <f aca="false">E1122+D1123</f>
        <v>19614.6</v>
      </c>
      <c r="F1123" s="45" t="n">
        <f aca="false">IF(C1122&gt;0,D1123/C1122,0)</f>
        <v>-0.00551684230657951</v>
      </c>
      <c r="G1123" s="46" t="n">
        <f aca="false">G1122*(1+F1123)</f>
        <v>9.14522177481387</v>
      </c>
      <c r="H1123" s="46" t="n">
        <f aca="false">MAX(H1122,G1123)</f>
        <v>9.72697245411288</v>
      </c>
      <c r="I1123" s="47" t="n">
        <f aca="false">G1123/H1123-1</f>
        <v>-0.0598079908258637</v>
      </c>
      <c r="J1123" s="48" t="n">
        <f aca="false">IF(F1123&lt;0,F1123^2,0)</f>
        <v>3.04355490356655E-005</v>
      </c>
      <c r="K1123" s="44" t="n">
        <f aca="false">MAX(K1122,E1123)</f>
        <v>20192.35</v>
      </c>
      <c r="L1123" s="49" t="n">
        <f aca="false">E1123-K1123</f>
        <v>-577.75</v>
      </c>
    </row>
    <row r="1124" customFormat="false" ht="15" hidden="false" customHeight="false" outlineLevel="0" collapsed="false">
      <c r="A1124" s="27" t="n">
        <v>41011</v>
      </c>
      <c r="B1124" s="42" t="n">
        <v>1</v>
      </c>
      <c r="C1124" s="28" t="n">
        <v>10400.7</v>
      </c>
      <c r="D1124" s="43" t="n">
        <v>186.45</v>
      </c>
      <c r="E1124" s="44" t="n">
        <f aca="false">E1123+D1124</f>
        <v>19801.05</v>
      </c>
      <c r="F1124" s="45" t="n">
        <f aca="false">IF(C1123&gt;0,D1124/C1123,0)</f>
        <v>0.0182539099787062</v>
      </c>
      <c r="G1124" s="46" t="n">
        <f aca="false">G1123*(1+F1124)</f>
        <v>9.31215782982663</v>
      </c>
      <c r="H1124" s="46" t="n">
        <f aca="false">MAX(H1123,G1124)</f>
        <v>9.72697245411288</v>
      </c>
      <c r="I1124" s="47" t="n">
        <f aca="false">G1124/H1124-1</f>
        <v>-0.0426458105277001</v>
      </c>
      <c r="J1124" s="48" t="n">
        <f aca="false">IF(F1124&lt;0,F1124^2,0)</f>
        <v>0</v>
      </c>
      <c r="K1124" s="44" t="n">
        <f aca="false">MAX(K1123,E1124)</f>
        <v>20192.35</v>
      </c>
      <c r="L1124" s="49" t="n">
        <f aca="false">E1124-K1124</f>
        <v>-391.299999999999</v>
      </c>
    </row>
    <row r="1125" customFormat="false" ht="15" hidden="false" customHeight="false" outlineLevel="0" collapsed="false">
      <c r="A1125" s="27" t="n">
        <v>41012</v>
      </c>
      <c r="B1125" s="42" t="n">
        <v>1</v>
      </c>
      <c r="C1125" s="28" t="n">
        <v>10306.25</v>
      </c>
      <c r="D1125" s="43" t="n">
        <v>-150</v>
      </c>
      <c r="E1125" s="44" t="n">
        <f aca="false">E1124+D1125</f>
        <v>19651.05</v>
      </c>
      <c r="F1125" s="45" t="n">
        <f aca="false">IF(C1124&gt;0,D1125/C1124,0)</f>
        <v>-0.0144221062043901</v>
      </c>
      <c r="G1125" s="46" t="n">
        <f aca="false">G1124*(1+F1125)</f>
        <v>9.17785690061283</v>
      </c>
      <c r="H1125" s="46" t="n">
        <f aca="false">MAX(H1124,G1125)</f>
        <v>9.72697245411288</v>
      </c>
      <c r="I1125" s="47" t="n">
        <f aca="false">G1125/H1125-1</f>
        <v>-0.0564528743234874</v>
      </c>
      <c r="J1125" s="48" t="n">
        <f aca="false">IF(F1125&lt;0,F1125^2,0)</f>
        <v>0.000207997147370707</v>
      </c>
      <c r="K1125" s="44" t="n">
        <f aca="false">MAX(K1124,E1125)</f>
        <v>20192.35</v>
      </c>
      <c r="L1125" s="49" t="n">
        <f aca="false">E1125-K1125</f>
        <v>-541.299999999999</v>
      </c>
    </row>
    <row r="1126" customFormat="false" ht="15" hidden="false" customHeight="false" outlineLevel="0" collapsed="false">
      <c r="A1126" s="27" t="n">
        <v>41015</v>
      </c>
      <c r="B1126" s="42" t="n">
        <v>0</v>
      </c>
      <c r="C1126" s="28" t="n">
        <v>10432.7</v>
      </c>
      <c r="D1126" s="43" t="n">
        <v>0</v>
      </c>
      <c r="E1126" s="44" t="n">
        <f aca="false">E1125+D1126</f>
        <v>19651.05</v>
      </c>
      <c r="F1126" s="45" t="n">
        <f aca="false">IF(C1125&gt;0,D1126/C1125,0)</f>
        <v>0</v>
      </c>
      <c r="G1126" s="46" t="n">
        <f aca="false">G1125*(1+F1126)</f>
        <v>9.17785690061283</v>
      </c>
      <c r="H1126" s="46" t="n">
        <f aca="false">MAX(H1125,G1126)</f>
        <v>9.72697245411288</v>
      </c>
      <c r="I1126" s="47" t="n">
        <f aca="false">G1126/H1126-1</f>
        <v>-0.0564528743234874</v>
      </c>
      <c r="J1126" s="48" t="n">
        <f aca="false">IF(F1126&lt;0,F1126^2,0)</f>
        <v>0</v>
      </c>
      <c r="K1126" s="44" t="n">
        <f aca="false">MAX(K1125,E1126)</f>
        <v>20192.35</v>
      </c>
      <c r="L1126" s="49" t="n">
        <f aca="false">E1126-K1126</f>
        <v>-541.299999999999</v>
      </c>
    </row>
    <row r="1127" customFormat="false" ht="15" hidden="false" customHeight="false" outlineLevel="0" collapsed="false">
      <c r="A1127" s="27" t="n">
        <v>41016</v>
      </c>
      <c r="B1127" s="42" t="n">
        <v>1</v>
      </c>
      <c r="C1127" s="28" t="n">
        <v>10519.55</v>
      </c>
      <c r="D1127" s="43" t="n">
        <v>-68.4</v>
      </c>
      <c r="E1127" s="44" t="n">
        <f aca="false">E1126+D1127</f>
        <v>19582.65</v>
      </c>
      <c r="F1127" s="45" t="n">
        <f aca="false">IF(C1126&gt;0,D1127/C1126,0)</f>
        <v>-0.00655630852991076</v>
      </c>
      <c r="G1127" s="46" t="n">
        <f aca="false">G1126*(1+F1127)</f>
        <v>9.11768403912904</v>
      </c>
      <c r="H1127" s="46" t="n">
        <f aca="false">MAX(H1126,G1127)</f>
        <v>9.72697245411288</v>
      </c>
      <c r="I1127" s="47" t="n">
        <f aca="false">G1127/H1127-1</f>
        <v>-0.0626390603919332</v>
      </c>
      <c r="J1127" s="48" t="n">
        <f aca="false">IF(F1127&lt;0,F1127^2,0)</f>
        <v>4.29851815393806E-005</v>
      </c>
      <c r="K1127" s="44" t="n">
        <f aca="false">MAX(K1126,E1127)</f>
        <v>20192.35</v>
      </c>
      <c r="L1127" s="49" t="n">
        <f aca="false">E1127-K1127</f>
        <v>-609.700000000001</v>
      </c>
    </row>
    <row r="1128" customFormat="false" ht="15" hidden="false" customHeight="false" outlineLevel="0" collapsed="false">
      <c r="A1128" s="27" t="n">
        <v>41017</v>
      </c>
      <c r="B1128" s="42" t="n">
        <v>1</v>
      </c>
      <c r="C1128" s="28" t="n">
        <v>10512.45</v>
      </c>
      <c r="D1128" s="43" t="n">
        <v>-7.1</v>
      </c>
      <c r="E1128" s="44" t="n">
        <f aca="false">E1127+D1128</f>
        <v>19575.55</v>
      </c>
      <c r="F1128" s="45" t="n">
        <f aca="false">IF(C1127&gt;0,D1128/C1127,0)</f>
        <v>-0.000674933813708761</v>
      </c>
      <c r="G1128" s="46" t="n">
        <f aca="false">G1127*(1+F1128)</f>
        <v>9.11153020586832</v>
      </c>
      <c r="H1128" s="46" t="n">
        <f aca="false">MAX(H1127,G1128)</f>
        <v>9.72697245411288</v>
      </c>
      <c r="I1128" s="47" t="n">
        <f aca="false">G1128/H1128-1</f>
        <v>-0.0632717169857244</v>
      </c>
      <c r="J1128" s="48" t="n">
        <f aca="false">IF(F1128&lt;0,F1128^2,0)</f>
        <v>4.55535652887453E-007</v>
      </c>
      <c r="K1128" s="44" t="n">
        <f aca="false">MAX(K1127,E1128)</f>
        <v>20192.35</v>
      </c>
      <c r="L1128" s="49" t="n">
        <f aca="false">E1128-K1128</f>
        <v>-616.799999999999</v>
      </c>
    </row>
    <row r="1129" customFormat="false" ht="15" hidden="false" customHeight="false" outlineLevel="0" collapsed="false">
      <c r="A1129" s="27" t="n">
        <v>41018</v>
      </c>
      <c r="B1129" s="42" t="n">
        <v>1</v>
      </c>
      <c r="C1129" s="28" t="n">
        <v>10567.9</v>
      </c>
      <c r="D1129" s="43" t="n">
        <v>-32.95</v>
      </c>
      <c r="E1129" s="44" t="n">
        <f aca="false">E1128+D1129</f>
        <v>19542.6</v>
      </c>
      <c r="F1129" s="45" t="n">
        <f aca="false">IF(C1128&gt;0,D1129/C1128,0)</f>
        <v>-0.00313437876042217</v>
      </c>
      <c r="G1129" s="46" t="n">
        <f aca="false">G1128*(1+F1129)</f>
        <v>9.0829712191161</v>
      </c>
      <c r="H1129" s="46" t="n">
        <f aca="false">MAX(H1128,G1129)</f>
        <v>9.72697245411288</v>
      </c>
      <c r="I1129" s="47" t="n">
        <f aca="false">G1129/H1129-1</f>
        <v>-0.0662077782202912</v>
      </c>
      <c r="J1129" s="48" t="n">
        <f aca="false">IF(F1129&lt;0,F1129^2,0)</f>
        <v>9.82433021378559E-006</v>
      </c>
      <c r="K1129" s="44" t="n">
        <f aca="false">MAX(K1128,E1129)</f>
        <v>20192.35</v>
      </c>
      <c r="L1129" s="49" t="n">
        <f aca="false">E1129-K1129</f>
        <v>-649.75</v>
      </c>
    </row>
    <row r="1130" customFormat="false" ht="15" hidden="false" customHeight="false" outlineLevel="0" collapsed="false">
      <c r="A1130" s="27" t="n">
        <v>41019</v>
      </c>
      <c r="B1130" s="42" t="n">
        <v>-1</v>
      </c>
      <c r="C1130" s="28" t="n">
        <v>10456.5</v>
      </c>
      <c r="D1130" s="43" t="n">
        <v>-17.85</v>
      </c>
      <c r="E1130" s="44" t="n">
        <f aca="false">E1129+D1130</f>
        <v>19524.75</v>
      </c>
      <c r="F1130" s="45" t="n">
        <f aca="false">IF(C1129&gt;0,D1130/C1129,0)</f>
        <v>-0.00168907730012585</v>
      </c>
      <c r="G1130" s="46" t="n">
        <f aca="false">G1129*(1+F1130)</f>
        <v>9.06762937861219</v>
      </c>
      <c r="H1130" s="46" t="n">
        <f aca="false">MAX(H1129,G1130)</f>
        <v>9.72697245411288</v>
      </c>
      <c r="I1130" s="47" t="n">
        <f aca="false">G1130/H1130-1</f>
        <v>-0.0677850254651334</v>
      </c>
      <c r="J1130" s="48" t="n">
        <f aca="false">IF(F1130&lt;0,F1130^2,0)</f>
        <v>2.85298212580044E-006</v>
      </c>
      <c r="K1130" s="44" t="n">
        <f aca="false">MAX(K1129,E1130)</f>
        <v>20192.35</v>
      </c>
      <c r="L1130" s="49" t="n">
        <f aca="false">E1130-K1130</f>
        <v>-667.599999999999</v>
      </c>
    </row>
    <row r="1131" customFormat="false" ht="15" hidden="false" customHeight="false" outlineLevel="0" collapsed="false">
      <c r="A1131" s="27" t="n">
        <v>41022</v>
      </c>
      <c r="B1131" s="42" t="n">
        <v>-1</v>
      </c>
      <c r="C1131" s="28" t="n">
        <v>10243.15</v>
      </c>
      <c r="D1131" s="43" t="n">
        <v>213.35</v>
      </c>
      <c r="E1131" s="44" t="n">
        <f aca="false">E1130+D1131</f>
        <v>19738.1</v>
      </c>
      <c r="F1131" s="45" t="n">
        <f aca="false">IF(C1130&gt;0,D1131/C1130,0)</f>
        <v>0.0204035767226127</v>
      </c>
      <c r="G1131" s="46" t="n">
        <f aca="false">G1130*(1+F1131)</f>
        <v>9.25264145033092</v>
      </c>
      <c r="H1131" s="46" t="n">
        <f aca="false">MAX(H1130,G1131)</f>
        <v>9.72697245411288</v>
      </c>
      <c r="I1131" s="47" t="n">
        <f aca="false">G1131/H1131-1</f>
        <v>-0.0487645057102428</v>
      </c>
      <c r="J1131" s="48" t="n">
        <f aca="false">IF(F1131&lt;0,F1131^2,0)</f>
        <v>0</v>
      </c>
      <c r="K1131" s="44" t="n">
        <f aca="false">MAX(K1130,E1131)</f>
        <v>20192.35</v>
      </c>
      <c r="L1131" s="49" t="n">
        <f aca="false">E1131-K1131</f>
        <v>-454.25</v>
      </c>
    </row>
    <row r="1132" customFormat="false" ht="15" hidden="false" customHeight="false" outlineLevel="0" collapsed="false">
      <c r="A1132" s="27" t="n">
        <v>41023</v>
      </c>
      <c r="B1132" s="42" t="n">
        <v>-1</v>
      </c>
      <c r="C1132" s="28" t="n">
        <v>10215.15</v>
      </c>
      <c r="D1132" s="43" t="n">
        <v>28</v>
      </c>
      <c r="E1132" s="44" t="n">
        <f aca="false">E1131+D1132</f>
        <v>19766.1</v>
      </c>
      <c r="F1132" s="45" t="n">
        <f aca="false">IF(C1131&gt;0,D1132/C1131,0)</f>
        <v>0.00273353411792271</v>
      </c>
      <c r="G1132" s="46" t="n">
        <f aca="false">G1131*(1+F1132)</f>
        <v>9.27793386141631</v>
      </c>
      <c r="H1132" s="46" t="n">
        <f aca="false">MAX(H1131,G1132)</f>
        <v>9.72697245411288</v>
      </c>
      <c r="I1132" s="47" t="n">
        <f aca="false">G1132/H1132-1</f>
        <v>-0.0461642710324228</v>
      </c>
      <c r="J1132" s="48" t="n">
        <f aca="false">IF(F1132&lt;0,F1132^2,0)</f>
        <v>0</v>
      </c>
      <c r="K1132" s="44" t="n">
        <f aca="false">MAX(K1131,E1132)</f>
        <v>20192.35</v>
      </c>
      <c r="L1132" s="49" t="n">
        <f aca="false">E1132-K1132</f>
        <v>-426.25</v>
      </c>
    </row>
    <row r="1133" customFormat="false" ht="15" hidden="false" customHeight="false" outlineLevel="0" collapsed="false">
      <c r="A1133" s="27" t="n">
        <v>41024</v>
      </c>
      <c r="B1133" s="42" t="n">
        <v>-1</v>
      </c>
      <c r="C1133" s="28" t="n">
        <v>10159.85</v>
      </c>
      <c r="D1133" s="43" t="n">
        <v>55.3</v>
      </c>
      <c r="E1133" s="44" t="n">
        <f aca="false">E1132+D1133</f>
        <v>19821.4</v>
      </c>
      <c r="F1133" s="45" t="n">
        <f aca="false">IF(C1132&gt;0,D1133/C1132,0)</f>
        <v>0.00541352794623672</v>
      </c>
      <c r="G1133" s="46" t="n">
        <f aca="false">G1132*(1+F1133)</f>
        <v>9.32816021565842</v>
      </c>
      <c r="H1133" s="46" t="n">
        <f aca="false">MAX(H1132,G1133)</f>
        <v>9.72697245411288</v>
      </c>
      <c r="I1133" s="47" t="n">
        <f aca="false">G1133/H1133-1</f>
        <v>-0.0410006546575379</v>
      </c>
      <c r="J1133" s="48" t="n">
        <f aca="false">IF(F1133&lt;0,F1133^2,0)</f>
        <v>0</v>
      </c>
      <c r="K1133" s="44" t="n">
        <f aca="false">MAX(K1132,E1133)</f>
        <v>20192.35</v>
      </c>
      <c r="L1133" s="49" t="n">
        <f aca="false">E1133-K1133</f>
        <v>-370.950000000001</v>
      </c>
    </row>
    <row r="1134" customFormat="false" ht="15" hidden="false" customHeight="false" outlineLevel="0" collapsed="false">
      <c r="A1134" s="27" t="n">
        <v>41025</v>
      </c>
      <c r="B1134" s="42" t="n">
        <v>-1</v>
      </c>
      <c r="C1134" s="28" t="n">
        <v>10128</v>
      </c>
      <c r="D1134" s="43" t="n">
        <v>31.85</v>
      </c>
      <c r="E1134" s="44" t="n">
        <f aca="false">E1133+D1134</f>
        <v>19853.25</v>
      </c>
      <c r="F1134" s="45" t="n">
        <f aca="false">IF(C1133&gt;0,D1134/C1133,0)</f>
        <v>0.00313488880249216</v>
      </c>
      <c r="G1134" s="46" t="n">
        <f aca="false">G1133*(1+F1134)</f>
        <v>9.35740296066634</v>
      </c>
      <c r="H1134" s="46" t="n">
        <f aca="false">MAX(H1133,G1134)</f>
        <v>9.72697245411288</v>
      </c>
      <c r="I1134" s="47" t="n">
        <f aca="false">G1134/H1134-1</f>
        <v>-0.0379942983482263</v>
      </c>
      <c r="J1134" s="48" t="n">
        <f aca="false">IF(F1134&lt;0,F1134^2,0)</f>
        <v>0</v>
      </c>
      <c r="K1134" s="44" t="n">
        <f aca="false">MAX(K1133,E1134)</f>
        <v>20192.35</v>
      </c>
      <c r="L1134" s="49" t="n">
        <f aca="false">E1134-K1134</f>
        <v>-339.100000000002</v>
      </c>
    </row>
    <row r="1135" customFormat="false" ht="15" hidden="false" customHeight="false" outlineLevel="0" collapsed="false">
      <c r="A1135" s="27" t="n">
        <v>41026</v>
      </c>
      <c r="B1135" s="42" t="n">
        <v>-1</v>
      </c>
      <c r="C1135" s="28" t="n">
        <v>10148.7</v>
      </c>
      <c r="D1135" s="43" t="n">
        <v>-65.9</v>
      </c>
      <c r="E1135" s="44" t="n">
        <f aca="false">E1134+D1135</f>
        <v>19787.35</v>
      </c>
      <c r="F1135" s="45" t="n">
        <f aca="false">IF(C1134&gt;0,D1135/C1134,0)</f>
        <v>-0.0065067140600316</v>
      </c>
      <c r="G1135" s="46" t="n">
        <f aca="false">G1134*(1+F1135)</f>
        <v>9.29651701525679</v>
      </c>
      <c r="H1135" s="46" t="n">
        <f aca="false">MAX(H1134,G1135)</f>
        <v>9.72697245411288</v>
      </c>
      <c r="I1135" s="47" t="n">
        <f aca="false">G1135/H1135-1</f>
        <v>-0.0442537943729945</v>
      </c>
      <c r="J1135" s="48" t="n">
        <f aca="false">IF(F1135&lt;0,F1135^2,0)</f>
        <v>4.23373278590129E-005</v>
      </c>
      <c r="K1135" s="44" t="n">
        <f aca="false">MAX(K1134,E1135)</f>
        <v>20192.35</v>
      </c>
      <c r="L1135" s="49" t="n">
        <f aca="false">E1135-K1135</f>
        <v>-405.000000000004</v>
      </c>
    </row>
    <row r="1136" customFormat="false" ht="15" hidden="false" customHeight="false" outlineLevel="0" collapsed="false">
      <c r="A1136" s="27" t="n">
        <v>41029</v>
      </c>
      <c r="B1136" s="42" t="n">
        <v>1</v>
      </c>
      <c r="C1136" s="28" t="n">
        <v>10276.8</v>
      </c>
      <c r="D1136" s="43" t="n">
        <v>27.65</v>
      </c>
      <c r="E1136" s="44" t="n">
        <f aca="false">E1135+D1136</f>
        <v>19815</v>
      </c>
      <c r="F1136" s="45" t="n">
        <f aca="false">IF(C1135&gt;0,D1136/C1135,0)</f>
        <v>0.00272448688009302</v>
      </c>
      <c r="G1136" s="46" t="n">
        <f aca="false">G1135*(1+F1136)</f>
        <v>9.32184525389542</v>
      </c>
      <c r="H1136" s="46" t="n">
        <f aca="false">MAX(H1135,G1136)</f>
        <v>9.72697245411288</v>
      </c>
      <c r="I1136" s="47" t="n">
        <f aca="false">G1136/H1136-1</f>
        <v>-0.041649876375065</v>
      </c>
      <c r="J1136" s="48" t="n">
        <f aca="false">IF(F1136&lt;0,F1136^2,0)</f>
        <v>0</v>
      </c>
      <c r="K1136" s="44" t="n">
        <f aca="false">MAX(K1135,E1136)</f>
        <v>20192.35</v>
      </c>
      <c r="L1136" s="49" t="n">
        <f aca="false">E1136-K1136</f>
        <v>-377.350000000002</v>
      </c>
    </row>
    <row r="1137" customFormat="false" ht="15" hidden="false" customHeight="false" outlineLevel="0" collapsed="false">
      <c r="A1137" s="27" t="n">
        <v>41031</v>
      </c>
      <c r="B1137" s="42" t="n">
        <v>1</v>
      </c>
      <c r="C1137" s="28" t="n">
        <v>10306.6</v>
      </c>
      <c r="D1137" s="43" t="n">
        <v>29.8</v>
      </c>
      <c r="E1137" s="44" t="n">
        <f aca="false">E1136+D1137</f>
        <v>19844.8</v>
      </c>
      <c r="F1137" s="45" t="n">
        <f aca="false">IF(C1136&gt;0,D1137/C1136,0)</f>
        <v>0.00289973532617157</v>
      </c>
      <c r="G1137" s="46" t="n">
        <f aca="false">G1136*(1+F1137)</f>
        <v>9.34887613788325</v>
      </c>
      <c r="H1137" s="46" t="n">
        <f aca="false">MAX(H1136,G1137)</f>
        <v>9.72697245411288</v>
      </c>
      <c r="I1137" s="47" t="n">
        <f aca="false">G1137/H1137-1</f>
        <v>-0.0388709146667489</v>
      </c>
      <c r="J1137" s="48" t="n">
        <f aca="false">IF(F1137&lt;0,F1137^2,0)</f>
        <v>0</v>
      </c>
      <c r="K1137" s="44" t="n">
        <f aca="false">MAX(K1136,E1137)</f>
        <v>20192.35</v>
      </c>
      <c r="L1137" s="49" t="n">
        <f aca="false">E1137-K1137</f>
        <v>-347.550000000003</v>
      </c>
    </row>
    <row r="1138" customFormat="false" ht="15" hidden="false" customHeight="false" outlineLevel="0" collapsed="false">
      <c r="A1138" s="27" t="n">
        <v>41032</v>
      </c>
      <c r="B1138" s="42" t="n">
        <v>-1</v>
      </c>
      <c r="C1138" s="28" t="n">
        <v>10126.55</v>
      </c>
      <c r="D1138" s="43" t="n">
        <v>8.65</v>
      </c>
      <c r="E1138" s="44" t="n">
        <f aca="false">E1137+D1138</f>
        <v>19853.45</v>
      </c>
      <c r="F1138" s="45" t="n">
        <f aca="false">IF(C1137&gt;0,D1138/C1137,0)</f>
        <v>0.000839268041837269</v>
      </c>
      <c r="G1138" s="46" t="n">
        <f aca="false">G1137*(1+F1138)</f>
        <v>9.35672235085287</v>
      </c>
      <c r="H1138" s="46" t="n">
        <f aca="false">MAX(H1137,G1138)</f>
        <v>9.72697245411288</v>
      </c>
      <c r="I1138" s="47" t="n">
        <f aca="false">G1138/H1138-1</f>
        <v>-0.0380642697413485</v>
      </c>
      <c r="J1138" s="48" t="n">
        <f aca="false">IF(F1138&lt;0,F1138^2,0)</f>
        <v>0</v>
      </c>
      <c r="K1138" s="44" t="n">
        <f aca="false">MAX(K1137,E1138)</f>
        <v>20192.35</v>
      </c>
      <c r="L1138" s="49" t="n">
        <f aca="false">E1138-K1138</f>
        <v>-338.900000000001</v>
      </c>
    </row>
    <row r="1139" customFormat="false" ht="15" hidden="false" customHeight="false" outlineLevel="0" collapsed="false">
      <c r="A1139" s="27" t="n">
        <v>41033</v>
      </c>
      <c r="B1139" s="42" t="n">
        <v>-1</v>
      </c>
      <c r="C1139" s="28" t="n">
        <v>9802.35</v>
      </c>
      <c r="D1139" s="43" t="n">
        <v>324.2</v>
      </c>
      <c r="E1139" s="44" t="n">
        <f aca="false">E1138+D1139</f>
        <v>20177.65</v>
      </c>
      <c r="F1139" s="45" t="n">
        <f aca="false">IF(C1138&gt;0,D1139/C1138,0)</f>
        <v>0.0320148520473409</v>
      </c>
      <c r="G1139" s="46" t="n">
        <f aca="false">G1138*(1+F1139)</f>
        <v>9.65627643256347</v>
      </c>
      <c r="H1139" s="46" t="n">
        <f aca="false">MAX(H1138,G1139)</f>
        <v>9.72697245411288</v>
      </c>
      <c r="I1139" s="47" t="n">
        <f aca="false">G1139/H1139-1</f>
        <v>-0.00726803965806699</v>
      </c>
      <c r="J1139" s="48" t="n">
        <f aca="false">IF(F1139&lt;0,F1139^2,0)</f>
        <v>0</v>
      </c>
      <c r="K1139" s="44" t="n">
        <f aca="false">MAX(K1138,E1139)</f>
        <v>20192.35</v>
      </c>
      <c r="L1139" s="49" t="n">
        <f aca="false">E1139-K1139</f>
        <v>-14.7000000000007</v>
      </c>
    </row>
    <row r="1140" customFormat="false" ht="15" hidden="false" customHeight="false" outlineLevel="0" collapsed="false">
      <c r="A1140" s="27" t="n">
        <v>41036</v>
      </c>
      <c r="B1140" s="42" t="n">
        <v>-1</v>
      </c>
      <c r="C1140" s="28" t="n">
        <v>9876.35</v>
      </c>
      <c r="D1140" s="43" t="n">
        <v>-74</v>
      </c>
      <c r="E1140" s="44" t="n">
        <f aca="false">E1139+D1140</f>
        <v>20103.65</v>
      </c>
      <c r="F1140" s="45" t="n">
        <f aca="false">IF(C1139&gt;0,D1140/C1139,0)</f>
        <v>-0.00754921013838518</v>
      </c>
      <c r="G1140" s="46" t="n">
        <f aca="false">G1139*(1+F1140)</f>
        <v>9.58337917261971</v>
      </c>
      <c r="H1140" s="46" t="n">
        <f aca="false">MAX(H1139,G1140)</f>
        <v>9.72697245411288</v>
      </c>
      <c r="I1140" s="47" t="n">
        <f aca="false">G1140/H1140-1</f>
        <v>-0.0147623818377793</v>
      </c>
      <c r="J1140" s="48" t="n">
        <f aca="false">IF(F1140&lt;0,F1140^2,0)</f>
        <v>5.69905737134976E-005</v>
      </c>
      <c r="K1140" s="44" t="n">
        <f aca="false">MAX(K1139,E1140)</f>
        <v>20192.35</v>
      </c>
      <c r="L1140" s="49" t="n">
        <f aca="false">E1140-K1140</f>
        <v>-88.7000000000007</v>
      </c>
    </row>
    <row r="1141" customFormat="false" ht="15" hidden="false" customHeight="false" outlineLevel="0" collapsed="false">
      <c r="A1141" s="27" t="n">
        <v>41037</v>
      </c>
      <c r="B1141" s="42" t="n">
        <v>-1</v>
      </c>
      <c r="C1141" s="28" t="n">
        <v>9588.75</v>
      </c>
      <c r="D1141" s="43" t="n">
        <v>-34.35</v>
      </c>
      <c r="E1141" s="44" t="n">
        <f aca="false">E1140+D1141</f>
        <v>20069.3</v>
      </c>
      <c r="F1141" s="45" t="n">
        <f aca="false">IF(C1140&gt;0,D1141/C1140,0)</f>
        <v>-0.00347800553848335</v>
      </c>
      <c r="G1141" s="46" t="n">
        <f aca="false">G1140*(1+F1141)</f>
        <v>9.55004812677995</v>
      </c>
      <c r="H1141" s="46" t="n">
        <f aca="false">MAX(H1140,G1141)</f>
        <v>9.72697245411288</v>
      </c>
      <c r="I1141" s="47" t="n">
        <f aca="false">G1141/H1141-1</f>
        <v>-0.0181890437304697</v>
      </c>
      <c r="J1141" s="48" t="n">
        <f aca="false">IF(F1141&lt;0,F1141^2,0)</f>
        <v>1.20965225257208E-005</v>
      </c>
      <c r="K1141" s="44" t="n">
        <f aca="false">MAX(K1140,E1141)</f>
        <v>20192.35</v>
      </c>
      <c r="L1141" s="49" t="n">
        <f aca="false">E1141-K1141</f>
        <v>-123.049999999999</v>
      </c>
    </row>
    <row r="1142" customFormat="false" ht="15" hidden="false" customHeight="false" outlineLevel="0" collapsed="false">
      <c r="A1142" s="27" t="n">
        <v>41038</v>
      </c>
      <c r="B1142" s="42" t="n">
        <v>-1</v>
      </c>
      <c r="C1142" s="28" t="n">
        <v>9404.8</v>
      </c>
      <c r="D1142" s="43" t="n">
        <v>75.7</v>
      </c>
      <c r="E1142" s="44" t="n">
        <f aca="false">E1141+D1142</f>
        <v>20145</v>
      </c>
      <c r="F1142" s="45" t="n">
        <f aca="false">IF(C1141&gt;0,D1142/C1141,0)</f>
        <v>0.00789466823099987</v>
      </c>
      <c r="G1142" s="46" t="n">
        <f aca="false">G1141*(1+F1142)</f>
        <v>9.62544258833096</v>
      </c>
      <c r="H1142" s="46" t="n">
        <f aca="false">MAX(H1141,G1142)</f>
        <v>9.72697245411288</v>
      </c>
      <c r="I1142" s="47" t="n">
        <f aca="false">G1142/H1142-1</f>
        <v>-0.0104379719651611</v>
      </c>
      <c r="J1142" s="48" t="n">
        <f aca="false">IF(F1142&lt;0,F1142^2,0)</f>
        <v>0</v>
      </c>
      <c r="K1142" s="44" t="n">
        <f aca="false">MAX(K1141,E1142)</f>
        <v>20192.35</v>
      </c>
      <c r="L1142" s="49" t="n">
        <f aca="false">E1142-K1142</f>
        <v>-47.3499999999985</v>
      </c>
    </row>
    <row r="1143" customFormat="false" ht="15" hidden="false" customHeight="false" outlineLevel="0" collapsed="false">
      <c r="A1143" s="27" t="n">
        <v>41039</v>
      </c>
      <c r="B1143" s="42" t="n">
        <v>-1</v>
      </c>
      <c r="C1143" s="28" t="n">
        <v>9410.9</v>
      </c>
      <c r="D1143" s="43" t="n">
        <v>-167.55</v>
      </c>
      <c r="E1143" s="44" t="n">
        <f aca="false">E1142+D1143</f>
        <v>19977.45</v>
      </c>
      <c r="F1143" s="45" t="n">
        <f aca="false">IF(C1142&gt;0,D1143/C1142,0)</f>
        <v>-0.0178153708744471</v>
      </c>
      <c r="G1143" s="46" t="n">
        <f aca="false">G1142*(1+F1143)</f>
        <v>9.45396175878915</v>
      </c>
      <c r="H1143" s="46" t="n">
        <f aca="false">MAX(H1142,G1143)</f>
        <v>9.72697245411288</v>
      </c>
      <c r="I1143" s="47" t="n">
        <f aca="false">G1143/H1143-1</f>
        <v>-0.0280673864978717</v>
      </c>
      <c r="J1143" s="48" t="n">
        <f aca="false">IF(F1143&lt;0,F1143^2,0)</f>
        <v>0.000317387439394098</v>
      </c>
      <c r="K1143" s="44" t="n">
        <f aca="false">MAX(K1142,E1143)</f>
        <v>20192.35</v>
      </c>
      <c r="L1143" s="49" t="n">
        <f aca="false">E1143-K1143</f>
        <v>-214.899999999998</v>
      </c>
    </row>
    <row r="1144" customFormat="false" ht="15" hidden="false" customHeight="false" outlineLevel="0" collapsed="false">
      <c r="A1144" s="27" t="n">
        <v>41040</v>
      </c>
      <c r="B1144" s="42" t="n">
        <v>-1</v>
      </c>
      <c r="C1144" s="28" t="n">
        <v>9398.1</v>
      </c>
      <c r="D1144" s="43" t="n">
        <v>-57.65</v>
      </c>
      <c r="E1144" s="44" t="n">
        <f aca="false">E1143+D1144</f>
        <v>19919.8</v>
      </c>
      <c r="F1144" s="45" t="n">
        <f aca="false">IF(C1143&gt;0,D1144/C1143,0)</f>
        <v>-0.00612587531479455</v>
      </c>
      <c r="G1144" s="46" t="n">
        <f aca="false">G1143*(1+F1144)</f>
        <v>9.39604796782397</v>
      </c>
      <c r="H1144" s="46" t="n">
        <f aca="false">MAX(H1143,G1144)</f>
        <v>9.72697245411288</v>
      </c>
      <c r="I1144" s="47" t="n">
        <f aca="false">G1144/H1144-1</f>
        <v>-0.0340213245025681</v>
      </c>
      <c r="J1144" s="48" t="n">
        <f aca="false">IF(F1144&lt;0,F1144^2,0)</f>
        <v>3.75263483724092E-005</v>
      </c>
      <c r="K1144" s="44" t="n">
        <f aca="false">MAX(K1143,E1144)</f>
        <v>20192.35</v>
      </c>
      <c r="L1144" s="49" t="n">
        <f aca="false">E1144-K1144</f>
        <v>-272.549999999999</v>
      </c>
    </row>
    <row r="1145" customFormat="false" ht="15" hidden="false" customHeight="false" outlineLevel="0" collapsed="false">
      <c r="A1145" s="27" t="n">
        <v>41043</v>
      </c>
      <c r="B1145" s="42" t="n">
        <v>-1</v>
      </c>
      <c r="C1145" s="28" t="n">
        <v>9257.65</v>
      </c>
      <c r="D1145" s="43" t="n">
        <v>140.45</v>
      </c>
      <c r="E1145" s="44" t="n">
        <f aca="false">E1144+D1145</f>
        <v>20060.25</v>
      </c>
      <c r="F1145" s="45" t="n">
        <f aca="false">IF(C1144&gt;0,D1145/C1144,0)</f>
        <v>0.0149445100605442</v>
      </c>
      <c r="G1145" s="46" t="n">
        <f aca="false">G1144*(1+F1145)</f>
        <v>9.53646730120847</v>
      </c>
      <c r="H1145" s="46" t="n">
        <f aca="false">MAX(H1144,G1145)</f>
        <v>9.72697245411288</v>
      </c>
      <c r="I1145" s="47" t="n">
        <f aca="false">G1145/H1145-1</f>
        <v>-0.0195852464683257</v>
      </c>
      <c r="J1145" s="48" t="n">
        <f aca="false">IF(F1145&lt;0,F1145^2,0)</f>
        <v>0</v>
      </c>
      <c r="K1145" s="44" t="n">
        <f aca="false">MAX(K1144,E1145)</f>
        <v>20192.35</v>
      </c>
      <c r="L1145" s="49" t="n">
        <f aca="false">E1145-K1145</f>
        <v>-132.099999999999</v>
      </c>
    </row>
    <row r="1146" customFormat="false" ht="15" hidden="false" customHeight="false" outlineLevel="0" collapsed="false">
      <c r="A1146" s="27" t="n">
        <v>41044</v>
      </c>
      <c r="B1146" s="42" t="n">
        <v>-1</v>
      </c>
      <c r="C1146" s="28" t="n">
        <v>9319.7</v>
      </c>
      <c r="D1146" s="43" t="n">
        <v>-62.05</v>
      </c>
      <c r="E1146" s="44" t="n">
        <f aca="false">E1145+D1146</f>
        <v>19998.2</v>
      </c>
      <c r="F1146" s="45" t="n">
        <f aca="false">IF(C1145&gt;0,D1146/C1145,0)</f>
        <v>-0.00670256490578062</v>
      </c>
      <c r="G1146" s="46" t="n">
        <f aca="false">G1145*(1+F1146)</f>
        <v>9.47254851015027</v>
      </c>
      <c r="H1146" s="46" t="n">
        <f aca="false">MAX(H1145,G1146)</f>
        <v>9.72697245411288</v>
      </c>
      <c r="I1146" s="47" t="n">
        <f aca="false">G1146/H1146-1</f>
        <v>-0.0261565399884566</v>
      </c>
      <c r="J1146" s="48" t="n">
        <f aca="false">IF(F1146&lt;0,F1146^2,0)</f>
        <v>4.4924376316202E-005</v>
      </c>
      <c r="K1146" s="44" t="n">
        <f aca="false">MAX(K1145,E1146)</f>
        <v>20192.35</v>
      </c>
      <c r="L1146" s="49" t="n">
        <f aca="false">E1146-K1146</f>
        <v>-194.149999999998</v>
      </c>
    </row>
    <row r="1147" customFormat="false" ht="15" hidden="false" customHeight="false" outlineLevel="0" collapsed="false">
      <c r="A1147" s="27" t="n">
        <v>41045</v>
      </c>
      <c r="B1147" s="42" t="n">
        <v>-1</v>
      </c>
      <c r="C1147" s="28" t="n">
        <v>9164.25</v>
      </c>
      <c r="D1147" s="43" t="n">
        <v>155.45</v>
      </c>
      <c r="E1147" s="44" t="n">
        <f aca="false">E1146+D1147</f>
        <v>20153.65</v>
      </c>
      <c r="F1147" s="45" t="n">
        <f aca="false">IF(C1146&gt;0,D1147/C1146,0)</f>
        <v>0.0166797214502613</v>
      </c>
      <c r="G1147" s="46" t="n">
        <f aca="false">G1146*(1+F1147)</f>
        <v>9.63054798072366</v>
      </c>
      <c r="H1147" s="46" t="n">
        <f aca="false">MAX(H1146,G1147)</f>
        <v>9.72697245411288</v>
      </c>
      <c r="I1147" s="47" t="n">
        <f aca="false">G1147/H1147-1</f>
        <v>-0.00991310233930542</v>
      </c>
      <c r="J1147" s="48" t="n">
        <f aca="false">IF(F1147&lt;0,F1147^2,0)</f>
        <v>0</v>
      </c>
      <c r="K1147" s="44" t="n">
        <f aca="false">MAX(K1146,E1147)</f>
        <v>20192.35</v>
      </c>
      <c r="L1147" s="49" t="n">
        <f aca="false">E1147-K1147</f>
        <v>-38.6999999999971</v>
      </c>
    </row>
    <row r="1148" customFormat="false" ht="15" hidden="false" customHeight="false" outlineLevel="0" collapsed="false">
      <c r="A1148" s="27" t="n">
        <v>41046</v>
      </c>
      <c r="B1148" s="42" t="n">
        <v>-1</v>
      </c>
      <c r="C1148" s="28" t="n">
        <v>9154.2</v>
      </c>
      <c r="D1148" s="43" t="n">
        <v>-43.9</v>
      </c>
      <c r="E1148" s="44" t="n">
        <f aca="false">E1147+D1148</f>
        <v>20109.75</v>
      </c>
      <c r="F1148" s="45" t="n">
        <f aca="false">IF(C1147&gt;0,D1148/C1147,0)</f>
        <v>-0.00479035382055269</v>
      </c>
      <c r="G1148" s="46" t="n">
        <f aca="false">G1147*(1+F1148)</f>
        <v>9.58441424841018</v>
      </c>
      <c r="H1148" s="46" t="n">
        <f aca="false">MAX(H1147,G1148)</f>
        <v>9.72697245411288</v>
      </c>
      <c r="I1148" s="47" t="n">
        <f aca="false">G1148/H1148-1</f>
        <v>-0.0146559688921933</v>
      </c>
      <c r="J1148" s="48" t="n">
        <f aca="false">IF(F1148&lt;0,F1148^2,0)</f>
        <v>2.29474897260838E-005</v>
      </c>
      <c r="K1148" s="44" t="n">
        <f aca="false">MAX(K1147,E1148)</f>
        <v>20192.35</v>
      </c>
      <c r="L1148" s="49" t="n">
        <f aca="false">E1148-K1148</f>
        <v>-82.5999999999985</v>
      </c>
    </row>
    <row r="1149" customFormat="false" ht="15" hidden="false" customHeight="false" outlineLevel="0" collapsed="false">
      <c r="A1149" s="27" t="n">
        <v>41047</v>
      </c>
      <c r="B1149" s="42" t="n">
        <v>1</v>
      </c>
      <c r="C1149" s="28" t="n">
        <v>9310.25</v>
      </c>
      <c r="D1149" s="43" t="n">
        <v>-18.25</v>
      </c>
      <c r="E1149" s="44" t="n">
        <f aca="false">E1148+D1149</f>
        <v>20091.5</v>
      </c>
      <c r="F1149" s="45" t="n">
        <f aca="false">IF(C1148&gt;0,D1149/C1148,0)</f>
        <v>-0.00199362041467305</v>
      </c>
      <c r="G1149" s="46" t="n">
        <f aca="false">G1148*(1+F1149)</f>
        <v>9.56530656450187</v>
      </c>
      <c r="H1149" s="46" t="n">
        <f aca="false">MAX(H1148,G1149)</f>
        <v>9.72697245411288</v>
      </c>
      <c r="I1149" s="47" t="n">
        <f aca="false">G1149/H1149-1</f>
        <v>-0.0166203708680861</v>
      </c>
      <c r="J1149" s="48" t="n">
        <f aca="false">IF(F1149&lt;0,F1149^2,0)</f>
        <v>3.97452235780113E-006</v>
      </c>
      <c r="K1149" s="44" t="n">
        <f aca="false">MAX(K1148,E1149)</f>
        <v>20192.35</v>
      </c>
      <c r="L1149" s="49" t="n">
        <f aca="false">E1149-K1149</f>
        <v>-100.849999999999</v>
      </c>
    </row>
    <row r="1150" customFormat="false" ht="15" hidden="false" customHeight="false" outlineLevel="0" collapsed="false">
      <c r="A1150" s="27" t="n">
        <v>41050</v>
      </c>
      <c r="B1150" s="42" t="n">
        <v>1</v>
      </c>
      <c r="C1150" s="28" t="n">
        <v>9412</v>
      </c>
      <c r="D1150" s="43" t="n">
        <v>101.75</v>
      </c>
      <c r="E1150" s="44" t="n">
        <f aca="false">E1149+D1150</f>
        <v>20193.25</v>
      </c>
      <c r="F1150" s="45" t="n">
        <f aca="false">IF(C1149&gt;0,D1150/C1149,0)</f>
        <v>0.0109288150157085</v>
      </c>
      <c r="G1150" s="46" t="n">
        <f aca="false">G1149*(1+F1150)</f>
        <v>9.66984403051385</v>
      </c>
      <c r="H1150" s="46" t="n">
        <f aca="false">MAX(H1149,G1150)</f>
        <v>9.72697245411288</v>
      </c>
      <c r="I1150" s="47" t="n">
        <f aca="false">G1150/H1150-1</f>
        <v>-0.00587319681108733</v>
      </c>
      <c r="J1150" s="48" t="n">
        <f aca="false">IF(F1150&lt;0,F1150^2,0)</f>
        <v>0</v>
      </c>
      <c r="K1150" s="44" t="n">
        <f aca="false">MAX(K1149,E1150)</f>
        <v>20193.25</v>
      </c>
      <c r="L1150" s="49" t="n">
        <f aca="false">E1150-K1150</f>
        <v>0</v>
      </c>
    </row>
    <row r="1151" customFormat="false" ht="15" hidden="false" customHeight="false" outlineLevel="0" collapsed="false">
      <c r="A1151" s="27" t="n">
        <v>41051</v>
      </c>
      <c r="B1151" s="42" t="n">
        <v>1</v>
      </c>
      <c r="C1151" s="28" t="n">
        <v>9268.8</v>
      </c>
      <c r="D1151" s="43" t="n">
        <v>-112.1</v>
      </c>
      <c r="E1151" s="44" t="n">
        <f aca="false">E1150+D1151</f>
        <v>20081.15</v>
      </c>
      <c r="F1151" s="45" t="n">
        <f aca="false">IF(C1150&gt;0,D1151/C1150,0)</f>
        <v>-0.011910327241819</v>
      </c>
      <c r="G1151" s="46" t="n">
        <f aca="false">G1150*(1+F1151)</f>
        <v>9.55467302373308</v>
      </c>
      <c r="H1151" s="46" t="n">
        <f aca="false">MAX(H1150,G1151)</f>
        <v>9.72697245411288</v>
      </c>
      <c r="I1151" s="47" t="n">
        <f aca="false">G1151/H1151-1</f>
        <v>-0.0177135723569307</v>
      </c>
      <c r="J1151" s="48" t="n">
        <f aca="false">IF(F1151&lt;0,F1151^2,0)</f>
        <v>0.000141855895007215</v>
      </c>
      <c r="K1151" s="44" t="n">
        <f aca="false">MAX(K1150,E1151)</f>
        <v>20193.25</v>
      </c>
      <c r="L1151" s="49" t="n">
        <f aca="false">E1151-K1151</f>
        <v>-112.099999999999</v>
      </c>
    </row>
    <row r="1152" customFormat="false" ht="15" hidden="false" customHeight="false" outlineLevel="0" collapsed="false">
      <c r="A1152" s="27" t="n">
        <v>41052</v>
      </c>
      <c r="B1152" s="42" t="n">
        <v>-1</v>
      </c>
      <c r="C1152" s="28" t="n">
        <v>9209.9</v>
      </c>
      <c r="D1152" s="43" t="n">
        <v>27.45</v>
      </c>
      <c r="E1152" s="44" t="n">
        <f aca="false">E1151+D1152</f>
        <v>20108.6</v>
      </c>
      <c r="F1152" s="45" t="n">
        <f aca="false">IF(C1151&gt;0,D1152/C1151,0)</f>
        <v>0.00296154842050751</v>
      </c>
      <c r="G1152" s="46" t="n">
        <f aca="false">G1151*(1+F1152)</f>
        <v>9.58296965053499</v>
      </c>
      <c r="H1152" s="46" t="n">
        <f aca="false">MAX(H1151,G1152)</f>
        <v>9.72697245411288</v>
      </c>
      <c r="I1152" s="47" t="n">
        <f aca="false">G1152/H1152-1</f>
        <v>-0.0148044835386584</v>
      </c>
      <c r="J1152" s="48" t="n">
        <f aca="false">IF(F1152&lt;0,F1152^2,0)</f>
        <v>0</v>
      </c>
      <c r="K1152" s="44" t="n">
        <f aca="false">MAX(K1151,E1152)</f>
        <v>20193.25</v>
      </c>
      <c r="L1152" s="49" t="n">
        <f aca="false">E1152-K1152</f>
        <v>-84.6499999999978</v>
      </c>
    </row>
    <row r="1153" customFormat="false" ht="15" hidden="false" customHeight="false" outlineLevel="0" collapsed="false">
      <c r="A1153" s="27" t="n">
        <v>41053</v>
      </c>
      <c r="B1153" s="42" t="n">
        <v>-1</v>
      </c>
      <c r="C1153" s="28" t="n">
        <v>9437.6</v>
      </c>
      <c r="D1153" s="43" t="n">
        <v>-85.75</v>
      </c>
      <c r="E1153" s="44" t="n">
        <f aca="false">E1152+D1153</f>
        <v>20022.85</v>
      </c>
      <c r="F1153" s="45" t="n">
        <f aca="false">IF(C1152&gt;0,D1153/C1152,0)</f>
        <v>-0.00931063312305237</v>
      </c>
      <c r="G1153" s="46" t="n">
        <f aca="false">G1152*(1+F1153)</f>
        <v>9.49374613588951</v>
      </c>
      <c r="H1153" s="46" t="n">
        <f aca="false">MAX(H1152,G1153)</f>
        <v>9.72697245411288</v>
      </c>
      <c r="I1153" s="47" t="n">
        <f aca="false">G1153/H1153-1</f>
        <v>-0.023977277546906</v>
      </c>
      <c r="J1153" s="48" t="n">
        <f aca="false">IF(F1153&lt;0,F1153^2,0)</f>
        <v>8.66878891520799E-005</v>
      </c>
      <c r="K1153" s="44" t="n">
        <f aca="false">MAX(K1152,E1153)</f>
        <v>20193.25</v>
      </c>
      <c r="L1153" s="49" t="n">
        <f aca="false">E1153-K1153</f>
        <v>-170.399999999998</v>
      </c>
    </row>
    <row r="1154" customFormat="false" ht="15" hidden="false" customHeight="false" outlineLevel="0" collapsed="false">
      <c r="A1154" s="27" t="n">
        <v>41054</v>
      </c>
      <c r="B1154" s="42" t="n">
        <v>1</v>
      </c>
      <c r="C1154" s="28" t="n">
        <v>9456.3</v>
      </c>
      <c r="D1154" s="43" t="n">
        <v>-7.4</v>
      </c>
      <c r="E1154" s="44" t="n">
        <f aca="false">E1153+D1154</f>
        <v>20015.45</v>
      </c>
      <c r="F1154" s="45" t="n">
        <f aca="false">IF(C1153&gt;0,D1154/C1153,0)</f>
        <v>-0.00078409765194541</v>
      </c>
      <c r="G1154" s="46" t="n">
        <f aca="false">G1153*(1+F1154)</f>
        <v>9.48630211183619</v>
      </c>
      <c r="H1154" s="46" t="n">
        <f aca="false">MAX(H1153,G1154)</f>
        <v>9.72697245411288</v>
      </c>
      <c r="I1154" s="47" t="n">
        <f aca="false">G1154/H1154-1</f>
        <v>-0.0247425746718269</v>
      </c>
      <c r="J1154" s="48" t="n">
        <f aca="false">IF(F1154&lt;0,F1154^2,0)</f>
        <v>6.14809127786305E-007</v>
      </c>
      <c r="K1154" s="44" t="n">
        <f aca="false">MAX(K1153,E1154)</f>
        <v>20193.25</v>
      </c>
      <c r="L1154" s="49" t="n">
        <f aca="false">E1154-K1154</f>
        <v>-177.799999999999</v>
      </c>
    </row>
    <row r="1155" customFormat="false" ht="15" hidden="false" customHeight="false" outlineLevel="0" collapsed="false">
      <c r="A1155" s="27" t="n">
        <v>41057</v>
      </c>
      <c r="B1155" s="42" t="n">
        <v>1</v>
      </c>
      <c r="C1155" s="28" t="n">
        <v>9698.3</v>
      </c>
      <c r="D1155" s="43" t="n">
        <v>242</v>
      </c>
      <c r="E1155" s="44" t="n">
        <f aca="false">E1154+D1155</f>
        <v>20257.45</v>
      </c>
      <c r="F1155" s="45" t="n">
        <f aca="false">IF(C1154&gt;0,D1155/C1154,0)</f>
        <v>0.0255914046720176</v>
      </c>
      <c r="G1155" s="46" t="n">
        <f aca="false">G1154*(1+F1155)</f>
        <v>9.72906990802121</v>
      </c>
      <c r="H1155" s="46" t="n">
        <f aca="false">MAX(H1154,G1155)</f>
        <v>9.72906990802121</v>
      </c>
      <c r="I1155" s="47" t="n">
        <f aca="false">G1155/H1155-1</f>
        <v>0</v>
      </c>
      <c r="J1155" s="48" t="n">
        <f aca="false">IF(F1155&lt;0,F1155^2,0)</f>
        <v>0</v>
      </c>
      <c r="K1155" s="44" t="n">
        <f aca="false">MAX(K1154,E1155)</f>
        <v>20257.45</v>
      </c>
      <c r="L1155" s="49" t="n">
        <f aca="false">E1155-K1155</f>
        <v>0</v>
      </c>
    </row>
    <row r="1156" customFormat="false" ht="15" hidden="false" customHeight="false" outlineLevel="0" collapsed="false">
      <c r="A1156" s="27" t="n">
        <v>41058</v>
      </c>
      <c r="B1156" s="42" t="n">
        <v>1</v>
      </c>
      <c r="C1156" s="28" t="n">
        <v>9708.1</v>
      </c>
      <c r="D1156" s="43" t="n">
        <v>9.8</v>
      </c>
      <c r="E1156" s="44" t="n">
        <f aca="false">E1155+D1156</f>
        <v>20267.25</v>
      </c>
      <c r="F1156" s="45" t="n">
        <f aca="false">IF(C1155&gt;0,D1156/C1155,0)</f>
        <v>0.00101048637390058</v>
      </c>
      <c r="G1156" s="46" t="n">
        <f aca="false">G1155*(1+F1156)</f>
        <v>9.73890100059399</v>
      </c>
      <c r="H1156" s="46" t="n">
        <f aca="false">MAX(H1155,G1156)</f>
        <v>9.73890100059399</v>
      </c>
      <c r="I1156" s="47" t="n">
        <f aca="false">G1156/H1156-1</f>
        <v>0</v>
      </c>
      <c r="J1156" s="48" t="n">
        <f aca="false">IF(F1156&lt;0,F1156^2,0)</f>
        <v>0</v>
      </c>
      <c r="K1156" s="44" t="n">
        <f aca="false">MAX(K1155,E1156)</f>
        <v>20267.25</v>
      </c>
      <c r="L1156" s="49" t="n">
        <f aca="false">E1156-K1156</f>
        <v>0</v>
      </c>
    </row>
    <row r="1157" customFormat="false" ht="15" hidden="false" customHeight="false" outlineLevel="0" collapsed="false">
      <c r="A1157" s="27" t="n">
        <v>41059</v>
      </c>
      <c r="B1157" s="42" t="n">
        <v>1</v>
      </c>
      <c r="C1157" s="28" t="n">
        <v>9534.05</v>
      </c>
      <c r="D1157" s="43" t="n">
        <v>-65.9</v>
      </c>
      <c r="E1157" s="44" t="n">
        <f aca="false">E1156+D1157</f>
        <v>20201.35</v>
      </c>
      <c r="F1157" s="45" t="n">
        <f aca="false">IF(C1156&gt;0,D1157/C1156,0)</f>
        <v>-0.00678814598119096</v>
      </c>
      <c r="G1157" s="46" t="n">
        <f aca="false">G1156*(1+F1157)</f>
        <v>9.67279191890559</v>
      </c>
      <c r="H1157" s="46" t="n">
        <f aca="false">MAX(H1156,G1157)</f>
        <v>9.73890100059399</v>
      </c>
      <c r="I1157" s="47" t="n">
        <f aca="false">G1157/H1157-1</f>
        <v>-0.00678814598119104</v>
      </c>
      <c r="J1157" s="48" t="n">
        <f aca="false">IF(F1157&lt;0,F1157^2,0)</f>
        <v>4.6078925861959E-005</v>
      </c>
      <c r="K1157" s="44" t="n">
        <f aca="false">MAX(K1156,E1157)</f>
        <v>20267.25</v>
      </c>
      <c r="L1157" s="49" t="n">
        <f aca="false">E1157-K1157</f>
        <v>-65.9000000000015</v>
      </c>
    </row>
    <row r="1158" customFormat="false" ht="15" hidden="false" customHeight="false" outlineLevel="0" collapsed="false">
      <c r="A1158" s="27" t="n">
        <v>41060</v>
      </c>
      <c r="B1158" s="42" t="n">
        <v>-1</v>
      </c>
      <c r="C1158" s="28" t="n">
        <v>9441</v>
      </c>
      <c r="D1158" s="43" t="n">
        <v>-26.65</v>
      </c>
      <c r="E1158" s="44" t="n">
        <f aca="false">E1157+D1158</f>
        <v>20174.7</v>
      </c>
      <c r="F1158" s="45" t="n">
        <f aca="false">IF(C1157&gt;0,D1158/C1157,0)</f>
        <v>-0.00279524441344444</v>
      </c>
      <c r="G1158" s="46" t="n">
        <f aca="false">G1157*(1+F1158)</f>
        <v>9.64575410133186</v>
      </c>
      <c r="H1158" s="46" t="n">
        <f aca="false">MAX(H1157,G1158)</f>
        <v>9.73890100059399</v>
      </c>
      <c r="I1158" s="47" t="n">
        <f aca="false">G1158/H1158-1</f>
        <v>-0.0095644158675039</v>
      </c>
      <c r="J1158" s="48" t="n">
        <f aca="false">IF(F1158&lt;0,F1158^2,0)</f>
        <v>7.81339133089237E-006</v>
      </c>
      <c r="K1158" s="44" t="n">
        <f aca="false">MAX(K1157,E1158)</f>
        <v>20267.25</v>
      </c>
      <c r="L1158" s="49" t="n">
        <f aca="false">E1158-K1158</f>
        <v>-92.5500000000029</v>
      </c>
    </row>
    <row r="1159" customFormat="false" ht="15" hidden="false" customHeight="false" outlineLevel="0" collapsed="false">
      <c r="A1159" s="27" t="n">
        <v>41061</v>
      </c>
      <c r="B1159" s="42" t="n">
        <v>-1</v>
      </c>
      <c r="C1159" s="28" t="n">
        <v>9267.6</v>
      </c>
      <c r="D1159" s="43" t="n">
        <v>-38.35</v>
      </c>
      <c r="E1159" s="44" t="n">
        <f aca="false">E1158+D1159</f>
        <v>20136.35</v>
      </c>
      <c r="F1159" s="45" t="n">
        <f aca="false">IF(C1158&gt;0,D1159/C1158,0)</f>
        <v>-0.00406206969600678</v>
      </c>
      <c r="G1159" s="46" t="n">
        <f aca="false">G1158*(1+F1159)</f>
        <v>9.60657237590171</v>
      </c>
      <c r="H1159" s="46" t="n">
        <f aca="false">MAX(H1158,G1159)</f>
        <v>9.73890100059399</v>
      </c>
      <c r="I1159" s="47" t="n">
        <f aca="false">G1159/H1159-1</f>
        <v>-0.0135876342396551</v>
      </c>
      <c r="J1159" s="48" t="n">
        <f aca="false">IF(F1159&lt;0,F1159^2,0)</f>
        <v>1.65004102152166E-005</v>
      </c>
      <c r="K1159" s="44" t="n">
        <f aca="false">MAX(K1158,E1159)</f>
        <v>20267.25</v>
      </c>
      <c r="L1159" s="49" t="n">
        <f aca="false">E1159-K1159</f>
        <v>-130.900000000001</v>
      </c>
    </row>
    <row r="1160" customFormat="false" ht="15" hidden="false" customHeight="false" outlineLevel="0" collapsed="false">
      <c r="A1160" s="27" t="n">
        <v>41064</v>
      </c>
      <c r="B1160" s="42" t="n">
        <v>-1</v>
      </c>
      <c r="C1160" s="28" t="n">
        <v>9362.3</v>
      </c>
      <c r="D1160" s="43" t="n">
        <v>-187.75</v>
      </c>
      <c r="E1160" s="44" t="n">
        <f aca="false">E1159+D1160</f>
        <v>19948.6</v>
      </c>
      <c r="F1160" s="45" t="n">
        <f aca="false">IF(C1159&gt;0,D1160/C1159,0)</f>
        <v>-0.0202587509171738</v>
      </c>
      <c r="G1160" s="46" t="n">
        <f aca="false">G1159*(1+F1160)</f>
        <v>9.41195521897051</v>
      </c>
      <c r="H1160" s="46" t="n">
        <f aca="false">MAX(H1159,G1160)</f>
        <v>9.73890100059399</v>
      </c>
      <c r="I1160" s="47" t="n">
        <f aca="false">G1160/H1160-1</f>
        <v>-0.0335711166592141</v>
      </c>
      <c r="J1160" s="48" t="n">
        <f aca="false">IF(F1160&lt;0,F1160^2,0)</f>
        <v>0.000410416988724091</v>
      </c>
      <c r="K1160" s="44" t="n">
        <f aca="false">MAX(K1159,E1160)</f>
        <v>20267.25</v>
      </c>
      <c r="L1160" s="49" t="n">
        <f aca="false">E1160-K1160</f>
        <v>-318.650000000001</v>
      </c>
    </row>
    <row r="1161" customFormat="false" ht="15" hidden="false" customHeight="false" outlineLevel="0" collapsed="false">
      <c r="A1161" s="27" t="n">
        <v>41065</v>
      </c>
      <c r="B1161" s="42" t="n">
        <v>1</v>
      </c>
      <c r="C1161" s="28" t="n">
        <v>9460.15</v>
      </c>
      <c r="D1161" s="43" t="n">
        <v>-104.05</v>
      </c>
      <c r="E1161" s="44" t="n">
        <f aca="false">E1160+D1161</f>
        <v>19844.55</v>
      </c>
      <c r="F1161" s="45" t="n">
        <f aca="false">IF(C1160&gt;0,D1161/C1160,0)</f>
        <v>-0.0111137220554778</v>
      </c>
      <c r="G1161" s="46" t="n">
        <f aca="false">G1160*(1+F1161)</f>
        <v>9.30735336466827</v>
      </c>
      <c r="H1161" s="46" t="n">
        <f aca="false">MAX(H1160,G1161)</f>
        <v>9.73890100059399</v>
      </c>
      <c r="I1161" s="47" t="n">
        <f aca="false">G1161/H1161-1</f>
        <v>-0.0443117386550493</v>
      </c>
      <c r="J1161" s="48" t="n">
        <f aca="false">IF(F1161&lt;0,F1161^2,0)</f>
        <v>0.000123514817926414</v>
      </c>
      <c r="K1161" s="44" t="n">
        <f aca="false">MAX(K1160,E1161)</f>
        <v>20267.25</v>
      </c>
      <c r="L1161" s="49" t="n">
        <f aca="false">E1161-K1161</f>
        <v>-422.700000000001</v>
      </c>
    </row>
    <row r="1162" customFormat="false" ht="15" hidden="false" customHeight="false" outlineLevel="0" collapsed="false">
      <c r="A1162" s="27" t="n">
        <v>41066</v>
      </c>
      <c r="B1162" s="42" t="n">
        <v>1</v>
      </c>
      <c r="C1162" s="28" t="n">
        <v>9742.8</v>
      </c>
      <c r="D1162" s="43" t="n">
        <v>282.65</v>
      </c>
      <c r="E1162" s="44" t="n">
        <f aca="false">E1161+D1162</f>
        <v>20127.2</v>
      </c>
      <c r="F1162" s="45" t="n">
        <f aca="false">IF(C1161&gt;0,D1162/C1161,0)</f>
        <v>0.0298779617659339</v>
      </c>
      <c r="G1162" s="46" t="n">
        <f aca="false">G1161*(1+F1162)</f>
        <v>9.58543811263987</v>
      </c>
      <c r="H1162" s="46" t="n">
        <f aca="false">MAX(H1161,G1162)</f>
        <v>9.73890100059399</v>
      </c>
      <c r="I1162" s="47" t="n">
        <f aca="false">G1162/H1162-1</f>
        <v>-0.015757721322433</v>
      </c>
      <c r="J1162" s="48" t="n">
        <f aca="false">IF(F1162&lt;0,F1162^2,0)</f>
        <v>0</v>
      </c>
      <c r="K1162" s="44" t="n">
        <f aca="false">MAX(K1161,E1162)</f>
        <v>20267.25</v>
      </c>
      <c r="L1162" s="49" t="n">
        <f aca="false">E1162-K1162</f>
        <v>-140.049999999999</v>
      </c>
    </row>
    <row r="1163" customFormat="false" ht="15" hidden="false" customHeight="false" outlineLevel="0" collapsed="false">
      <c r="A1163" s="27" t="n">
        <v>41067</v>
      </c>
      <c r="B1163" s="42" t="n">
        <v>1</v>
      </c>
      <c r="C1163" s="28" t="n">
        <v>9950.9</v>
      </c>
      <c r="D1163" s="43" t="n">
        <v>208.1</v>
      </c>
      <c r="E1163" s="44" t="n">
        <f aca="false">E1162+D1163</f>
        <v>20335.3</v>
      </c>
      <c r="F1163" s="45" t="n">
        <f aca="false">IF(C1162&gt;0,D1163/C1162,0)</f>
        <v>0.0213593628115121</v>
      </c>
      <c r="G1163" s="46" t="n">
        <f aca="false">G1162*(1+F1163)</f>
        <v>9.79017696299504</v>
      </c>
      <c r="H1163" s="46" t="n">
        <f aca="false">MAX(H1162,G1163)</f>
        <v>9.79017696299504</v>
      </c>
      <c r="I1163" s="47" t="n">
        <f aca="false">G1163/H1163-1</f>
        <v>0</v>
      </c>
      <c r="J1163" s="48" t="n">
        <f aca="false">IF(F1163&lt;0,F1163^2,0)</f>
        <v>0</v>
      </c>
      <c r="K1163" s="44" t="n">
        <f aca="false">MAX(K1162,E1163)</f>
        <v>20335.3</v>
      </c>
      <c r="L1163" s="49" t="n">
        <f aca="false">E1163-K1163</f>
        <v>0</v>
      </c>
    </row>
    <row r="1164" customFormat="false" ht="15" hidden="false" customHeight="false" outlineLevel="0" collapsed="false">
      <c r="A1164" s="27" t="n">
        <v>41068</v>
      </c>
      <c r="B1164" s="42" t="n">
        <v>1</v>
      </c>
      <c r="C1164" s="28" t="n">
        <v>9998.85</v>
      </c>
      <c r="D1164" s="43" t="n">
        <v>47.95</v>
      </c>
      <c r="E1164" s="44" t="n">
        <f aca="false">E1163+D1164</f>
        <v>20383.25</v>
      </c>
      <c r="F1164" s="45" t="n">
        <f aca="false">IF(C1163&gt;0,D1164/C1163,0)</f>
        <v>0.00481865961872796</v>
      </c>
      <c r="G1164" s="46" t="n">
        <f aca="false">G1163*(1+F1164)</f>
        <v>9.83735249338682</v>
      </c>
      <c r="H1164" s="46" t="n">
        <f aca="false">MAX(H1163,G1164)</f>
        <v>9.83735249338682</v>
      </c>
      <c r="I1164" s="47" t="n">
        <f aca="false">G1164/H1164-1</f>
        <v>0</v>
      </c>
      <c r="J1164" s="48" t="n">
        <f aca="false">IF(F1164&lt;0,F1164^2,0)</f>
        <v>0</v>
      </c>
      <c r="K1164" s="44" t="n">
        <f aca="false">MAX(K1163,E1164)</f>
        <v>20383.25</v>
      </c>
      <c r="L1164" s="49" t="n">
        <f aca="false">E1164-K1164</f>
        <v>0</v>
      </c>
    </row>
    <row r="1165" customFormat="false" ht="15" hidden="false" customHeight="false" outlineLevel="0" collapsed="false">
      <c r="A1165" s="27" t="n">
        <v>41071</v>
      </c>
      <c r="B1165" s="42" t="n">
        <v>1</v>
      </c>
      <c r="C1165" s="28" t="n">
        <v>9969.2</v>
      </c>
      <c r="D1165" s="43" t="n">
        <v>-29.65</v>
      </c>
      <c r="E1165" s="44" t="n">
        <f aca="false">E1164+D1165</f>
        <v>20353.6</v>
      </c>
      <c r="F1165" s="45" t="n">
        <f aca="false">IF(C1164&gt;0,D1165/C1164,0)</f>
        <v>-0.00296534101421663</v>
      </c>
      <c r="G1165" s="46" t="n">
        <f aca="false">G1164*(1+F1165)</f>
        <v>9.80818138856687</v>
      </c>
      <c r="H1165" s="46" t="n">
        <f aca="false">MAX(H1164,G1165)</f>
        <v>9.83735249338682</v>
      </c>
      <c r="I1165" s="47" t="n">
        <f aca="false">G1165/H1165-1</f>
        <v>-0.00296534101421664</v>
      </c>
      <c r="J1165" s="48" t="n">
        <f aca="false">IF(F1165&lt;0,F1165^2,0)</f>
        <v>8.79324733059534E-006</v>
      </c>
      <c r="K1165" s="44" t="n">
        <f aca="false">MAX(K1164,E1165)</f>
        <v>20383.25</v>
      </c>
      <c r="L1165" s="49" t="n">
        <f aca="false">E1165-K1165</f>
        <v>-29.6500000000015</v>
      </c>
    </row>
    <row r="1166" customFormat="false" ht="15" hidden="false" customHeight="false" outlineLevel="0" collapsed="false">
      <c r="A1166" s="27" t="n">
        <v>41072</v>
      </c>
      <c r="B1166" s="42" t="n">
        <v>1</v>
      </c>
      <c r="C1166" s="28" t="n">
        <v>10139.2</v>
      </c>
      <c r="D1166" s="43" t="n">
        <v>-69.75</v>
      </c>
      <c r="E1166" s="44" t="n">
        <f aca="false">E1165+D1166</f>
        <v>20283.85</v>
      </c>
      <c r="F1166" s="45" t="n">
        <f aca="false">IF(C1165&gt;0,D1166/C1165,0)</f>
        <v>-0.00699654937206596</v>
      </c>
      <c r="G1166" s="46" t="n">
        <f aca="false">G1165*(1+F1166)</f>
        <v>9.73955796323159</v>
      </c>
      <c r="H1166" s="46" t="n">
        <f aca="false">MAX(H1165,G1166)</f>
        <v>9.83735249338682</v>
      </c>
      <c r="I1166" s="47" t="n">
        <f aca="false">G1166/H1166-1</f>
        <v>-0.00994114323147155</v>
      </c>
      <c r="J1166" s="48" t="n">
        <f aca="false">IF(F1166&lt;0,F1166^2,0)</f>
        <v>4.89517031157566E-005</v>
      </c>
      <c r="K1166" s="44" t="n">
        <f aca="false">MAX(K1165,E1166)</f>
        <v>20383.25</v>
      </c>
      <c r="L1166" s="49" t="n">
        <f aca="false">E1166-K1166</f>
        <v>-99.4000000000015</v>
      </c>
    </row>
    <row r="1167" customFormat="false" ht="15" hidden="false" customHeight="false" outlineLevel="0" collapsed="false">
      <c r="A1167" s="27" t="n">
        <v>41073</v>
      </c>
      <c r="B1167" s="42" t="n">
        <v>1</v>
      </c>
      <c r="C1167" s="28" t="n">
        <v>10128.15</v>
      </c>
      <c r="D1167" s="43" t="n">
        <v>-29.6</v>
      </c>
      <c r="E1167" s="44" t="n">
        <f aca="false">E1166+D1167</f>
        <v>20254.25</v>
      </c>
      <c r="F1167" s="45" t="n">
        <f aca="false">IF(C1166&gt;0,D1167/C1166,0)</f>
        <v>-0.00291936247435695</v>
      </c>
      <c r="G1167" s="46" t="n">
        <f aca="false">G1166*(1+F1167)</f>
        <v>9.7111246631969</v>
      </c>
      <c r="H1167" s="46" t="n">
        <f aca="false">MAX(H1166,G1167)</f>
        <v>9.83735249338682</v>
      </c>
      <c r="I1167" s="47" t="n">
        <f aca="false">G1167/H1167-1</f>
        <v>-0.0128314839053264</v>
      </c>
      <c r="J1167" s="48" t="n">
        <f aca="false">IF(F1167&lt;0,F1167^2,0)</f>
        <v>8.52267725668354E-006</v>
      </c>
      <c r="K1167" s="44" t="n">
        <f aca="false">MAX(K1166,E1167)</f>
        <v>20383.25</v>
      </c>
      <c r="L1167" s="49" t="n">
        <f aca="false">E1167-K1167</f>
        <v>-129</v>
      </c>
    </row>
    <row r="1168" customFormat="false" ht="15" hidden="false" customHeight="false" outlineLevel="0" collapsed="false">
      <c r="A1168" s="27" t="n">
        <v>41074</v>
      </c>
      <c r="B1168" s="42" t="n">
        <v>-1</v>
      </c>
      <c r="C1168" s="28" t="n">
        <v>9836.95</v>
      </c>
      <c r="D1168" s="43" t="n">
        <v>1.75</v>
      </c>
      <c r="E1168" s="44" t="n">
        <f aca="false">E1167+D1168</f>
        <v>20256</v>
      </c>
      <c r="F1168" s="45" t="n">
        <f aca="false">IF(C1167&gt;0,D1168/C1167,0)</f>
        <v>0.000172785750605984</v>
      </c>
      <c r="G1168" s="46" t="n">
        <f aca="false">G1167*(1+F1168)</f>
        <v>9.71280260716106</v>
      </c>
      <c r="H1168" s="46" t="n">
        <f aca="false">MAX(H1167,G1168)</f>
        <v>9.83735249338682</v>
      </c>
      <c r="I1168" s="47" t="n">
        <f aca="false">G1168/H1168-1</f>
        <v>-0.0126609152522983</v>
      </c>
      <c r="J1168" s="48" t="n">
        <f aca="false">IF(F1168&lt;0,F1168^2,0)</f>
        <v>0</v>
      </c>
      <c r="K1168" s="44" t="n">
        <f aca="false">MAX(K1167,E1168)</f>
        <v>20383.25</v>
      </c>
      <c r="L1168" s="49" t="n">
        <f aca="false">E1168-K1168</f>
        <v>-127.25</v>
      </c>
    </row>
    <row r="1169" customFormat="false" ht="15" hidden="false" customHeight="false" outlineLevel="0" collapsed="false">
      <c r="A1169" s="27" t="n">
        <v>41075</v>
      </c>
      <c r="B1169" s="42" t="n">
        <v>-1</v>
      </c>
      <c r="C1169" s="28" t="n">
        <v>10064.8</v>
      </c>
      <c r="D1169" s="43" t="n">
        <v>-259.8</v>
      </c>
      <c r="E1169" s="44" t="n">
        <f aca="false">E1168+D1169</f>
        <v>19996.2</v>
      </c>
      <c r="F1169" s="45" t="n">
        <f aca="false">IF(C1168&gt;0,D1169/C1168,0)</f>
        <v>-0.0264106252446134</v>
      </c>
      <c r="G1169" s="46" t="n">
        <f aca="false">G1168*(1+F1169)</f>
        <v>9.45628141742843</v>
      </c>
      <c r="H1169" s="46" t="n">
        <f aca="false">MAX(H1168,G1169)</f>
        <v>9.83735249338682</v>
      </c>
      <c r="I1169" s="47" t="n">
        <f aca="false">G1169/H1169-1</f>
        <v>-0.0387371578089296</v>
      </c>
      <c r="J1169" s="48" t="n">
        <f aca="false">IF(F1169&lt;0,F1169^2,0)</f>
        <v>0.000697521125811412</v>
      </c>
      <c r="K1169" s="44" t="n">
        <f aca="false">MAX(K1168,E1169)</f>
        <v>20383.25</v>
      </c>
      <c r="L1169" s="49" t="n">
        <f aca="false">E1169-K1169</f>
        <v>-387.049999999999</v>
      </c>
    </row>
    <row r="1170" customFormat="false" ht="15" hidden="false" customHeight="false" outlineLevel="0" collapsed="false">
      <c r="A1170" s="27" t="n">
        <v>41078</v>
      </c>
      <c r="B1170" s="42" t="n">
        <v>-1</v>
      </c>
      <c r="C1170" s="28" t="n">
        <v>9749.9</v>
      </c>
      <c r="D1170" s="43" t="n">
        <v>63.75</v>
      </c>
      <c r="E1170" s="44" t="n">
        <f aca="false">E1169+D1170</f>
        <v>20059.95</v>
      </c>
      <c r="F1170" s="45" t="n">
        <f aca="false">IF(C1169&gt;0,D1170/C1169,0)</f>
        <v>0.00633395596534457</v>
      </c>
      <c r="G1170" s="46" t="n">
        <f aca="false">G1169*(1+F1170)</f>
        <v>9.51617708752232</v>
      </c>
      <c r="H1170" s="46" t="n">
        <f aca="false">MAX(H1169,G1170)</f>
        <v>9.83735249338682</v>
      </c>
      <c r="I1170" s="47" t="n">
        <f aca="false">G1170/H1170-1</f>
        <v>-0.0326485612953694</v>
      </c>
      <c r="J1170" s="48" t="n">
        <f aca="false">IF(F1170&lt;0,F1170^2,0)</f>
        <v>0</v>
      </c>
      <c r="K1170" s="44" t="n">
        <f aca="false">MAX(K1169,E1170)</f>
        <v>20383.25</v>
      </c>
      <c r="L1170" s="49" t="n">
        <f aca="false">E1170-K1170</f>
        <v>-323.299999999999</v>
      </c>
    </row>
    <row r="1171" customFormat="false" ht="15" hidden="false" customHeight="false" outlineLevel="0" collapsed="false">
      <c r="A1171" s="27" t="n">
        <v>41079</v>
      </c>
      <c r="B1171" s="42" t="n">
        <v>-1</v>
      </c>
      <c r="C1171" s="28" t="n">
        <v>9786.45</v>
      </c>
      <c r="D1171" s="43" t="n">
        <v>-36.55</v>
      </c>
      <c r="E1171" s="44" t="n">
        <f aca="false">E1170+D1171</f>
        <v>20023.4</v>
      </c>
      <c r="F1171" s="45" t="n">
        <f aca="false">IF(C1170&gt;0,D1171/C1170,0)</f>
        <v>-0.00374875639750151</v>
      </c>
      <c r="G1171" s="46" t="n">
        <f aca="false">G1170*(1+F1171)</f>
        <v>9.48050325778572</v>
      </c>
      <c r="H1171" s="46" t="n">
        <f aca="false">MAX(H1170,G1171)</f>
        <v>9.83735249338682</v>
      </c>
      <c r="I1171" s="47" t="n">
        <f aca="false">G1171/H1171-1</f>
        <v>-0.0362749261898455</v>
      </c>
      <c r="J1171" s="48" t="n">
        <f aca="false">IF(F1171&lt;0,F1171^2,0)</f>
        <v>1.40531745278085E-005</v>
      </c>
      <c r="K1171" s="44" t="n">
        <f aca="false">MAX(K1170,E1171)</f>
        <v>20383.25</v>
      </c>
      <c r="L1171" s="49" t="n">
        <f aca="false">E1171-K1171</f>
        <v>-359.849999999999</v>
      </c>
    </row>
    <row r="1172" customFormat="false" ht="15" hidden="false" customHeight="false" outlineLevel="0" collapsed="false">
      <c r="A1172" s="27" t="n">
        <v>41080</v>
      </c>
      <c r="B1172" s="42" t="n">
        <v>-1</v>
      </c>
      <c r="C1172" s="28" t="n">
        <v>9831.8</v>
      </c>
      <c r="D1172" s="43" t="n">
        <v>-26.4</v>
      </c>
      <c r="E1172" s="44" t="n">
        <f aca="false">E1171+D1172</f>
        <v>19997</v>
      </c>
      <c r="F1172" s="45" t="n">
        <f aca="false">IF(C1171&gt;0,D1172/C1171,0)</f>
        <v>-0.00269760740615851</v>
      </c>
      <c r="G1172" s="46" t="n">
        <f aca="false">G1171*(1+F1172)</f>
        <v>9.45492858198341</v>
      </c>
      <c r="H1172" s="46" t="n">
        <f aca="false">MAX(H1171,G1172)</f>
        <v>9.83735249338682</v>
      </c>
      <c r="I1172" s="47" t="n">
        <f aca="false">G1172/H1172-1</f>
        <v>-0.0388746780864565</v>
      </c>
      <c r="J1172" s="48" t="n">
        <f aca="false">IF(F1172&lt;0,F1172^2,0)</f>
        <v>7.27708571776127E-006</v>
      </c>
      <c r="K1172" s="44" t="n">
        <f aca="false">MAX(K1171,E1172)</f>
        <v>20383.25</v>
      </c>
      <c r="L1172" s="49" t="n">
        <f aca="false">E1172-K1172</f>
        <v>-386.25</v>
      </c>
    </row>
    <row r="1173" customFormat="false" ht="15" hidden="false" customHeight="false" outlineLevel="0" collapsed="false">
      <c r="A1173" s="27" t="n">
        <v>41081</v>
      </c>
      <c r="B1173" s="42" t="n">
        <v>1</v>
      </c>
      <c r="C1173" s="28" t="n">
        <v>10033.65</v>
      </c>
      <c r="D1173" s="43" t="n">
        <v>158</v>
      </c>
      <c r="E1173" s="44" t="n">
        <f aca="false">E1172+D1173</f>
        <v>20155</v>
      </c>
      <c r="F1173" s="45" t="n">
        <f aca="false">IF(C1172&gt;0,D1173/C1172,0)</f>
        <v>0.0160703024878456</v>
      </c>
      <c r="G1173" s="46" t="n">
        <f aca="false">G1172*(1+F1173)</f>
        <v>9.60687214429686</v>
      </c>
      <c r="H1173" s="46" t="n">
        <f aca="false">MAX(H1172,G1173)</f>
        <v>9.83735249338682</v>
      </c>
      <c r="I1173" s="47" t="n">
        <f aca="false">G1173/H1173-1</f>
        <v>-0.023429103434578</v>
      </c>
      <c r="J1173" s="48" t="n">
        <f aca="false">IF(F1173&lt;0,F1173^2,0)</f>
        <v>0</v>
      </c>
      <c r="K1173" s="44" t="n">
        <f aca="false">MAX(K1172,E1173)</f>
        <v>20383.25</v>
      </c>
      <c r="L1173" s="49" t="n">
        <f aca="false">E1173-K1173</f>
        <v>-228.25</v>
      </c>
    </row>
    <row r="1174" customFormat="false" ht="15" hidden="false" customHeight="false" outlineLevel="0" collapsed="false">
      <c r="A1174" s="27" t="n">
        <v>41082</v>
      </c>
      <c r="B1174" s="42" t="n">
        <v>1</v>
      </c>
      <c r="C1174" s="28" t="n">
        <v>10038.35</v>
      </c>
      <c r="D1174" s="43" t="n">
        <v>4.7</v>
      </c>
      <c r="E1174" s="44" t="n">
        <f aca="false">E1173+D1174</f>
        <v>20159.7</v>
      </c>
      <c r="F1174" s="45" t="n">
        <f aca="false">IF(C1173&gt;0,D1174/C1173,0)</f>
        <v>0.000468423754067563</v>
      </c>
      <c r="G1174" s="46" t="n">
        <f aca="false">G1173*(1+F1174)</f>
        <v>9.61137223141153</v>
      </c>
      <c r="H1174" s="46" t="n">
        <f aca="false">MAX(H1173,G1174)</f>
        <v>9.83735249338682</v>
      </c>
      <c r="I1174" s="47" t="n">
        <f aca="false">G1174/H1174-1</f>
        <v>-0.0229716544290958</v>
      </c>
      <c r="J1174" s="48" t="n">
        <f aca="false">IF(F1174&lt;0,F1174^2,0)</f>
        <v>0</v>
      </c>
      <c r="K1174" s="44" t="n">
        <f aca="false">MAX(K1173,E1174)</f>
        <v>20383.25</v>
      </c>
      <c r="L1174" s="49" t="n">
        <f aca="false">E1174-K1174</f>
        <v>-223.549999999999</v>
      </c>
    </row>
    <row r="1175" customFormat="false" ht="15" hidden="false" customHeight="false" outlineLevel="0" collapsed="false">
      <c r="A1175" s="27" t="n">
        <v>41085</v>
      </c>
      <c r="B1175" s="42" t="n">
        <v>1</v>
      </c>
      <c r="C1175" s="28" t="n">
        <v>9925.75</v>
      </c>
      <c r="D1175" s="43" t="n">
        <v>-112.6</v>
      </c>
      <c r="E1175" s="44" t="n">
        <f aca="false">E1174+D1175</f>
        <v>20047.1</v>
      </c>
      <c r="F1175" s="45" t="n">
        <f aca="false">IF(C1174&gt;0,D1175/C1174,0)</f>
        <v>-0.0112169828706909</v>
      </c>
      <c r="G1175" s="46" t="n">
        <f aca="false">G1174*(1+F1175)</f>
        <v>9.50356163372796</v>
      </c>
      <c r="H1175" s="46" t="n">
        <f aca="false">MAX(H1174,G1175)</f>
        <v>9.83735249338682</v>
      </c>
      <c r="I1175" s="47" t="n">
        <f aca="false">G1175/H1175-1</f>
        <v>-0.0339309646455441</v>
      </c>
      <c r="J1175" s="48" t="n">
        <f aca="false">IF(F1175&lt;0,F1175^2,0)</f>
        <v>0.000125820704721373</v>
      </c>
      <c r="K1175" s="44" t="n">
        <f aca="false">MAX(K1174,E1175)</f>
        <v>20383.25</v>
      </c>
      <c r="L1175" s="49" t="n">
        <f aca="false">E1175-K1175</f>
        <v>-336.149999999998</v>
      </c>
    </row>
    <row r="1176" customFormat="false" ht="15" hidden="false" customHeight="false" outlineLevel="0" collapsed="false">
      <c r="A1176" s="27" t="n">
        <v>41086</v>
      </c>
      <c r="B1176" s="42" t="n">
        <v>1</v>
      </c>
      <c r="C1176" s="28" t="n">
        <v>9970.1</v>
      </c>
      <c r="D1176" s="43" t="n">
        <v>44.35</v>
      </c>
      <c r="E1176" s="44" t="n">
        <f aca="false">E1175+D1176</f>
        <v>20091.45</v>
      </c>
      <c r="F1176" s="45" t="n">
        <f aca="false">IF(C1175&gt;0,D1176/C1175,0)</f>
        <v>0.00446817620834698</v>
      </c>
      <c r="G1176" s="46" t="n">
        <f aca="false">G1175*(1+F1176)</f>
        <v>9.54602522171434</v>
      </c>
      <c r="H1176" s="46" t="n">
        <f aca="false">MAX(H1175,G1176)</f>
        <v>9.83735249338682</v>
      </c>
      <c r="I1176" s="47" t="n">
        <f aca="false">G1176/H1176-1</f>
        <v>-0.0296143979661526</v>
      </c>
      <c r="J1176" s="48" t="n">
        <f aca="false">IF(F1176&lt;0,F1176^2,0)</f>
        <v>0</v>
      </c>
      <c r="K1176" s="44" t="n">
        <f aca="false">MAX(K1175,E1176)</f>
        <v>20383.25</v>
      </c>
      <c r="L1176" s="49" t="n">
        <f aca="false">E1176-K1176</f>
        <v>-291.799999999999</v>
      </c>
    </row>
    <row r="1177" customFormat="false" ht="15" hidden="false" customHeight="false" outlineLevel="0" collapsed="false">
      <c r="A1177" s="27" t="n">
        <v>41087</v>
      </c>
      <c r="B1177" s="42" t="n">
        <v>1</v>
      </c>
      <c r="C1177" s="28" t="n">
        <v>10017.8</v>
      </c>
      <c r="D1177" s="43" t="n">
        <v>47.7</v>
      </c>
      <c r="E1177" s="44" t="n">
        <f aca="false">E1176+D1177</f>
        <v>20139.15</v>
      </c>
      <c r="F1177" s="45" t="n">
        <f aca="false">IF(C1176&gt;0,D1177/C1176,0)</f>
        <v>0.00478430507216578</v>
      </c>
      <c r="G1177" s="46" t="n">
        <f aca="false">G1176*(1+F1177)</f>
        <v>9.59169631860161</v>
      </c>
      <c r="H1177" s="46" t="n">
        <f aca="false">MAX(H1176,G1177)</f>
        <v>9.83735249338682</v>
      </c>
      <c r="I1177" s="47" t="n">
        <f aca="false">G1177/H1177-1</f>
        <v>-0.0249717772083853</v>
      </c>
      <c r="J1177" s="48" t="n">
        <f aca="false">IF(F1177&lt;0,F1177^2,0)</f>
        <v>0</v>
      </c>
      <c r="K1177" s="44" t="n">
        <f aca="false">MAX(K1176,E1177)</f>
        <v>20383.25</v>
      </c>
      <c r="L1177" s="49" t="n">
        <f aca="false">E1177-K1177</f>
        <v>-244.099999999999</v>
      </c>
    </row>
    <row r="1178" customFormat="false" ht="15" hidden="false" customHeight="false" outlineLevel="0" collapsed="false">
      <c r="A1178" s="27" t="n">
        <v>41088</v>
      </c>
      <c r="B1178" s="42" t="n">
        <v>1</v>
      </c>
      <c r="C1178" s="28" t="n">
        <v>10003.85</v>
      </c>
      <c r="D1178" s="43" t="n">
        <v>-29.3</v>
      </c>
      <c r="E1178" s="44" t="n">
        <f aca="false">E1177+D1178</f>
        <v>20109.85</v>
      </c>
      <c r="F1178" s="45" t="n">
        <f aca="false">IF(C1177&gt;0,D1178/C1177,0)</f>
        <v>-0.00292479386691689</v>
      </c>
      <c r="G1178" s="46" t="n">
        <f aca="false">G1177*(1+F1178)</f>
        <v>9.56364258403563</v>
      </c>
      <c r="H1178" s="46" t="n">
        <f aca="false">MAX(H1177,G1178)</f>
        <v>9.83735249338682</v>
      </c>
      <c r="I1178" s="47" t="n">
        <f aca="false">G1178/H1178-1</f>
        <v>-0.0278235337744771</v>
      </c>
      <c r="J1178" s="48" t="n">
        <f aca="false">IF(F1178&lt;0,F1178^2,0)</f>
        <v>8.55441916395464E-006</v>
      </c>
      <c r="K1178" s="44" t="n">
        <f aca="false">MAX(K1177,E1178)</f>
        <v>20383.25</v>
      </c>
      <c r="L1178" s="49" t="n">
        <f aca="false">E1178-K1178</f>
        <v>-273.399999999998</v>
      </c>
    </row>
    <row r="1179" customFormat="false" ht="15" hidden="false" customHeight="false" outlineLevel="0" collapsed="false">
      <c r="A1179" s="27" t="n">
        <v>41089</v>
      </c>
      <c r="B1179" s="42" t="n">
        <v>1</v>
      </c>
      <c r="C1179" s="28" t="n">
        <v>10340.65</v>
      </c>
      <c r="D1179" s="43" t="n">
        <v>231</v>
      </c>
      <c r="E1179" s="44" t="n">
        <f aca="false">E1178+D1179</f>
        <v>20340.85</v>
      </c>
      <c r="F1179" s="45" t="n">
        <f aca="false">IF(C1178&gt;0,D1179/C1178,0)</f>
        <v>0.0230911099226798</v>
      </c>
      <c r="G1179" s="46" t="n">
        <f aca="false">G1178*(1+F1179)</f>
        <v>9.78447770620482</v>
      </c>
      <c r="H1179" s="46" t="n">
        <f aca="false">MAX(H1178,G1179)</f>
        <v>9.83735249338682</v>
      </c>
      <c r="I1179" s="47" t="n">
        <f aca="false">G1179/H1179-1</f>
        <v>-0.00537490012862119</v>
      </c>
      <c r="J1179" s="48" t="n">
        <f aca="false">IF(F1179&lt;0,F1179^2,0)</f>
        <v>0</v>
      </c>
      <c r="K1179" s="44" t="n">
        <f aca="false">MAX(K1178,E1179)</f>
        <v>20383.25</v>
      </c>
      <c r="L1179" s="49" t="n">
        <f aca="false">E1179-K1179</f>
        <v>-42.3999999999978</v>
      </c>
    </row>
    <row r="1180" customFormat="false" ht="15" hidden="false" customHeight="false" outlineLevel="0" collapsed="false">
      <c r="A1180" s="27" t="n">
        <v>41092</v>
      </c>
      <c r="B1180" s="42" t="n">
        <v>1</v>
      </c>
      <c r="C1180" s="28" t="n">
        <v>10412.2</v>
      </c>
      <c r="D1180" s="43" t="n">
        <v>71.55</v>
      </c>
      <c r="E1180" s="44" t="n">
        <f aca="false">E1179+D1180</f>
        <v>20412.4</v>
      </c>
      <c r="F1180" s="45" t="n">
        <f aca="false">IF(C1179&gt;0,D1180/C1179,0)</f>
        <v>0.00691929424165792</v>
      </c>
      <c r="G1180" s="46" t="n">
        <f aca="false">G1179*(1+F1180)</f>
        <v>9.85217938645499</v>
      </c>
      <c r="H1180" s="46" t="n">
        <f aca="false">MAX(H1179,G1180)</f>
        <v>9.85217938645499</v>
      </c>
      <c r="I1180" s="47" t="n">
        <f aca="false">G1180/H1180-1</f>
        <v>0</v>
      </c>
      <c r="J1180" s="48" t="n">
        <f aca="false">IF(F1180&lt;0,F1180^2,0)</f>
        <v>0</v>
      </c>
      <c r="K1180" s="44" t="n">
        <f aca="false">MAX(K1179,E1180)</f>
        <v>20412.4</v>
      </c>
      <c r="L1180" s="49" t="n">
        <f aca="false">E1180-K1180</f>
        <v>0</v>
      </c>
    </row>
    <row r="1181" customFormat="false" ht="15" hidden="false" customHeight="false" outlineLevel="0" collapsed="false">
      <c r="A1181" s="27" t="n">
        <v>41093</v>
      </c>
      <c r="B1181" s="42" t="n">
        <v>1</v>
      </c>
      <c r="C1181" s="28" t="n">
        <v>10481.3</v>
      </c>
      <c r="D1181" s="43" t="n">
        <v>69.1</v>
      </c>
      <c r="E1181" s="44" t="n">
        <f aca="false">E1180+D1181</f>
        <v>20481.5</v>
      </c>
      <c r="F1181" s="45" t="n">
        <f aca="false">IF(C1180&gt;0,D1181/C1180,0)</f>
        <v>0.00663644570791956</v>
      </c>
      <c r="G1181" s="46" t="n">
        <f aca="false">G1180*(1+F1181)</f>
        <v>9.91756284005789</v>
      </c>
      <c r="H1181" s="46" t="n">
        <f aca="false">MAX(H1180,G1181)</f>
        <v>9.91756284005789</v>
      </c>
      <c r="I1181" s="47" t="n">
        <f aca="false">G1181/H1181-1</f>
        <v>0</v>
      </c>
      <c r="J1181" s="48" t="n">
        <f aca="false">IF(F1181&lt;0,F1181^2,0)</f>
        <v>0</v>
      </c>
      <c r="K1181" s="44" t="n">
        <f aca="false">MAX(K1180,E1181)</f>
        <v>20481.5</v>
      </c>
      <c r="L1181" s="49" t="n">
        <f aca="false">E1181-K1181</f>
        <v>0</v>
      </c>
    </row>
    <row r="1182" customFormat="false" ht="15" hidden="false" customHeight="false" outlineLevel="0" collapsed="false">
      <c r="A1182" s="27" t="n">
        <v>41094</v>
      </c>
      <c r="B1182" s="42" t="n">
        <v>1</v>
      </c>
      <c r="C1182" s="28" t="n">
        <v>10529.45</v>
      </c>
      <c r="D1182" s="43" t="n">
        <v>48.15</v>
      </c>
      <c r="E1182" s="44" t="n">
        <f aca="false">E1181+D1182</f>
        <v>20529.65</v>
      </c>
      <c r="F1182" s="45" t="n">
        <f aca="false">IF(C1181&gt;0,D1182/C1181,0)</f>
        <v>0.0045938957953689</v>
      </c>
      <c r="G1182" s="46" t="n">
        <f aca="false">G1181*(1+F1182)</f>
        <v>9.96312309028913</v>
      </c>
      <c r="H1182" s="46" t="n">
        <f aca="false">MAX(H1181,G1182)</f>
        <v>9.96312309028913</v>
      </c>
      <c r="I1182" s="47" t="n">
        <f aca="false">G1182/H1182-1</f>
        <v>0</v>
      </c>
      <c r="J1182" s="48" t="n">
        <f aca="false">IF(F1182&lt;0,F1182^2,0)</f>
        <v>0</v>
      </c>
      <c r="K1182" s="44" t="n">
        <f aca="false">MAX(K1181,E1182)</f>
        <v>20529.65</v>
      </c>
      <c r="L1182" s="49" t="n">
        <f aca="false">E1182-K1182</f>
        <v>0</v>
      </c>
    </row>
    <row r="1183" customFormat="false" ht="15" hidden="false" customHeight="false" outlineLevel="0" collapsed="false">
      <c r="A1183" s="27" t="n">
        <v>41095</v>
      </c>
      <c r="B1183" s="42" t="n">
        <v>1</v>
      </c>
      <c r="C1183" s="28" t="n">
        <v>10641.9</v>
      </c>
      <c r="D1183" s="43" t="n">
        <v>-46.6</v>
      </c>
      <c r="E1183" s="44" t="n">
        <f aca="false">E1182+D1183</f>
        <v>20483.05</v>
      </c>
      <c r="F1183" s="45" t="n">
        <f aca="false">IF(C1182&gt;0,D1183/C1182,0)</f>
        <v>-0.00442568225310914</v>
      </c>
      <c r="G1183" s="46" t="n">
        <f aca="false">G1182*(1+F1183)</f>
        <v>9.9190294732429</v>
      </c>
      <c r="H1183" s="46" t="n">
        <f aca="false">MAX(H1182,G1183)</f>
        <v>9.96312309028913</v>
      </c>
      <c r="I1183" s="47" t="n">
        <f aca="false">G1183/H1183-1</f>
        <v>-0.00442568225310913</v>
      </c>
      <c r="J1183" s="48" t="n">
        <f aca="false">IF(F1183&lt;0,F1183^2,0)</f>
        <v>1.95866634054852E-005</v>
      </c>
      <c r="K1183" s="44" t="n">
        <f aca="false">MAX(K1182,E1183)</f>
        <v>20529.65</v>
      </c>
      <c r="L1183" s="49" t="n">
        <f aca="false">E1183-K1183</f>
        <v>-46.5999999999985</v>
      </c>
    </row>
    <row r="1184" customFormat="false" ht="15" hidden="false" customHeight="false" outlineLevel="0" collapsed="false">
      <c r="A1184" s="27" t="n">
        <v>41096</v>
      </c>
      <c r="B1184" s="42" t="n">
        <v>1</v>
      </c>
      <c r="C1184" s="28" t="n">
        <v>10655.35</v>
      </c>
      <c r="D1184" s="43" t="n">
        <v>4.15</v>
      </c>
      <c r="E1184" s="44" t="n">
        <f aca="false">E1183+D1184</f>
        <v>20487.2</v>
      </c>
      <c r="F1184" s="45" t="n">
        <f aca="false">IF(C1183&gt;0,D1184/C1183,0)</f>
        <v>0.000389967956849811</v>
      </c>
      <c r="G1184" s="46" t="n">
        <f aca="false">G1183*(1+F1184)</f>
        <v>9.92289757690051</v>
      </c>
      <c r="H1184" s="46" t="n">
        <f aca="false">MAX(H1183,G1184)</f>
        <v>9.96312309028913</v>
      </c>
      <c r="I1184" s="47" t="n">
        <f aca="false">G1184/H1184-1</f>
        <v>-0.00403744017052532</v>
      </c>
      <c r="J1184" s="48" t="n">
        <f aca="false">IF(F1184&lt;0,F1184^2,0)</f>
        <v>0</v>
      </c>
      <c r="K1184" s="44" t="n">
        <f aca="false">MAX(K1183,E1184)</f>
        <v>20529.65</v>
      </c>
      <c r="L1184" s="49" t="n">
        <f aca="false">E1184-K1184</f>
        <v>-42.4499999999971</v>
      </c>
    </row>
    <row r="1185" customFormat="false" ht="15" hidden="false" customHeight="false" outlineLevel="0" collapsed="false">
      <c r="A1185" s="27" t="n">
        <v>41099</v>
      </c>
      <c r="B1185" s="42" t="n">
        <v>1</v>
      </c>
      <c r="C1185" s="28" t="n">
        <v>10588.05</v>
      </c>
      <c r="D1185" s="43" t="n">
        <v>-108</v>
      </c>
      <c r="E1185" s="44" t="n">
        <f aca="false">E1184+D1185</f>
        <v>20379.2</v>
      </c>
      <c r="F1185" s="45" t="n">
        <f aca="false">IF(C1184&gt;0,D1185/C1184,0)</f>
        <v>-0.0101357534008737</v>
      </c>
      <c r="G1185" s="46" t="n">
        <f aca="false">G1184*(1+F1185)</f>
        <v>9.82232153403892</v>
      </c>
      <c r="H1185" s="46" t="n">
        <f aca="false">MAX(H1184,G1185)</f>
        <v>9.96312309028913</v>
      </c>
      <c r="I1185" s="47" t="n">
        <f aca="false">G1185/H1185-1</f>
        <v>-0.0141322710734597</v>
      </c>
      <c r="J1185" s="48" t="n">
        <f aca="false">IF(F1185&lt;0,F1185^2,0)</f>
        <v>0.000102733497003324</v>
      </c>
      <c r="K1185" s="44" t="n">
        <f aca="false">MAX(K1184,E1185)</f>
        <v>20529.65</v>
      </c>
      <c r="L1185" s="49" t="n">
        <f aca="false">E1185-K1185</f>
        <v>-150.449999999997</v>
      </c>
    </row>
    <row r="1186" customFormat="false" ht="15" hidden="false" customHeight="false" outlineLevel="0" collapsed="false">
      <c r="A1186" s="27" t="n">
        <v>41100</v>
      </c>
      <c r="B1186" s="42" t="n">
        <v>1</v>
      </c>
      <c r="C1186" s="28" t="n">
        <v>10751.55</v>
      </c>
      <c r="D1186" s="43" t="n">
        <v>63.65</v>
      </c>
      <c r="E1186" s="44" t="n">
        <f aca="false">E1185+D1186</f>
        <v>20442.85</v>
      </c>
      <c r="F1186" s="45" t="n">
        <f aca="false">IF(C1185&gt;0,D1186/C1185,0)</f>
        <v>0.00601149409003546</v>
      </c>
      <c r="G1186" s="46" t="n">
        <f aca="false">G1185*(1+F1186)</f>
        <v>9.88136836189123</v>
      </c>
      <c r="H1186" s="46" t="n">
        <f aca="false">MAX(H1185,G1186)</f>
        <v>9.96312309028913</v>
      </c>
      <c r="I1186" s="47" t="n">
        <f aca="false">G1186/H1186-1</f>
        <v>-0.00820573304746097</v>
      </c>
      <c r="J1186" s="48" t="n">
        <f aca="false">IF(F1186&lt;0,F1186^2,0)</f>
        <v>0</v>
      </c>
      <c r="K1186" s="44" t="n">
        <f aca="false">MAX(K1185,E1186)</f>
        <v>20529.65</v>
      </c>
      <c r="L1186" s="49" t="n">
        <f aca="false">E1186-K1186</f>
        <v>-86.7999999999956</v>
      </c>
    </row>
    <row r="1187" customFormat="false" ht="15" hidden="false" customHeight="false" outlineLevel="0" collapsed="false">
      <c r="A1187" s="27" t="n">
        <v>41101</v>
      </c>
      <c r="B1187" s="42" t="n">
        <v>1</v>
      </c>
      <c r="C1187" s="28" t="n">
        <v>10713.3</v>
      </c>
      <c r="D1187" s="43" t="n">
        <v>-38.25</v>
      </c>
      <c r="E1187" s="44" t="n">
        <f aca="false">E1186+D1187</f>
        <v>20404.6</v>
      </c>
      <c r="F1187" s="45" t="n">
        <f aca="false">IF(C1186&gt;0,D1187/C1186,0)</f>
        <v>-0.00355762657477294</v>
      </c>
      <c r="G1187" s="46" t="n">
        <f aca="false">G1186*(1+F1187)</f>
        <v>9.84621414321184</v>
      </c>
      <c r="H1187" s="46" t="n">
        <f aca="false">MAX(H1186,G1187)</f>
        <v>9.96312309028913</v>
      </c>
      <c r="I1187" s="47" t="n">
        <f aca="false">G1187/H1187-1</f>
        <v>-0.011734166688279</v>
      </c>
      <c r="J1187" s="48" t="n">
        <f aca="false">IF(F1187&lt;0,F1187^2,0)</f>
        <v>1.26567068455306E-005</v>
      </c>
      <c r="K1187" s="44" t="n">
        <f aca="false">MAX(K1186,E1187)</f>
        <v>20529.65</v>
      </c>
      <c r="L1187" s="49" t="n">
        <f aca="false">E1187-K1187</f>
        <v>-125.049999999996</v>
      </c>
    </row>
    <row r="1188" customFormat="false" ht="15" hidden="false" customHeight="false" outlineLevel="0" collapsed="false">
      <c r="A1188" s="27" t="n">
        <v>41102</v>
      </c>
      <c r="B1188" s="42" t="n">
        <v>-1</v>
      </c>
      <c r="C1188" s="28" t="n">
        <v>10616.3</v>
      </c>
      <c r="D1188" s="43" t="n">
        <v>-74.15</v>
      </c>
      <c r="E1188" s="44" t="n">
        <f aca="false">E1187+D1188</f>
        <v>20330.45</v>
      </c>
      <c r="F1188" s="45" t="n">
        <f aca="false">IF(C1187&gt;0,D1188/C1187,0)</f>
        <v>-0.00692130342658191</v>
      </c>
      <c r="G1188" s="46" t="n">
        <f aca="false">G1187*(1+F1188)</f>
        <v>9.77806550752357</v>
      </c>
      <c r="H1188" s="46" t="n">
        <f aca="false">MAX(H1187,G1188)</f>
        <v>9.96312309028913</v>
      </c>
      <c r="I1188" s="47" t="n">
        <f aca="false">G1188/H1188-1</f>
        <v>-0.0185742543867531</v>
      </c>
      <c r="J1188" s="48" t="n">
        <f aca="false">IF(F1188&lt;0,F1188^2,0)</f>
        <v>4.79044411228145E-005</v>
      </c>
      <c r="K1188" s="44" t="n">
        <f aca="false">MAX(K1187,E1188)</f>
        <v>20529.65</v>
      </c>
      <c r="L1188" s="49" t="n">
        <f aca="false">E1188-K1188</f>
        <v>-199.199999999997</v>
      </c>
    </row>
    <row r="1189" customFormat="false" ht="15" hidden="false" customHeight="false" outlineLevel="0" collapsed="false">
      <c r="A1189" s="27" t="n">
        <v>41103</v>
      </c>
      <c r="B1189" s="42" t="n">
        <v>-1</v>
      </c>
      <c r="C1189" s="28" t="n">
        <v>10594.45</v>
      </c>
      <c r="D1189" s="43" t="n">
        <v>-59.7</v>
      </c>
      <c r="E1189" s="44" t="n">
        <f aca="false">E1188+D1189</f>
        <v>20270.75</v>
      </c>
      <c r="F1189" s="45" t="n">
        <f aca="false">IF(C1188&gt;0,D1189/C1188,0)</f>
        <v>-0.00562342812467621</v>
      </c>
      <c r="G1189" s="46" t="n">
        <f aca="false">G1188*(1+F1189)</f>
        <v>9.72307925894364</v>
      </c>
      <c r="H1189" s="46" t="n">
        <f aca="false">MAX(H1188,G1189)</f>
        <v>9.96312309028913</v>
      </c>
      <c r="I1189" s="47" t="n">
        <f aca="false">G1189/H1189-1</f>
        <v>-0.024093231526916</v>
      </c>
      <c r="J1189" s="48" t="n">
        <f aca="false">IF(F1189&lt;0,F1189^2,0)</f>
        <v>3.16229438733994E-005</v>
      </c>
      <c r="K1189" s="44" t="n">
        <f aca="false">MAX(K1188,E1189)</f>
        <v>20529.65</v>
      </c>
      <c r="L1189" s="49" t="n">
        <f aca="false">E1189-K1189</f>
        <v>-258.899999999998</v>
      </c>
    </row>
    <row r="1190" customFormat="false" ht="15" hidden="false" customHeight="false" outlineLevel="0" collapsed="false">
      <c r="A1190" s="27" t="n">
        <v>41106</v>
      </c>
      <c r="B1190" s="42" t="n">
        <v>-1</v>
      </c>
      <c r="C1190" s="28" t="n">
        <v>10568.2</v>
      </c>
      <c r="D1190" s="43" t="n">
        <v>-10.85</v>
      </c>
      <c r="E1190" s="44" t="n">
        <f aca="false">E1189+D1190</f>
        <v>20259.9</v>
      </c>
      <c r="F1190" s="45" t="n">
        <f aca="false">IF(C1189&gt;0,D1190/C1189,0)</f>
        <v>-0.00102412112002039</v>
      </c>
      <c r="G1190" s="46" t="n">
        <f aca="false">G1189*(1+F1190)</f>
        <v>9.71312164812292</v>
      </c>
      <c r="H1190" s="46" t="n">
        <f aca="false">MAX(H1189,G1190)</f>
        <v>9.96312309028913</v>
      </c>
      <c r="I1190" s="47" t="n">
        <f aca="false">G1190/H1190-1</f>
        <v>-0.0250926782596802</v>
      </c>
      <c r="J1190" s="48" t="n">
        <f aca="false">IF(F1190&lt;0,F1190^2,0)</f>
        <v>1.04882406847181E-006</v>
      </c>
      <c r="K1190" s="44" t="n">
        <f aca="false">MAX(K1189,E1190)</f>
        <v>20529.65</v>
      </c>
      <c r="L1190" s="49" t="n">
        <f aca="false">E1190-K1190</f>
        <v>-269.749999999996</v>
      </c>
    </row>
    <row r="1191" customFormat="false" ht="15" hidden="false" customHeight="false" outlineLevel="0" collapsed="false">
      <c r="A1191" s="27" t="n">
        <v>41107</v>
      </c>
      <c r="B1191" s="42" t="n">
        <v>-1</v>
      </c>
      <c r="C1191" s="28" t="n">
        <v>10558.05</v>
      </c>
      <c r="D1191" s="43" t="n">
        <v>10.15</v>
      </c>
      <c r="E1191" s="44" t="n">
        <f aca="false">E1190+D1191</f>
        <v>20270.05</v>
      </c>
      <c r="F1191" s="45" t="n">
        <f aca="false">IF(C1190&gt;0,D1191/C1190,0)</f>
        <v>0.000960428455176851</v>
      </c>
      <c r="G1191" s="46" t="n">
        <f aca="false">G1190*(1+F1191)</f>
        <v>9.72245040654237</v>
      </c>
      <c r="H1191" s="46" t="n">
        <f aca="false">MAX(H1190,G1191)</f>
        <v>9.96312309028913</v>
      </c>
      <c r="I1191" s="47" t="n">
        <f aca="false">G1191/H1191-1</f>
        <v>-0.0241563495267206</v>
      </c>
      <c r="J1191" s="48" t="n">
        <f aca="false">IF(F1191&lt;0,F1191^2,0)</f>
        <v>0</v>
      </c>
      <c r="K1191" s="44" t="n">
        <f aca="false">MAX(K1190,E1191)</f>
        <v>20529.65</v>
      </c>
      <c r="L1191" s="49" t="n">
        <f aca="false">E1191-K1191</f>
        <v>-259.599999999995</v>
      </c>
    </row>
    <row r="1192" customFormat="false" ht="15" hidden="false" customHeight="false" outlineLevel="0" collapsed="false">
      <c r="A1192" s="27" t="n">
        <v>41108</v>
      </c>
      <c r="B1192" s="42" t="n">
        <v>-1</v>
      </c>
      <c r="C1192" s="28" t="n">
        <v>10607.1</v>
      </c>
      <c r="D1192" s="43" t="n">
        <v>-49.05</v>
      </c>
      <c r="E1192" s="44" t="n">
        <f aca="false">E1191+D1192</f>
        <v>20221</v>
      </c>
      <c r="F1192" s="45" t="n">
        <f aca="false">IF(C1191&gt;0,D1192/C1191,0)</f>
        <v>-0.00464574424254479</v>
      </c>
      <c r="G1192" s="46" t="n">
        <f aca="false">G1191*(1+F1192)</f>
        <v>9.67728238854275</v>
      </c>
      <c r="H1192" s="46" t="n">
        <f aca="false">MAX(H1191,G1192)</f>
        <v>9.96312309028913</v>
      </c>
      <c r="I1192" s="47" t="n">
        <f aca="false">G1192/H1192-1</f>
        <v>-0.0286898695475308</v>
      </c>
      <c r="J1192" s="48" t="n">
        <f aca="false">IF(F1192&lt;0,F1192^2,0)</f>
        <v>2.1582939567138E-005</v>
      </c>
      <c r="K1192" s="44" t="n">
        <f aca="false">MAX(K1191,E1192)</f>
        <v>20529.65</v>
      </c>
      <c r="L1192" s="49" t="n">
        <f aca="false">E1192-K1192</f>
        <v>-308.649999999994</v>
      </c>
    </row>
    <row r="1193" customFormat="false" ht="15" hidden="false" customHeight="false" outlineLevel="0" collapsed="false">
      <c r="A1193" s="27" t="n">
        <v>41109</v>
      </c>
      <c r="B1193" s="42" t="n">
        <v>1</v>
      </c>
      <c r="C1193" s="28" t="n">
        <v>10622.05</v>
      </c>
      <c r="D1193" s="43" t="n">
        <v>-139.65</v>
      </c>
      <c r="E1193" s="44" t="n">
        <f aca="false">E1192+D1193</f>
        <v>20081.35</v>
      </c>
      <c r="F1193" s="45" t="n">
        <f aca="false">IF(C1192&gt;0,D1193/C1192,0)</f>
        <v>-0.0131657097604435</v>
      </c>
      <c r="G1193" s="46" t="n">
        <f aca="false">G1192*(1+F1193)</f>
        <v>9.54987409734534</v>
      </c>
      <c r="H1193" s="46" t="n">
        <f aca="false">MAX(H1192,G1193)</f>
        <v>9.96312309028913</v>
      </c>
      <c r="I1193" s="47" t="n">
        <f aca="false">G1193/H1193-1</f>
        <v>-0.0414778568124465</v>
      </c>
      <c r="J1193" s="48" t="n">
        <f aca="false">IF(F1193&lt;0,F1193^2,0)</f>
        <v>0.000173335913496237</v>
      </c>
      <c r="K1193" s="44" t="n">
        <f aca="false">MAX(K1192,E1193)</f>
        <v>20529.65</v>
      </c>
      <c r="L1193" s="49" t="n">
        <f aca="false">E1193-K1193</f>
        <v>-448.299999999996</v>
      </c>
    </row>
    <row r="1194" customFormat="false" ht="15" hidden="false" customHeight="false" outlineLevel="0" collapsed="false">
      <c r="A1194" s="27" t="n">
        <v>41110</v>
      </c>
      <c r="B1194" s="42" t="n">
        <v>-1</v>
      </c>
      <c r="C1194" s="28" t="n">
        <v>10481.6</v>
      </c>
      <c r="D1194" s="43" t="n">
        <v>1.55</v>
      </c>
      <c r="E1194" s="44" t="n">
        <f aca="false">E1193+D1194</f>
        <v>20082.9</v>
      </c>
      <c r="F1194" s="45" t="n">
        <f aca="false">IF(C1193&gt;0,D1194/C1193,0)</f>
        <v>0.000145922867996291</v>
      </c>
      <c r="G1194" s="46" t="n">
        <f aca="false">G1193*(1+F1194)</f>
        <v>9.55126764236263</v>
      </c>
      <c r="H1194" s="46" t="n">
        <f aca="false">MAX(H1193,G1194)</f>
        <v>9.96312309028913</v>
      </c>
      <c r="I1194" s="47" t="n">
        <f aca="false">G1194/H1194-1</f>
        <v>-0.0413379865122746</v>
      </c>
      <c r="J1194" s="48" t="n">
        <f aca="false">IF(F1194&lt;0,F1194^2,0)</f>
        <v>0</v>
      </c>
      <c r="K1194" s="44" t="n">
        <f aca="false">MAX(K1193,E1194)</f>
        <v>20529.65</v>
      </c>
      <c r="L1194" s="49" t="n">
        <f aca="false">E1194-K1194</f>
        <v>-446.749999999996</v>
      </c>
    </row>
    <row r="1195" customFormat="false" ht="15" hidden="false" customHeight="false" outlineLevel="0" collapsed="false">
      <c r="A1195" s="27" t="n">
        <v>41113</v>
      </c>
      <c r="B1195" s="42" t="n">
        <v>-1</v>
      </c>
      <c r="C1195" s="28" t="n">
        <v>10274.6</v>
      </c>
      <c r="D1195" s="43" t="n">
        <v>207</v>
      </c>
      <c r="E1195" s="44" t="n">
        <f aca="false">E1194+D1195</f>
        <v>20289.9</v>
      </c>
      <c r="F1195" s="45" t="n">
        <f aca="false">IF(C1194&gt;0,D1195/C1194,0)</f>
        <v>0.019748893298733</v>
      </c>
      <c r="G1195" s="46" t="n">
        <f aca="false">G1194*(1+F1195)</f>
        <v>9.73989460789929</v>
      </c>
      <c r="H1195" s="46" t="n">
        <f aca="false">MAX(H1194,G1195)</f>
        <v>9.96312309028913</v>
      </c>
      <c r="I1195" s="47" t="n">
        <f aca="false">G1195/H1195-1</f>
        <v>-0.0224054726983569</v>
      </c>
      <c r="J1195" s="48" t="n">
        <f aca="false">IF(F1195&lt;0,F1195^2,0)</f>
        <v>0</v>
      </c>
      <c r="K1195" s="44" t="n">
        <f aca="false">MAX(K1194,E1195)</f>
        <v>20529.65</v>
      </c>
      <c r="L1195" s="49" t="n">
        <f aca="false">E1195-K1195</f>
        <v>-239.749999999996</v>
      </c>
    </row>
    <row r="1196" customFormat="false" ht="15" hidden="false" customHeight="false" outlineLevel="0" collapsed="false">
      <c r="A1196" s="27" t="n">
        <v>41114</v>
      </c>
      <c r="B1196" s="42" t="n">
        <v>-1</v>
      </c>
      <c r="C1196" s="28" t="n">
        <v>10299</v>
      </c>
      <c r="D1196" s="43" t="n">
        <v>-24.4</v>
      </c>
      <c r="E1196" s="44" t="n">
        <f aca="false">E1195+D1196</f>
        <v>20265.5</v>
      </c>
      <c r="F1196" s="45" t="n">
        <f aca="false">IF(C1195&gt;0,D1196/C1195,0)</f>
        <v>-0.00237478831292702</v>
      </c>
      <c r="G1196" s="46" t="n">
        <f aca="false">G1195*(1+F1196)</f>
        <v>9.71676442001531</v>
      </c>
      <c r="H1196" s="46" t="n">
        <f aca="false">MAX(H1195,G1196)</f>
        <v>9.96312309028913</v>
      </c>
      <c r="I1196" s="47" t="n">
        <f aca="false">G1196/H1196-1</f>
        <v>-0.0247270527565743</v>
      </c>
      <c r="J1196" s="48" t="n">
        <f aca="false">IF(F1196&lt;0,F1196^2,0)</f>
        <v>5.63961953121478E-006</v>
      </c>
      <c r="K1196" s="44" t="n">
        <f aca="false">MAX(K1195,E1196)</f>
        <v>20529.65</v>
      </c>
      <c r="L1196" s="49" t="n">
        <f aca="false">E1196-K1196</f>
        <v>-264.149999999998</v>
      </c>
    </row>
    <row r="1197" customFormat="false" ht="15" hidden="false" customHeight="false" outlineLevel="0" collapsed="false">
      <c r="A1197" s="27" t="n">
        <v>41115</v>
      </c>
      <c r="B1197" s="42" t="n">
        <v>-1</v>
      </c>
      <c r="C1197" s="28" t="n">
        <v>10267.85</v>
      </c>
      <c r="D1197" s="43" t="n">
        <v>31.15</v>
      </c>
      <c r="E1197" s="44" t="n">
        <f aca="false">E1196+D1197</f>
        <v>20296.65</v>
      </c>
      <c r="F1197" s="45" t="n">
        <f aca="false">IF(C1196&gt;0,D1197/C1196,0)</f>
        <v>0.00302456549179532</v>
      </c>
      <c r="G1197" s="46" t="n">
        <f aca="false">G1196*(1+F1197)</f>
        <v>9.74615341037199</v>
      </c>
      <c r="H1197" s="46" t="n">
        <f aca="false">MAX(H1196,G1197)</f>
        <v>9.96312309028913</v>
      </c>
      <c r="I1197" s="47" t="n">
        <f aca="false">G1197/H1197-1</f>
        <v>-0.0217772758552603</v>
      </c>
      <c r="J1197" s="48" t="n">
        <f aca="false">IF(F1197&lt;0,F1197^2,0)</f>
        <v>0</v>
      </c>
      <c r="K1197" s="44" t="n">
        <f aca="false">MAX(K1196,E1197)</f>
        <v>20529.65</v>
      </c>
      <c r="L1197" s="49" t="n">
        <f aca="false">E1197-K1197</f>
        <v>-232.999999999996</v>
      </c>
    </row>
    <row r="1198" customFormat="false" ht="15" hidden="false" customHeight="false" outlineLevel="0" collapsed="false">
      <c r="A1198" s="27" t="n">
        <v>41116</v>
      </c>
      <c r="B1198" s="42" t="n">
        <v>-1</v>
      </c>
      <c r="C1198" s="28" t="n">
        <v>10083.8</v>
      </c>
      <c r="D1198" s="43" t="n">
        <v>184.05</v>
      </c>
      <c r="E1198" s="44" t="n">
        <f aca="false">E1197+D1198</f>
        <v>20480.7</v>
      </c>
      <c r="F1198" s="45" t="n">
        <f aca="false">IF(C1197&gt;0,D1198/C1197,0)</f>
        <v>0.0179248820347005</v>
      </c>
      <c r="G1198" s="46" t="n">
        <f aca="false">G1197*(1+F1198)</f>
        <v>9.92085206054501</v>
      </c>
      <c r="H1198" s="46" t="n">
        <f aca="false">MAX(H1197,G1198)</f>
        <v>9.96312309028913</v>
      </c>
      <c r="I1198" s="47" t="n">
        <f aca="false">G1198/H1198-1</f>
        <v>-0.0042427489213025</v>
      </c>
      <c r="J1198" s="48" t="n">
        <f aca="false">IF(F1198&lt;0,F1198^2,0)</f>
        <v>0</v>
      </c>
      <c r="K1198" s="44" t="n">
        <f aca="false">MAX(K1197,E1198)</f>
        <v>20529.65</v>
      </c>
      <c r="L1198" s="49" t="n">
        <f aca="false">E1198-K1198</f>
        <v>-48.9499999999971</v>
      </c>
    </row>
    <row r="1199" customFormat="false" ht="15" hidden="false" customHeight="false" outlineLevel="0" collapsed="false">
      <c r="A1199" s="27" t="n">
        <v>41117</v>
      </c>
      <c r="B1199" s="42" t="n">
        <v>1</v>
      </c>
      <c r="C1199" s="28" t="n">
        <v>10140.55</v>
      </c>
      <c r="D1199" s="43" t="n">
        <v>-405.1</v>
      </c>
      <c r="E1199" s="44" t="n">
        <f aca="false">E1198+D1199</f>
        <v>20075.6</v>
      </c>
      <c r="F1199" s="45" t="n">
        <f aca="false">IF(C1198&gt;0,D1199/C1198,0)</f>
        <v>-0.0401733473492136</v>
      </c>
      <c r="G1199" s="46" t="n">
        <f aca="false">G1198*(1+F1199)</f>
        <v>9.52229822471657</v>
      </c>
      <c r="H1199" s="46" t="n">
        <f aca="false">MAX(H1198,G1199)</f>
        <v>9.96312309028913</v>
      </c>
      <c r="I1199" s="47" t="n">
        <f aca="false">G1199/H1199-1</f>
        <v>-0.044245650844385</v>
      </c>
      <c r="J1199" s="48" t="n">
        <f aca="false">IF(F1199&lt;0,F1199^2,0)</f>
        <v>0.00161389783724057</v>
      </c>
      <c r="K1199" s="44" t="n">
        <f aca="false">MAX(K1198,E1199)</f>
        <v>20529.65</v>
      </c>
      <c r="L1199" s="49" t="n">
        <f aca="false">E1199-K1199</f>
        <v>-454.049999999996</v>
      </c>
    </row>
    <row r="1200" customFormat="false" ht="15" hidden="false" customHeight="false" outlineLevel="0" collapsed="false">
      <c r="A1200" s="27" t="n">
        <v>41120</v>
      </c>
      <c r="B1200" s="42" t="n">
        <v>1</v>
      </c>
      <c r="C1200" s="28" t="n">
        <v>10412.15</v>
      </c>
      <c r="D1200" s="43" t="n">
        <v>271.6</v>
      </c>
      <c r="E1200" s="44" t="n">
        <f aca="false">E1199+D1200</f>
        <v>20347.2</v>
      </c>
      <c r="F1200" s="45" t="n">
        <f aca="false">IF(C1199&gt;0,D1200/C1199,0)</f>
        <v>0.0267835571048908</v>
      </c>
      <c r="G1200" s="46" t="n">
        <f aca="false">G1199*(1+F1200)</f>
        <v>9.77733924298807</v>
      </c>
      <c r="H1200" s="46" t="n">
        <f aca="false">MAX(H1199,G1200)</f>
        <v>9.96312309028913</v>
      </c>
      <c r="I1200" s="47" t="n">
        <f aca="false">G1200/H1200-1</f>
        <v>-0.0186471496555281</v>
      </c>
      <c r="J1200" s="48" t="n">
        <f aca="false">IF(F1200&lt;0,F1200^2,0)</f>
        <v>0</v>
      </c>
      <c r="K1200" s="44" t="n">
        <f aca="false">MAX(K1199,E1200)</f>
        <v>20529.65</v>
      </c>
      <c r="L1200" s="49" t="n">
        <f aca="false">E1200-K1200</f>
        <v>-182.449999999997</v>
      </c>
    </row>
    <row r="1201" customFormat="false" ht="15" hidden="false" customHeight="false" outlineLevel="0" collapsed="false">
      <c r="A1201" s="27" t="n">
        <v>41121</v>
      </c>
      <c r="B1201" s="42" t="n">
        <v>1</v>
      </c>
      <c r="C1201" s="28" t="n">
        <v>10384.1</v>
      </c>
      <c r="D1201" s="43" t="n">
        <v>-28.05</v>
      </c>
      <c r="E1201" s="44" t="n">
        <f aca="false">E1200+D1201</f>
        <v>20319.15</v>
      </c>
      <c r="F1201" s="45" t="n">
        <f aca="false">IF(C1200&gt;0,D1201/C1200,0)</f>
        <v>-0.00269396810457014</v>
      </c>
      <c r="G1201" s="46" t="n">
        <f aca="false">G1200*(1+F1201)</f>
        <v>9.75099940291989</v>
      </c>
      <c r="H1201" s="46" t="n">
        <f aca="false">MAX(H1200,G1201)</f>
        <v>9.96312309028913</v>
      </c>
      <c r="I1201" s="47" t="n">
        <f aca="false">G1201/H1201-1</f>
        <v>-0.0212908829336851</v>
      </c>
      <c r="J1201" s="48" t="n">
        <f aca="false">IF(F1201&lt;0,F1201^2,0)</f>
        <v>7.25746414844124E-006</v>
      </c>
      <c r="K1201" s="44" t="n">
        <f aca="false">MAX(K1200,E1201)</f>
        <v>20529.65</v>
      </c>
      <c r="L1201" s="49" t="n">
        <f aca="false">E1201-K1201</f>
        <v>-210.499999999996</v>
      </c>
    </row>
    <row r="1202" customFormat="false" ht="15" hidden="false" customHeight="false" outlineLevel="0" collapsed="false">
      <c r="A1202" s="27" t="n">
        <v>41122</v>
      </c>
      <c r="B1202" s="42" t="n">
        <v>1</v>
      </c>
      <c r="C1202" s="28" t="n">
        <v>10419.9</v>
      </c>
      <c r="D1202" s="43" t="n">
        <v>35.8</v>
      </c>
      <c r="E1202" s="44" t="n">
        <f aca="false">E1201+D1202</f>
        <v>20354.95</v>
      </c>
      <c r="F1202" s="45" t="n">
        <f aca="false">IF(C1201&gt;0,D1202/C1201,0)</f>
        <v>0.00344757850945195</v>
      </c>
      <c r="G1202" s="46" t="n">
        <f aca="false">G1201*(1+F1202)</f>
        <v>9.78461673890708</v>
      </c>
      <c r="H1202" s="46" t="n">
        <f aca="false">MAX(H1201,G1202)</f>
        <v>9.96312309028913</v>
      </c>
      <c r="I1202" s="47" t="n">
        <f aca="false">G1202/H1202-1</f>
        <v>-0.0179167064146827</v>
      </c>
      <c r="J1202" s="48" t="n">
        <f aca="false">IF(F1202&lt;0,F1202^2,0)</f>
        <v>0</v>
      </c>
      <c r="K1202" s="44" t="n">
        <f aca="false">MAX(K1201,E1202)</f>
        <v>20529.65</v>
      </c>
      <c r="L1202" s="49" t="n">
        <f aca="false">E1202-K1202</f>
        <v>-174.699999999997</v>
      </c>
    </row>
    <row r="1203" customFormat="false" ht="15" hidden="false" customHeight="false" outlineLevel="0" collapsed="false">
      <c r="A1203" s="27" t="n">
        <v>41123</v>
      </c>
      <c r="B1203" s="42" t="n">
        <v>1</v>
      </c>
      <c r="C1203" s="28" t="n">
        <v>10379.6</v>
      </c>
      <c r="D1203" s="43" t="n">
        <v>-95.3</v>
      </c>
      <c r="E1203" s="44" t="n">
        <f aca="false">E1202+D1203</f>
        <v>20259.65</v>
      </c>
      <c r="F1203" s="45" t="n">
        <f aca="false">IF(C1202&gt;0,D1203/C1202,0)</f>
        <v>-0.00914596109367652</v>
      </c>
      <c r="G1203" s="46" t="n">
        <f aca="false">G1202*(1+F1203)</f>
        <v>9.6951270148965</v>
      </c>
      <c r="H1203" s="46" t="n">
        <f aca="false">MAX(H1202,G1203)</f>
        <v>9.96312309028913</v>
      </c>
      <c r="I1203" s="47" t="n">
        <f aca="false">G1203/H1203-1</f>
        <v>-0.0268988020085637</v>
      </c>
      <c r="J1203" s="48" t="n">
        <f aca="false">IF(F1203&lt;0,F1203^2,0)</f>
        <v>8.36486043270447E-005</v>
      </c>
      <c r="K1203" s="44" t="n">
        <f aca="false">MAX(K1202,E1203)</f>
        <v>20529.65</v>
      </c>
      <c r="L1203" s="49" t="n">
        <f aca="false">E1203-K1203</f>
        <v>-269.999999999996</v>
      </c>
    </row>
    <row r="1204" customFormat="false" ht="15" hidden="false" customHeight="false" outlineLevel="0" collapsed="false">
      <c r="A1204" s="27" t="n">
        <v>41124</v>
      </c>
      <c r="B1204" s="42" t="n">
        <v>-1</v>
      </c>
      <c r="C1204" s="28" t="n">
        <v>10315.6</v>
      </c>
      <c r="D1204" s="43" t="n">
        <v>-4.75</v>
      </c>
      <c r="E1204" s="44" t="n">
        <f aca="false">E1203+D1204</f>
        <v>20254.9</v>
      </c>
      <c r="F1204" s="45" t="n">
        <f aca="false">IF(C1203&gt;0,D1204/C1203,0)</f>
        <v>-0.000457628424987475</v>
      </c>
      <c r="G1204" s="46" t="n">
        <f aca="false">G1203*(1+F1204)</f>
        <v>9.69069024919062</v>
      </c>
      <c r="H1204" s="46" t="n">
        <f aca="false">MAX(H1203,G1204)</f>
        <v>9.96312309028913</v>
      </c>
      <c r="I1204" s="47" t="n">
        <f aca="false">G1204/H1204-1</f>
        <v>-0.0273441207771538</v>
      </c>
      <c r="J1204" s="48" t="n">
        <f aca="false">IF(F1204&lt;0,F1204^2,0)</f>
        <v>2.09423775356517E-007</v>
      </c>
      <c r="K1204" s="44" t="n">
        <f aca="false">MAX(K1203,E1204)</f>
        <v>20529.65</v>
      </c>
      <c r="L1204" s="49" t="n">
        <f aca="false">E1204-K1204</f>
        <v>-274.749999999996</v>
      </c>
    </row>
    <row r="1205" customFormat="false" ht="15" hidden="false" customHeight="false" outlineLevel="0" collapsed="false">
      <c r="A1205" s="27" t="n">
        <v>41127</v>
      </c>
      <c r="B1205" s="42" t="n">
        <v>1</v>
      </c>
      <c r="C1205" s="28" t="n">
        <v>10462.4</v>
      </c>
      <c r="D1205" s="43" t="n">
        <v>-75.5</v>
      </c>
      <c r="E1205" s="44" t="n">
        <f aca="false">E1204+D1205</f>
        <v>20179.4</v>
      </c>
      <c r="F1205" s="45" t="n">
        <f aca="false">IF(C1204&gt;0,D1205/C1204,0)</f>
        <v>-0.00731901198185273</v>
      </c>
      <c r="G1205" s="46" t="n">
        <f aca="false">G1204*(1+F1205)</f>
        <v>9.61976397114437</v>
      </c>
      <c r="H1205" s="46" t="n">
        <f aca="false">MAX(H1204,G1205)</f>
        <v>9.96312309028913</v>
      </c>
      <c r="I1205" s="47" t="n">
        <f aca="false">G1205/H1205-1</f>
        <v>-0.0344630008114052</v>
      </c>
      <c r="J1205" s="48" t="n">
        <f aca="false">IF(F1205&lt;0,F1205^2,0)</f>
        <v>5.35679363905038E-005</v>
      </c>
      <c r="K1205" s="44" t="n">
        <f aca="false">MAX(K1204,E1205)</f>
        <v>20529.65</v>
      </c>
      <c r="L1205" s="49" t="n">
        <f aca="false">E1205-K1205</f>
        <v>-350.249999999996</v>
      </c>
    </row>
    <row r="1206" customFormat="false" ht="15" hidden="false" customHeight="false" outlineLevel="0" collapsed="false">
      <c r="A1206" s="27" t="n">
        <v>41128</v>
      </c>
      <c r="B1206" s="42" t="n">
        <v>1</v>
      </c>
      <c r="C1206" s="28" t="n">
        <v>10591.95</v>
      </c>
      <c r="D1206" s="43" t="n">
        <v>129.55</v>
      </c>
      <c r="E1206" s="44" t="n">
        <f aca="false">E1205+D1206</f>
        <v>20308.95</v>
      </c>
      <c r="F1206" s="45" t="n">
        <f aca="false">IF(C1205&gt;0,D1206/C1205,0)</f>
        <v>0.0123824361523169</v>
      </c>
      <c r="G1206" s="46" t="n">
        <f aca="false">G1205*(1+F1206)</f>
        <v>9.73888008431742</v>
      </c>
      <c r="H1206" s="46" t="n">
        <f aca="false">MAX(H1205,G1206)</f>
        <v>9.96312309028913</v>
      </c>
      <c r="I1206" s="47" t="n">
        <f aca="false">G1206/H1206-1</f>
        <v>-0.0225073005662528</v>
      </c>
      <c r="J1206" s="48" t="n">
        <f aca="false">IF(F1206&lt;0,F1206^2,0)</f>
        <v>0</v>
      </c>
      <c r="K1206" s="44" t="n">
        <f aca="false">MAX(K1205,E1206)</f>
        <v>20529.65</v>
      </c>
      <c r="L1206" s="49" t="n">
        <f aca="false">E1206-K1206</f>
        <v>-220.699999999997</v>
      </c>
    </row>
    <row r="1207" customFormat="false" ht="15" hidden="false" customHeight="false" outlineLevel="0" collapsed="false">
      <c r="A1207" s="27" t="n">
        <v>41129</v>
      </c>
      <c r="B1207" s="42" t="n">
        <v>1</v>
      </c>
      <c r="C1207" s="28" t="n">
        <v>10529.25</v>
      </c>
      <c r="D1207" s="43" t="n">
        <v>-62.7</v>
      </c>
      <c r="E1207" s="44" t="n">
        <f aca="false">E1206+D1207</f>
        <v>20246.25</v>
      </c>
      <c r="F1207" s="45" t="n">
        <f aca="false">IF(C1206&gt;0,D1207/C1206,0)</f>
        <v>-0.00591958987721808</v>
      </c>
      <c r="G1207" s="46" t="n">
        <f aca="false">G1206*(1+F1207)</f>
        <v>9.68122990835486</v>
      </c>
      <c r="H1207" s="46" t="n">
        <f aca="false">MAX(H1206,G1207)</f>
        <v>9.96312309028913</v>
      </c>
      <c r="I1207" s="47" t="n">
        <f aca="false">G1207/H1207-1</f>
        <v>-0.0282936564548755</v>
      </c>
      <c r="J1207" s="48" t="n">
        <f aca="false">IF(F1207&lt;0,F1207^2,0)</f>
        <v>3.50415443144627E-005</v>
      </c>
      <c r="K1207" s="44" t="n">
        <f aca="false">MAX(K1206,E1207)</f>
        <v>20529.65</v>
      </c>
      <c r="L1207" s="49" t="n">
        <f aca="false">E1207-K1207</f>
        <v>-283.399999999998</v>
      </c>
    </row>
    <row r="1208" customFormat="false" ht="15" hidden="false" customHeight="false" outlineLevel="0" collapsed="false">
      <c r="A1208" s="27" t="n">
        <v>41130</v>
      </c>
      <c r="B1208" s="42" t="n">
        <v>-1</v>
      </c>
      <c r="C1208" s="28" t="n">
        <v>10445.9</v>
      </c>
      <c r="D1208" s="43" t="n">
        <v>-0.25</v>
      </c>
      <c r="E1208" s="44" t="n">
        <f aca="false">E1207+D1208</f>
        <v>20246</v>
      </c>
      <c r="F1208" s="45" t="n">
        <f aca="false">IF(C1207&gt;0,D1208/C1207,0)</f>
        <v>-2.37433815323978E-005</v>
      </c>
      <c r="G1208" s="46" t="n">
        <f aca="false">G1207*(1+F1208)</f>
        <v>9.68100004321944</v>
      </c>
      <c r="H1208" s="46" t="n">
        <f aca="false">MAX(H1207,G1208)</f>
        <v>9.96312309028913</v>
      </c>
      <c r="I1208" s="47" t="n">
        <f aca="false">G1208/H1208-1</f>
        <v>-0.0283167280493276</v>
      </c>
      <c r="J1208" s="48" t="n">
        <f aca="false">IF(F1208&lt;0,F1208^2,0)</f>
        <v>5.63748166593011E-010</v>
      </c>
      <c r="K1208" s="44" t="n">
        <f aca="false">MAX(K1207,E1208)</f>
        <v>20529.65</v>
      </c>
      <c r="L1208" s="49" t="n">
        <f aca="false">E1208-K1208</f>
        <v>-283.649999999998</v>
      </c>
    </row>
    <row r="1209" customFormat="false" ht="15" hidden="false" customHeight="false" outlineLevel="0" collapsed="false">
      <c r="A1209" s="27" t="n">
        <v>41131</v>
      </c>
      <c r="B1209" s="42" t="n">
        <v>-1</v>
      </c>
      <c r="C1209" s="28" t="n">
        <v>10358.95</v>
      </c>
      <c r="D1209" s="43" t="n">
        <v>86.95</v>
      </c>
      <c r="E1209" s="44" t="n">
        <f aca="false">E1208+D1209</f>
        <v>20332.95</v>
      </c>
      <c r="F1209" s="45" t="n">
        <f aca="false">IF(C1208&gt;0,D1209/C1208,0)</f>
        <v>0.00832383997549278</v>
      </c>
      <c r="G1209" s="46" t="n">
        <f aca="false">G1208*(1+F1209)</f>
        <v>9.76158313838194</v>
      </c>
      <c r="H1209" s="46" t="n">
        <f aca="false">MAX(H1208,G1209)</f>
        <v>9.96312309028913</v>
      </c>
      <c r="I1209" s="47" t="n">
        <f aca="false">G1209/H1209-1</f>
        <v>-0.020228591986747</v>
      </c>
      <c r="J1209" s="48" t="n">
        <f aca="false">IF(F1209&lt;0,F1209^2,0)</f>
        <v>0</v>
      </c>
      <c r="K1209" s="44" t="n">
        <f aca="false">MAX(K1208,E1209)</f>
        <v>20529.65</v>
      </c>
      <c r="L1209" s="49" t="n">
        <f aca="false">E1209-K1209</f>
        <v>-196.699999999997</v>
      </c>
    </row>
    <row r="1210" customFormat="false" ht="15" hidden="false" customHeight="false" outlineLevel="0" collapsed="false">
      <c r="A1210" s="27" t="n">
        <v>41134</v>
      </c>
      <c r="B1210" s="42" t="n">
        <v>-1</v>
      </c>
      <c r="C1210" s="28" t="n">
        <v>10401.3</v>
      </c>
      <c r="D1210" s="43" t="n">
        <v>-42.35</v>
      </c>
      <c r="E1210" s="44" t="n">
        <f aca="false">E1209+D1210</f>
        <v>20290.6</v>
      </c>
      <c r="F1210" s="45" t="n">
        <f aca="false">IF(C1209&gt;0,D1210/C1209,0)</f>
        <v>-0.00408825218772173</v>
      </c>
      <c r="G1210" s="46" t="n">
        <f aca="false">G1209*(1+F1210)</f>
        <v>9.72167532476082</v>
      </c>
      <c r="H1210" s="46" t="n">
        <f aca="false">MAX(H1209,G1210)</f>
        <v>9.96312309028913</v>
      </c>
      <c r="I1210" s="47" t="n">
        <f aca="false">G1210/H1210-1</f>
        <v>-0.0242341445890243</v>
      </c>
      <c r="J1210" s="48" t="n">
        <f aca="false">IF(F1210&lt;0,F1210^2,0)</f>
        <v>1.67138059504115E-005</v>
      </c>
      <c r="K1210" s="44" t="n">
        <f aca="false">MAX(K1209,E1210)</f>
        <v>20529.65</v>
      </c>
      <c r="L1210" s="49" t="n">
        <f aca="false">E1210-K1210</f>
        <v>-239.049999999996</v>
      </c>
    </row>
    <row r="1211" customFormat="false" ht="15" hidden="false" customHeight="false" outlineLevel="0" collapsed="false">
      <c r="A1211" s="27" t="n">
        <v>41135</v>
      </c>
      <c r="B1211" s="42" t="n">
        <v>1</v>
      </c>
      <c r="C1211" s="28" t="n">
        <v>10519.15</v>
      </c>
      <c r="D1211" s="43" t="n">
        <v>56</v>
      </c>
      <c r="E1211" s="44" t="n">
        <f aca="false">E1210+D1211</f>
        <v>20346.6</v>
      </c>
      <c r="F1211" s="45" t="n">
        <f aca="false">IF(C1210&gt;0,D1211/C1210,0)</f>
        <v>0.00538394239181641</v>
      </c>
      <c r="G1211" s="46" t="n">
        <f aca="false">G1210*(1+F1211)</f>
        <v>9.77401626466128</v>
      </c>
      <c r="H1211" s="46" t="n">
        <f aca="false">MAX(H1210,G1211)</f>
        <v>9.96312309028913</v>
      </c>
      <c r="I1211" s="47" t="n">
        <f aca="false">G1211/H1211-1</f>
        <v>-0.01898067743559</v>
      </c>
      <c r="J1211" s="48" t="n">
        <f aca="false">IF(F1211&lt;0,F1211^2,0)</f>
        <v>0</v>
      </c>
      <c r="K1211" s="44" t="n">
        <f aca="false">MAX(K1210,E1211)</f>
        <v>20529.65</v>
      </c>
      <c r="L1211" s="49" t="n">
        <f aca="false">E1211-K1211</f>
        <v>-183.049999999996</v>
      </c>
    </row>
    <row r="1212" customFormat="false" ht="15" hidden="false" customHeight="false" outlineLevel="0" collapsed="false">
      <c r="A1212" s="27" t="n">
        <v>41137</v>
      </c>
      <c r="B1212" s="42" t="n">
        <v>1</v>
      </c>
      <c r="C1212" s="28" t="n">
        <v>10426.75</v>
      </c>
      <c r="D1212" s="43" t="n">
        <v>-92.4</v>
      </c>
      <c r="E1212" s="44" t="n">
        <f aca="false">E1211+D1212</f>
        <v>20254.2</v>
      </c>
      <c r="F1212" s="45" t="n">
        <f aca="false">IF(C1211&gt;0,D1212/C1211,0)</f>
        <v>-0.00878397969417681</v>
      </c>
      <c r="G1212" s="46" t="n">
        <f aca="false">G1211*(1+F1212)</f>
        <v>9.68816150426194</v>
      </c>
      <c r="H1212" s="46" t="n">
        <f aca="false">MAX(H1211,G1212)</f>
        <v>9.96312309028913</v>
      </c>
      <c r="I1212" s="47" t="n">
        <f aca="false">G1212/H1212-1</f>
        <v>-0.0275979312445908</v>
      </c>
      <c r="J1212" s="48" t="n">
        <f aca="false">IF(F1212&lt;0,F1212^2,0)</f>
        <v>7.71582992677106E-005</v>
      </c>
      <c r="K1212" s="44" t="n">
        <f aca="false">MAX(K1211,E1212)</f>
        <v>20529.65</v>
      </c>
      <c r="L1212" s="49" t="n">
        <f aca="false">E1212-K1212</f>
        <v>-275.449999999997</v>
      </c>
    </row>
    <row r="1213" customFormat="false" ht="15" hidden="false" customHeight="false" outlineLevel="0" collapsed="false">
      <c r="A1213" s="27" t="n">
        <v>41138</v>
      </c>
      <c r="B1213" s="42" t="n">
        <v>-1</v>
      </c>
      <c r="C1213" s="28" t="n">
        <v>10417.9</v>
      </c>
      <c r="D1213" s="43" t="n">
        <v>-51</v>
      </c>
      <c r="E1213" s="44" t="n">
        <f aca="false">E1212+D1213</f>
        <v>20203.2</v>
      </c>
      <c r="F1213" s="45" t="n">
        <f aca="false">IF(C1212&gt;0,D1213/C1212,0)</f>
        <v>-0.00489126525523293</v>
      </c>
      <c r="G1213" s="46" t="n">
        <f aca="false">G1212*(1+F1213)</f>
        <v>9.64077413650906</v>
      </c>
      <c r="H1213" s="46" t="n">
        <f aca="false">MAX(H1212,G1213)</f>
        <v>9.96312309028913</v>
      </c>
      <c r="I1213" s="47" t="n">
        <f aca="false">G1213/H1213-1</f>
        <v>-0.0323542076976109</v>
      </c>
      <c r="J1213" s="48" t="n">
        <f aca="false">IF(F1213&lt;0,F1213^2,0)</f>
        <v>2.39244757970489E-005</v>
      </c>
      <c r="K1213" s="44" t="n">
        <f aca="false">MAX(K1212,E1213)</f>
        <v>20529.65</v>
      </c>
      <c r="L1213" s="49" t="n">
        <f aca="false">E1213-K1213</f>
        <v>-326.449999999997</v>
      </c>
    </row>
    <row r="1214" customFormat="false" ht="15" hidden="false" customHeight="false" outlineLevel="0" collapsed="false">
      <c r="A1214" s="27" t="n">
        <v>41142</v>
      </c>
      <c r="B1214" s="42" t="n">
        <v>-1</v>
      </c>
      <c r="C1214" s="28" t="n">
        <v>10469.5</v>
      </c>
      <c r="D1214" s="43" t="n">
        <v>-51.6</v>
      </c>
      <c r="E1214" s="44" t="n">
        <f aca="false">E1213+D1214</f>
        <v>20151.6</v>
      </c>
      <c r="F1214" s="45" t="n">
        <f aca="false">IF(C1213&gt;0,D1214/C1213,0)</f>
        <v>-0.00495301356319412</v>
      </c>
      <c r="G1214" s="46" t="n">
        <f aca="false">G1213*(1+F1214)</f>
        <v>9.59302325145124</v>
      </c>
      <c r="H1214" s="46" t="n">
        <f aca="false">MAX(H1213,G1214)</f>
        <v>9.96312309028913</v>
      </c>
      <c r="I1214" s="47" t="n">
        <f aca="false">G1214/H1214-1</f>
        <v>-0.0371469704312523</v>
      </c>
      <c r="J1214" s="48" t="n">
        <f aca="false">IF(F1214&lt;0,F1214^2,0)</f>
        <v>2.45323433571849E-005</v>
      </c>
      <c r="K1214" s="44" t="n">
        <f aca="false">MAX(K1213,E1214)</f>
        <v>20529.65</v>
      </c>
      <c r="L1214" s="49" t="n">
        <f aca="false">E1214-K1214</f>
        <v>-378.049999999996</v>
      </c>
    </row>
    <row r="1215" customFormat="false" ht="15" hidden="false" customHeight="false" outlineLevel="0" collapsed="false">
      <c r="A1215" s="27" t="n">
        <v>41143</v>
      </c>
      <c r="B1215" s="42" t="n">
        <v>1</v>
      </c>
      <c r="C1215" s="28" t="n">
        <v>10472.2</v>
      </c>
      <c r="D1215" s="43" t="n">
        <v>-48.7</v>
      </c>
      <c r="E1215" s="44" t="n">
        <f aca="false">E1214+D1215</f>
        <v>20102.9</v>
      </c>
      <c r="F1215" s="45" t="n">
        <f aca="false">IF(C1214&gt;0,D1215/C1214,0)</f>
        <v>-0.00465160704904723</v>
      </c>
      <c r="G1215" s="46" t="n">
        <f aca="false">G1214*(1+F1215)</f>
        <v>9.54840027687311</v>
      </c>
      <c r="H1215" s="46" t="n">
        <f aca="false">MAX(H1214,G1215)</f>
        <v>9.96312309028913</v>
      </c>
      <c r="I1215" s="47" t="n">
        <f aca="false">G1215/H1215-1</f>
        <v>-0.0416257843707908</v>
      </c>
      <c r="J1215" s="48" t="n">
        <f aca="false">IF(F1215&lt;0,F1215^2,0)</f>
        <v>2.16374481387459E-005</v>
      </c>
      <c r="K1215" s="44" t="n">
        <f aca="false">MAX(K1214,E1215)</f>
        <v>20529.65</v>
      </c>
      <c r="L1215" s="49" t="n">
        <f aca="false">E1215-K1215</f>
        <v>-426.749999999996</v>
      </c>
    </row>
    <row r="1216" customFormat="false" ht="15" hidden="false" customHeight="false" outlineLevel="0" collapsed="false">
      <c r="A1216" s="27" t="n">
        <v>41144</v>
      </c>
      <c r="B1216" s="42" t="n">
        <v>1</v>
      </c>
      <c r="C1216" s="28" t="n">
        <v>10457.7</v>
      </c>
      <c r="D1216" s="43" t="n">
        <v>-14.5</v>
      </c>
      <c r="E1216" s="44" t="n">
        <f aca="false">E1215+D1216</f>
        <v>20088.4</v>
      </c>
      <c r="F1216" s="45" t="n">
        <f aca="false">IF(C1215&gt;0,D1216/C1215,0)</f>
        <v>-0.0013846183227975</v>
      </c>
      <c r="G1216" s="46" t="n">
        <f aca="false">G1215*(1+F1216)</f>
        <v>9.53517938689635</v>
      </c>
      <c r="H1216" s="46" t="n">
        <f aca="false">MAX(H1215,G1216)</f>
        <v>9.96312309028913</v>
      </c>
      <c r="I1216" s="47" t="n">
        <f aca="false">G1216/H1216-1</f>
        <v>-0.0429527668698476</v>
      </c>
      <c r="J1216" s="48" t="n">
        <f aca="false">IF(F1216&lt;0,F1216^2,0)</f>
        <v>1.91716789982657E-006</v>
      </c>
      <c r="K1216" s="44" t="n">
        <f aca="false">MAX(K1215,E1216)</f>
        <v>20529.65</v>
      </c>
      <c r="L1216" s="49" t="n">
        <f aca="false">E1216-K1216</f>
        <v>-441.249999999996</v>
      </c>
    </row>
    <row r="1217" customFormat="false" ht="15" hidden="false" customHeight="false" outlineLevel="0" collapsed="false">
      <c r="A1217" s="27" t="n">
        <v>41145</v>
      </c>
      <c r="B1217" s="42" t="n">
        <v>-1</v>
      </c>
      <c r="C1217" s="28" t="n">
        <v>10332.85</v>
      </c>
      <c r="D1217" s="43" t="n">
        <v>15.7</v>
      </c>
      <c r="E1217" s="44" t="n">
        <f aca="false">E1216+D1217</f>
        <v>20104.1</v>
      </c>
      <c r="F1217" s="45" t="n">
        <f aca="false">IF(C1216&gt;0,D1217/C1216,0)</f>
        <v>0.00150128613366228</v>
      </c>
      <c r="G1217" s="46" t="n">
        <f aca="false">G1216*(1+F1217)</f>
        <v>9.54949441949188</v>
      </c>
      <c r="H1217" s="46" t="n">
        <f aca="false">MAX(H1216,G1217)</f>
        <v>9.96312309028913</v>
      </c>
      <c r="I1217" s="47" t="n">
        <f aca="false">G1217/H1217-1</f>
        <v>-0.0415159651294895</v>
      </c>
      <c r="J1217" s="48" t="n">
        <f aca="false">IF(F1217&lt;0,F1217^2,0)</f>
        <v>0</v>
      </c>
      <c r="K1217" s="44" t="n">
        <f aca="false">MAX(K1216,E1217)</f>
        <v>20529.65</v>
      </c>
      <c r="L1217" s="49" t="n">
        <f aca="false">E1217-K1217</f>
        <v>-425.549999999996</v>
      </c>
    </row>
    <row r="1218" customFormat="false" ht="15" hidden="false" customHeight="false" outlineLevel="0" collapsed="false">
      <c r="A1218" s="27" t="n">
        <v>41148</v>
      </c>
      <c r="B1218" s="42" t="n">
        <v>-1</v>
      </c>
      <c r="C1218" s="28" t="n">
        <v>10150.4</v>
      </c>
      <c r="D1218" s="43" t="n">
        <v>182.45</v>
      </c>
      <c r="E1218" s="44" t="n">
        <f aca="false">E1217+D1218</f>
        <v>20286.55</v>
      </c>
      <c r="F1218" s="45" t="n">
        <f aca="false">IF(C1217&gt;0,D1218/C1217,0)</f>
        <v>0.0176572775178194</v>
      </c>
      <c r="G1218" s="46" t="n">
        <f aca="false">G1217*(1+F1218)</f>
        <v>9.71811249261172</v>
      </c>
      <c r="H1218" s="46" t="n">
        <f aca="false">MAX(H1217,G1218)</f>
        <v>9.96312309028913</v>
      </c>
      <c r="I1218" s="47" t="n">
        <f aca="false">G1218/H1218-1</f>
        <v>-0.0245917465293816</v>
      </c>
      <c r="J1218" s="48" t="n">
        <f aca="false">IF(F1218&lt;0,F1218^2,0)</f>
        <v>0</v>
      </c>
      <c r="K1218" s="44" t="n">
        <f aca="false">MAX(K1217,E1218)</f>
        <v>20529.65</v>
      </c>
      <c r="L1218" s="49" t="n">
        <f aca="false">E1218-K1218</f>
        <v>-243.099999999995</v>
      </c>
    </row>
    <row r="1219" customFormat="false" ht="15" hidden="false" customHeight="false" outlineLevel="0" collapsed="false">
      <c r="A1219" s="27" t="n">
        <v>41149</v>
      </c>
      <c r="B1219" s="42" t="n">
        <v>-1</v>
      </c>
      <c r="C1219" s="28" t="n">
        <v>10059.4</v>
      </c>
      <c r="D1219" s="43" t="n">
        <v>91</v>
      </c>
      <c r="E1219" s="44" t="n">
        <f aca="false">E1218+D1219</f>
        <v>20377.55</v>
      </c>
      <c r="F1219" s="45" t="n">
        <f aca="false">IF(C1218&gt;0,D1219/C1218,0)</f>
        <v>0.00896516393442623</v>
      </c>
      <c r="G1219" s="46" t="n">
        <f aca="false">G1218*(1+F1219)</f>
        <v>9.80523696424117</v>
      </c>
      <c r="H1219" s="46" t="n">
        <f aca="false">MAX(H1218,G1219)</f>
        <v>9.96312309028913</v>
      </c>
      <c r="I1219" s="47" t="n">
        <f aca="false">G1219/H1219-1</f>
        <v>-0.0158470516340252</v>
      </c>
      <c r="J1219" s="48" t="n">
        <f aca="false">IF(F1219&lt;0,F1219^2,0)</f>
        <v>0</v>
      </c>
      <c r="K1219" s="44" t="n">
        <f aca="false">MAX(K1218,E1219)</f>
        <v>20529.65</v>
      </c>
      <c r="L1219" s="49" t="n">
        <f aca="false">E1219-K1219</f>
        <v>-152.099999999995</v>
      </c>
    </row>
    <row r="1220" customFormat="false" ht="15" hidden="false" customHeight="false" outlineLevel="0" collapsed="false">
      <c r="A1220" s="27" t="n">
        <v>41150</v>
      </c>
      <c r="B1220" s="42" t="n">
        <v>-1</v>
      </c>
      <c r="C1220" s="28" t="n">
        <v>10011.9</v>
      </c>
      <c r="D1220" s="43" t="n">
        <v>47.5</v>
      </c>
      <c r="E1220" s="44" t="n">
        <f aca="false">E1219+D1220</f>
        <v>20425.05</v>
      </c>
      <c r="F1220" s="45" t="n">
        <f aca="false">IF(C1219&gt;0,D1220/C1219,0)</f>
        <v>0.00472195160745174</v>
      </c>
      <c r="G1220" s="46" t="n">
        <f aca="false">G1219*(1+F1220)</f>
        <v>9.85153681868592</v>
      </c>
      <c r="H1220" s="46" t="n">
        <f aca="false">MAX(H1219,G1220)</f>
        <v>9.96312309028913</v>
      </c>
      <c r="I1220" s="47" t="n">
        <f aca="false">G1220/H1220-1</f>
        <v>-0.0111999290375101</v>
      </c>
      <c r="J1220" s="48" t="n">
        <f aca="false">IF(F1220&lt;0,F1220^2,0)</f>
        <v>0</v>
      </c>
      <c r="K1220" s="44" t="n">
        <f aca="false">MAX(K1219,E1220)</f>
        <v>20529.65</v>
      </c>
      <c r="L1220" s="49" t="n">
        <f aca="false">E1220-K1220</f>
        <v>-104.599999999995</v>
      </c>
    </row>
    <row r="1221" customFormat="false" ht="15" hidden="false" customHeight="false" outlineLevel="0" collapsed="false">
      <c r="A1221" s="27" t="n">
        <v>41151</v>
      </c>
      <c r="B1221" s="42" t="n">
        <v>-1</v>
      </c>
      <c r="C1221" s="28" t="n">
        <v>10085.2</v>
      </c>
      <c r="D1221" s="43" t="n">
        <v>-115.1</v>
      </c>
      <c r="E1221" s="44" t="n">
        <f aca="false">E1220+D1221</f>
        <v>20309.95</v>
      </c>
      <c r="F1221" s="45" t="n">
        <f aca="false">IF(C1220&gt;0,D1221/C1220,0)</f>
        <v>-0.0114963193799379</v>
      </c>
      <c r="G1221" s="46" t="n">
        <f aca="false">G1220*(1+F1221)</f>
        <v>9.73828040503509</v>
      </c>
      <c r="H1221" s="46" t="n">
        <f aca="false">MAX(H1220,G1221)</f>
        <v>9.96312309028913</v>
      </c>
      <c r="I1221" s="47" t="n">
        <f aca="false">G1221/H1221-1</f>
        <v>-0.0225674904562002</v>
      </c>
      <c r="J1221" s="48" t="n">
        <f aca="false">IF(F1221&lt;0,F1221^2,0)</f>
        <v>0.000132165359285535</v>
      </c>
      <c r="K1221" s="44" t="n">
        <f aca="false">MAX(K1220,E1221)</f>
        <v>20529.65</v>
      </c>
      <c r="L1221" s="49" t="n">
        <f aca="false">E1221-K1221</f>
        <v>-219.699999999993</v>
      </c>
    </row>
    <row r="1222" customFormat="false" ht="15" hidden="false" customHeight="false" outlineLevel="0" collapsed="false">
      <c r="A1222" s="27" t="n">
        <v>41152</v>
      </c>
      <c r="B1222" s="42" t="n">
        <v>-1</v>
      </c>
      <c r="C1222" s="28" t="n">
        <v>9990.5</v>
      </c>
      <c r="D1222" s="43" t="n">
        <v>-31.45</v>
      </c>
      <c r="E1222" s="44" t="n">
        <f aca="false">E1221+D1222</f>
        <v>20278.5</v>
      </c>
      <c r="F1222" s="45" t="n">
        <f aca="false">IF(C1221&gt;0,D1222/C1221,0)</f>
        <v>-0.00311843096815135</v>
      </c>
      <c r="G1222" s="46" t="n">
        <f aca="false">G1221*(1+F1222)</f>
        <v>9.70791224984348</v>
      </c>
      <c r="H1222" s="46" t="n">
        <f aca="false">MAX(H1221,G1222)</f>
        <v>9.96312309028913</v>
      </c>
      <c r="I1222" s="47" t="n">
        <f aca="false">G1222/H1222-1</f>
        <v>-0.0256155462632395</v>
      </c>
      <c r="J1222" s="48" t="n">
        <f aca="false">IF(F1222&lt;0,F1222^2,0)</f>
        <v>9.72461170312537E-006</v>
      </c>
      <c r="K1222" s="44" t="n">
        <f aca="false">MAX(K1221,E1222)</f>
        <v>20529.65</v>
      </c>
      <c r="L1222" s="49" t="n">
        <f aca="false">E1222-K1222</f>
        <v>-251.149999999994</v>
      </c>
    </row>
    <row r="1223" customFormat="false" ht="15" hidden="false" customHeight="false" outlineLevel="0" collapsed="false">
      <c r="A1223" s="27" t="n">
        <v>41155</v>
      </c>
      <c r="B1223" s="42" t="n">
        <v>-1</v>
      </c>
      <c r="C1223" s="28" t="n">
        <v>9963</v>
      </c>
      <c r="D1223" s="43" t="n">
        <v>27.5</v>
      </c>
      <c r="E1223" s="44" t="n">
        <f aca="false">E1222+D1223</f>
        <v>20306</v>
      </c>
      <c r="F1223" s="45" t="n">
        <f aca="false">IF(C1222&gt;0,D1223/C1222,0)</f>
        <v>0.00275261498423502</v>
      </c>
      <c r="G1223" s="46" t="n">
        <f aca="false">G1222*(1+F1223)</f>
        <v>9.73463439456804</v>
      </c>
      <c r="H1223" s="46" t="n">
        <f aca="false">MAX(H1222,G1223)</f>
        <v>9.96312309028913</v>
      </c>
      <c r="I1223" s="47" t="n">
        <f aca="false">G1223/H1223-1</f>
        <v>-0.0229334410154781</v>
      </c>
      <c r="J1223" s="48" t="n">
        <f aca="false">IF(F1223&lt;0,F1223^2,0)</f>
        <v>0</v>
      </c>
      <c r="K1223" s="44" t="n">
        <f aca="false">MAX(K1222,E1223)</f>
        <v>20529.65</v>
      </c>
      <c r="L1223" s="49" t="n">
        <f aca="false">E1223-K1223</f>
        <v>-223.649999999994</v>
      </c>
    </row>
    <row r="1224" customFormat="false" ht="15" hidden="false" customHeight="false" outlineLevel="0" collapsed="false">
      <c r="A1224" s="27" t="n">
        <v>41156</v>
      </c>
      <c r="B1224" s="42" t="n">
        <v>-1</v>
      </c>
      <c r="C1224" s="28" t="n">
        <v>10020.65</v>
      </c>
      <c r="D1224" s="43" t="n">
        <v>-57.65</v>
      </c>
      <c r="E1224" s="44" t="n">
        <f aca="false">E1223+D1224</f>
        <v>20248.35</v>
      </c>
      <c r="F1224" s="45" t="n">
        <f aca="false">IF(C1223&gt;0,D1224/C1223,0)</f>
        <v>-0.00578640971594901</v>
      </c>
      <c r="G1224" s="46" t="n">
        <f aca="false">G1223*(1+F1224)</f>
        <v>9.6783058115261</v>
      </c>
      <c r="H1224" s="46" t="n">
        <f aca="false">MAX(H1223,G1224)</f>
        <v>9.96312309028913</v>
      </c>
      <c r="I1224" s="47" t="n">
        <f aca="false">G1224/H1224-1</f>
        <v>-0.028587148445515</v>
      </c>
      <c r="J1224" s="48" t="n">
        <f aca="false">IF(F1224&lt;0,F1224^2,0)</f>
        <v>3.34825374008291E-005</v>
      </c>
      <c r="K1224" s="44" t="n">
        <f aca="false">MAX(K1223,E1224)</f>
        <v>20529.65</v>
      </c>
      <c r="L1224" s="49" t="n">
        <f aca="false">E1224-K1224</f>
        <v>-281.299999999996</v>
      </c>
    </row>
    <row r="1225" customFormat="false" ht="15" hidden="false" customHeight="false" outlineLevel="0" collapsed="false">
      <c r="A1225" s="27" t="n">
        <v>41157</v>
      </c>
      <c r="B1225" s="42" t="n">
        <v>-1</v>
      </c>
      <c r="C1225" s="28" t="n">
        <v>9827.9</v>
      </c>
      <c r="D1225" s="43" t="n">
        <v>192.75</v>
      </c>
      <c r="E1225" s="44" t="n">
        <f aca="false">E1224+D1225</f>
        <v>20441.1</v>
      </c>
      <c r="F1225" s="45" t="n">
        <f aca="false">IF(C1224&gt;0,D1225/C1224,0)</f>
        <v>0.0192352791485582</v>
      </c>
      <c r="G1225" s="46" t="n">
        <f aca="false">G1224*(1+F1225)</f>
        <v>9.86447072549592</v>
      </c>
      <c r="H1225" s="46" t="n">
        <f aca="false">MAX(H1224,G1225)</f>
        <v>9.96312309028913</v>
      </c>
      <c r="I1225" s="47" t="n">
        <f aca="false">G1225/H1225-1</f>
        <v>-0.00990175107736768</v>
      </c>
      <c r="J1225" s="48" t="n">
        <f aca="false">IF(F1225&lt;0,F1225^2,0)</f>
        <v>0</v>
      </c>
      <c r="K1225" s="44" t="n">
        <f aca="false">MAX(K1224,E1225)</f>
        <v>20529.65</v>
      </c>
      <c r="L1225" s="49" t="n">
        <f aca="false">E1225-K1225</f>
        <v>-88.5499999999956</v>
      </c>
    </row>
    <row r="1226" customFormat="false" ht="15" hidden="false" customHeight="false" outlineLevel="0" collapsed="false">
      <c r="A1226" s="27" t="n">
        <v>41158</v>
      </c>
      <c r="B1226" s="42" t="n">
        <v>-1</v>
      </c>
      <c r="C1226" s="28" t="n">
        <v>9893.15</v>
      </c>
      <c r="D1226" s="43" t="n">
        <v>-65.25</v>
      </c>
      <c r="E1226" s="44" t="n">
        <f aca="false">E1225+D1226</f>
        <v>20375.85</v>
      </c>
      <c r="F1226" s="45" t="n">
        <f aca="false">IF(C1225&gt;0,D1226/C1225,0)</f>
        <v>-0.00663926169374943</v>
      </c>
      <c r="G1226" s="46" t="n">
        <f aca="false">G1225*(1+F1226)</f>
        <v>9.79897792287902</v>
      </c>
      <c r="H1226" s="46" t="n">
        <f aca="false">MAX(H1225,G1226)</f>
        <v>9.96312309028913</v>
      </c>
      <c r="I1226" s="47" t="n">
        <f aca="false">G1226/H1226-1</f>
        <v>-0.0164752724544882</v>
      </c>
      <c r="J1226" s="48" t="n">
        <f aca="false">IF(F1226&lt;0,F1226^2,0)</f>
        <v>4.40797958380885E-005</v>
      </c>
      <c r="K1226" s="44" t="n">
        <f aca="false">MAX(K1225,E1226)</f>
        <v>20529.65</v>
      </c>
      <c r="L1226" s="49" t="n">
        <f aca="false">E1226-K1226</f>
        <v>-153.799999999996</v>
      </c>
    </row>
    <row r="1227" customFormat="false" ht="15" hidden="false" customHeight="false" outlineLevel="0" collapsed="false">
      <c r="A1227" s="27" t="n">
        <v>41159</v>
      </c>
      <c r="B1227" s="42" t="n">
        <v>1</v>
      </c>
      <c r="C1227" s="28" t="n">
        <v>10122</v>
      </c>
      <c r="D1227" s="43" t="n">
        <v>-79.15</v>
      </c>
      <c r="E1227" s="44" t="n">
        <f aca="false">E1226+D1227</f>
        <v>20296.7</v>
      </c>
      <c r="F1227" s="45" t="n">
        <f aca="false">IF(C1226&gt;0,D1227/C1226,0)</f>
        <v>-0.0080004851841931</v>
      </c>
      <c r="G1227" s="46" t="n">
        <f aca="false">G1226*(1+F1227)</f>
        <v>9.72058134518679</v>
      </c>
      <c r="H1227" s="46" t="n">
        <f aca="false">MAX(H1226,G1227)</f>
        <v>9.96312309028913</v>
      </c>
      <c r="I1227" s="47" t="n">
        <f aca="false">G1227/H1227-1</f>
        <v>-0.0243439474655035</v>
      </c>
      <c r="J1227" s="48" t="n">
        <f aca="false">IF(F1227&lt;0,F1227^2,0)</f>
        <v>6.40077631824934E-005</v>
      </c>
      <c r="K1227" s="44" t="n">
        <f aca="false">MAX(K1226,E1227)</f>
        <v>20529.65</v>
      </c>
      <c r="L1227" s="49" t="n">
        <f aca="false">E1227-K1227</f>
        <v>-232.949999999997</v>
      </c>
    </row>
    <row r="1228" customFormat="false" ht="15" hidden="false" customHeight="false" outlineLevel="0" collapsed="false">
      <c r="A1228" s="27" t="n">
        <v>41162</v>
      </c>
      <c r="B1228" s="42" t="n">
        <v>1</v>
      </c>
      <c r="C1228" s="28" t="n">
        <v>10069.85</v>
      </c>
      <c r="D1228" s="43" t="n">
        <v>-52.15</v>
      </c>
      <c r="E1228" s="44" t="n">
        <f aca="false">E1227+D1228</f>
        <v>20244.55</v>
      </c>
      <c r="F1228" s="45" t="n">
        <f aca="false">IF(C1227&gt;0,D1228/C1227,0)</f>
        <v>-0.0051521438450899</v>
      </c>
      <c r="G1228" s="46" t="n">
        <f aca="false">G1227*(1+F1228)</f>
        <v>9.67049951183849</v>
      </c>
      <c r="H1228" s="46" t="n">
        <f aca="false">MAX(H1227,G1228)</f>
        <v>9.96312309028913</v>
      </c>
      <c r="I1228" s="47" t="n">
        <f aca="false">G1228/H1228-1</f>
        <v>-0.0293706677914938</v>
      </c>
      <c r="J1228" s="48" t="n">
        <f aca="false">IF(F1228&lt;0,F1228^2,0)</f>
        <v>2.65445862004978E-005</v>
      </c>
      <c r="K1228" s="44" t="n">
        <f aca="false">MAX(K1227,E1228)</f>
        <v>20529.65</v>
      </c>
      <c r="L1228" s="49" t="n">
        <f aca="false">E1228-K1228</f>
        <v>-285.099999999999</v>
      </c>
    </row>
    <row r="1229" customFormat="false" ht="15" hidden="false" customHeight="false" outlineLevel="0" collapsed="false">
      <c r="A1229" s="27" t="n">
        <v>41163</v>
      </c>
      <c r="B1229" s="42" t="n">
        <v>-1</v>
      </c>
      <c r="C1229" s="28" t="n">
        <v>10135.9</v>
      </c>
      <c r="D1229" s="43" t="n">
        <v>-164.25</v>
      </c>
      <c r="E1229" s="44" t="n">
        <f aca="false">E1228+D1229</f>
        <v>20080.3</v>
      </c>
      <c r="F1229" s="45" t="n">
        <f aca="false">IF(C1228&gt;0,D1229/C1228,0)</f>
        <v>-0.0163110671956385</v>
      </c>
      <c r="G1229" s="46" t="n">
        <f aca="false">G1228*(1+F1229)</f>
        <v>9.51276334448551</v>
      </c>
      <c r="H1229" s="46" t="n">
        <f aca="false">MAX(H1228,G1229)</f>
        <v>9.96312309028913</v>
      </c>
      <c r="I1229" s="47" t="n">
        <f aca="false">G1229/H1229-1</f>
        <v>-0.0452026680512044</v>
      </c>
      <c r="J1229" s="48" t="n">
        <f aca="false">IF(F1229&lt;0,F1229^2,0)</f>
        <v>0.000266050913060633</v>
      </c>
      <c r="K1229" s="44" t="n">
        <f aca="false">MAX(K1228,E1229)</f>
        <v>20529.65</v>
      </c>
      <c r="L1229" s="49" t="n">
        <f aca="false">E1229-K1229</f>
        <v>-449.349999999999</v>
      </c>
    </row>
    <row r="1230" customFormat="false" ht="15" hidden="false" customHeight="false" outlineLevel="0" collapsed="false">
      <c r="A1230" s="27" t="n">
        <v>41164</v>
      </c>
      <c r="B1230" s="42" t="n">
        <v>1</v>
      </c>
      <c r="C1230" s="28" t="n">
        <v>10183.45</v>
      </c>
      <c r="D1230" s="43" t="n">
        <v>-38.95</v>
      </c>
      <c r="E1230" s="44" t="n">
        <f aca="false">E1229+D1230</f>
        <v>20041.35</v>
      </c>
      <c r="F1230" s="45" t="n">
        <f aca="false">IF(C1229&gt;0,D1230/C1229,0)</f>
        <v>-0.00384277666512101</v>
      </c>
      <c r="G1230" s="46" t="n">
        <f aca="false">G1229*(1+F1230)</f>
        <v>9.4762079194845</v>
      </c>
      <c r="H1230" s="46" t="n">
        <f aca="false">MAX(H1229,G1230)</f>
        <v>9.96312309028913</v>
      </c>
      <c r="I1230" s="47" t="n">
        <f aca="false">G1230/H1230-1</f>
        <v>-0.0488717409583369</v>
      </c>
      <c r="J1230" s="48" t="n">
        <f aca="false">IF(F1230&lt;0,F1230^2,0)</f>
        <v>1.47669324979985E-005</v>
      </c>
      <c r="K1230" s="44" t="n">
        <f aca="false">MAX(K1229,E1230)</f>
        <v>20529.65</v>
      </c>
      <c r="L1230" s="49" t="n">
        <f aca="false">E1230-K1230</f>
        <v>-488.299999999999</v>
      </c>
    </row>
    <row r="1231" customFormat="false" ht="15" hidden="false" customHeight="false" outlineLevel="0" collapsed="false">
      <c r="A1231" s="27" t="n">
        <v>41165</v>
      </c>
      <c r="B1231" s="42" t="n">
        <v>1</v>
      </c>
      <c r="C1231" s="28" t="n">
        <v>10207.8</v>
      </c>
      <c r="D1231" s="43" t="n">
        <v>24.35</v>
      </c>
      <c r="E1231" s="44" t="n">
        <f aca="false">E1230+D1231</f>
        <v>20065.7</v>
      </c>
      <c r="F1231" s="45" t="n">
        <f aca="false">IF(C1230&gt;0,D1231/C1230,0)</f>
        <v>0.00239113463511875</v>
      </c>
      <c r="G1231" s="46" t="n">
        <f aca="false">G1230*(1+F1231)</f>
        <v>9.49886680845036</v>
      </c>
      <c r="H1231" s="46" t="n">
        <f aca="false">MAX(H1230,G1231)</f>
        <v>9.96312309028913</v>
      </c>
      <c r="I1231" s="47" t="n">
        <f aca="false">G1231/H1231-1</f>
        <v>-0.0465974652357024</v>
      </c>
      <c r="J1231" s="48" t="n">
        <f aca="false">IF(F1231&lt;0,F1231^2,0)</f>
        <v>0</v>
      </c>
      <c r="K1231" s="44" t="n">
        <f aca="false">MAX(K1230,E1231)</f>
        <v>20529.65</v>
      </c>
      <c r="L1231" s="49" t="n">
        <f aca="false">E1231-K1231</f>
        <v>-463.950000000001</v>
      </c>
    </row>
    <row r="1232" customFormat="false" ht="15" hidden="false" customHeight="false" outlineLevel="0" collapsed="false">
      <c r="A1232" s="27" t="n">
        <v>41166</v>
      </c>
      <c r="B1232" s="42" t="n">
        <v>1</v>
      </c>
      <c r="C1232" s="28" t="n">
        <v>10642.9</v>
      </c>
      <c r="D1232" s="43" t="n">
        <v>435.1</v>
      </c>
      <c r="E1232" s="44" t="n">
        <f aca="false">E1231+D1232</f>
        <v>20500.8</v>
      </c>
      <c r="F1232" s="45" t="n">
        <f aca="false">IF(C1231&gt;0,D1232/C1231,0)</f>
        <v>0.042624267716844</v>
      </c>
      <c r="G1232" s="46" t="n">
        <f aca="false">G1231*(1+F1232)</f>
        <v>9.90374905030039</v>
      </c>
      <c r="H1232" s="46" t="n">
        <f aca="false">MAX(H1231,G1232)</f>
        <v>9.96312309028913</v>
      </c>
      <c r="I1232" s="47" t="n">
        <f aca="false">G1232/H1232-1</f>
        <v>-0.00595938035199128</v>
      </c>
      <c r="J1232" s="48" t="n">
        <f aca="false">IF(F1232&lt;0,F1232^2,0)</f>
        <v>0</v>
      </c>
      <c r="K1232" s="44" t="n">
        <f aca="false">MAX(K1231,E1232)</f>
        <v>20529.65</v>
      </c>
      <c r="L1232" s="49" t="n">
        <f aca="false">E1232-K1232</f>
        <v>-28.8500000000022</v>
      </c>
    </row>
    <row r="1233" customFormat="false" ht="15" hidden="false" customHeight="false" outlineLevel="0" collapsed="false">
      <c r="A1233" s="27" t="n">
        <v>41169</v>
      </c>
      <c r="B1233" s="42" t="n">
        <v>1</v>
      </c>
      <c r="C1233" s="28" t="n">
        <v>10981.65</v>
      </c>
      <c r="D1233" s="43" t="n">
        <v>338.75</v>
      </c>
      <c r="E1233" s="44" t="n">
        <f aca="false">E1232+D1233</f>
        <v>20839.55</v>
      </c>
      <c r="F1233" s="45" t="n">
        <f aca="false">IF(C1232&gt;0,D1233/C1232,0)</f>
        <v>0.0318287308910165</v>
      </c>
      <c r="G1233" s="46" t="n">
        <f aca="false">G1232*(1+F1233)</f>
        <v>10.2189728136346</v>
      </c>
      <c r="H1233" s="46" t="n">
        <f aca="false">MAX(H1232,G1233)</f>
        <v>10.2189728136346</v>
      </c>
      <c r="I1233" s="47" t="n">
        <f aca="false">G1233/H1233-1</f>
        <v>0</v>
      </c>
      <c r="J1233" s="48" t="n">
        <f aca="false">IF(F1233&lt;0,F1233^2,0)</f>
        <v>0</v>
      </c>
      <c r="K1233" s="44" t="n">
        <f aca="false">MAX(K1232,E1233)</f>
        <v>20839.55</v>
      </c>
      <c r="L1233" s="49" t="n">
        <f aca="false">E1233-K1233</f>
        <v>0</v>
      </c>
    </row>
    <row r="1234" customFormat="false" ht="15" hidden="false" customHeight="false" outlineLevel="0" collapsed="false">
      <c r="A1234" s="27" t="n">
        <v>41170</v>
      </c>
      <c r="B1234" s="42" t="n">
        <v>1</v>
      </c>
      <c r="C1234" s="28" t="n">
        <v>11043.5</v>
      </c>
      <c r="D1234" s="43" t="n">
        <v>61.85</v>
      </c>
      <c r="E1234" s="44" t="n">
        <f aca="false">E1233+D1234</f>
        <v>20901.4</v>
      </c>
      <c r="F1234" s="45" t="n">
        <f aca="false">IF(C1233&gt;0,D1234/C1233,0)</f>
        <v>0.00563212267737544</v>
      </c>
      <c r="G1234" s="46" t="n">
        <f aca="false">G1233*(1+F1234)</f>
        <v>10.2765273221577</v>
      </c>
      <c r="H1234" s="46" t="n">
        <f aca="false">MAX(H1233,G1234)</f>
        <v>10.2765273221577</v>
      </c>
      <c r="I1234" s="47" t="n">
        <f aca="false">G1234/H1234-1</f>
        <v>0</v>
      </c>
      <c r="J1234" s="48" t="n">
        <f aca="false">IF(F1234&lt;0,F1234^2,0)</f>
        <v>0</v>
      </c>
      <c r="K1234" s="44" t="n">
        <f aca="false">MAX(K1233,E1234)</f>
        <v>20901.4</v>
      </c>
      <c r="L1234" s="49" t="n">
        <f aca="false">E1234-K1234</f>
        <v>0</v>
      </c>
    </row>
    <row r="1235" customFormat="false" ht="15" hidden="false" customHeight="false" outlineLevel="0" collapsed="false">
      <c r="A1235" s="27" t="n">
        <v>41172</v>
      </c>
      <c r="B1235" s="42" t="n">
        <v>1</v>
      </c>
      <c r="C1235" s="28" t="n">
        <v>10920.8</v>
      </c>
      <c r="D1235" s="43" t="n">
        <v>-135.8</v>
      </c>
      <c r="E1235" s="44" t="n">
        <f aca="false">E1234+D1235</f>
        <v>20765.6</v>
      </c>
      <c r="F1235" s="45" t="n">
        <f aca="false">IF(C1234&gt;0,D1235/C1234,0)</f>
        <v>-0.01229682618735</v>
      </c>
      <c r="G1235" s="46" t="n">
        <f aca="false">G1234*(1+F1235)</f>
        <v>10.1501586518676</v>
      </c>
      <c r="H1235" s="46" t="n">
        <f aca="false">MAX(H1234,G1235)</f>
        <v>10.2765273221577</v>
      </c>
      <c r="I1235" s="47" t="n">
        <f aca="false">G1235/H1235-1</f>
        <v>-0.01229682618735</v>
      </c>
      <c r="J1235" s="48" t="n">
        <f aca="false">IF(F1235&lt;0,F1235^2,0)</f>
        <v>0.000151211934281897</v>
      </c>
      <c r="K1235" s="44" t="n">
        <f aca="false">MAX(K1234,E1235)</f>
        <v>20901.4</v>
      </c>
      <c r="L1235" s="49" t="n">
        <f aca="false">E1235-K1235</f>
        <v>-135.799999999999</v>
      </c>
    </row>
    <row r="1236" customFormat="false" ht="15" hidden="false" customHeight="false" outlineLevel="0" collapsed="false">
      <c r="A1236" s="27" t="n">
        <v>41173</v>
      </c>
      <c r="B1236" s="42" t="n">
        <v>1</v>
      </c>
      <c r="C1236" s="28" t="n">
        <v>11358.5</v>
      </c>
      <c r="D1236" s="43" t="n">
        <v>293.5</v>
      </c>
      <c r="E1236" s="44" t="n">
        <f aca="false">E1235+D1236</f>
        <v>21059.1</v>
      </c>
      <c r="F1236" s="45" t="n">
        <f aca="false">IF(C1235&gt;0,D1236/C1235,0)</f>
        <v>0.0268753204893414</v>
      </c>
      <c r="G1236" s="46" t="n">
        <f aca="false">G1235*(1+F1236)</f>
        <v>10.4229474186542</v>
      </c>
      <c r="H1236" s="46" t="n">
        <f aca="false">MAX(H1235,G1236)</f>
        <v>10.4229474186542</v>
      </c>
      <c r="I1236" s="47" t="n">
        <f aca="false">G1236/H1236-1</f>
        <v>0</v>
      </c>
      <c r="J1236" s="48" t="n">
        <f aca="false">IF(F1236&lt;0,F1236^2,0)</f>
        <v>0</v>
      </c>
      <c r="K1236" s="44" t="n">
        <f aca="false">MAX(K1235,E1236)</f>
        <v>21059.1</v>
      </c>
      <c r="L1236" s="49" t="n">
        <f aca="false">E1236-K1236</f>
        <v>0</v>
      </c>
    </row>
    <row r="1237" customFormat="false" ht="15" hidden="false" customHeight="false" outlineLevel="0" collapsed="false">
      <c r="A1237" s="27" t="n">
        <v>41176</v>
      </c>
      <c r="B1237" s="42" t="n">
        <v>1</v>
      </c>
      <c r="C1237" s="28" t="n">
        <v>11423.5</v>
      </c>
      <c r="D1237" s="43" t="n">
        <v>65</v>
      </c>
      <c r="E1237" s="44" t="n">
        <f aca="false">E1236+D1237</f>
        <v>21124.1</v>
      </c>
      <c r="F1237" s="45" t="n">
        <f aca="false">IF(C1236&gt;0,D1237/C1236,0)</f>
        <v>0.00572258660914734</v>
      </c>
      <c r="G1237" s="46" t="n">
        <f aca="false">G1236*(1+F1237)</f>
        <v>10.48259363798</v>
      </c>
      <c r="H1237" s="46" t="n">
        <f aca="false">MAX(H1236,G1237)</f>
        <v>10.48259363798</v>
      </c>
      <c r="I1237" s="47" t="n">
        <f aca="false">G1237/H1237-1</f>
        <v>0</v>
      </c>
      <c r="J1237" s="48" t="n">
        <f aca="false">IF(F1237&lt;0,F1237^2,0)</f>
        <v>0</v>
      </c>
      <c r="K1237" s="44" t="n">
        <f aca="false">MAX(K1236,E1237)</f>
        <v>21124.1</v>
      </c>
      <c r="L1237" s="49" t="n">
        <f aca="false">E1237-K1237</f>
        <v>0</v>
      </c>
    </row>
    <row r="1238" customFormat="false" ht="15" hidden="false" customHeight="false" outlineLevel="0" collapsed="false">
      <c r="A1238" s="27" t="n">
        <v>41177</v>
      </c>
      <c r="B1238" s="42" t="n">
        <v>1</v>
      </c>
      <c r="C1238" s="28" t="n">
        <v>11420.75</v>
      </c>
      <c r="D1238" s="43" t="n">
        <v>-64.2</v>
      </c>
      <c r="E1238" s="44" t="n">
        <f aca="false">E1237+D1238</f>
        <v>21059.9</v>
      </c>
      <c r="F1238" s="45" t="n">
        <f aca="false">IF(C1237&gt;0,D1238/C1237,0)</f>
        <v>-0.00561999387228083</v>
      </c>
      <c r="G1238" s="46" t="n">
        <f aca="false">G1237*(1+F1238)</f>
        <v>10.423681525969</v>
      </c>
      <c r="H1238" s="46" t="n">
        <f aca="false">MAX(H1237,G1238)</f>
        <v>10.48259363798</v>
      </c>
      <c r="I1238" s="47" t="n">
        <f aca="false">G1238/H1238-1</f>
        <v>-0.00561999387228085</v>
      </c>
      <c r="J1238" s="48" t="n">
        <f aca="false">IF(F1238&lt;0,F1238^2,0)</f>
        <v>3.1584331124474E-005</v>
      </c>
      <c r="K1238" s="44" t="n">
        <f aca="false">MAX(K1237,E1238)</f>
        <v>21124.1</v>
      </c>
      <c r="L1238" s="49" t="n">
        <f aca="false">E1238-K1238</f>
        <v>-64.2000000000007</v>
      </c>
    </row>
    <row r="1239" customFormat="false" ht="15" hidden="false" customHeight="false" outlineLevel="0" collapsed="false">
      <c r="A1239" s="27" t="n">
        <v>41178</v>
      </c>
      <c r="B1239" s="42" t="n">
        <v>0</v>
      </c>
      <c r="C1239" s="28" t="n">
        <v>11427.25</v>
      </c>
      <c r="D1239" s="43" t="n">
        <v>0</v>
      </c>
      <c r="E1239" s="44" t="n">
        <f aca="false">E1238+D1239</f>
        <v>21059.9</v>
      </c>
      <c r="F1239" s="45" t="n">
        <f aca="false">IF(C1238&gt;0,D1239/C1238,0)</f>
        <v>0</v>
      </c>
      <c r="G1239" s="46" t="n">
        <f aca="false">G1238*(1+F1239)</f>
        <v>10.423681525969</v>
      </c>
      <c r="H1239" s="46" t="n">
        <f aca="false">MAX(H1238,G1239)</f>
        <v>10.48259363798</v>
      </c>
      <c r="I1239" s="47" t="n">
        <f aca="false">G1239/H1239-1</f>
        <v>-0.00561999387228085</v>
      </c>
      <c r="J1239" s="48" t="n">
        <f aca="false">IF(F1239&lt;0,F1239^2,0)</f>
        <v>0</v>
      </c>
      <c r="K1239" s="44" t="n">
        <f aca="false">MAX(K1238,E1239)</f>
        <v>21124.1</v>
      </c>
      <c r="L1239" s="49" t="n">
        <f aca="false">E1239-K1239</f>
        <v>-64.2000000000007</v>
      </c>
    </row>
    <row r="1240" customFormat="false" ht="15" hidden="false" customHeight="false" outlineLevel="0" collapsed="false">
      <c r="A1240" s="27" t="n">
        <v>41179</v>
      </c>
      <c r="B1240" s="42" t="n">
        <v>0</v>
      </c>
      <c r="C1240" s="28" t="n">
        <v>11419.45</v>
      </c>
      <c r="D1240" s="43" t="n">
        <v>0</v>
      </c>
      <c r="E1240" s="44" t="n">
        <f aca="false">E1239+D1240</f>
        <v>21059.9</v>
      </c>
      <c r="F1240" s="45" t="n">
        <f aca="false">IF(C1239&gt;0,D1240/C1239,0)</f>
        <v>0</v>
      </c>
      <c r="G1240" s="46" t="n">
        <f aca="false">G1239*(1+F1240)</f>
        <v>10.423681525969</v>
      </c>
      <c r="H1240" s="46" t="n">
        <f aca="false">MAX(H1239,G1240)</f>
        <v>10.48259363798</v>
      </c>
      <c r="I1240" s="47" t="n">
        <f aca="false">G1240/H1240-1</f>
        <v>-0.00561999387228085</v>
      </c>
      <c r="J1240" s="48" t="n">
        <f aca="false">IF(F1240&lt;0,F1240^2,0)</f>
        <v>0</v>
      </c>
      <c r="K1240" s="44" t="n">
        <f aca="false">MAX(K1239,E1240)</f>
        <v>21124.1</v>
      </c>
      <c r="L1240" s="49" t="n">
        <f aca="false">E1240-K1240</f>
        <v>-64.2000000000007</v>
      </c>
    </row>
    <row r="1241" customFormat="false" ht="15" hidden="false" customHeight="false" outlineLevel="0" collapsed="false">
      <c r="A1241" s="27" t="n">
        <v>41180</v>
      </c>
      <c r="B1241" s="42" t="n">
        <v>1</v>
      </c>
      <c r="C1241" s="28" t="n">
        <v>11456.8</v>
      </c>
      <c r="D1241" s="43" t="n">
        <v>-33.45</v>
      </c>
      <c r="E1241" s="44" t="n">
        <f aca="false">E1240+D1241</f>
        <v>21026.45</v>
      </c>
      <c r="F1241" s="45" t="n">
        <f aca="false">IF(C1240&gt;0,D1241/C1240,0)</f>
        <v>-0.00292921287802828</v>
      </c>
      <c r="G1241" s="46" t="n">
        <f aca="false">G1240*(1+F1241)</f>
        <v>10.3931483438066</v>
      </c>
      <c r="H1241" s="46" t="n">
        <f aca="false">MAX(H1240,G1241)</f>
        <v>10.48259363798</v>
      </c>
      <c r="I1241" s="47" t="n">
        <f aca="false">G1241/H1241-1</f>
        <v>-0.00853274459188391</v>
      </c>
      <c r="J1241" s="48" t="n">
        <f aca="false">IF(F1241&lt;0,F1241^2,0)</f>
        <v>8.5802880848067E-006</v>
      </c>
      <c r="K1241" s="44" t="n">
        <f aca="false">MAX(K1240,E1241)</f>
        <v>21124.1</v>
      </c>
      <c r="L1241" s="49" t="n">
        <f aca="false">E1241-K1241</f>
        <v>-97.6500000000015</v>
      </c>
    </row>
    <row r="1242" customFormat="false" ht="15" hidden="false" customHeight="false" outlineLevel="0" collapsed="false">
      <c r="A1242" s="27" t="n">
        <v>41183</v>
      </c>
      <c r="B1242" s="42" t="n">
        <v>-1</v>
      </c>
      <c r="C1242" s="28" t="n">
        <v>11420.45</v>
      </c>
      <c r="D1242" s="43" t="n">
        <v>-61</v>
      </c>
      <c r="E1242" s="44" t="n">
        <f aca="false">E1241+D1242</f>
        <v>20965.45</v>
      </c>
      <c r="F1242" s="45" t="n">
        <f aca="false">IF(C1241&gt;0,D1242/C1241,0)</f>
        <v>-0.00532434885831995</v>
      </c>
      <c r="G1242" s="46" t="n">
        <f aca="false">G1241*(1+F1242)</f>
        <v>10.3378115962879</v>
      </c>
      <c r="H1242" s="46" t="n">
        <f aca="false">MAX(H1241,G1242)</f>
        <v>10.48259363798</v>
      </c>
      <c r="I1242" s="47" t="n">
        <f aca="false">G1242/H1242-1</f>
        <v>-0.0138116621412778</v>
      </c>
      <c r="J1242" s="48" t="n">
        <f aca="false">IF(F1242&lt;0,F1242^2,0)</f>
        <v>2.8348690765093E-005</v>
      </c>
      <c r="K1242" s="44" t="n">
        <f aca="false">MAX(K1241,E1242)</f>
        <v>21124.1</v>
      </c>
      <c r="L1242" s="49" t="n">
        <f aca="false">E1242-K1242</f>
        <v>-158.650000000001</v>
      </c>
    </row>
    <row r="1243" customFormat="false" ht="15" hidden="false" customHeight="false" outlineLevel="0" collapsed="false">
      <c r="A1243" s="27" t="n">
        <v>41185</v>
      </c>
      <c r="B1243" s="42" t="n">
        <v>-1</v>
      </c>
      <c r="C1243" s="28" t="n">
        <v>11414.95</v>
      </c>
      <c r="D1243" s="43" t="n">
        <v>-45.6</v>
      </c>
      <c r="E1243" s="44" t="n">
        <f aca="false">E1242+D1243</f>
        <v>20919.85</v>
      </c>
      <c r="F1243" s="45" t="n">
        <f aca="false">IF(C1242&gt;0,D1243/C1242,0)</f>
        <v>-0.00399283741008454</v>
      </c>
      <c r="G1243" s="46" t="n">
        <f aca="false">G1242*(1+F1243)</f>
        <v>10.2965343954079</v>
      </c>
      <c r="H1243" s="46" t="n">
        <f aca="false">MAX(H1242,G1243)</f>
        <v>10.48259363798</v>
      </c>
      <c r="I1243" s="47" t="n">
        <f aca="false">G1243/H1243-1</f>
        <v>-0.0177493518300692</v>
      </c>
      <c r="J1243" s="48" t="n">
        <f aca="false">IF(F1243&lt;0,F1243^2,0)</f>
        <v>1.59427505833706E-005</v>
      </c>
      <c r="K1243" s="44" t="n">
        <f aca="false">MAX(K1242,E1243)</f>
        <v>21124.1</v>
      </c>
      <c r="L1243" s="49" t="n">
        <f aca="false">E1243-K1243</f>
        <v>-204.25</v>
      </c>
    </row>
    <row r="1244" customFormat="false" ht="15" hidden="false" customHeight="false" outlineLevel="0" collapsed="false">
      <c r="A1244" s="27" t="n">
        <v>41186</v>
      </c>
      <c r="B1244" s="42" t="n">
        <v>1</v>
      </c>
      <c r="C1244" s="28" t="n">
        <v>11636.05</v>
      </c>
      <c r="D1244" s="43" t="n">
        <v>164.2</v>
      </c>
      <c r="E1244" s="44" t="n">
        <f aca="false">E1243+D1244</f>
        <v>21084.05</v>
      </c>
      <c r="F1244" s="45" t="n">
        <f aca="false">IF(C1243&gt;0,D1244/C1243,0)</f>
        <v>0.0143846446983999</v>
      </c>
      <c r="G1244" s="46" t="n">
        <f aca="false">G1243*(1+F1244)</f>
        <v>10.4446463843107</v>
      </c>
      <c r="H1244" s="46" t="n">
        <f aca="false">MAX(H1243,G1244)</f>
        <v>10.48259363798</v>
      </c>
      <c r="I1244" s="47" t="n">
        <f aca="false">G1244/H1244-1</f>
        <v>-0.00362002525137173</v>
      </c>
      <c r="J1244" s="48" t="n">
        <f aca="false">IF(F1244&lt;0,F1244^2,0)</f>
        <v>0</v>
      </c>
      <c r="K1244" s="44" t="n">
        <f aca="false">MAX(K1243,E1244)</f>
        <v>21124.1</v>
      </c>
      <c r="L1244" s="49" t="n">
        <f aca="false">E1244-K1244</f>
        <v>-40.0499999999993</v>
      </c>
    </row>
    <row r="1245" customFormat="false" ht="15" hidden="false" customHeight="false" outlineLevel="0" collapsed="false">
      <c r="A1245" s="27" t="n">
        <v>41187</v>
      </c>
      <c r="B1245" s="42" t="n">
        <v>-1</v>
      </c>
      <c r="C1245" s="28" t="n">
        <v>11511.4</v>
      </c>
      <c r="D1245" s="43" t="n">
        <v>-325.65</v>
      </c>
      <c r="E1245" s="44" t="n">
        <f aca="false">E1244+D1245</f>
        <v>20758.4</v>
      </c>
      <c r="F1245" s="45" t="n">
        <f aca="false">IF(C1244&gt;0,D1245/C1244,0)</f>
        <v>-0.0279863011932744</v>
      </c>
      <c r="G1245" s="46" t="n">
        <f aca="false">G1244*(1+F1245)</f>
        <v>10.1523393647421</v>
      </c>
      <c r="H1245" s="46" t="n">
        <f aca="false">MAX(H1244,G1245)</f>
        <v>10.48259363798</v>
      </c>
      <c r="I1245" s="47" t="n">
        <f aca="false">G1245/H1245-1</f>
        <v>-0.0315050153276339</v>
      </c>
      <c r="J1245" s="48" t="n">
        <f aca="false">IF(F1245&lt;0,F1245^2,0)</f>
        <v>0.000783233054480669</v>
      </c>
      <c r="K1245" s="44" t="n">
        <f aca="false">MAX(K1244,E1245)</f>
        <v>21124.1</v>
      </c>
      <c r="L1245" s="49" t="n">
        <f aca="false">E1245-K1245</f>
        <v>-365.700000000001</v>
      </c>
    </row>
    <row r="1246" customFormat="false" ht="15" hidden="false" customHeight="false" outlineLevel="0" collapsed="false">
      <c r="A1246" s="27" t="n">
        <v>41190</v>
      </c>
      <c r="B1246" s="42" t="n">
        <v>-1</v>
      </c>
      <c r="C1246" s="28" t="n">
        <v>11362.2</v>
      </c>
      <c r="D1246" s="43" t="n">
        <v>149.2</v>
      </c>
      <c r="E1246" s="44" t="n">
        <f aca="false">E1245+D1246</f>
        <v>20907.6</v>
      </c>
      <c r="F1246" s="45" t="n">
        <f aca="false">IF(C1245&gt;0,D1246/C1245,0)</f>
        <v>0.0129610646837049</v>
      </c>
      <c r="G1246" s="46" t="n">
        <f aca="false">G1245*(1+F1246)</f>
        <v>10.2839244919395</v>
      </c>
      <c r="H1246" s="46" t="n">
        <f aca="false">MAX(H1245,G1246)</f>
        <v>10.48259363798</v>
      </c>
      <c r="I1246" s="47" t="n">
        <f aca="false">G1246/H1246-1</f>
        <v>-0.0189522891854518</v>
      </c>
      <c r="J1246" s="48" t="n">
        <f aca="false">IF(F1246&lt;0,F1246^2,0)</f>
        <v>0</v>
      </c>
      <c r="K1246" s="44" t="n">
        <f aca="false">MAX(K1245,E1246)</f>
        <v>21124.1</v>
      </c>
      <c r="L1246" s="49" t="n">
        <f aca="false">E1246-K1246</f>
        <v>-216.5</v>
      </c>
    </row>
    <row r="1247" customFormat="false" ht="15" hidden="false" customHeight="false" outlineLevel="0" collapsed="false">
      <c r="A1247" s="27" t="n">
        <v>41191</v>
      </c>
      <c r="B1247" s="42" t="n">
        <v>-1</v>
      </c>
      <c r="C1247" s="28" t="n">
        <v>11446.1</v>
      </c>
      <c r="D1247" s="43" t="n">
        <v>-83.9</v>
      </c>
      <c r="E1247" s="44" t="n">
        <f aca="false">E1246+D1247</f>
        <v>20823.7</v>
      </c>
      <c r="F1247" s="45" t="n">
        <f aca="false">IF(C1246&gt;0,D1247/C1246,0)</f>
        <v>-0.007384133354456</v>
      </c>
      <c r="G1247" s="46" t="n">
        <f aca="false">G1246*(1+F1247)</f>
        <v>10.2079866220838</v>
      </c>
      <c r="H1247" s="46" t="n">
        <f aca="false">MAX(H1246,G1247)</f>
        <v>10.48259363798</v>
      </c>
      <c r="I1247" s="47" t="n">
        <f aca="false">G1247/H1247-1</f>
        <v>-0.0261964763091901</v>
      </c>
      <c r="J1247" s="48" t="n">
        <f aca="false">IF(F1247&lt;0,F1247^2,0)</f>
        <v>5.45254253963897E-005</v>
      </c>
      <c r="K1247" s="44" t="n">
        <f aca="false">MAX(K1246,E1247)</f>
        <v>21124.1</v>
      </c>
      <c r="L1247" s="49" t="n">
        <f aca="false">E1247-K1247</f>
        <v>-300.400000000001</v>
      </c>
    </row>
    <row r="1248" customFormat="false" ht="15" hidden="false" customHeight="false" outlineLevel="0" collapsed="false">
      <c r="A1248" s="27" t="n">
        <v>41192</v>
      </c>
      <c r="B1248" s="42" t="n">
        <v>-1</v>
      </c>
      <c r="C1248" s="28" t="n">
        <v>11291.5</v>
      </c>
      <c r="D1248" s="43" t="n">
        <v>154.6</v>
      </c>
      <c r="E1248" s="44" t="n">
        <f aca="false">E1247+D1248</f>
        <v>20978.3</v>
      </c>
      <c r="F1248" s="45" t="n">
        <f aca="false">IF(C1247&gt;0,D1248/C1247,0)</f>
        <v>0.0135067839700859</v>
      </c>
      <c r="G1248" s="46" t="n">
        <f aca="false">G1247*(1+F1248)</f>
        <v>10.3458636921578</v>
      </c>
      <c r="H1248" s="46" t="n">
        <f aca="false">MAX(H1247,G1248)</f>
        <v>10.48259363798</v>
      </c>
      <c r="I1248" s="47" t="n">
        <f aca="false">G1248/H1248-1</f>
        <v>-0.0130435224853898</v>
      </c>
      <c r="J1248" s="48" t="n">
        <f aca="false">IF(F1248&lt;0,F1248^2,0)</f>
        <v>0</v>
      </c>
      <c r="K1248" s="44" t="n">
        <f aca="false">MAX(K1247,E1248)</f>
        <v>21124.1</v>
      </c>
      <c r="L1248" s="49" t="n">
        <f aca="false">E1248-K1248</f>
        <v>-145.800000000003</v>
      </c>
    </row>
    <row r="1249" customFormat="false" ht="15" hidden="false" customHeight="false" outlineLevel="0" collapsed="false">
      <c r="A1249" s="27" t="n">
        <v>41193</v>
      </c>
      <c r="B1249" s="42" t="n">
        <v>-1</v>
      </c>
      <c r="C1249" s="28" t="n">
        <v>11431.3</v>
      </c>
      <c r="D1249" s="43" t="n">
        <v>-88.75</v>
      </c>
      <c r="E1249" s="44" t="n">
        <f aca="false">E1248+D1249</f>
        <v>20889.55</v>
      </c>
      <c r="F1249" s="45" t="n">
        <f aca="false">IF(C1248&gt;0,D1249/C1248,0)</f>
        <v>-0.00785989461099057</v>
      </c>
      <c r="G1249" s="46" t="n">
        <f aca="false">G1248*(1+F1249)</f>
        <v>10.2645462938778</v>
      </c>
      <c r="H1249" s="46" t="n">
        <f aca="false">MAX(H1248,G1249)</f>
        <v>10.48259363798</v>
      </c>
      <c r="I1249" s="47" t="n">
        <f aca="false">G1249/H1249-1</f>
        <v>-0.0208008963842892</v>
      </c>
      <c r="J1249" s="48" t="n">
        <f aca="false">IF(F1249&lt;0,F1249^2,0)</f>
        <v>6.17779432958786E-005</v>
      </c>
      <c r="K1249" s="44" t="n">
        <f aca="false">MAX(K1248,E1249)</f>
        <v>21124.1</v>
      </c>
      <c r="L1249" s="49" t="n">
        <f aca="false">E1249-K1249</f>
        <v>-234.550000000003</v>
      </c>
    </row>
    <row r="1250" customFormat="false" ht="15" hidden="false" customHeight="false" outlineLevel="0" collapsed="false">
      <c r="A1250" s="27" t="n">
        <v>41194</v>
      </c>
      <c r="B1250" s="42" t="n">
        <v>1</v>
      </c>
      <c r="C1250" s="28" t="n">
        <v>11388.45</v>
      </c>
      <c r="D1250" s="43" t="n">
        <v>-88.5</v>
      </c>
      <c r="E1250" s="44" t="n">
        <f aca="false">E1249+D1250</f>
        <v>20801.05</v>
      </c>
      <c r="F1250" s="45" t="n">
        <f aca="false">IF(C1249&gt;0,D1250/C1249,0)</f>
        <v>-0.00774190162098799</v>
      </c>
      <c r="G1250" s="46" t="n">
        <f aca="false">G1249*(1+F1250)</f>
        <v>10.1850791862865</v>
      </c>
      <c r="H1250" s="46" t="n">
        <f aca="false">MAX(H1249,G1250)</f>
        <v>10.48259363798</v>
      </c>
      <c r="I1250" s="47" t="n">
        <f aca="false">G1250/H1250-1</f>
        <v>-0.0283817595118416</v>
      </c>
      <c r="J1250" s="48" t="n">
        <f aca="false">IF(F1250&lt;0,F1250^2,0)</f>
        <v>5.99370407090565E-005</v>
      </c>
      <c r="K1250" s="44" t="n">
        <f aca="false">MAX(K1249,E1250)</f>
        <v>21124.1</v>
      </c>
      <c r="L1250" s="49" t="n">
        <f aca="false">E1250-K1250</f>
        <v>-323.050000000003</v>
      </c>
    </row>
    <row r="1251" customFormat="false" ht="15" hidden="false" customHeight="false" outlineLevel="0" collapsed="false">
      <c r="A1251" s="27" t="n">
        <v>41197</v>
      </c>
      <c r="B1251" s="42" t="n">
        <v>1</v>
      </c>
      <c r="C1251" s="28" t="n">
        <v>11441.8</v>
      </c>
      <c r="D1251" s="43" t="n">
        <v>-16.35</v>
      </c>
      <c r="E1251" s="44" t="n">
        <f aca="false">E1250+D1251</f>
        <v>20784.7</v>
      </c>
      <c r="F1251" s="45" t="n">
        <f aca="false">IF(C1250&gt;0,D1251/C1250,0)</f>
        <v>-0.00143566508172754</v>
      </c>
      <c r="G1251" s="46" t="n">
        <f aca="false">G1250*(1+F1251)</f>
        <v>10.1704568237441</v>
      </c>
      <c r="H1251" s="46" t="n">
        <f aca="false">MAX(H1250,G1251)</f>
        <v>10.48259363798</v>
      </c>
      <c r="I1251" s="47" t="n">
        <f aca="false">G1251/H1251-1</f>
        <v>-0.0297766778924801</v>
      </c>
      <c r="J1251" s="48" t="n">
        <f aca="false">IF(F1251&lt;0,F1251^2,0)</f>
        <v>2.06113422689174E-006</v>
      </c>
      <c r="K1251" s="44" t="n">
        <f aca="false">MAX(K1250,E1251)</f>
        <v>21124.1</v>
      </c>
      <c r="L1251" s="49" t="n">
        <f aca="false">E1251-K1251</f>
        <v>-339.400000000001</v>
      </c>
    </row>
    <row r="1252" customFormat="false" ht="15" hidden="false" customHeight="false" outlineLevel="0" collapsed="false">
      <c r="A1252" s="27" t="n">
        <v>41198</v>
      </c>
      <c r="B1252" s="42" t="n">
        <v>0</v>
      </c>
      <c r="C1252" s="28" t="n">
        <v>11348</v>
      </c>
      <c r="D1252" s="43" t="n">
        <v>0</v>
      </c>
      <c r="E1252" s="44" t="n">
        <f aca="false">E1251+D1252</f>
        <v>20784.7</v>
      </c>
      <c r="F1252" s="45" t="n">
        <f aca="false">IF(C1251&gt;0,D1252/C1251,0)</f>
        <v>0</v>
      </c>
      <c r="G1252" s="46" t="n">
        <f aca="false">G1251*(1+F1252)</f>
        <v>10.1704568237441</v>
      </c>
      <c r="H1252" s="46" t="n">
        <f aca="false">MAX(H1251,G1252)</f>
        <v>10.48259363798</v>
      </c>
      <c r="I1252" s="47" t="n">
        <f aca="false">G1252/H1252-1</f>
        <v>-0.0297766778924801</v>
      </c>
      <c r="J1252" s="48" t="n">
        <f aca="false">IF(F1252&lt;0,F1252^2,0)</f>
        <v>0</v>
      </c>
      <c r="K1252" s="44" t="n">
        <f aca="false">MAX(K1251,E1252)</f>
        <v>21124.1</v>
      </c>
      <c r="L1252" s="49" t="n">
        <f aca="false">E1252-K1252</f>
        <v>-339.400000000001</v>
      </c>
    </row>
    <row r="1253" customFormat="false" ht="15" hidden="false" customHeight="false" outlineLevel="0" collapsed="false">
      <c r="A1253" s="27" t="n">
        <v>41199</v>
      </c>
      <c r="B1253" s="42" t="n">
        <v>0</v>
      </c>
      <c r="C1253" s="28" t="n">
        <v>11358.25</v>
      </c>
      <c r="D1253" s="43" t="n">
        <v>0</v>
      </c>
      <c r="E1253" s="44" t="n">
        <f aca="false">E1252+D1253</f>
        <v>20784.7</v>
      </c>
      <c r="F1253" s="45" t="n">
        <f aca="false">IF(C1252&gt;0,D1253/C1252,0)</f>
        <v>0</v>
      </c>
      <c r="G1253" s="46" t="n">
        <f aca="false">G1252*(1+F1253)</f>
        <v>10.1704568237441</v>
      </c>
      <c r="H1253" s="46" t="n">
        <f aca="false">MAX(H1252,G1253)</f>
        <v>10.48259363798</v>
      </c>
      <c r="I1253" s="47" t="n">
        <f aca="false">G1253/H1253-1</f>
        <v>-0.0297766778924801</v>
      </c>
      <c r="J1253" s="48" t="n">
        <f aca="false">IF(F1253&lt;0,F1253^2,0)</f>
        <v>0</v>
      </c>
      <c r="K1253" s="44" t="n">
        <f aca="false">MAX(K1252,E1253)</f>
        <v>21124.1</v>
      </c>
      <c r="L1253" s="49" t="n">
        <f aca="false">E1253-K1253</f>
        <v>-339.400000000001</v>
      </c>
    </row>
    <row r="1254" customFormat="false" ht="15" hidden="false" customHeight="false" outlineLevel="0" collapsed="false">
      <c r="A1254" s="27" t="n">
        <v>41200</v>
      </c>
      <c r="B1254" s="42" t="n">
        <v>1</v>
      </c>
      <c r="C1254" s="28" t="n">
        <v>11586.35</v>
      </c>
      <c r="D1254" s="43" t="n">
        <v>77.85</v>
      </c>
      <c r="E1254" s="44" t="n">
        <f aca="false">E1253+D1254</f>
        <v>20862.55</v>
      </c>
      <c r="F1254" s="45" t="n">
        <f aca="false">IF(C1253&gt;0,D1254/C1253,0)</f>
        <v>0.00685404881914027</v>
      </c>
      <c r="G1254" s="46" t="n">
        <f aca="false">G1253*(1+F1254)</f>
        <v>10.240165631327</v>
      </c>
      <c r="H1254" s="46" t="n">
        <f aca="false">MAX(H1253,G1254)</f>
        <v>10.48259363798</v>
      </c>
      <c r="I1254" s="47" t="n">
        <f aca="false">G1254/H1254-1</f>
        <v>-0.0231267198772867</v>
      </c>
      <c r="J1254" s="48" t="n">
        <f aca="false">IF(F1254&lt;0,F1254^2,0)</f>
        <v>0</v>
      </c>
      <c r="K1254" s="44" t="n">
        <f aca="false">MAX(K1253,E1254)</f>
        <v>21124.1</v>
      </c>
      <c r="L1254" s="49" t="n">
        <f aca="false">E1254-K1254</f>
        <v>-261.550000000003</v>
      </c>
    </row>
    <row r="1255" customFormat="false" ht="15" hidden="false" customHeight="false" outlineLevel="0" collapsed="false">
      <c r="A1255" s="27" t="n">
        <v>41201</v>
      </c>
      <c r="B1255" s="42" t="n">
        <v>1</v>
      </c>
      <c r="C1255" s="28" t="n">
        <v>11491.2</v>
      </c>
      <c r="D1255" s="43" t="n">
        <v>-95.15</v>
      </c>
      <c r="E1255" s="44" t="n">
        <f aca="false">E1254+D1255</f>
        <v>20767.4</v>
      </c>
      <c r="F1255" s="45" t="n">
        <f aca="false">IF(C1254&gt;0,D1255/C1254,0)</f>
        <v>-0.00821224975941517</v>
      </c>
      <c r="G1255" s="46" t="n">
        <f aca="false">G1254*(1+F1255)</f>
        <v>10.1560708335848</v>
      </c>
      <c r="H1255" s="46" t="n">
        <f aca="false">MAX(H1254,G1255)</f>
        <v>10.48259363798</v>
      </c>
      <c r="I1255" s="47" t="n">
        <f aca="false">G1255/H1255-1</f>
        <v>-0.0311490472369536</v>
      </c>
      <c r="J1255" s="48" t="n">
        <f aca="false">IF(F1255&lt;0,F1255^2,0)</f>
        <v>6.74410461110146E-005</v>
      </c>
      <c r="K1255" s="44" t="n">
        <f aca="false">MAX(K1254,E1255)</f>
        <v>21124.1</v>
      </c>
      <c r="L1255" s="49" t="n">
        <f aca="false">E1255-K1255</f>
        <v>-356.700000000004</v>
      </c>
    </row>
    <row r="1256" customFormat="false" ht="15" hidden="false" customHeight="false" outlineLevel="0" collapsed="false">
      <c r="A1256" s="27" t="n">
        <v>41204</v>
      </c>
      <c r="B1256" s="42" t="n">
        <v>1</v>
      </c>
      <c r="C1256" s="28" t="n">
        <v>11607.4</v>
      </c>
      <c r="D1256" s="43" t="n">
        <v>-69.1</v>
      </c>
      <c r="E1256" s="44" t="n">
        <f aca="false">E1255+D1256</f>
        <v>20698.3</v>
      </c>
      <c r="F1256" s="45" t="n">
        <f aca="false">IF(C1255&gt;0,D1256/C1255,0)</f>
        <v>-0.00601329713171818</v>
      </c>
      <c r="G1256" s="46" t="n">
        <f aca="false">G1255*(1+F1256)</f>
        <v>10.0949993619717</v>
      </c>
      <c r="H1256" s="46" t="n">
        <f aca="false">MAX(H1255,G1256)</f>
        <v>10.48259363798</v>
      </c>
      <c r="I1256" s="47" t="n">
        <f aca="false">G1256/H1256-1</f>
        <v>-0.0369750358922659</v>
      </c>
      <c r="J1256" s="48" t="n">
        <f aca="false">IF(F1256&lt;0,F1256^2,0)</f>
        <v>3.61597423943301E-005</v>
      </c>
      <c r="K1256" s="44" t="n">
        <f aca="false">MAX(K1255,E1256)</f>
        <v>21124.1</v>
      </c>
      <c r="L1256" s="49" t="n">
        <f aca="false">E1256-K1256</f>
        <v>-425.800000000003</v>
      </c>
    </row>
    <row r="1257" customFormat="false" ht="15" hidden="false" customHeight="false" outlineLevel="0" collapsed="false">
      <c r="A1257" s="27" t="n">
        <v>41205</v>
      </c>
      <c r="B1257" s="42" t="n">
        <v>1</v>
      </c>
      <c r="C1257" s="28" t="n">
        <v>11578.15</v>
      </c>
      <c r="D1257" s="43" t="n">
        <v>-41.1</v>
      </c>
      <c r="E1257" s="44" t="n">
        <f aca="false">E1256+D1257</f>
        <v>20657.2</v>
      </c>
      <c r="F1257" s="45" t="n">
        <f aca="false">IF(C1256&gt;0,D1257/C1256,0)</f>
        <v>-0.00354084463359581</v>
      </c>
      <c r="G1257" s="46" t="n">
        <f aca="false">G1256*(1+F1257)</f>
        <v>10.0592545376547</v>
      </c>
      <c r="H1257" s="46" t="n">
        <f aca="false">MAX(H1256,G1257)</f>
        <v>10.48259363798</v>
      </c>
      <c r="I1257" s="47" t="n">
        <f aca="false">G1257/H1257-1</f>
        <v>-0.0403849576684456</v>
      </c>
      <c r="J1257" s="48" t="n">
        <f aca="false">IF(F1257&lt;0,F1257^2,0)</f>
        <v>1.25375807192642E-005</v>
      </c>
      <c r="K1257" s="44" t="n">
        <f aca="false">MAX(K1256,E1257)</f>
        <v>21124.1</v>
      </c>
      <c r="L1257" s="49" t="n">
        <f aca="false">E1257-K1257</f>
        <v>-466.900000000001</v>
      </c>
    </row>
    <row r="1258" customFormat="false" ht="15" hidden="false" customHeight="false" outlineLevel="0" collapsed="false">
      <c r="A1258" s="27" t="n">
        <v>41207</v>
      </c>
      <c r="B1258" s="42" t="n">
        <v>1</v>
      </c>
      <c r="C1258" s="28" t="n">
        <v>11614.5</v>
      </c>
      <c r="D1258" s="43" t="n">
        <v>36.35</v>
      </c>
      <c r="E1258" s="44" t="n">
        <f aca="false">E1257+D1258</f>
        <v>20693.55</v>
      </c>
      <c r="F1258" s="45" t="n">
        <f aca="false">IF(C1257&gt;0,D1258/C1257,0)</f>
        <v>0.00313953438157219</v>
      </c>
      <c r="G1258" s="46" t="n">
        <f aca="false">G1257*(1+F1258)</f>
        <v>10.0908359131286</v>
      </c>
      <c r="H1258" s="46" t="n">
        <f aca="false">MAX(H1257,G1258)</f>
        <v>10.48259363798</v>
      </c>
      <c r="I1258" s="47" t="n">
        <f aca="false">G1258/H1258-1</f>
        <v>-0.037372213249972</v>
      </c>
      <c r="J1258" s="48" t="n">
        <f aca="false">IF(F1258&lt;0,F1258^2,0)</f>
        <v>0</v>
      </c>
      <c r="K1258" s="44" t="n">
        <f aca="false">MAX(K1257,E1258)</f>
        <v>21124.1</v>
      </c>
      <c r="L1258" s="49" t="n">
        <f aca="false">E1258-K1258</f>
        <v>-430.550000000003</v>
      </c>
    </row>
    <row r="1259" customFormat="false" ht="15" hidden="false" customHeight="false" outlineLevel="0" collapsed="false">
      <c r="A1259" s="27" t="n">
        <v>41211</v>
      </c>
      <c r="B1259" s="42" t="n">
        <v>-1</v>
      </c>
      <c r="C1259" s="28" t="n">
        <v>11472.15</v>
      </c>
      <c r="D1259" s="43" t="n">
        <v>-73.65</v>
      </c>
      <c r="E1259" s="44" t="n">
        <f aca="false">E1258+D1259</f>
        <v>20619.9</v>
      </c>
      <c r="F1259" s="45" t="n">
        <f aca="false">IF(C1258&gt;0,D1259/C1258,0)</f>
        <v>-0.00634121141676353</v>
      </c>
      <c r="G1259" s="46" t="n">
        <f aca="false">G1258*(1+F1259)</f>
        <v>10.0268477892316</v>
      </c>
      <c r="H1259" s="46" t="n">
        <f aca="false">MAX(H1258,G1259)</f>
        <v>10.48259363798</v>
      </c>
      <c r="I1259" s="47" t="n">
        <f aca="false">G1259/H1259-1</f>
        <v>-0.0434764395614051</v>
      </c>
      <c r="J1259" s="48" t="n">
        <f aca="false">IF(F1259&lt;0,F1259^2,0)</f>
        <v>4.02109622320921E-005</v>
      </c>
      <c r="K1259" s="44" t="n">
        <f aca="false">MAX(K1258,E1259)</f>
        <v>21124.1</v>
      </c>
      <c r="L1259" s="49" t="n">
        <f aca="false">E1259-K1259</f>
        <v>-504.200000000004</v>
      </c>
    </row>
    <row r="1260" customFormat="false" ht="15" hidden="false" customHeight="false" outlineLevel="0" collapsed="false">
      <c r="A1260" s="27" t="n">
        <v>41212</v>
      </c>
      <c r="B1260" s="42" t="n">
        <v>-1</v>
      </c>
      <c r="C1260" s="28" t="n">
        <v>11203</v>
      </c>
      <c r="D1260" s="43" t="n">
        <v>-113.65</v>
      </c>
      <c r="E1260" s="44" t="n">
        <f aca="false">E1259+D1260</f>
        <v>20506.25</v>
      </c>
      <c r="F1260" s="45" t="n">
        <f aca="false">IF(C1259&gt;0,D1260/C1259,0)</f>
        <v>-0.00990659989627053</v>
      </c>
      <c r="G1260" s="46" t="n">
        <f aca="false">G1259*(1+F1260)</f>
        <v>9.9275158199629</v>
      </c>
      <c r="H1260" s="46" t="n">
        <f aca="false">MAX(H1259,G1260)</f>
        <v>10.48259363798</v>
      </c>
      <c r="I1260" s="47" t="n">
        <f aca="false">G1260/H1260-1</f>
        <v>-0.0529523357660263</v>
      </c>
      <c r="J1260" s="48" t="n">
        <f aca="false">IF(F1260&lt;0,F1260^2,0)</f>
        <v>9.81407215047873E-005</v>
      </c>
      <c r="K1260" s="44" t="n">
        <f aca="false">MAX(K1259,E1260)</f>
        <v>21124.1</v>
      </c>
      <c r="L1260" s="49" t="n">
        <f aca="false">E1260-K1260</f>
        <v>-617.850000000006</v>
      </c>
    </row>
    <row r="1261" customFormat="false" ht="15" hidden="false" customHeight="false" outlineLevel="0" collapsed="false">
      <c r="A1261" s="27" t="n">
        <v>41213</v>
      </c>
      <c r="B1261" s="42" t="n">
        <v>-1</v>
      </c>
      <c r="C1261" s="28" t="n">
        <v>11268.8</v>
      </c>
      <c r="D1261" s="43" t="n">
        <v>-95</v>
      </c>
      <c r="E1261" s="44" t="n">
        <f aca="false">E1260+D1261</f>
        <v>20411.25</v>
      </c>
      <c r="F1261" s="45" t="n">
        <f aca="false">IF(C1260&gt;0,D1261/C1260,0)</f>
        <v>-0.00847987146300098</v>
      </c>
      <c r="G1261" s="46" t="n">
        <f aca="false">G1260*(1+F1261)</f>
        <v>9.84333176186271</v>
      </c>
      <c r="H1261" s="46" t="n">
        <f aca="false">MAX(H1260,G1261)</f>
        <v>10.48259363798</v>
      </c>
      <c r="I1261" s="47" t="n">
        <f aca="false">G1261/H1261-1</f>
        <v>-0.0609831782280657</v>
      </c>
      <c r="J1261" s="48" t="n">
        <f aca="false">IF(F1261&lt;0,F1261^2,0)</f>
        <v>7.19082200290184E-005</v>
      </c>
      <c r="K1261" s="44" t="n">
        <f aca="false">MAX(K1260,E1261)</f>
        <v>21124.1</v>
      </c>
      <c r="L1261" s="49" t="n">
        <f aca="false">E1261-K1261</f>
        <v>-712.850000000006</v>
      </c>
    </row>
    <row r="1262" customFormat="false" ht="15" hidden="false" customHeight="false" outlineLevel="0" collapsed="false">
      <c r="A1262" s="27" t="n">
        <v>41214</v>
      </c>
      <c r="B1262" s="42" t="n">
        <v>-1</v>
      </c>
      <c r="C1262" s="28" t="n">
        <v>11315.05</v>
      </c>
      <c r="D1262" s="43" t="n">
        <v>-21.2</v>
      </c>
      <c r="E1262" s="44" t="n">
        <f aca="false">E1261+D1262</f>
        <v>20390.05</v>
      </c>
      <c r="F1262" s="45" t="n">
        <f aca="false">IF(C1261&gt;0,D1262/C1261,0)</f>
        <v>-0.00188130058213829</v>
      </c>
      <c r="G1262" s="46" t="n">
        <f aca="false">G1261*(1+F1262)</f>
        <v>9.82481349608894</v>
      </c>
      <c r="H1262" s="46" t="n">
        <f aca="false">MAX(H1261,G1262)</f>
        <v>10.48259363798</v>
      </c>
      <c r="I1262" s="47" t="n">
        <f aca="false">G1262/H1262-1</f>
        <v>-0.0627497511215029</v>
      </c>
      <c r="J1262" s="48" t="n">
        <f aca="false">IF(F1262&lt;0,F1262^2,0)</f>
        <v>3.53929188035388E-006</v>
      </c>
      <c r="K1262" s="44" t="n">
        <f aca="false">MAX(K1261,E1262)</f>
        <v>21124.1</v>
      </c>
      <c r="L1262" s="49" t="n">
        <f aca="false">E1262-K1262</f>
        <v>-734.050000000007</v>
      </c>
    </row>
    <row r="1263" customFormat="false" ht="15" hidden="false" customHeight="false" outlineLevel="0" collapsed="false">
      <c r="A1263" s="27" t="n">
        <v>41215</v>
      </c>
      <c r="B1263" s="42" t="n">
        <v>1</v>
      </c>
      <c r="C1263" s="28" t="n">
        <v>11460.45</v>
      </c>
      <c r="D1263" s="43" t="n">
        <v>9.8</v>
      </c>
      <c r="E1263" s="44" t="n">
        <f aca="false">E1262+D1263</f>
        <v>20399.85</v>
      </c>
      <c r="F1263" s="45" t="n">
        <f aca="false">IF(C1262&gt;0,D1263/C1262,0)</f>
        <v>0.000866103110459079</v>
      </c>
      <c r="G1263" s="46" t="n">
        <f aca="false">G1262*(1+F1263)</f>
        <v>9.83332279761758</v>
      </c>
      <c r="H1263" s="46" t="n">
        <f aca="false">MAX(H1262,G1263)</f>
        <v>10.48259363798</v>
      </c>
      <c r="I1263" s="47" t="n">
        <f aca="false">G1263/H1263-1</f>
        <v>-0.0619379957656706</v>
      </c>
      <c r="J1263" s="48" t="n">
        <f aca="false">IF(F1263&lt;0,F1263^2,0)</f>
        <v>0</v>
      </c>
      <c r="K1263" s="44" t="n">
        <f aca="false">MAX(K1262,E1263)</f>
        <v>21124.1</v>
      </c>
      <c r="L1263" s="49" t="n">
        <f aca="false">E1263-K1263</f>
        <v>-724.250000000007</v>
      </c>
    </row>
    <row r="1264" customFormat="false" ht="15" hidden="false" customHeight="false" outlineLevel="0" collapsed="false">
      <c r="A1264" s="27" t="n">
        <v>41218</v>
      </c>
      <c r="B1264" s="42" t="n">
        <v>1</v>
      </c>
      <c r="C1264" s="28" t="n">
        <v>11475.15</v>
      </c>
      <c r="D1264" s="43" t="n">
        <v>14.7</v>
      </c>
      <c r="E1264" s="44" t="n">
        <f aca="false">E1263+D1264</f>
        <v>20414.55</v>
      </c>
      <c r="F1264" s="45" t="n">
        <f aca="false">IF(C1263&gt;0,D1264/C1263,0)</f>
        <v>0.00128267214638169</v>
      </c>
      <c r="G1264" s="46" t="n">
        <f aca="false">G1263*(1+F1264)</f>
        <v>9.84593572687647</v>
      </c>
      <c r="H1264" s="46" t="n">
        <f aca="false">MAX(H1263,G1264)</f>
        <v>10.48259363798</v>
      </c>
      <c r="I1264" s="47" t="n">
        <f aca="false">G1264/H1264-1</f>
        <v>-0.0607347697612602</v>
      </c>
      <c r="J1264" s="48" t="n">
        <f aca="false">IF(F1264&lt;0,F1264^2,0)</f>
        <v>0</v>
      </c>
      <c r="K1264" s="44" t="n">
        <f aca="false">MAX(K1263,E1264)</f>
        <v>21124.1</v>
      </c>
      <c r="L1264" s="49" t="n">
        <f aca="false">E1264-K1264</f>
        <v>-709.550000000007</v>
      </c>
    </row>
    <row r="1265" customFormat="false" ht="15" hidden="false" customHeight="false" outlineLevel="0" collapsed="false">
      <c r="A1265" s="27" t="n">
        <v>41219</v>
      </c>
      <c r="B1265" s="42" t="n">
        <v>1</v>
      </c>
      <c r="C1265" s="28" t="n">
        <v>11539.05</v>
      </c>
      <c r="D1265" s="43" t="n">
        <v>63.9</v>
      </c>
      <c r="E1265" s="44" t="n">
        <f aca="false">E1264+D1265</f>
        <v>20478.45</v>
      </c>
      <c r="F1265" s="45" t="n">
        <f aca="false">IF(C1264&gt;0,D1265/C1264,0)</f>
        <v>0.00556855465941622</v>
      </c>
      <c r="G1265" s="46" t="n">
        <f aca="false">G1264*(1+F1265)</f>
        <v>9.90076335814468</v>
      </c>
      <c r="H1265" s="46" t="n">
        <f aca="false">MAX(H1264,G1265)</f>
        <v>10.48259363798</v>
      </c>
      <c r="I1265" s="47" t="n">
        <f aca="false">G1265/H1265-1</f>
        <v>-0.0555044199869866</v>
      </c>
      <c r="J1265" s="48" t="n">
        <f aca="false">IF(F1265&lt;0,F1265^2,0)</f>
        <v>0</v>
      </c>
      <c r="K1265" s="44" t="n">
        <f aca="false">MAX(K1264,E1265)</f>
        <v>21124.1</v>
      </c>
      <c r="L1265" s="49" t="n">
        <f aca="false">E1265-K1265</f>
        <v>-645.650000000005</v>
      </c>
    </row>
    <row r="1266" customFormat="false" ht="15" hidden="false" customHeight="false" outlineLevel="0" collapsed="false">
      <c r="A1266" s="27" t="n">
        <v>41220</v>
      </c>
      <c r="B1266" s="42" t="n">
        <v>1</v>
      </c>
      <c r="C1266" s="28" t="n">
        <v>11665.5</v>
      </c>
      <c r="D1266" s="43" t="n">
        <v>126.45</v>
      </c>
      <c r="E1266" s="44" t="n">
        <f aca="false">E1265+D1266</f>
        <v>20604.9</v>
      </c>
      <c r="F1266" s="45" t="n">
        <f aca="false">IF(C1265&gt;0,D1266/C1265,0)</f>
        <v>0.0109584411195029</v>
      </c>
      <c r="G1266" s="46" t="n">
        <f aca="false">G1265*(1+F1266)</f>
        <v>10.009260290443</v>
      </c>
      <c r="H1266" s="46" t="n">
        <f aca="false">MAX(H1265,G1266)</f>
        <v>10.48259363798</v>
      </c>
      <c r="I1266" s="47" t="n">
        <f aca="false">G1266/H1266-1</f>
        <v>-0.0451542207857834</v>
      </c>
      <c r="J1266" s="48" t="n">
        <f aca="false">IF(F1266&lt;0,F1266^2,0)</f>
        <v>0</v>
      </c>
      <c r="K1266" s="44" t="n">
        <f aca="false">MAX(K1265,E1266)</f>
        <v>21124.1</v>
      </c>
      <c r="L1266" s="49" t="n">
        <f aca="false">E1266-K1266</f>
        <v>-519.200000000004</v>
      </c>
    </row>
    <row r="1267" customFormat="false" ht="15" hidden="false" customHeight="false" outlineLevel="0" collapsed="false">
      <c r="A1267" s="27" t="n">
        <v>41221</v>
      </c>
      <c r="B1267" s="42" t="n">
        <v>1</v>
      </c>
      <c r="C1267" s="28" t="n">
        <v>11613.55</v>
      </c>
      <c r="D1267" s="43" t="n">
        <v>-51.95</v>
      </c>
      <c r="E1267" s="44" t="n">
        <f aca="false">E1266+D1267</f>
        <v>20552.95</v>
      </c>
      <c r="F1267" s="45" t="n">
        <f aca="false">IF(C1266&gt;0,D1267/C1266,0)</f>
        <v>-0.00445330247310445</v>
      </c>
      <c r="G1267" s="46" t="n">
        <f aca="false">G1266*(1+F1267)</f>
        <v>9.96468602683766</v>
      </c>
      <c r="H1267" s="46" t="n">
        <f aca="false">MAX(H1266,G1267)</f>
        <v>10.48259363798</v>
      </c>
      <c r="I1267" s="47" t="n">
        <f aca="false">G1267/H1267-1</f>
        <v>-0.0494064378557915</v>
      </c>
      <c r="J1267" s="48" t="n">
        <f aca="false">IF(F1267&lt;0,F1267^2,0)</f>
        <v>1.98319029169582E-005</v>
      </c>
      <c r="K1267" s="44" t="n">
        <f aca="false">MAX(K1266,E1267)</f>
        <v>21124.1</v>
      </c>
      <c r="L1267" s="49" t="n">
        <f aca="false">E1267-K1267</f>
        <v>-571.150000000005</v>
      </c>
    </row>
    <row r="1268" customFormat="false" ht="15" hidden="false" customHeight="false" outlineLevel="0" collapsed="false">
      <c r="A1268" s="27" t="n">
        <v>41222</v>
      </c>
      <c r="B1268" s="42" t="n">
        <v>-1</v>
      </c>
      <c r="C1268" s="28" t="n">
        <v>11475.6</v>
      </c>
      <c r="D1268" s="43" t="n">
        <v>-36.25</v>
      </c>
      <c r="E1268" s="44" t="n">
        <f aca="false">E1267+D1268</f>
        <v>20516.7</v>
      </c>
      <c r="F1268" s="45" t="n">
        <f aca="false">IF(C1267&gt;0,D1268/C1267,0)</f>
        <v>-0.00312135393570441</v>
      </c>
      <c r="G1268" s="46" t="n">
        <f aca="false">G1267*(1+F1268)</f>
        <v>9.93358271488973</v>
      </c>
      <c r="H1268" s="46" t="n">
        <f aca="false">MAX(H1267,G1268)</f>
        <v>10.48259363798</v>
      </c>
      <c r="I1268" s="47" t="n">
        <f aca="false">G1268/H1268-1</f>
        <v>-0.0523735768122455</v>
      </c>
      <c r="J1268" s="48" t="n">
        <f aca="false">IF(F1268&lt;0,F1268^2,0)</f>
        <v>9.74285039193744E-006</v>
      </c>
      <c r="K1268" s="44" t="n">
        <f aca="false">MAX(K1267,E1268)</f>
        <v>21124.1</v>
      </c>
      <c r="L1268" s="49" t="n">
        <f aca="false">E1268-K1268</f>
        <v>-607.400000000005</v>
      </c>
    </row>
    <row r="1269" customFormat="false" ht="15" hidden="false" customHeight="false" outlineLevel="0" collapsed="false">
      <c r="A1269" s="27" t="n">
        <v>41225</v>
      </c>
      <c r="B1269" s="42" t="n">
        <v>-1</v>
      </c>
      <c r="C1269" s="28" t="n">
        <v>11583.85</v>
      </c>
      <c r="D1269" s="43" t="n">
        <v>-108.25</v>
      </c>
      <c r="E1269" s="44" t="n">
        <f aca="false">E1268+D1269</f>
        <v>20408.45</v>
      </c>
      <c r="F1269" s="45" t="n">
        <f aca="false">IF(C1268&gt;0,D1269/C1268,0)</f>
        <v>-0.00943305796646798</v>
      </c>
      <c r="G1269" s="46" t="n">
        <f aca="false">G1268*(1+F1269)</f>
        <v>9.83987865332547</v>
      </c>
      <c r="H1269" s="46" t="n">
        <f aca="false">MAX(H1268,G1269)</f>
        <v>10.48259363798</v>
      </c>
      <c r="I1269" s="47" t="n">
        <f aca="false">G1269/H1269-1</f>
        <v>-0.0613125917927323</v>
      </c>
      <c r="J1269" s="48" t="n">
        <f aca="false">IF(F1269&lt;0,F1269^2,0)</f>
        <v>8.89825825987451E-005</v>
      </c>
      <c r="K1269" s="44" t="n">
        <f aca="false">MAX(K1268,E1269)</f>
        <v>21124.1</v>
      </c>
      <c r="L1269" s="49" t="n">
        <f aca="false">E1269-K1269</f>
        <v>-715.650000000005</v>
      </c>
    </row>
    <row r="1270" customFormat="false" ht="15" hidden="false" customHeight="false" outlineLevel="0" collapsed="false">
      <c r="A1270" s="27" t="n">
        <v>41228</v>
      </c>
      <c r="B1270" s="42" t="n">
        <v>-1</v>
      </c>
      <c r="C1270" s="28" t="n">
        <v>11521.4</v>
      </c>
      <c r="D1270" s="43" t="n">
        <v>62.45</v>
      </c>
      <c r="E1270" s="44" t="n">
        <f aca="false">E1269+D1270</f>
        <v>20470.9</v>
      </c>
      <c r="F1270" s="45" t="n">
        <f aca="false">IF(C1269&gt;0,D1270/C1269,0)</f>
        <v>0.00539112643896459</v>
      </c>
      <c r="G1270" s="46" t="n">
        <f aca="false">G1269*(1+F1270)</f>
        <v>9.89292668328962</v>
      </c>
      <c r="H1270" s="46" t="n">
        <f aca="false">MAX(H1269,G1270)</f>
        <v>10.48259363798</v>
      </c>
      <c r="I1270" s="47" t="n">
        <f aca="false">G1270/H1270-1</f>
        <v>-0.056252009288423</v>
      </c>
      <c r="J1270" s="48" t="n">
        <f aca="false">IF(F1270&lt;0,F1270^2,0)</f>
        <v>0</v>
      </c>
      <c r="K1270" s="44" t="n">
        <f aca="false">MAX(K1269,E1270)</f>
        <v>21124.1</v>
      </c>
      <c r="L1270" s="49" t="n">
        <f aca="false">E1270-K1270</f>
        <v>-653.200000000004</v>
      </c>
    </row>
    <row r="1271" customFormat="false" ht="15" hidden="false" customHeight="false" outlineLevel="0" collapsed="false">
      <c r="A1271" s="27" t="n">
        <v>41229</v>
      </c>
      <c r="B1271" s="42" t="n">
        <v>-1</v>
      </c>
      <c r="C1271" s="28" t="n">
        <v>11335.5</v>
      </c>
      <c r="D1271" s="43" t="n">
        <v>-8.85</v>
      </c>
      <c r="E1271" s="44" t="n">
        <f aca="false">E1270+D1271</f>
        <v>20462.05</v>
      </c>
      <c r="F1271" s="45" t="n">
        <f aca="false">IF(C1270&gt;0,D1271/C1270,0)</f>
        <v>-0.000768135816827816</v>
      </c>
      <c r="G1271" s="46" t="n">
        <f aca="false">G1270*(1+F1271)</f>
        <v>9.88532757197093</v>
      </c>
      <c r="H1271" s="46" t="n">
        <f aca="false">MAX(H1270,G1271)</f>
        <v>10.48259363798</v>
      </c>
      <c r="I1271" s="47" t="n">
        <f aca="false">G1271/H1271-1</f>
        <v>-0.0569769359221479</v>
      </c>
      <c r="J1271" s="48" t="n">
        <f aca="false">IF(F1271&lt;0,F1271^2,0)</f>
        <v>5.90032633093736E-007</v>
      </c>
      <c r="K1271" s="44" t="n">
        <f aca="false">MAX(K1270,E1271)</f>
        <v>21124.1</v>
      </c>
      <c r="L1271" s="49" t="n">
        <f aca="false">E1271-K1271</f>
        <v>-662.050000000003</v>
      </c>
    </row>
    <row r="1272" customFormat="false" ht="15" hidden="false" customHeight="false" outlineLevel="0" collapsed="false">
      <c r="A1272" s="27" t="n">
        <v>41232</v>
      </c>
      <c r="B1272" s="42" t="n">
        <v>-1</v>
      </c>
      <c r="C1272" s="28" t="n">
        <v>11306.95</v>
      </c>
      <c r="D1272" s="43" t="n">
        <v>-0.9</v>
      </c>
      <c r="E1272" s="44" t="n">
        <f aca="false">E1271+D1272</f>
        <v>20461.15</v>
      </c>
      <c r="F1272" s="45" t="n">
        <f aca="false">IF(C1271&gt;0,D1272/C1271,0)</f>
        <v>-7.93965859468043E-005</v>
      </c>
      <c r="G1272" s="46" t="n">
        <f aca="false">G1271*(1+F1272)</f>
        <v>9.88454271071075</v>
      </c>
      <c r="H1272" s="46" t="n">
        <f aca="false">MAX(H1271,G1272)</f>
        <v>10.48259363798</v>
      </c>
      <c r="I1272" s="47" t="n">
        <f aca="false">G1272/H1272-1</f>
        <v>-0.0570518087339048</v>
      </c>
      <c r="J1272" s="48" t="n">
        <f aca="false">IF(F1272&lt;0,F1272^2,0)</f>
        <v>6.30381786000828E-009</v>
      </c>
      <c r="K1272" s="44" t="n">
        <f aca="false">MAX(K1271,E1272)</f>
        <v>21124.1</v>
      </c>
      <c r="L1272" s="49" t="n">
        <f aca="false">E1272-K1272</f>
        <v>-662.950000000004</v>
      </c>
    </row>
    <row r="1273" customFormat="false" ht="15" hidden="false" customHeight="false" outlineLevel="0" collapsed="false">
      <c r="A1273" s="27" t="n">
        <v>41233</v>
      </c>
      <c r="B1273" s="42" t="n">
        <v>-1</v>
      </c>
      <c r="C1273" s="28" t="n">
        <v>11318.3</v>
      </c>
      <c r="D1273" s="43" t="n">
        <v>-71.3</v>
      </c>
      <c r="E1273" s="44" t="n">
        <f aca="false">E1272+D1273</f>
        <v>20389.85</v>
      </c>
      <c r="F1273" s="45" t="n">
        <f aca="false">IF(C1272&gt;0,D1273/C1272,0)</f>
        <v>-0.00630585613273252</v>
      </c>
      <c r="G1273" s="46" t="n">
        <f aca="false">G1272*(1+F1273)</f>
        <v>9.82221220643916</v>
      </c>
      <c r="H1273" s="46" t="n">
        <f aca="false">MAX(H1272,G1273)</f>
        <v>10.48259363798</v>
      </c>
      <c r="I1273" s="47" t="n">
        <f aca="false">G1273/H1273-1</f>
        <v>-0.0629979043686491</v>
      </c>
      <c r="J1273" s="48" t="n">
        <f aca="false">IF(F1273&lt;0,F1273^2,0)</f>
        <v>3.97638215667204E-005</v>
      </c>
      <c r="K1273" s="44" t="n">
        <f aca="false">MAX(K1272,E1273)</f>
        <v>21124.1</v>
      </c>
      <c r="L1273" s="49" t="n">
        <f aca="false">E1273-K1273</f>
        <v>-734.250000000004</v>
      </c>
    </row>
    <row r="1274" customFormat="false" ht="15" hidden="false" customHeight="false" outlineLevel="0" collapsed="false">
      <c r="A1274" s="27" t="n">
        <v>41234</v>
      </c>
      <c r="B1274" s="42" t="n">
        <v>1</v>
      </c>
      <c r="C1274" s="28" t="n">
        <v>11465.35</v>
      </c>
      <c r="D1274" s="43" t="n">
        <v>55.55</v>
      </c>
      <c r="E1274" s="44" t="n">
        <f aca="false">E1273+D1274</f>
        <v>20445.4</v>
      </c>
      <c r="F1274" s="45" t="n">
        <f aca="false">IF(C1273&gt;0,D1274/C1273,0)</f>
        <v>0.00490798088052093</v>
      </c>
      <c r="G1274" s="46" t="n">
        <f aca="false">G1273*(1+F1274)</f>
        <v>9.87041943615278</v>
      </c>
      <c r="H1274" s="46" t="n">
        <f aca="false">MAX(H1273,G1274)</f>
        <v>10.48259363798</v>
      </c>
      <c r="I1274" s="47" t="n">
        <f aca="false">G1274/H1274-1</f>
        <v>-0.0583991159982822</v>
      </c>
      <c r="J1274" s="48" t="n">
        <f aca="false">IF(F1274&lt;0,F1274^2,0)</f>
        <v>0</v>
      </c>
      <c r="K1274" s="44" t="n">
        <f aca="false">MAX(K1273,E1274)</f>
        <v>21124.1</v>
      </c>
      <c r="L1274" s="49" t="n">
        <f aca="false">E1274-K1274</f>
        <v>-678.700000000004</v>
      </c>
    </row>
    <row r="1275" customFormat="false" ht="15" hidden="false" customHeight="false" outlineLevel="0" collapsed="false">
      <c r="A1275" s="27" t="n">
        <v>41235</v>
      </c>
      <c r="B1275" s="42" t="n">
        <v>1</v>
      </c>
      <c r="C1275" s="28" t="n">
        <v>11508.35</v>
      </c>
      <c r="D1275" s="43" t="n">
        <v>43</v>
      </c>
      <c r="E1275" s="44" t="n">
        <f aca="false">E1274+D1275</f>
        <v>20488.4</v>
      </c>
      <c r="F1275" s="45" t="n">
        <f aca="false">IF(C1274&gt;0,D1275/C1274,0)</f>
        <v>0.00375043064537934</v>
      </c>
      <c r="G1275" s="46" t="n">
        <f aca="false">G1274*(1+F1275)</f>
        <v>9.90743775968888</v>
      </c>
      <c r="H1275" s="46" t="n">
        <f aca="false">MAX(H1274,G1275)</f>
        <v>10.48259363798</v>
      </c>
      <c r="I1275" s="47" t="n">
        <f aca="false">G1275/H1275-1</f>
        <v>-0.0548677071872059</v>
      </c>
      <c r="J1275" s="48" t="n">
        <f aca="false">IF(F1275&lt;0,F1275^2,0)</f>
        <v>0</v>
      </c>
      <c r="K1275" s="44" t="n">
        <f aca="false">MAX(K1274,E1275)</f>
        <v>21124.1</v>
      </c>
      <c r="L1275" s="49" t="n">
        <f aca="false">E1275-K1275</f>
        <v>-635.700000000004</v>
      </c>
    </row>
    <row r="1276" customFormat="false" ht="15" hidden="false" customHeight="false" outlineLevel="0" collapsed="false">
      <c r="A1276" s="27" t="n">
        <v>41236</v>
      </c>
      <c r="B1276" s="42" t="n">
        <v>1</v>
      </c>
      <c r="C1276" s="28" t="n">
        <v>11475.8</v>
      </c>
      <c r="D1276" s="43" t="n">
        <v>-13.3</v>
      </c>
      <c r="E1276" s="44" t="n">
        <f aca="false">E1275+D1276</f>
        <v>20475.1</v>
      </c>
      <c r="F1276" s="45" t="n">
        <f aca="false">IF(C1275&gt;0,D1276/C1275,0)</f>
        <v>-0.00115568261305921</v>
      </c>
      <c r="G1276" s="46" t="n">
        <f aca="false">G1275*(1+F1276)</f>
        <v>9.89598790613004</v>
      </c>
      <c r="H1276" s="46" t="n">
        <f aca="false">MAX(H1275,G1276)</f>
        <v>10.48259363798</v>
      </c>
      <c r="I1276" s="47" t="n">
        <f aca="false">G1276/H1276-1</f>
        <v>-0.0559599801450504</v>
      </c>
      <c r="J1276" s="48" t="n">
        <f aca="false">IF(F1276&lt;0,F1276^2,0)</f>
        <v>1.33560230212737E-006</v>
      </c>
      <c r="K1276" s="44" t="n">
        <f aca="false">MAX(K1275,E1276)</f>
        <v>21124.1</v>
      </c>
      <c r="L1276" s="49" t="n">
        <f aca="false">E1276-K1276</f>
        <v>-649.000000000004</v>
      </c>
    </row>
    <row r="1277" customFormat="false" ht="15" hidden="false" customHeight="false" outlineLevel="0" collapsed="false">
      <c r="A1277" s="27" t="n">
        <v>41239</v>
      </c>
      <c r="B1277" s="42" t="n">
        <v>0</v>
      </c>
      <c r="C1277" s="28" t="n">
        <v>11432.45</v>
      </c>
      <c r="D1277" s="43" t="n">
        <v>0</v>
      </c>
      <c r="E1277" s="44" t="n">
        <f aca="false">E1276+D1277</f>
        <v>20475.1</v>
      </c>
      <c r="F1277" s="45" t="n">
        <f aca="false">IF(C1276&gt;0,D1277/C1276,0)</f>
        <v>0</v>
      </c>
      <c r="G1277" s="46" t="n">
        <f aca="false">G1276*(1+F1277)</f>
        <v>9.89598790613004</v>
      </c>
      <c r="H1277" s="46" t="n">
        <f aca="false">MAX(H1276,G1277)</f>
        <v>10.48259363798</v>
      </c>
      <c r="I1277" s="47" t="n">
        <f aca="false">G1277/H1277-1</f>
        <v>-0.0559599801450504</v>
      </c>
      <c r="J1277" s="48" t="n">
        <f aca="false">IF(F1277&lt;0,F1277^2,0)</f>
        <v>0</v>
      </c>
      <c r="K1277" s="44" t="n">
        <f aca="false">MAX(K1276,E1277)</f>
        <v>21124.1</v>
      </c>
      <c r="L1277" s="49" t="n">
        <f aca="false">E1277-K1277</f>
        <v>-649.000000000004</v>
      </c>
    </row>
    <row r="1278" customFormat="false" ht="15" hidden="false" customHeight="false" outlineLevel="0" collapsed="false">
      <c r="A1278" s="27" t="n">
        <v>41240</v>
      </c>
      <c r="B1278" s="42" t="n">
        <v>1</v>
      </c>
      <c r="C1278" s="28" t="n">
        <v>11657.4</v>
      </c>
      <c r="D1278" s="43" t="n">
        <v>108.4</v>
      </c>
      <c r="E1278" s="44" t="n">
        <f aca="false">E1277+D1278</f>
        <v>20583.5</v>
      </c>
      <c r="F1278" s="45" t="n">
        <f aca="false">IF(C1277&gt;0,D1278/C1277,0)</f>
        <v>0.00948178212019296</v>
      </c>
      <c r="G1278" s="46" t="n">
        <f aca="false">G1277*(1+F1278)</f>
        <v>9.98981950732003</v>
      </c>
      <c r="H1278" s="46" t="n">
        <f aca="false">MAX(H1277,G1278)</f>
        <v>10.48259363798</v>
      </c>
      <c r="I1278" s="47" t="n">
        <f aca="false">G1278/H1278-1</f>
        <v>-0.0470087983640433</v>
      </c>
      <c r="J1278" s="48" t="n">
        <f aca="false">IF(F1278&lt;0,F1278^2,0)</f>
        <v>0</v>
      </c>
      <c r="K1278" s="44" t="n">
        <f aca="false">MAX(K1277,E1278)</f>
        <v>21124.1</v>
      </c>
      <c r="L1278" s="49" t="n">
        <f aca="false">E1278-K1278</f>
        <v>-540.600000000002</v>
      </c>
    </row>
    <row r="1279" customFormat="false" ht="15" hidden="false" customHeight="false" outlineLevel="0" collapsed="false">
      <c r="A1279" s="27" t="n">
        <v>41242</v>
      </c>
      <c r="B1279" s="42" t="n">
        <v>1</v>
      </c>
      <c r="C1279" s="28" t="n">
        <v>11992.8</v>
      </c>
      <c r="D1279" s="43" t="n">
        <v>335.4</v>
      </c>
      <c r="E1279" s="44" t="n">
        <f aca="false">E1278+D1279</f>
        <v>20918.9</v>
      </c>
      <c r="F1279" s="45" t="n">
        <f aca="false">IF(C1278&gt;0,D1279/C1278,0)</f>
        <v>0.0287714241597612</v>
      </c>
      <c r="G1279" s="46" t="n">
        <f aca="false">G1278*(1+F1279)</f>
        <v>10.2772408416446</v>
      </c>
      <c r="H1279" s="46" t="n">
        <f aca="false">MAX(H1278,G1279)</f>
        <v>10.48259363798</v>
      </c>
      <c r="I1279" s="47" t="n">
        <f aca="false">G1279/H1279-1</f>
        <v>-0.0195898842812546</v>
      </c>
      <c r="J1279" s="48" t="n">
        <f aca="false">IF(F1279&lt;0,F1279^2,0)</f>
        <v>0</v>
      </c>
      <c r="K1279" s="44" t="n">
        <f aca="false">MAX(K1278,E1279)</f>
        <v>21124.1</v>
      </c>
      <c r="L1279" s="49" t="n">
        <f aca="false">E1279-K1279</f>
        <v>-205.200000000001</v>
      </c>
    </row>
    <row r="1280" customFormat="false" ht="15" hidden="false" customHeight="false" outlineLevel="0" collapsed="false">
      <c r="A1280" s="27" t="n">
        <v>41243</v>
      </c>
      <c r="B1280" s="42" t="n">
        <v>1</v>
      </c>
      <c r="C1280" s="28" t="n">
        <v>12158.9</v>
      </c>
      <c r="D1280" s="43" t="n">
        <v>166.1</v>
      </c>
      <c r="E1280" s="44" t="n">
        <f aca="false">E1279+D1280</f>
        <v>21085</v>
      </c>
      <c r="F1280" s="45" t="n">
        <f aca="false">IF(C1279&gt;0,D1280/C1279,0)</f>
        <v>0.0138499766526583</v>
      </c>
      <c r="G1280" s="46" t="n">
        <f aca="false">G1279*(1+F1280)</f>
        <v>10.4195803873551</v>
      </c>
      <c r="H1280" s="46" t="n">
        <f aca="false">MAX(H1279,G1280)</f>
        <v>10.48259363798</v>
      </c>
      <c r="I1280" s="47" t="n">
        <f aca="false">G1280/H1280-1</f>
        <v>-0.00601122706852009</v>
      </c>
      <c r="J1280" s="48" t="n">
        <f aca="false">IF(F1280&lt;0,F1280^2,0)</f>
        <v>0</v>
      </c>
      <c r="K1280" s="44" t="n">
        <f aca="false">MAX(K1279,E1280)</f>
        <v>21124.1</v>
      </c>
      <c r="L1280" s="49" t="n">
        <f aca="false">E1280-K1280</f>
        <v>-39.1000000000022</v>
      </c>
    </row>
    <row r="1281" customFormat="false" ht="15" hidden="false" customHeight="false" outlineLevel="0" collapsed="false">
      <c r="A1281" s="27" t="n">
        <v>41246</v>
      </c>
      <c r="B1281" s="42" t="n">
        <v>1</v>
      </c>
      <c r="C1281" s="28" t="n">
        <v>12103.9</v>
      </c>
      <c r="D1281" s="43" t="n">
        <v>-55</v>
      </c>
      <c r="E1281" s="44" t="n">
        <f aca="false">E1280+D1281</f>
        <v>21030</v>
      </c>
      <c r="F1281" s="45" t="n">
        <f aca="false">IF(C1280&gt;0,D1281/C1280,0)</f>
        <v>-0.0045234355081463</v>
      </c>
      <c r="G1281" s="46" t="n">
        <f aca="false">G1280*(1+F1281)</f>
        <v>10.372448087451</v>
      </c>
      <c r="H1281" s="46" t="n">
        <f aca="false">MAX(H1280,G1281)</f>
        <v>10.48259363798</v>
      </c>
      <c r="I1281" s="47" t="n">
        <f aca="false">G1281/H1281-1</f>
        <v>-0.0105074711786971</v>
      </c>
      <c r="J1281" s="48" t="n">
        <f aca="false">IF(F1281&lt;0,F1281^2,0)</f>
        <v>2.04614687963587E-005</v>
      </c>
      <c r="K1281" s="44" t="n">
        <f aca="false">MAX(K1280,E1281)</f>
        <v>21124.1</v>
      </c>
      <c r="L1281" s="49" t="n">
        <f aca="false">E1281-K1281</f>
        <v>-94.1000000000022</v>
      </c>
    </row>
    <row r="1282" customFormat="false" ht="15" hidden="false" customHeight="false" outlineLevel="0" collapsed="false">
      <c r="A1282" s="27" t="n">
        <v>41247</v>
      </c>
      <c r="B1282" s="42" t="n">
        <v>1</v>
      </c>
      <c r="C1282" s="28" t="n">
        <v>12197.15</v>
      </c>
      <c r="D1282" s="43" t="n">
        <v>93.25</v>
      </c>
      <c r="E1282" s="44" t="n">
        <f aca="false">E1281+D1282</f>
        <v>21123.25</v>
      </c>
      <c r="F1282" s="45" t="n">
        <f aca="false">IF(C1281&gt;0,D1282/C1281,0)</f>
        <v>0.00770412842141789</v>
      </c>
      <c r="G1282" s="46" t="n">
        <f aca="false">G1281*(1+F1282)</f>
        <v>10.4523587595612</v>
      </c>
      <c r="H1282" s="46" t="n">
        <f aca="false">MAX(H1281,G1282)</f>
        <v>10.48259363798</v>
      </c>
      <c r="I1282" s="47" t="n">
        <f aca="false">G1282/H1282-1</f>
        <v>-0.00288429366462417</v>
      </c>
      <c r="J1282" s="48" t="n">
        <f aca="false">IF(F1282&lt;0,F1282^2,0)</f>
        <v>0</v>
      </c>
      <c r="K1282" s="44" t="n">
        <f aca="false">MAX(K1281,E1282)</f>
        <v>21124.1</v>
      </c>
      <c r="L1282" s="49" t="n">
        <f aca="false">E1282-K1282</f>
        <v>-0.850000000002183</v>
      </c>
    </row>
    <row r="1283" customFormat="false" ht="15" hidden="false" customHeight="false" outlineLevel="0" collapsed="false">
      <c r="A1283" s="27" t="n">
        <v>41248</v>
      </c>
      <c r="B1283" s="42" t="n">
        <v>1</v>
      </c>
      <c r="C1283" s="28" t="n">
        <v>12281.6</v>
      </c>
      <c r="D1283" s="43" t="n">
        <v>84.45</v>
      </c>
      <c r="E1283" s="44" t="n">
        <f aca="false">E1282+D1283</f>
        <v>21207.7</v>
      </c>
      <c r="F1283" s="45" t="n">
        <f aca="false">IF(C1282&gt;0,D1283/C1282,0)</f>
        <v>0.00692374858061105</v>
      </c>
      <c r="G1283" s="46" t="n">
        <f aca="false">G1282*(1+F1283)</f>
        <v>10.5247282636867</v>
      </c>
      <c r="H1283" s="46" t="n">
        <f aca="false">MAX(H1282,G1283)</f>
        <v>10.5247282636867</v>
      </c>
      <c r="I1283" s="47" t="n">
        <f aca="false">G1283/H1283-1</f>
        <v>0</v>
      </c>
      <c r="J1283" s="48" t="n">
        <f aca="false">IF(F1283&lt;0,F1283^2,0)</f>
        <v>0</v>
      </c>
      <c r="K1283" s="44" t="n">
        <f aca="false">MAX(K1282,E1283)</f>
        <v>21207.7</v>
      </c>
      <c r="L1283" s="49" t="n">
        <f aca="false">E1283-K1283</f>
        <v>0</v>
      </c>
    </row>
    <row r="1284" customFormat="false" ht="15" hidden="false" customHeight="false" outlineLevel="0" collapsed="false">
      <c r="A1284" s="27" t="n">
        <v>41249</v>
      </c>
      <c r="B1284" s="42" t="n">
        <v>1</v>
      </c>
      <c r="C1284" s="28" t="n">
        <v>12427.55</v>
      </c>
      <c r="D1284" s="43" t="n">
        <v>-62.3</v>
      </c>
      <c r="E1284" s="44" t="n">
        <f aca="false">E1283+D1284</f>
        <v>21145.4</v>
      </c>
      <c r="F1284" s="45" t="n">
        <f aca="false">IF(C1283&gt;0,D1284/C1283,0)</f>
        <v>-0.00507262897342366</v>
      </c>
      <c r="G1284" s="46" t="n">
        <f aca="false">G1283*(1+F1284)</f>
        <v>10.4713402221589</v>
      </c>
      <c r="H1284" s="46" t="n">
        <f aca="false">MAX(H1283,G1284)</f>
        <v>10.5247282636867</v>
      </c>
      <c r="I1284" s="47" t="n">
        <f aca="false">G1284/H1284-1</f>
        <v>-0.00507262897342364</v>
      </c>
      <c r="J1284" s="48" t="n">
        <f aca="false">IF(F1284&lt;0,F1284^2,0)</f>
        <v>2.57315647020172E-005</v>
      </c>
      <c r="K1284" s="44" t="n">
        <f aca="false">MAX(K1283,E1284)</f>
        <v>21207.7</v>
      </c>
      <c r="L1284" s="49" t="n">
        <f aca="false">E1284-K1284</f>
        <v>-62.2999999999993</v>
      </c>
    </row>
    <row r="1285" customFormat="false" ht="15" hidden="false" customHeight="false" outlineLevel="0" collapsed="false">
      <c r="A1285" s="27" t="n">
        <v>41250</v>
      </c>
      <c r="B1285" s="42" t="n">
        <v>0</v>
      </c>
      <c r="C1285" s="28" t="n">
        <v>12363.7</v>
      </c>
      <c r="D1285" s="43" t="n">
        <v>0</v>
      </c>
      <c r="E1285" s="44" t="n">
        <f aca="false">E1284+D1285</f>
        <v>21145.4</v>
      </c>
      <c r="F1285" s="45" t="n">
        <f aca="false">IF(C1284&gt;0,D1285/C1284,0)</f>
        <v>0</v>
      </c>
      <c r="G1285" s="46" t="n">
        <f aca="false">G1284*(1+F1285)</f>
        <v>10.4713402221589</v>
      </c>
      <c r="H1285" s="46" t="n">
        <f aca="false">MAX(H1284,G1285)</f>
        <v>10.5247282636867</v>
      </c>
      <c r="I1285" s="47" t="n">
        <f aca="false">G1285/H1285-1</f>
        <v>-0.00507262897342364</v>
      </c>
      <c r="J1285" s="48" t="n">
        <f aca="false">IF(F1285&lt;0,F1285^2,0)</f>
        <v>0</v>
      </c>
      <c r="K1285" s="44" t="n">
        <f aca="false">MAX(K1284,E1285)</f>
        <v>21207.7</v>
      </c>
      <c r="L1285" s="49" t="n">
        <f aca="false">E1285-K1285</f>
        <v>-62.2999999999993</v>
      </c>
    </row>
    <row r="1286" customFormat="false" ht="15" hidden="false" customHeight="false" outlineLevel="0" collapsed="false">
      <c r="A1286" s="27" t="n">
        <v>41253</v>
      </c>
      <c r="B1286" s="42" t="n">
        <v>0</v>
      </c>
      <c r="C1286" s="28" t="n">
        <v>12381.65</v>
      </c>
      <c r="D1286" s="43" t="n">
        <v>0</v>
      </c>
      <c r="E1286" s="44" t="n">
        <f aca="false">E1285+D1286</f>
        <v>21145.4</v>
      </c>
      <c r="F1286" s="45" t="n">
        <f aca="false">IF(C1285&gt;0,D1286/C1285,0)</f>
        <v>0</v>
      </c>
      <c r="G1286" s="46" t="n">
        <f aca="false">G1285*(1+F1286)</f>
        <v>10.4713402221589</v>
      </c>
      <c r="H1286" s="46" t="n">
        <f aca="false">MAX(H1285,G1286)</f>
        <v>10.5247282636867</v>
      </c>
      <c r="I1286" s="47" t="n">
        <f aca="false">G1286/H1286-1</f>
        <v>-0.00507262897342364</v>
      </c>
      <c r="J1286" s="48" t="n">
        <f aca="false">IF(F1286&lt;0,F1286^2,0)</f>
        <v>0</v>
      </c>
      <c r="K1286" s="44" t="n">
        <f aca="false">MAX(K1285,E1286)</f>
        <v>21207.7</v>
      </c>
      <c r="L1286" s="49" t="n">
        <f aca="false">E1286-K1286</f>
        <v>-62.2999999999993</v>
      </c>
    </row>
    <row r="1287" customFormat="false" ht="15" hidden="false" customHeight="false" outlineLevel="0" collapsed="false">
      <c r="A1287" s="27" t="n">
        <v>41254</v>
      </c>
      <c r="B1287" s="42" t="n">
        <v>-1</v>
      </c>
      <c r="C1287" s="28" t="n">
        <v>12344.6</v>
      </c>
      <c r="D1287" s="43" t="n">
        <v>-38.95</v>
      </c>
      <c r="E1287" s="44" t="n">
        <f aca="false">E1286+D1287</f>
        <v>21106.45</v>
      </c>
      <c r="F1287" s="45" t="n">
        <f aca="false">IF(C1286&gt;0,D1287/C1286,0)</f>
        <v>-0.00314578428561621</v>
      </c>
      <c r="G1287" s="46" t="n">
        <f aca="false">G1286*(1+F1287)</f>
        <v>10.4383996446387</v>
      </c>
      <c r="H1287" s="46" t="n">
        <f aca="false">MAX(H1286,G1287)</f>
        <v>10.5247282636867</v>
      </c>
      <c r="I1287" s="47" t="n">
        <f aca="false">G1287/H1287-1</f>
        <v>-0.00820245586252832</v>
      </c>
      <c r="J1287" s="48" t="n">
        <f aca="false">IF(F1287&lt;0,F1287^2,0)</f>
        <v>9.89595877162992E-006</v>
      </c>
      <c r="K1287" s="44" t="n">
        <f aca="false">MAX(K1286,E1287)</f>
        <v>21207.7</v>
      </c>
      <c r="L1287" s="49" t="n">
        <f aca="false">E1287-K1287</f>
        <v>-101.25</v>
      </c>
    </row>
    <row r="1288" customFormat="false" ht="15" hidden="false" customHeight="false" outlineLevel="0" collapsed="false">
      <c r="A1288" s="27" t="n">
        <v>41255</v>
      </c>
      <c r="B1288" s="42" t="n">
        <v>-1</v>
      </c>
      <c r="C1288" s="28" t="n">
        <v>12301.7</v>
      </c>
      <c r="D1288" s="43" t="n">
        <v>42.9</v>
      </c>
      <c r="E1288" s="44" t="n">
        <f aca="false">E1287+D1288</f>
        <v>21149.35</v>
      </c>
      <c r="F1288" s="45" t="n">
        <f aca="false">IF(C1287&gt;0,D1288/C1287,0)</f>
        <v>0.00347520373280625</v>
      </c>
      <c r="G1288" s="46" t="n">
        <f aca="false">G1287*(1+F1288)</f>
        <v>10.4746752100483</v>
      </c>
      <c r="H1288" s="46" t="n">
        <f aca="false">MAX(H1287,G1288)</f>
        <v>10.5247282636867</v>
      </c>
      <c r="I1288" s="47" t="n">
        <f aca="false">G1288/H1288-1</f>
        <v>-0.00475575733495359</v>
      </c>
      <c r="J1288" s="48" t="n">
        <f aca="false">IF(F1288&lt;0,F1288^2,0)</f>
        <v>0</v>
      </c>
      <c r="K1288" s="44" t="n">
        <f aca="false">MAX(K1287,E1288)</f>
        <v>21207.7</v>
      </c>
      <c r="L1288" s="49" t="n">
        <f aca="false">E1288-K1288</f>
        <v>-58.3499999999985</v>
      </c>
    </row>
    <row r="1289" customFormat="false" ht="15" hidden="false" customHeight="false" outlineLevel="0" collapsed="false">
      <c r="A1289" s="27" t="n">
        <v>41256</v>
      </c>
      <c r="B1289" s="42" t="n">
        <v>-1</v>
      </c>
      <c r="C1289" s="28" t="n">
        <v>12269.15</v>
      </c>
      <c r="D1289" s="43" t="n">
        <v>-83.85</v>
      </c>
      <c r="E1289" s="44" t="n">
        <f aca="false">E1288+D1289</f>
        <v>21065.5</v>
      </c>
      <c r="F1289" s="45" t="n">
        <f aca="false">IF(C1288&gt;0,D1289/C1288,0)</f>
        <v>-0.00681613110383118</v>
      </c>
      <c r="G1289" s="46" t="n">
        <f aca="false">G1288*(1+F1289)</f>
        <v>10.4032784505466</v>
      </c>
      <c r="H1289" s="46" t="n">
        <f aca="false">MAX(H1288,G1289)</f>
        <v>10.5247282636867</v>
      </c>
      <c r="I1289" s="47" t="n">
        <f aca="false">G1289/H1289-1</f>
        <v>-0.0115394725732918</v>
      </c>
      <c r="J1289" s="48" t="n">
        <f aca="false">IF(F1289&lt;0,F1289^2,0)</f>
        <v>4.64596432246148E-005</v>
      </c>
      <c r="K1289" s="44" t="n">
        <f aca="false">MAX(K1288,E1289)</f>
        <v>21207.7</v>
      </c>
      <c r="L1289" s="49" t="n">
        <f aca="false">E1289-K1289</f>
        <v>-142.199999999997</v>
      </c>
    </row>
    <row r="1290" customFormat="false" ht="15" hidden="false" customHeight="false" outlineLevel="0" collapsed="false">
      <c r="A1290" s="27" t="n">
        <v>41257</v>
      </c>
      <c r="B1290" s="42" t="n">
        <v>1</v>
      </c>
      <c r="C1290" s="28" t="n">
        <v>12424.7</v>
      </c>
      <c r="D1290" s="43" t="n">
        <v>-14.15</v>
      </c>
      <c r="E1290" s="44" t="n">
        <f aca="false">E1289+D1290</f>
        <v>21051.35</v>
      </c>
      <c r="F1290" s="45" t="n">
        <f aca="false">IF(C1289&gt;0,D1290/C1289,0)</f>
        <v>-0.00115329912830147</v>
      </c>
      <c r="G1290" s="46" t="n">
        <f aca="false">G1289*(1+F1290)</f>
        <v>10.3912803585781</v>
      </c>
      <c r="H1290" s="46" t="n">
        <f aca="false">MAX(H1289,G1290)</f>
        <v>10.5247282636867</v>
      </c>
      <c r="I1290" s="47" t="n">
        <f aca="false">G1290/H1290-1</f>
        <v>-0.0126794632379332</v>
      </c>
      <c r="J1290" s="48" t="n">
        <f aca="false">IF(F1290&lt;0,F1290^2,0)</f>
        <v>1.33009887934093E-006</v>
      </c>
      <c r="K1290" s="44" t="n">
        <f aca="false">MAX(K1289,E1290)</f>
        <v>21207.7</v>
      </c>
      <c r="L1290" s="49" t="n">
        <f aca="false">E1290-K1290</f>
        <v>-156.349999999999</v>
      </c>
    </row>
    <row r="1291" customFormat="false" ht="15" hidden="false" customHeight="false" outlineLevel="0" collapsed="false">
      <c r="A1291" s="27" t="n">
        <v>41260</v>
      </c>
      <c r="B1291" s="42" t="n">
        <v>1</v>
      </c>
      <c r="C1291" s="28" t="n">
        <v>12427.45</v>
      </c>
      <c r="D1291" s="43" t="n">
        <v>2.75</v>
      </c>
      <c r="E1291" s="44" t="n">
        <f aca="false">E1290+D1291</f>
        <v>21054.1</v>
      </c>
      <c r="F1291" s="45" t="n">
        <f aca="false">IF(C1290&gt;0,D1291/C1290,0)</f>
        <v>0.000221333311870709</v>
      </c>
      <c r="G1291" s="46" t="n">
        <f aca="false">G1290*(1+F1291)</f>
        <v>10.3935802950744</v>
      </c>
      <c r="H1291" s="46" t="n">
        <f aca="false">MAX(H1290,G1291)</f>
        <v>10.5247282636867</v>
      </c>
      <c r="I1291" s="47" t="n">
        <f aca="false">G1291/H1291-1</f>
        <v>-0.0124609363136536</v>
      </c>
      <c r="J1291" s="48" t="n">
        <f aca="false">IF(F1291&lt;0,F1291^2,0)</f>
        <v>0</v>
      </c>
      <c r="K1291" s="44" t="n">
        <f aca="false">MAX(K1290,E1291)</f>
        <v>21207.7</v>
      </c>
      <c r="L1291" s="49" t="n">
        <f aca="false">E1291-K1291</f>
        <v>-153.599999999999</v>
      </c>
    </row>
    <row r="1292" customFormat="false" ht="15" hidden="false" customHeight="false" outlineLevel="0" collapsed="false">
      <c r="A1292" s="27" t="n">
        <v>41261</v>
      </c>
      <c r="B1292" s="42" t="n">
        <v>-1</v>
      </c>
      <c r="C1292" s="28" t="n">
        <v>12477.15</v>
      </c>
      <c r="D1292" s="43" t="n">
        <v>-259.1</v>
      </c>
      <c r="E1292" s="44" t="n">
        <f aca="false">E1291+D1292</f>
        <v>20795</v>
      </c>
      <c r="F1292" s="45" t="n">
        <f aca="false">IF(C1291&gt;0,D1292/C1291,0)</f>
        <v>-0.0208490076403446</v>
      </c>
      <c r="G1292" s="46" t="n">
        <f aca="false">G1291*(1+F1292)</f>
        <v>10.1768844600919</v>
      </c>
      <c r="H1292" s="46" t="n">
        <f aca="false">MAX(H1291,G1292)</f>
        <v>10.5247282636867</v>
      </c>
      <c r="I1292" s="47" t="n">
        <f aca="false">G1292/H1292-1</f>
        <v>-0.033050145797589</v>
      </c>
      <c r="J1292" s="48" t="n">
        <f aca="false">IF(F1292&lt;0,F1292^2,0)</f>
        <v>0.000434681119587146</v>
      </c>
      <c r="K1292" s="44" t="n">
        <f aca="false">MAX(K1291,E1292)</f>
        <v>21207.7</v>
      </c>
      <c r="L1292" s="49" t="n">
        <f aca="false">E1292-K1292</f>
        <v>-412.699999999997</v>
      </c>
    </row>
    <row r="1293" customFormat="false" ht="15" hidden="false" customHeight="false" outlineLevel="0" collapsed="false">
      <c r="A1293" s="27" t="n">
        <v>41262</v>
      </c>
      <c r="B1293" s="42" t="n">
        <v>1</v>
      </c>
      <c r="C1293" s="28" t="n">
        <v>12510.25</v>
      </c>
      <c r="D1293" s="43" t="n">
        <v>-49.25</v>
      </c>
      <c r="E1293" s="44" t="n">
        <f aca="false">E1292+D1293</f>
        <v>20745.75</v>
      </c>
      <c r="F1293" s="45" t="n">
        <f aca="false">IF(C1292&gt;0,D1293/C1292,0)</f>
        <v>-0.00394721550995219</v>
      </c>
      <c r="G1293" s="46" t="n">
        <f aca="false">G1292*(1+F1293)</f>
        <v>10.136714103908</v>
      </c>
      <c r="H1293" s="46" t="n">
        <f aca="false">MAX(H1292,G1293)</f>
        <v>10.5247282636867</v>
      </c>
      <c r="I1293" s="47" t="n">
        <f aca="false">G1293/H1293-1</f>
        <v>-0.0368669052594428</v>
      </c>
      <c r="J1293" s="48" t="n">
        <f aca="false">IF(F1293&lt;0,F1293^2,0)</f>
        <v>1.55805102820072E-005</v>
      </c>
      <c r="K1293" s="44" t="n">
        <f aca="false">MAX(K1292,E1293)</f>
        <v>21207.7</v>
      </c>
      <c r="L1293" s="49" t="n">
        <f aca="false">E1293-K1293</f>
        <v>-461.949999999997</v>
      </c>
    </row>
    <row r="1294" customFormat="false" ht="15" hidden="false" customHeight="false" outlineLevel="0" collapsed="false">
      <c r="A1294" s="27" t="n">
        <v>41263</v>
      </c>
      <c r="B1294" s="42" t="n">
        <v>1</v>
      </c>
      <c r="C1294" s="28" t="n">
        <v>12486.5</v>
      </c>
      <c r="D1294" s="43" t="n">
        <v>-54.7</v>
      </c>
      <c r="E1294" s="44" t="n">
        <f aca="false">E1293+D1294</f>
        <v>20691.05</v>
      </c>
      <c r="F1294" s="45" t="n">
        <f aca="false">IF(C1293&gt;0,D1294/C1293,0)</f>
        <v>-0.00437241462001159</v>
      </c>
      <c r="G1294" s="46" t="n">
        <f aca="false">G1293*(1+F1294)</f>
        <v>10.0923921869612</v>
      </c>
      <c r="H1294" s="46" t="n">
        <f aca="false">MAX(H1293,G1294)</f>
        <v>10.5247282636867</v>
      </c>
      <c r="I1294" s="47" t="n">
        <f aca="false">G1294/H1294-1</f>
        <v>-0.0410781224839034</v>
      </c>
      <c r="J1294" s="48" t="n">
        <f aca="false">IF(F1294&lt;0,F1294^2,0)</f>
        <v>1.91180096092911E-005</v>
      </c>
      <c r="K1294" s="44" t="n">
        <f aca="false">MAX(K1293,E1294)</f>
        <v>21207.7</v>
      </c>
      <c r="L1294" s="49" t="n">
        <f aca="false">E1294-K1294</f>
        <v>-516.649999999998</v>
      </c>
    </row>
    <row r="1295" customFormat="false" ht="15" hidden="false" customHeight="false" outlineLevel="0" collapsed="false">
      <c r="A1295" s="27" t="n">
        <v>41264</v>
      </c>
      <c r="B1295" s="42" t="n">
        <v>-1</v>
      </c>
      <c r="C1295" s="28" t="n">
        <v>12315.05</v>
      </c>
      <c r="D1295" s="43" t="n">
        <v>70.05</v>
      </c>
      <c r="E1295" s="44" t="n">
        <f aca="false">E1294+D1295</f>
        <v>20761.1</v>
      </c>
      <c r="F1295" s="45" t="n">
        <f aca="false">IF(C1294&gt;0,D1295/C1294,0)</f>
        <v>0.00561005886357266</v>
      </c>
      <c r="G1295" s="46" t="n">
        <f aca="false">G1294*(1+F1295)</f>
        <v>10.1490111012043</v>
      </c>
      <c r="H1295" s="46" t="n">
        <f aca="false">MAX(H1294,G1295)</f>
        <v>10.5247282636867</v>
      </c>
      <c r="I1295" s="47" t="n">
        <f aca="false">G1295/H1295-1</f>
        <v>-0.0356985143054706</v>
      </c>
      <c r="J1295" s="48" t="n">
        <f aca="false">IF(F1295&lt;0,F1295^2,0)</f>
        <v>0</v>
      </c>
      <c r="K1295" s="44" t="n">
        <f aca="false">MAX(K1294,E1295)</f>
        <v>21207.7</v>
      </c>
      <c r="L1295" s="49" t="n">
        <f aca="false">E1295-K1295</f>
        <v>-446.599999999999</v>
      </c>
    </row>
    <row r="1296" customFormat="false" ht="15" hidden="false" customHeight="false" outlineLevel="0" collapsed="false">
      <c r="A1296" s="27" t="n">
        <v>41267</v>
      </c>
      <c r="B1296" s="42" t="n">
        <v>-1</v>
      </c>
      <c r="C1296" s="28" t="n">
        <v>12317.7</v>
      </c>
      <c r="D1296" s="43" t="n">
        <v>-2.65</v>
      </c>
      <c r="E1296" s="44" t="n">
        <f aca="false">E1295+D1296</f>
        <v>20758.45</v>
      </c>
      <c r="F1296" s="45" t="n">
        <f aca="false">IF(C1295&gt;0,D1296/C1295,0)</f>
        <v>-0.000215183860398456</v>
      </c>
      <c r="G1296" s="46" t="n">
        <f aca="false">G1295*(1+F1296)</f>
        <v>10.1468271978163</v>
      </c>
      <c r="H1296" s="46" t="n">
        <f aca="false">MAX(H1295,G1296)</f>
        <v>10.5247282636867</v>
      </c>
      <c r="I1296" s="47" t="n">
        <f aca="false">G1296/H1296-1</f>
        <v>-0.0359060164217503</v>
      </c>
      <c r="J1296" s="48" t="n">
        <f aca="false">IF(F1296&lt;0,F1296^2,0)</f>
        <v>4.6304093775982E-008</v>
      </c>
      <c r="K1296" s="44" t="n">
        <f aca="false">MAX(K1295,E1296)</f>
        <v>21207.7</v>
      </c>
      <c r="L1296" s="49" t="n">
        <f aca="false">E1296-K1296</f>
        <v>-449.25</v>
      </c>
    </row>
    <row r="1297" customFormat="false" ht="15" hidden="false" customHeight="false" outlineLevel="0" collapsed="false">
      <c r="A1297" s="27" t="n">
        <v>41269</v>
      </c>
      <c r="B1297" s="42" t="n">
        <v>1</v>
      </c>
      <c r="C1297" s="28" t="n">
        <v>12479.45</v>
      </c>
      <c r="D1297" s="43" t="n">
        <v>-1.3</v>
      </c>
      <c r="E1297" s="44" t="n">
        <f aca="false">E1296+D1297</f>
        <v>20757.15</v>
      </c>
      <c r="F1297" s="45" t="n">
        <f aca="false">IF(C1296&gt;0,D1297/C1296,0)</f>
        <v>-0.000105539183451456</v>
      </c>
      <c r="G1297" s="46" t="n">
        <f aca="false">G1296*(1+F1297)</f>
        <v>10.1457563099593</v>
      </c>
      <c r="H1297" s="46" t="n">
        <f aca="false">MAX(H1296,G1297)</f>
        <v>10.5247282636867</v>
      </c>
      <c r="I1297" s="47" t="n">
        <f aca="false">G1297/H1297-1</f>
        <v>-0.0360077661135476</v>
      </c>
      <c r="J1297" s="48" t="n">
        <f aca="false">IF(F1297&lt;0,F1297^2,0)</f>
        <v>1.11385192436001E-008</v>
      </c>
      <c r="K1297" s="44" t="n">
        <f aca="false">MAX(K1296,E1297)</f>
        <v>21207.7</v>
      </c>
      <c r="L1297" s="49" t="n">
        <f aca="false">E1297-K1297</f>
        <v>-450.549999999999</v>
      </c>
    </row>
    <row r="1298" customFormat="false" ht="15" hidden="false" customHeight="false" outlineLevel="0" collapsed="false">
      <c r="A1298" s="27" t="n">
        <v>41270</v>
      </c>
      <c r="B1298" s="42" t="n">
        <v>1</v>
      </c>
      <c r="C1298" s="28" t="n">
        <v>12459.7</v>
      </c>
      <c r="D1298" s="43" t="n">
        <v>-19.75</v>
      </c>
      <c r="E1298" s="44" t="n">
        <f aca="false">E1297+D1298</f>
        <v>20737.4</v>
      </c>
      <c r="F1298" s="45" t="n">
        <f aca="false">IF(C1297&gt;0,D1298/C1297,0)</f>
        <v>-0.00158260179735485</v>
      </c>
      <c r="G1298" s="46" t="n">
        <f aca="false">G1297*(1+F1298)</f>
        <v>10.1296996177876</v>
      </c>
      <c r="H1298" s="46" t="n">
        <f aca="false">MAX(H1297,G1298)</f>
        <v>10.5247282636867</v>
      </c>
      <c r="I1298" s="47" t="n">
        <f aca="false">G1298/H1298-1</f>
        <v>-0.0375333819555324</v>
      </c>
      <c r="J1298" s="48" t="n">
        <f aca="false">IF(F1298&lt;0,F1298^2,0)</f>
        <v>2.50462844899081E-006</v>
      </c>
      <c r="K1298" s="44" t="n">
        <f aca="false">MAX(K1297,E1298)</f>
        <v>21207.7</v>
      </c>
      <c r="L1298" s="49" t="n">
        <f aca="false">E1298-K1298</f>
        <v>-470.299999999999</v>
      </c>
    </row>
    <row r="1299" customFormat="false" ht="15" hidden="false" customHeight="false" outlineLevel="0" collapsed="false">
      <c r="A1299" s="27" t="n">
        <v>41271</v>
      </c>
      <c r="B1299" s="42" t="n">
        <v>1</v>
      </c>
      <c r="C1299" s="28" t="n">
        <v>12458.15</v>
      </c>
      <c r="D1299" s="43" t="n">
        <v>-23.05</v>
      </c>
      <c r="E1299" s="44" t="n">
        <f aca="false">E1298+D1299</f>
        <v>20714.35</v>
      </c>
      <c r="F1299" s="45" t="n">
        <f aca="false">IF(C1298&gt;0,D1299/C1298,0)</f>
        <v>-0.00184996428485437</v>
      </c>
      <c r="G1299" s="46" t="n">
        <f aca="false">G1298*(1+F1299)</f>
        <v>10.1109600352784</v>
      </c>
      <c r="H1299" s="46" t="n">
        <f aca="false">MAX(H1298,G1299)</f>
        <v>10.5247282636867</v>
      </c>
      <c r="I1299" s="47" t="n">
        <f aca="false">G1299/H1299-1</f>
        <v>-0.0393139108242793</v>
      </c>
      <c r="J1299" s="48" t="n">
        <f aca="false">IF(F1299&lt;0,F1299^2,0)</f>
        <v>3.42236785523674E-006</v>
      </c>
      <c r="K1299" s="44" t="n">
        <f aca="false">MAX(K1298,E1299)</f>
        <v>21207.7</v>
      </c>
      <c r="L1299" s="49" t="n">
        <f aca="false">E1299-K1299</f>
        <v>-493.349999999999</v>
      </c>
    </row>
    <row r="1300" customFormat="false" ht="15" hidden="false" customHeight="false" outlineLevel="0" collapsed="false">
      <c r="A1300" s="27" t="n">
        <v>41274</v>
      </c>
      <c r="B1300" s="42" t="n">
        <v>0</v>
      </c>
      <c r="C1300" s="28" t="n">
        <v>12474.25</v>
      </c>
      <c r="D1300" s="43" t="n">
        <v>0</v>
      </c>
      <c r="E1300" s="44" t="n">
        <f aca="false">E1299+D1300</f>
        <v>20714.35</v>
      </c>
      <c r="F1300" s="45" t="n">
        <f aca="false">IF(C1299&gt;0,D1300/C1299,0)</f>
        <v>0</v>
      </c>
      <c r="G1300" s="46" t="n">
        <f aca="false">G1299*(1+F1300)</f>
        <v>10.1109600352784</v>
      </c>
      <c r="H1300" s="46" t="n">
        <f aca="false">MAX(H1299,G1300)</f>
        <v>10.5247282636867</v>
      </c>
      <c r="I1300" s="47" t="n">
        <f aca="false">G1300/H1300-1</f>
        <v>-0.0393139108242793</v>
      </c>
      <c r="J1300" s="48" t="n">
        <f aca="false">IF(F1300&lt;0,F1300^2,0)</f>
        <v>0</v>
      </c>
      <c r="K1300" s="44" t="n">
        <f aca="false">MAX(K1299,E1300)</f>
        <v>21207.7</v>
      </c>
      <c r="L1300" s="49" t="n">
        <f aca="false">E1300-K1300</f>
        <v>-493.349999999999</v>
      </c>
    </row>
    <row r="1301" customFormat="false" ht="15" hidden="false" customHeight="false" outlineLevel="0" collapsed="false">
      <c r="A1301" s="27" t="n">
        <v>41275</v>
      </c>
      <c r="B1301" s="42" t="n">
        <v>1</v>
      </c>
      <c r="C1301" s="28" t="n">
        <v>12654.15</v>
      </c>
      <c r="D1301" s="43" t="n">
        <v>104.2</v>
      </c>
      <c r="E1301" s="44" t="n">
        <f aca="false">E1300+D1301</f>
        <v>20818.55</v>
      </c>
      <c r="F1301" s="45" t="n">
        <f aca="false">IF(C1300&gt;0,D1301/C1300,0)</f>
        <v>0.00835320760767181</v>
      </c>
      <c r="G1301" s="46" t="n">
        <f aca="false">G1300*(1+F1301)</f>
        <v>10.1954189835659</v>
      </c>
      <c r="H1301" s="46" t="n">
        <f aca="false">MAX(H1300,G1301)</f>
        <v>10.5247282636867</v>
      </c>
      <c r="I1301" s="47" t="n">
        <f aca="false">G1301/H1301-1</f>
        <v>-0.0312891004755921</v>
      </c>
      <c r="J1301" s="48" t="n">
        <f aca="false">IF(F1301&lt;0,F1301^2,0)</f>
        <v>0</v>
      </c>
      <c r="K1301" s="44" t="n">
        <f aca="false">MAX(K1300,E1301)</f>
        <v>21207.7</v>
      </c>
      <c r="L1301" s="49" t="n">
        <f aca="false">E1301-K1301</f>
        <v>-389.149999999998</v>
      </c>
    </row>
    <row r="1302" customFormat="false" ht="15" hidden="false" customHeight="false" outlineLevel="0" collapsed="false">
      <c r="A1302" s="27" t="n">
        <v>41276</v>
      </c>
      <c r="B1302" s="42" t="n">
        <v>1</v>
      </c>
      <c r="C1302" s="28" t="n">
        <v>12786.85</v>
      </c>
      <c r="D1302" s="43" t="n">
        <v>132.7</v>
      </c>
      <c r="E1302" s="44" t="n">
        <f aca="false">E1301+D1302</f>
        <v>20951.25</v>
      </c>
      <c r="F1302" s="45" t="n">
        <f aca="false">IF(C1301&gt;0,D1302/C1301,0)</f>
        <v>0.010486678283409</v>
      </c>
      <c r="G1302" s="46" t="n">
        <f aca="false">G1301*(1+F1302)</f>
        <v>10.3023350624111</v>
      </c>
      <c r="H1302" s="46" t="n">
        <f aca="false">MAX(H1301,G1302)</f>
        <v>10.5247282636867</v>
      </c>
      <c r="I1302" s="47" t="n">
        <f aca="false">G1302/H1302-1</f>
        <v>-0.0211305409226479</v>
      </c>
      <c r="J1302" s="48" t="n">
        <f aca="false">IF(F1302&lt;0,F1302^2,0)</f>
        <v>0</v>
      </c>
      <c r="K1302" s="44" t="n">
        <f aca="false">MAX(K1301,E1302)</f>
        <v>21207.7</v>
      </c>
      <c r="L1302" s="49" t="n">
        <f aca="false">E1302-K1302</f>
        <v>-256.449999999997</v>
      </c>
    </row>
    <row r="1303" customFormat="false" ht="15" hidden="false" customHeight="false" outlineLevel="0" collapsed="false">
      <c r="A1303" s="27" t="n">
        <v>41277</v>
      </c>
      <c r="B1303" s="42" t="n">
        <v>1</v>
      </c>
      <c r="C1303" s="28" t="n">
        <v>12778.15</v>
      </c>
      <c r="D1303" s="43" t="n">
        <v>-38</v>
      </c>
      <c r="E1303" s="44" t="n">
        <f aca="false">E1302+D1303</f>
        <v>20913.25</v>
      </c>
      <c r="F1303" s="45" t="n">
        <f aca="false">IF(C1302&gt;0,D1303/C1302,0)</f>
        <v>-0.00297180306330332</v>
      </c>
      <c r="G1303" s="46" t="n">
        <f aca="false">G1302*(1+F1303)</f>
        <v>10.2717185515135</v>
      </c>
      <c r="H1303" s="46" t="n">
        <f aca="false">MAX(H1302,G1303)</f>
        <v>10.5247282636867</v>
      </c>
      <c r="I1303" s="47" t="n">
        <f aca="false">G1303/H1303-1</f>
        <v>-0.0240395481797081</v>
      </c>
      <c r="J1303" s="48" t="n">
        <f aca="false">IF(F1303&lt;0,F1303^2,0)</f>
        <v>8.83161344705897E-006</v>
      </c>
      <c r="K1303" s="44" t="n">
        <f aca="false">MAX(K1302,E1303)</f>
        <v>21207.7</v>
      </c>
      <c r="L1303" s="49" t="n">
        <f aca="false">E1303-K1303</f>
        <v>-294.449999999997</v>
      </c>
    </row>
    <row r="1304" customFormat="false" ht="15" hidden="false" customHeight="false" outlineLevel="0" collapsed="false">
      <c r="A1304" s="27" t="n">
        <v>41278</v>
      </c>
      <c r="B1304" s="42" t="n">
        <v>-1</v>
      </c>
      <c r="C1304" s="28" t="n">
        <v>12787.35</v>
      </c>
      <c r="D1304" s="43" t="n">
        <v>-64.9</v>
      </c>
      <c r="E1304" s="44" t="n">
        <f aca="false">E1303+D1304</f>
        <v>20848.35</v>
      </c>
      <c r="F1304" s="45" t="n">
        <f aca="false">IF(C1303&gt;0,D1304/C1303,0)</f>
        <v>-0.00507898248181466</v>
      </c>
      <c r="G1304" s="46" t="n">
        <f aca="false">G1303*(1+F1304)</f>
        <v>10.2195486729322</v>
      </c>
      <c r="H1304" s="46" t="n">
        <f aca="false">MAX(H1303,G1304)</f>
        <v>10.5247282636867</v>
      </c>
      <c r="I1304" s="47" t="n">
        <f aca="false">G1304/H1304-1</f>
        <v>-0.0289964342174472</v>
      </c>
      <c r="J1304" s="48" t="n">
        <f aca="false">IF(F1304&lt;0,F1304^2,0)</f>
        <v>2.57960630505802E-005</v>
      </c>
      <c r="K1304" s="44" t="n">
        <f aca="false">MAX(K1303,E1304)</f>
        <v>21207.7</v>
      </c>
      <c r="L1304" s="49" t="n">
        <f aca="false">E1304-K1304</f>
        <v>-359.349999999999</v>
      </c>
    </row>
    <row r="1305" customFormat="false" ht="15" hidden="false" customHeight="false" outlineLevel="0" collapsed="false">
      <c r="A1305" s="27" t="n">
        <v>41281</v>
      </c>
      <c r="B1305" s="42" t="n">
        <v>-1</v>
      </c>
      <c r="C1305" s="28" t="n">
        <v>12708.7</v>
      </c>
      <c r="D1305" s="43" t="n">
        <v>-50.1</v>
      </c>
      <c r="E1305" s="44" t="n">
        <f aca="false">E1304+D1305</f>
        <v>20798.25</v>
      </c>
      <c r="F1305" s="45" t="n">
        <f aca="false">IF(C1304&gt;0,D1305/C1304,0)</f>
        <v>-0.00391793452122606</v>
      </c>
      <c r="G1305" s="46" t="n">
        <f aca="false">G1304*(1+F1305)</f>
        <v>10.1795091503952</v>
      </c>
      <c r="H1305" s="46" t="n">
        <f aca="false">MAX(H1304,G1305)</f>
        <v>10.5247282636867</v>
      </c>
      <c r="I1305" s="47" t="n">
        <f aca="false">G1305/H1305-1</f>
        <v>-0.0328007626080603</v>
      </c>
      <c r="J1305" s="48" t="n">
        <f aca="false">IF(F1305&lt;0,F1305^2,0)</f>
        <v>1.53502109126148E-005</v>
      </c>
      <c r="K1305" s="44" t="n">
        <f aca="false">MAX(K1304,E1305)</f>
        <v>21207.7</v>
      </c>
      <c r="L1305" s="49" t="n">
        <f aca="false">E1305-K1305</f>
        <v>-409.449999999997</v>
      </c>
    </row>
    <row r="1306" customFormat="false" ht="15" hidden="false" customHeight="false" outlineLevel="0" collapsed="false">
      <c r="A1306" s="27" t="n">
        <v>41282</v>
      </c>
      <c r="B1306" s="42" t="n">
        <v>-1</v>
      </c>
      <c r="C1306" s="28" t="n">
        <v>12725.5</v>
      </c>
      <c r="D1306" s="43" t="n">
        <v>-42.7</v>
      </c>
      <c r="E1306" s="44" t="n">
        <f aca="false">E1305+D1306</f>
        <v>20755.55</v>
      </c>
      <c r="F1306" s="45" t="n">
        <f aca="false">IF(C1305&gt;0,D1306/C1305,0)</f>
        <v>-0.0033599030585347</v>
      </c>
      <c r="G1306" s="46" t="n">
        <f aca="false">G1305*(1+F1306)</f>
        <v>10.1453069864664</v>
      </c>
      <c r="H1306" s="46" t="n">
        <f aca="false">MAX(H1305,G1306)</f>
        <v>10.5247282636867</v>
      </c>
      <c r="I1306" s="47" t="n">
        <f aca="false">G1306/H1306-1</f>
        <v>-0.0360504582839859</v>
      </c>
      <c r="J1306" s="48" t="n">
        <f aca="false">IF(F1306&lt;0,F1306^2,0)</f>
        <v>1.12889485627509E-005</v>
      </c>
      <c r="K1306" s="44" t="n">
        <f aca="false">MAX(K1305,E1306)</f>
        <v>21207.7</v>
      </c>
      <c r="L1306" s="49" t="n">
        <f aca="false">E1306-K1306</f>
        <v>-452.149999999998</v>
      </c>
    </row>
    <row r="1307" customFormat="false" ht="15" hidden="false" customHeight="false" outlineLevel="0" collapsed="false">
      <c r="A1307" s="27" t="n">
        <v>41283</v>
      </c>
      <c r="B1307" s="42" t="n">
        <v>-1</v>
      </c>
      <c r="C1307" s="28" t="n">
        <v>12718</v>
      </c>
      <c r="D1307" s="43" t="n">
        <v>-18.45</v>
      </c>
      <c r="E1307" s="44" t="n">
        <f aca="false">E1306+D1307</f>
        <v>20737.1</v>
      </c>
      <c r="F1307" s="45" t="n">
        <f aca="false">IF(C1306&gt;0,D1307/C1306,0)</f>
        <v>-0.0014498447998114</v>
      </c>
      <c r="G1307" s="46" t="n">
        <f aca="false">G1306*(1+F1307)</f>
        <v>10.1305978658896</v>
      </c>
      <c r="H1307" s="46" t="n">
        <f aca="false">MAX(H1306,G1307)</f>
        <v>10.5247282636867</v>
      </c>
      <c r="I1307" s="47" t="n">
        <f aca="false">G1307/H1307-1</f>
        <v>-0.0374480355143234</v>
      </c>
      <c r="J1307" s="48" t="n">
        <f aca="false">IF(F1307&lt;0,F1307^2,0)</f>
        <v>2.10204994354017E-006</v>
      </c>
      <c r="K1307" s="44" t="n">
        <f aca="false">MAX(K1306,E1307)</f>
        <v>21207.7</v>
      </c>
      <c r="L1307" s="49" t="n">
        <f aca="false">E1307-K1307</f>
        <v>-470.599999999999</v>
      </c>
    </row>
    <row r="1308" customFormat="false" ht="15" hidden="false" customHeight="false" outlineLevel="0" collapsed="false">
      <c r="A1308" s="27" t="n">
        <v>41284</v>
      </c>
      <c r="B1308" s="42" t="n">
        <v>1</v>
      </c>
      <c r="C1308" s="28" t="n">
        <v>12802.25</v>
      </c>
      <c r="D1308" s="43" t="n">
        <v>10.55</v>
      </c>
      <c r="E1308" s="44" t="n">
        <f aca="false">E1307+D1308</f>
        <v>20747.65</v>
      </c>
      <c r="F1308" s="45" t="n">
        <f aca="false">IF(C1307&gt;0,D1308/C1307,0)</f>
        <v>0.000829532945431672</v>
      </c>
      <c r="G1308" s="46" t="n">
        <f aca="false">G1307*(1+F1308)</f>
        <v>10.1390015305763</v>
      </c>
      <c r="H1308" s="46" t="n">
        <f aca="false">MAX(H1307,G1308)</f>
        <v>10.5247282636867</v>
      </c>
      <c r="I1308" s="47" t="n">
        <f aca="false">G1308/H1308-1</f>
        <v>-0.0366495669480924</v>
      </c>
      <c r="J1308" s="48" t="n">
        <f aca="false">IF(F1308&lt;0,F1308^2,0)</f>
        <v>0</v>
      </c>
      <c r="K1308" s="44" t="n">
        <f aca="false">MAX(K1307,E1308)</f>
        <v>21207.7</v>
      </c>
      <c r="L1308" s="49" t="n">
        <f aca="false">E1308-K1308</f>
        <v>-460.049999999999</v>
      </c>
    </row>
    <row r="1309" customFormat="false" ht="15" hidden="false" customHeight="false" outlineLevel="0" collapsed="false">
      <c r="A1309" s="27" t="n">
        <v>41285</v>
      </c>
      <c r="B1309" s="42" t="n">
        <v>-1</v>
      </c>
      <c r="C1309" s="28" t="n">
        <v>12617.85</v>
      </c>
      <c r="D1309" s="43" t="n">
        <v>-34.4</v>
      </c>
      <c r="E1309" s="44" t="n">
        <f aca="false">E1308+D1309</f>
        <v>20713.25</v>
      </c>
      <c r="F1309" s="45" t="n">
        <f aca="false">IF(C1308&gt;0,D1309/C1308,0)</f>
        <v>-0.00268702767091722</v>
      </c>
      <c r="G1309" s="46" t="n">
        <f aca="false">G1308*(1+F1309)</f>
        <v>10.1117577529081</v>
      </c>
      <c r="H1309" s="46" t="n">
        <f aca="false">MAX(H1308,G1309)</f>
        <v>10.5247282636867</v>
      </c>
      <c r="I1309" s="47" t="n">
        <f aca="false">G1309/H1309-1</f>
        <v>-0.0392381162184929</v>
      </c>
      <c r="J1309" s="48" t="n">
        <f aca="false">IF(F1309&lt;0,F1309^2,0)</f>
        <v>7.22011770427483E-006</v>
      </c>
      <c r="K1309" s="44" t="n">
        <f aca="false">MAX(K1308,E1309)</f>
        <v>21207.7</v>
      </c>
      <c r="L1309" s="49" t="n">
        <f aca="false">E1309-K1309</f>
        <v>-494.450000000001</v>
      </c>
    </row>
    <row r="1310" customFormat="false" ht="15" hidden="false" customHeight="false" outlineLevel="0" collapsed="false">
      <c r="A1310" s="27" t="n">
        <v>41288</v>
      </c>
      <c r="B1310" s="42" t="n">
        <v>-1</v>
      </c>
      <c r="C1310" s="28" t="n">
        <v>12758.75</v>
      </c>
      <c r="D1310" s="43" t="n">
        <v>-140.9</v>
      </c>
      <c r="E1310" s="44" t="n">
        <f aca="false">E1309+D1310</f>
        <v>20572.35</v>
      </c>
      <c r="F1310" s="45" t="n">
        <f aca="false">IF(C1309&gt;0,D1310/C1309,0)</f>
        <v>-0.0111667201623097</v>
      </c>
      <c r="G1310" s="46" t="n">
        <f aca="false">G1309*(1+F1310)</f>
        <v>9.99884258373234</v>
      </c>
      <c r="H1310" s="46" t="n">
        <f aca="false">MAX(H1309,G1310)</f>
        <v>10.5247282636867</v>
      </c>
      <c r="I1310" s="47" t="n">
        <f aca="false">G1310/H1310-1</f>
        <v>-0.0499666753172946</v>
      </c>
      <c r="J1310" s="48" t="n">
        <f aca="false">IF(F1310&lt;0,F1310^2,0)</f>
        <v>0.000124695639183335</v>
      </c>
      <c r="K1310" s="44" t="n">
        <f aca="false">MAX(K1309,E1310)</f>
        <v>21207.7</v>
      </c>
      <c r="L1310" s="49" t="n">
        <f aca="false">E1310-K1310</f>
        <v>-635.350000000002</v>
      </c>
    </row>
    <row r="1311" customFormat="false" ht="15" hidden="false" customHeight="false" outlineLevel="0" collapsed="false">
      <c r="A1311" s="27" t="n">
        <v>41289</v>
      </c>
      <c r="B1311" s="42" t="n">
        <v>1</v>
      </c>
      <c r="C1311" s="28" t="n">
        <v>12855.4</v>
      </c>
      <c r="D1311" s="43" t="n">
        <v>6.25</v>
      </c>
      <c r="E1311" s="44" t="n">
        <f aca="false">E1310+D1311</f>
        <v>20578.6</v>
      </c>
      <c r="F1311" s="45" t="n">
        <f aca="false">IF(C1310&gt;0,D1311/C1310,0)</f>
        <v>0.00048985990006858</v>
      </c>
      <c r="G1311" s="46" t="n">
        <f aca="false">G1310*(1+F1311)</f>
        <v>10.0037406157612</v>
      </c>
      <c r="H1311" s="46" t="n">
        <f aca="false">MAX(H1310,G1311)</f>
        <v>10.5247282636867</v>
      </c>
      <c r="I1311" s="47" t="n">
        <f aca="false">G1311/H1311-1</f>
        <v>-0.0495012920878036</v>
      </c>
      <c r="J1311" s="48" t="n">
        <f aca="false">IF(F1311&lt;0,F1311^2,0)</f>
        <v>0</v>
      </c>
      <c r="K1311" s="44" t="n">
        <f aca="false">MAX(K1310,E1311)</f>
        <v>21207.7</v>
      </c>
      <c r="L1311" s="49" t="n">
        <f aca="false">E1311-K1311</f>
        <v>-629.100000000002</v>
      </c>
    </row>
    <row r="1312" customFormat="false" ht="15" hidden="false" customHeight="false" outlineLevel="0" collapsed="false">
      <c r="A1312" s="27" t="n">
        <v>41290</v>
      </c>
      <c r="B1312" s="42" t="n">
        <v>1</v>
      </c>
      <c r="C1312" s="28" t="n">
        <v>12638.5</v>
      </c>
      <c r="D1312" s="43" t="n">
        <v>-137</v>
      </c>
      <c r="E1312" s="44" t="n">
        <f aca="false">E1311+D1312</f>
        <v>20441.6</v>
      </c>
      <c r="F1312" s="45" t="n">
        <f aca="false">IF(C1311&gt;0,D1312/C1311,0)</f>
        <v>-0.0106570001711343</v>
      </c>
      <c r="G1312" s="46" t="n">
        <f aca="false">G1311*(1+F1312)</f>
        <v>9.89713075030706</v>
      </c>
      <c r="H1312" s="46" t="n">
        <f aca="false">MAX(H1311,G1312)</f>
        <v>10.5247282636867</v>
      </c>
      <c r="I1312" s="47" t="n">
        <f aca="false">G1312/H1312-1</f>
        <v>-0.059630756980687</v>
      </c>
      <c r="J1312" s="48" t="n">
        <f aca="false">IF(F1312&lt;0,F1312^2,0)</f>
        <v>0.000113571652647557</v>
      </c>
      <c r="K1312" s="44" t="n">
        <f aca="false">MAX(K1311,E1312)</f>
        <v>21207.7</v>
      </c>
      <c r="L1312" s="49" t="n">
        <f aca="false">E1312-K1312</f>
        <v>-766.100000000002</v>
      </c>
    </row>
    <row r="1313" customFormat="false" ht="15" hidden="false" customHeight="false" outlineLevel="0" collapsed="false">
      <c r="A1313" s="27" t="n">
        <v>41291</v>
      </c>
      <c r="B1313" s="42" t="n">
        <v>-1</v>
      </c>
      <c r="C1313" s="28" t="n">
        <v>12649.6</v>
      </c>
      <c r="D1313" s="43" t="n">
        <v>-40.75</v>
      </c>
      <c r="E1313" s="44" t="n">
        <f aca="false">E1312+D1313</f>
        <v>20400.85</v>
      </c>
      <c r="F1313" s="45" t="n">
        <f aca="false">IF(C1312&gt;0,D1313/C1312,0)</f>
        <v>-0.00322427503263837</v>
      </c>
      <c r="G1313" s="46" t="n">
        <f aca="false">G1312*(1+F1313)</f>
        <v>9.86521967873408</v>
      </c>
      <c r="H1313" s="46" t="n">
        <f aca="false">MAX(H1312,G1313)</f>
        <v>10.5247282636867</v>
      </c>
      <c r="I1313" s="47" t="n">
        <f aca="false">G1313/H1313-1</f>
        <v>-0.0626627660524152</v>
      </c>
      <c r="J1313" s="48" t="n">
        <f aca="false">IF(F1313&lt;0,F1313^2,0)</f>
        <v>1.03959494860951E-005</v>
      </c>
      <c r="K1313" s="44" t="n">
        <f aca="false">MAX(K1312,E1313)</f>
        <v>21207.7</v>
      </c>
      <c r="L1313" s="49" t="n">
        <f aca="false">E1313-K1313</f>
        <v>-806.850000000002</v>
      </c>
    </row>
    <row r="1314" customFormat="false" ht="15" hidden="false" customHeight="false" outlineLevel="0" collapsed="false">
      <c r="A1314" s="27" t="n">
        <v>41292</v>
      </c>
      <c r="B1314" s="42" t="n">
        <v>-1</v>
      </c>
      <c r="C1314" s="28" t="n">
        <v>12680</v>
      </c>
      <c r="D1314" s="43" t="n">
        <v>-65</v>
      </c>
      <c r="E1314" s="44" t="n">
        <f aca="false">E1313+D1314</f>
        <v>20335.85</v>
      </c>
      <c r="F1314" s="45" t="n">
        <f aca="false">IF(C1313&gt;0,D1314/C1313,0)</f>
        <v>-0.00513850240323805</v>
      </c>
      <c r="G1314" s="46" t="n">
        <f aca="false">G1313*(1+F1314)</f>
        <v>9.81452722370644</v>
      </c>
      <c r="H1314" s="46" t="n">
        <f aca="false">MAX(H1313,G1314)</f>
        <v>10.5247282636867</v>
      </c>
      <c r="I1314" s="47" t="n">
        <f aca="false">G1314/H1314-1</f>
        <v>-0.0674792756816994</v>
      </c>
      <c r="J1314" s="48" t="n">
        <f aca="false">IF(F1314&lt;0,F1314^2,0)</f>
        <v>2.64042069480832E-005</v>
      </c>
      <c r="K1314" s="44" t="n">
        <f aca="false">MAX(K1313,E1314)</f>
        <v>21207.7</v>
      </c>
      <c r="L1314" s="49" t="n">
        <f aca="false">E1314-K1314</f>
        <v>-871.850000000002</v>
      </c>
    </row>
    <row r="1315" customFormat="false" ht="15" hidden="false" customHeight="false" outlineLevel="0" collapsed="false">
      <c r="A1315" s="27" t="n">
        <v>41295</v>
      </c>
      <c r="B1315" s="42" t="n">
        <v>0</v>
      </c>
      <c r="C1315" s="28" t="n">
        <v>12651.35</v>
      </c>
      <c r="D1315" s="43" t="n">
        <v>0</v>
      </c>
      <c r="E1315" s="44" t="n">
        <f aca="false">E1314+D1315</f>
        <v>20335.85</v>
      </c>
      <c r="F1315" s="45" t="n">
        <f aca="false">IF(C1314&gt;0,D1315/C1314,0)</f>
        <v>0</v>
      </c>
      <c r="G1315" s="46" t="n">
        <f aca="false">G1314*(1+F1315)</f>
        <v>9.81452722370644</v>
      </c>
      <c r="H1315" s="46" t="n">
        <f aca="false">MAX(H1314,G1315)</f>
        <v>10.5247282636867</v>
      </c>
      <c r="I1315" s="47" t="n">
        <f aca="false">G1315/H1315-1</f>
        <v>-0.0674792756816994</v>
      </c>
      <c r="J1315" s="48" t="n">
        <f aca="false">IF(F1315&lt;0,F1315^2,0)</f>
        <v>0</v>
      </c>
      <c r="K1315" s="44" t="n">
        <f aca="false">MAX(K1314,E1315)</f>
        <v>21207.7</v>
      </c>
      <c r="L1315" s="49" t="n">
        <f aca="false">E1315-K1315</f>
        <v>-871.850000000002</v>
      </c>
    </row>
    <row r="1316" customFormat="false" ht="15" hidden="false" customHeight="false" outlineLevel="0" collapsed="false">
      <c r="A1316" s="27" t="n">
        <v>41296</v>
      </c>
      <c r="B1316" s="42" t="n">
        <v>-1</v>
      </c>
      <c r="C1316" s="28" t="n">
        <v>12574.35</v>
      </c>
      <c r="D1316" s="43" t="n">
        <v>34.15</v>
      </c>
      <c r="E1316" s="44" t="n">
        <f aca="false">E1315+D1316</f>
        <v>20370</v>
      </c>
      <c r="F1316" s="45" t="n">
        <f aca="false">IF(C1315&gt;0,D1316/C1315,0)</f>
        <v>0.00269931667371466</v>
      </c>
      <c r="G1316" s="46" t="n">
        <f aca="false">G1315*(1+F1316)</f>
        <v>9.84101974068601</v>
      </c>
      <c r="H1316" s="46" t="n">
        <f aca="false">MAX(H1315,G1316)</f>
        <v>10.5247282636867</v>
      </c>
      <c r="I1316" s="47" t="n">
        <f aca="false">G1316/H1316-1</f>
        <v>-0.0649621069419627</v>
      </c>
      <c r="J1316" s="48" t="n">
        <f aca="false">IF(F1316&lt;0,F1316^2,0)</f>
        <v>0</v>
      </c>
      <c r="K1316" s="44" t="n">
        <f aca="false">MAX(K1315,E1316)</f>
        <v>21207.7</v>
      </c>
      <c r="L1316" s="49" t="n">
        <f aca="false">E1316-K1316</f>
        <v>-837.700000000001</v>
      </c>
    </row>
    <row r="1317" customFormat="false" ht="15" hidden="false" customHeight="false" outlineLevel="0" collapsed="false">
      <c r="A1317" s="27" t="n">
        <v>41297</v>
      </c>
      <c r="B1317" s="42" t="n">
        <v>-1</v>
      </c>
      <c r="C1317" s="28" t="n">
        <v>12635.2</v>
      </c>
      <c r="D1317" s="43" t="n">
        <v>-116.05</v>
      </c>
      <c r="E1317" s="44" t="n">
        <f aca="false">E1316+D1317</f>
        <v>20253.95</v>
      </c>
      <c r="F1317" s="45" t="n">
        <f aca="false">IF(C1316&gt;0,D1317/C1316,0)</f>
        <v>-0.00922910528178395</v>
      </c>
      <c r="G1317" s="46" t="n">
        <f aca="false">G1316*(1+F1317)</f>
        <v>9.75019593341911</v>
      </c>
      <c r="H1317" s="46" t="n">
        <f aca="false">MAX(H1316,G1317)</f>
        <v>10.5247282636867</v>
      </c>
      <c r="I1317" s="47" t="n">
        <f aca="false">G1317/H1317-1</f>
        <v>-0.0735916700994528</v>
      </c>
      <c r="J1317" s="48" t="n">
        <f aca="false">IF(F1317&lt;0,F1317^2,0)</f>
        <v>8.51763843022524E-005</v>
      </c>
      <c r="K1317" s="44" t="n">
        <f aca="false">MAX(K1316,E1317)</f>
        <v>21207.7</v>
      </c>
      <c r="L1317" s="49" t="n">
        <f aca="false">E1317-K1317</f>
        <v>-953.75</v>
      </c>
    </row>
    <row r="1318" customFormat="false" ht="15" hidden="false" customHeight="false" outlineLevel="0" collapsed="false">
      <c r="A1318" s="27" t="n">
        <v>41298</v>
      </c>
      <c r="B1318" s="42" t="n">
        <v>0</v>
      </c>
      <c r="C1318" s="28" t="n">
        <v>12561.4</v>
      </c>
      <c r="D1318" s="43" t="n">
        <v>0</v>
      </c>
      <c r="E1318" s="44" t="n">
        <f aca="false">E1317+D1318</f>
        <v>20253.95</v>
      </c>
      <c r="F1318" s="45" t="n">
        <f aca="false">IF(C1317&gt;0,D1318/C1317,0)</f>
        <v>0</v>
      </c>
      <c r="G1318" s="46" t="n">
        <f aca="false">G1317*(1+F1318)</f>
        <v>9.75019593341911</v>
      </c>
      <c r="H1318" s="46" t="n">
        <f aca="false">MAX(H1317,G1318)</f>
        <v>10.5247282636867</v>
      </c>
      <c r="I1318" s="47" t="n">
        <f aca="false">G1318/H1318-1</f>
        <v>-0.0735916700994528</v>
      </c>
      <c r="J1318" s="48" t="n">
        <f aca="false">IF(F1318&lt;0,F1318^2,0)</f>
        <v>0</v>
      </c>
      <c r="K1318" s="44" t="n">
        <f aca="false">MAX(K1317,E1318)</f>
        <v>21207.7</v>
      </c>
      <c r="L1318" s="49" t="n">
        <f aca="false">E1318-K1318</f>
        <v>-953.75</v>
      </c>
    </row>
    <row r="1319" customFormat="false" ht="15" hidden="false" customHeight="false" outlineLevel="0" collapsed="false">
      <c r="A1319" s="27" t="n">
        <v>41299</v>
      </c>
      <c r="B1319" s="42" t="n">
        <v>1</v>
      </c>
      <c r="C1319" s="28" t="n">
        <v>12693.25</v>
      </c>
      <c r="D1319" s="43" t="n">
        <v>-2.7</v>
      </c>
      <c r="E1319" s="44" t="n">
        <f aca="false">E1318+D1319</f>
        <v>20251.25</v>
      </c>
      <c r="F1319" s="45" t="n">
        <f aca="false">IF(C1318&gt;0,D1319/C1318,0)</f>
        <v>-0.00021494419411849</v>
      </c>
      <c r="G1319" s="46" t="n">
        <f aca="false">G1318*(1+F1319)</f>
        <v>9.7481001854117</v>
      </c>
      <c r="H1319" s="46" t="n">
        <f aca="false">MAX(H1318,G1319)</f>
        <v>10.5247282636867</v>
      </c>
      <c r="I1319" s="47" t="n">
        <f aca="false">G1319/H1319-1</f>
        <v>-0.0737907961913479</v>
      </c>
      <c r="J1319" s="48" t="n">
        <f aca="false">IF(F1319&lt;0,F1319^2,0)</f>
        <v>4.62010065852471E-008</v>
      </c>
      <c r="K1319" s="44" t="n">
        <f aca="false">MAX(K1318,E1319)</f>
        <v>21207.7</v>
      </c>
      <c r="L1319" s="49" t="n">
        <f aca="false">E1319-K1319</f>
        <v>-956.450000000001</v>
      </c>
    </row>
    <row r="1320" customFormat="false" ht="15" hidden="false" customHeight="false" outlineLevel="0" collapsed="false">
      <c r="A1320" s="27" t="n">
        <v>41302</v>
      </c>
      <c r="B1320" s="42" t="n">
        <v>1</v>
      </c>
      <c r="C1320" s="28" t="n">
        <v>12781.35</v>
      </c>
      <c r="D1320" s="43" t="n">
        <v>88.1</v>
      </c>
      <c r="E1320" s="44" t="n">
        <f aca="false">E1319+D1320</f>
        <v>20339.35</v>
      </c>
      <c r="F1320" s="45" t="n">
        <f aca="false">IF(C1319&gt;0,D1320/C1319,0)</f>
        <v>0.00694069682705375</v>
      </c>
      <c r="G1320" s="46" t="n">
        <f aca="false">G1319*(1+F1320)</f>
        <v>9.81575879343839</v>
      </c>
      <c r="H1320" s="46" t="n">
        <f aca="false">MAX(H1319,G1320)</f>
        <v>10.5247282636867</v>
      </c>
      <c r="I1320" s="47" t="n">
        <f aca="false">G1320/H1320-1</f>
        <v>-0.0673622589092852</v>
      </c>
      <c r="J1320" s="48" t="n">
        <f aca="false">IF(F1320&lt;0,F1320^2,0)</f>
        <v>0</v>
      </c>
      <c r="K1320" s="44" t="n">
        <f aca="false">MAX(K1319,E1320)</f>
        <v>21207.7</v>
      </c>
      <c r="L1320" s="49" t="n">
        <f aca="false">E1320-K1320</f>
        <v>-868.350000000002</v>
      </c>
    </row>
    <row r="1321" customFormat="false" ht="15" hidden="false" customHeight="false" outlineLevel="0" collapsed="false">
      <c r="A1321" s="27" t="n">
        <v>41303</v>
      </c>
      <c r="B1321" s="42" t="n">
        <v>1</v>
      </c>
      <c r="C1321" s="28" t="n">
        <v>12722.8</v>
      </c>
      <c r="D1321" s="43" t="n">
        <v>-82.5</v>
      </c>
      <c r="E1321" s="44" t="n">
        <f aca="false">E1320+D1321</f>
        <v>20256.85</v>
      </c>
      <c r="F1321" s="45" t="n">
        <f aca="false">IF(C1320&gt;0,D1321/C1320,0)</f>
        <v>-0.00645471722470631</v>
      </c>
      <c r="G1321" s="46" t="n">
        <f aca="false">G1320*(1+F1321)</f>
        <v>9.75240084608082</v>
      </c>
      <c r="H1321" s="46" t="n">
        <f aca="false">MAX(H1320,G1321)</f>
        <v>10.5247282636867</v>
      </c>
      <c r="I1321" s="47" t="n">
        <f aca="false">G1321/H1321-1</f>
        <v>-0.0733821718011146</v>
      </c>
      <c r="J1321" s="48" t="n">
        <f aca="false">IF(F1321&lt;0,F1321^2,0)</f>
        <v>4.16633744509203E-005</v>
      </c>
      <c r="K1321" s="44" t="n">
        <f aca="false">MAX(K1320,E1321)</f>
        <v>21207.7</v>
      </c>
      <c r="L1321" s="49" t="n">
        <f aca="false">E1321-K1321</f>
        <v>-950.850000000002</v>
      </c>
    </row>
    <row r="1322" customFormat="false" ht="15" hidden="false" customHeight="false" outlineLevel="0" collapsed="false">
      <c r="A1322" s="27" t="n">
        <v>41304</v>
      </c>
      <c r="B1322" s="42" t="n">
        <v>0</v>
      </c>
      <c r="C1322" s="28" t="n">
        <v>12767.5</v>
      </c>
      <c r="D1322" s="43" t="n">
        <v>0</v>
      </c>
      <c r="E1322" s="44" t="n">
        <f aca="false">E1321+D1322</f>
        <v>20256.85</v>
      </c>
      <c r="F1322" s="45" t="n">
        <f aca="false">IF(C1321&gt;0,D1322/C1321,0)</f>
        <v>0</v>
      </c>
      <c r="G1322" s="46" t="n">
        <f aca="false">G1321*(1+F1322)</f>
        <v>9.75240084608082</v>
      </c>
      <c r="H1322" s="46" t="n">
        <f aca="false">MAX(H1321,G1322)</f>
        <v>10.5247282636867</v>
      </c>
      <c r="I1322" s="47" t="n">
        <f aca="false">G1322/H1322-1</f>
        <v>-0.0733821718011146</v>
      </c>
      <c r="J1322" s="48" t="n">
        <f aca="false">IF(F1322&lt;0,F1322^2,0)</f>
        <v>0</v>
      </c>
      <c r="K1322" s="44" t="n">
        <f aca="false">MAX(K1321,E1322)</f>
        <v>21207.7</v>
      </c>
      <c r="L1322" s="49" t="n">
        <f aca="false">E1322-K1322</f>
        <v>-950.850000000002</v>
      </c>
    </row>
    <row r="1323" customFormat="false" ht="15" hidden="false" customHeight="false" outlineLevel="0" collapsed="false">
      <c r="A1323" s="27" t="n">
        <v>41305</v>
      </c>
      <c r="B1323" s="42" t="n">
        <v>0</v>
      </c>
      <c r="C1323" s="28" t="n">
        <v>12708.6</v>
      </c>
      <c r="D1323" s="43" t="n">
        <v>0</v>
      </c>
      <c r="E1323" s="44" t="n">
        <f aca="false">E1322+D1323</f>
        <v>20256.85</v>
      </c>
      <c r="F1323" s="45" t="n">
        <f aca="false">IF(C1322&gt;0,D1323/C1322,0)</f>
        <v>0</v>
      </c>
      <c r="G1323" s="46" t="n">
        <f aca="false">G1322*(1+F1323)</f>
        <v>9.75240084608082</v>
      </c>
      <c r="H1323" s="46" t="n">
        <f aca="false">MAX(H1322,G1323)</f>
        <v>10.5247282636867</v>
      </c>
      <c r="I1323" s="47" t="n">
        <f aca="false">G1323/H1323-1</f>
        <v>-0.0733821718011146</v>
      </c>
      <c r="J1323" s="48" t="n">
        <f aca="false">IF(F1323&lt;0,F1323^2,0)</f>
        <v>0</v>
      </c>
      <c r="K1323" s="44" t="n">
        <f aca="false">MAX(K1322,E1323)</f>
        <v>21207.7</v>
      </c>
      <c r="L1323" s="49" t="n">
        <f aca="false">E1323-K1323</f>
        <v>-950.850000000002</v>
      </c>
    </row>
    <row r="1324" customFormat="false" ht="15" hidden="false" customHeight="false" outlineLevel="0" collapsed="false">
      <c r="A1324" s="27" t="n">
        <v>41306</v>
      </c>
      <c r="B1324" s="42" t="n">
        <v>-1</v>
      </c>
      <c r="C1324" s="28" t="n">
        <v>12606.25</v>
      </c>
      <c r="D1324" s="43" t="n">
        <v>82.5</v>
      </c>
      <c r="E1324" s="44" t="n">
        <f aca="false">E1323+D1324</f>
        <v>20339.35</v>
      </c>
      <c r="F1324" s="45" t="n">
        <f aca="false">IF(C1323&gt;0,D1324/C1323,0)</f>
        <v>0.00649166706010103</v>
      </c>
      <c r="G1324" s="46" t="n">
        <f aca="false">G1323*(1+F1324)</f>
        <v>9.81571018541023</v>
      </c>
      <c r="H1324" s="46" t="n">
        <f aca="false">MAX(H1323,G1324)</f>
        <v>10.5247282636867</v>
      </c>
      <c r="I1324" s="47" t="n">
        <f aca="false">G1324/H1324-1</f>
        <v>-0.0673668773684936</v>
      </c>
      <c r="J1324" s="48" t="n">
        <f aca="false">IF(F1324&lt;0,F1324^2,0)</f>
        <v>0</v>
      </c>
      <c r="K1324" s="44" t="n">
        <f aca="false">MAX(K1323,E1324)</f>
        <v>21207.7</v>
      </c>
      <c r="L1324" s="49" t="n">
        <f aca="false">E1324-K1324</f>
        <v>-868.350000000002</v>
      </c>
    </row>
    <row r="1325" customFormat="false" ht="15" hidden="false" customHeight="false" outlineLevel="0" collapsed="false">
      <c r="A1325" s="27" t="n">
        <v>41309</v>
      </c>
      <c r="B1325" s="42" t="n">
        <v>-1</v>
      </c>
      <c r="C1325" s="28" t="n">
        <v>12548.35</v>
      </c>
      <c r="D1325" s="43" t="n">
        <v>57.9</v>
      </c>
      <c r="E1325" s="44" t="n">
        <f aca="false">E1324+D1325</f>
        <v>20397.25</v>
      </c>
      <c r="F1325" s="45" t="n">
        <f aca="false">IF(C1324&gt;0,D1325/C1324,0)</f>
        <v>0.00459295984134854</v>
      </c>
      <c r="G1325" s="46" t="n">
        <f aca="false">G1324*(1+F1325)</f>
        <v>9.86079334810613</v>
      </c>
      <c r="H1325" s="46" t="n">
        <f aca="false">MAX(H1324,G1325)</f>
        <v>10.5247282636867</v>
      </c>
      <c r="I1325" s="47" t="n">
        <f aca="false">G1325/H1325-1</f>
        <v>-0.0630833308895357</v>
      </c>
      <c r="J1325" s="48" t="n">
        <f aca="false">IF(F1325&lt;0,F1325^2,0)</f>
        <v>0</v>
      </c>
      <c r="K1325" s="44" t="n">
        <f aca="false">MAX(K1324,E1325)</f>
        <v>21207.7</v>
      </c>
      <c r="L1325" s="49" t="n">
        <f aca="false">E1325-K1325</f>
        <v>-810.450000000001</v>
      </c>
    </row>
    <row r="1326" customFormat="false" ht="15" hidden="false" customHeight="false" outlineLevel="0" collapsed="false">
      <c r="A1326" s="27" t="n">
        <v>41310</v>
      </c>
      <c r="B1326" s="42" t="n">
        <v>-1</v>
      </c>
      <c r="C1326" s="28" t="n">
        <v>12467.75</v>
      </c>
      <c r="D1326" s="43" t="n">
        <v>80.6</v>
      </c>
      <c r="E1326" s="44" t="n">
        <f aca="false">E1325+D1326</f>
        <v>20477.85</v>
      </c>
      <c r="F1326" s="45" t="n">
        <f aca="false">IF(C1325&gt;0,D1326/C1325,0)</f>
        <v>0.0064231552355489</v>
      </c>
      <c r="G1326" s="46" t="n">
        <f aca="false">G1325*(1+F1326)</f>
        <v>9.92413075452669</v>
      </c>
      <c r="H1326" s="46" t="n">
        <f aca="false">MAX(H1325,G1326)</f>
        <v>10.5247282636867</v>
      </c>
      <c r="I1326" s="47" t="n">
        <f aca="false">G1326/H1326-1</f>
        <v>-0.0570653696810656</v>
      </c>
      <c r="J1326" s="48" t="n">
        <f aca="false">IF(F1326&lt;0,F1326^2,0)</f>
        <v>0</v>
      </c>
      <c r="K1326" s="44" t="n">
        <f aca="false">MAX(K1325,E1326)</f>
        <v>21207.7</v>
      </c>
      <c r="L1326" s="49" t="n">
        <f aca="false">E1326-K1326</f>
        <v>-729.850000000002</v>
      </c>
    </row>
    <row r="1327" customFormat="false" ht="15" hidden="false" customHeight="false" outlineLevel="0" collapsed="false">
      <c r="A1327" s="27" t="n">
        <v>41311</v>
      </c>
      <c r="B1327" s="42" t="n">
        <v>-1</v>
      </c>
      <c r="C1327" s="28" t="n">
        <v>12417.7</v>
      </c>
      <c r="D1327" s="43" t="n">
        <v>-57.65</v>
      </c>
      <c r="E1327" s="44" t="n">
        <f aca="false">E1326+D1327</f>
        <v>20420.2</v>
      </c>
      <c r="F1327" s="45" t="n">
        <f aca="false">IF(C1326&gt;0,D1327/C1326,0)</f>
        <v>-0.00462392973872591</v>
      </c>
      <c r="G1327" s="46" t="n">
        <f aca="false">G1326*(1+F1327)</f>
        <v>9.87824227119982</v>
      </c>
      <c r="H1327" s="46" t="n">
        <f aca="false">MAX(H1326,G1327)</f>
        <v>10.5247282636867</v>
      </c>
      <c r="I1327" s="47" t="n">
        <f aca="false">G1327/H1327-1</f>
        <v>-0.0614254331598719</v>
      </c>
      <c r="J1327" s="48" t="n">
        <f aca="false">IF(F1327&lt;0,F1327^2,0)</f>
        <v>2.13807262286739E-005</v>
      </c>
      <c r="K1327" s="44" t="n">
        <f aca="false">MAX(K1326,E1327)</f>
        <v>21207.7</v>
      </c>
      <c r="L1327" s="49" t="n">
        <f aca="false">E1327-K1327</f>
        <v>-787.500000000004</v>
      </c>
    </row>
    <row r="1328" customFormat="false" ht="15" hidden="false" customHeight="false" outlineLevel="0" collapsed="false">
      <c r="A1328" s="27" t="n">
        <v>41312</v>
      </c>
      <c r="B1328" s="42" t="n">
        <v>-1</v>
      </c>
      <c r="C1328" s="28" t="n">
        <v>12349.3</v>
      </c>
      <c r="D1328" s="43" t="n">
        <v>23.2</v>
      </c>
      <c r="E1328" s="44" t="n">
        <f aca="false">E1327+D1328</f>
        <v>20443.4</v>
      </c>
      <c r="F1328" s="45" t="n">
        <f aca="false">IF(C1327&gt;0,D1328/C1327,0)</f>
        <v>0.00186830089308004</v>
      </c>
      <c r="G1328" s="46" t="n">
        <f aca="false">G1327*(1+F1328)</f>
        <v>9.89669780005717</v>
      </c>
      <c r="H1328" s="46" t="n">
        <f aca="false">MAX(H1327,G1328)</f>
        <v>10.5247282636867</v>
      </c>
      <c r="I1328" s="47" t="n">
        <f aca="false">G1328/H1328-1</f>
        <v>-0.0596718934584223</v>
      </c>
      <c r="J1328" s="48" t="n">
        <f aca="false">IF(F1328&lt;0,F1328^2,0)</f>
        <v>0</v>
      </c>
      <c r="K1328" s="44" t="n">
        <f aca="false">MAX(K1327,E1328)</f>
        <v>21207.7</v>
      </c>
      <c r="L1328" s="49" t="n">
        <f aca="false">E1328-K1328</f>
        <v>-764.300000000003</v>
      </c>
    </row>
    <row r="1329" customFormat="false" ht="15" hidden="false" customHeight="false" outlineLevel="0" collapsed="false">
      <c r="A1329" s="27" t="n">
        <v>41313</v>
      </c>
      <c r="B1329" s="42" t="n">
        <v>-1</v>
      </c>
      <c r="C1329" s="28" t="n">
        <v>12280.15</v>
      </c>
      <c r="D1329" s="43" t="n">
        <v>69.15</v>
      </c>
      <c r="E1329" s="44" t="n">
        <f aca="false">E1328+D1329</f>
        <v>20512.55</v>
      </c>
      <c r="F1329" s="45" t="n">
        <f aca="false">IF(C1328&gt;0,D1329/C1328,0)</f>
        <v>0.00559950766440203</v>
      </c>
      <c r="G1329" s="46" t="n">
        <f aca="false">G1328*(1+F1329)</f>
        <v>9.95211443524086</v>
      </c>
      <c r="H1329" s="46" t="n">
        <f aca="false">MAX(H1328,G1329)</f>
        <v>10.5247282636867</v>
      </c>
      <c r="I1329" s="47" t="n">
        <f aca="false">G1329/H1329-1</f>
        <v>-0.0544065190187902</v>
      </c>
      <c r="J1329" s="48" t="n">
        <f aca="false">IF(F1329&lt;0,F1329^2,0)</f>
        <v>0</v>
      </c>
      <c r="K1329" s="44" t="n">
        <f aca="false">MAX(K1328,E1329)</f>
        <v>21207.7</v>
      </c>
      <c r="L1329" s="49" t="n">
        <f aca="false">E1329-K1329</f>
        <v>-695.150000000002</v>
      </c>
    </row>
    <row r="1330" customFormat="false" ht="15" hidden="false" customHeight="false" outlineLevel="0" collapsed="false">
      <c r="A1330" s="27" t="n">
        <v>41316</v>
      </c>
      <c r="B1330" s="42" t="n">
        <v>-1</v>
      </c>
      <c r="C1330" s="28" t="n">
        <v>12333</v>
      </c>
      <c r="D1330" s="43" t="n">
        <v>-52.85</v>
      </c>
      <c r="E1330" s="44" t="n">
        <f aca="false">E1329+D1330</f>
        <v>20459.7</v>
      </c>
      <c r="F1330" s="45" t="n">
        <f aca="false">IF(C1329&gt;0,D1330/C1329,0)</f>
        <v>-0.00430369335879448</v>
      </c>
      <c r="G1330" s="46" t="n">
        <f aca="false">G1329*(1+F1330)</f>
        <v>9.90928358643995</v>
      </c>
      <c r="H1330" s="46" t="n">
        <f aca="false">MAX(H1329,G1330)</f>
        <v>10.5247282636867</v>
      </c>
      <c r="I1330" s="47" t="n">
        <f aca="false">G1330/H1330-1</f>
        <v>-0.0584760634030084</v>
      </c>
      <c r="J1330" s="48" t="n">
        <f aca="false">IF(F1330&lt;0,F1330^2,0)</f>
        <v>1.85217765265317E-005</v>
      </c>
      <c r="K1330" s="44" t="n">
        <f aca="false">MAX(K1329,E1330)</f>
        <v>21207.7</v>
      </c>
      <c r="L1330" s="49" t="n">
        <f aca="false">E1330-K1330</f>
        <v>-748</v>
      </c>
    </row>
    <row r="1331" customFormat="false" ht="15" hidden="false" customHeight="false" outlineLevel="0" collapsed="false">
      <c r="A1331" s="27" t="n">
        <v>41317</v>
      </c>
      <c r="B1331" s="42" t="n">
        <v>1</v>
      </c>
      <c r="C1331" s="28" t="n">
        <v>12405.25</v>
      </c>
      <c r="D1331" s="43" t="n">
        <v>-12.65</v>
      </c>
      <c r="E1331" s="44" t="n">
        <f aca="false">E1330+D1331</f>
        <v>20447.05</v>
      </c>
      <c r="F1331" s="45" t="n">
        <f aca="false">IF(C1330&gt;0,D1331/C1330,0)</f>
        <v>-0.00102570339738912</v>
      </c>
      <c r="G1331" s="46" t="n">
        <f aca="false">G1330*(1+F1331)</f>
        <v>9.89911960059964</v>
      </c>
      <c r="H1331" s="46" t="n">
        <f aca="false">MAX(H1330,G1331)</f>
        <v>10.5247282636867</v>
      </c>
      <c r="I1331" s="47" t="n">
        <f aca="false">G1331/H1331-1</f>
        <v>-0.0594417877034992</v>
      </c>
      <c r="J1331" s="48" t="n">
        <f aca="false">IF(F1331&lt;0,F1331^2,0)</f>
        <v>1.05206745941558E-006</v>
      </c>
      <c r="K1331" s="44" t="n">
        <f aca="false">MAX(K1330,E1331)</f>
        <v>21207.7</v>
      </c>
      <c r="L1331" s="49" t="n">
        <f aca="false">E1331-K1331</f>
        <v>-760.650000000002</v>
      </c>
    </row>
    <row r="1332" customFormat="false" ht="15" hidden="false" customHeight="false" outlineLevel="0" collapsed="false">
      <c r="A1332" s="27" t="n">
        <v>41318</v>
      </c>
      <c r="B1332" s="42" t="n">
        <v>1</v>
      </c>
      <c r="C1332" s="28" t="n">
        <v>12385.1</v>
      </c>
      <c r="D1332" s="43" t="n">
        <v>-20.15</v>
      </c>
      <c r="E1332" s="44" t="n">
        <f aca="false">E1331+D1332</f>
        <v>20426.9</v>
      </c>
      <c r="F1332" s="45" t="n">
        <f aca="false">IF(C1331&gt;0,D1332/C1331,0)</f>
        <v>-0.00162431228713649</v>
      </c>
      <c r="G1332" s="46" t="n">
        <f aca="false">G1331*(1+F1332)</f>
        <v>9.88304033900056</v>
      </c>
      <c r="H1332" s="46" t="n">
        <f aca="false">MAX(H1331,G1332)</f>
        <v>10.5247282636867</v>
      </c>
      <c r="I1332" s="47" t="n">
        <f aca="false">G1332/H1332-1</f>
        <v>-0.0609695479644994</v>
      </c>
      <c r="J1332" s="48" t="n">
        <f aca="false">IF(F1332&lt;0,F1332^2,0)</f>
        <v>2.63839040614259E-006</v>
      </c>
      <c r="K1332" s="44" t="n">
        <f aca="false">MAX(K1331,E1332)</f>
        <v>21207.7</v>
      </c>
      <c r="L1332" s="49" t="n">
        <f aca="false">E1332-K1332</f>
        <v>-780.800000000003</v>
      </c>
    </row>
    <row r="1333" customFormat="false" ht="15" hidden="false" customHeight="false" outlineLevel="0" collapsed="false">
      <c r="A1333" s="27" t="n">
        <v>41319</v>
      </c>
      <c r="B1333" s="42" t="n">
        <v>-1</v>
      </c>
      <c r="C1333" s="28" t="n">
        <v>12311.3</v>
      </c>
      <c r="D1333" s="43" t="n">
        <v>-32.85</v>
      </c>
      <c r="E1333" s="44" t="n">
        <f aca="false">E1332+D1333</f>
        <v>20394.05</v>
      </c>
      <c r="F1333" s="45" t="n">
        <f aca="false">IF(C1332&gt;0,D1333/C1332,0)</f>
        <v>-0.00265238068324035</v>
      </c>
      <c r="G1333" s="46" t="n">
        <f aca="false">G1332*(1+F1333)</f>
        <v>9.85682675371371</v>
      </c>
      <c r="H1333" s="46" t="n">
        <f aca="false">MAX(H1332,G1333)</f>
        <v>10.5247282636867</v>
      </c>
      <c r="I1333" s="47" t="n">
        <f aca="false">G1333/H1333-1</f>
        <v>-0.0634602141964529</v>
      </c>
      <c r="J1333" s="48" t="n">
        <f aca="false">IF(F1333&lt;0,F1333^2,0)</f>
        <v>7.03512328882652E-006</v>
      </c>
      <c r="K1333" s="44" t="n">
        <f aca="false">MAX(K1332,E1333)</f>
        <v>21207.7</v>
      </c>
      <c r="L1333" s="49" t="n">
        <f aca="false">E1333-K1333</f>
        <v>-813.650000000002</v>
      </c>
    </row>
    <row r="1334" customFormat="false" ht="15" hidden="false" customHeight="false" outlineLevel="0" collapsed="false">
      <c r="A1334" s="27" t="n">
        <v>41320</v>
      </c>
      <c r="B1334" s="42" t="n">
        <v>-1</v>
      </c>
      <c r="C1334" s="28" t="n">
        <v>12336.55</v>
      </c>
      <c r="D1334" s="43" t="n">
        <v>-25.25</v>
      </c>
      <c r="E1334" s="44" t="n">
        <f aca="false">E1333+D1334</f>
        <v>20368.8</v>
      </c>
      <c r="F1334" s="45" t="n">
        <f aca="false">IF(C1333&gt;0,D1334/C1333,0)</f>
        <v>-0.00205096131196543</v>
      </c>
      <c r="G1334" s="46" t="n">
        <f aca="false">G1333*(1+F1334)</f>
        <v>9.83661078338309</v>
      </c>
      <c r="H1334" s="46" t="n">
        <f aca="false">MAX(H1333,G1334)</f>
        <v>10.5247282636867</v>
      </c>
      <c r="I1334" s="47" t="n">
        <f aca="false">G1334/H1334-1</f>
        <v>-0.0653810210642523</v>
      </c>
      <c r="J1334" s="48" t="n">
        <f aca="false">IF(F1334&lt;0,F1334^2,0)</f>
        <v>4.20644230317896E-006</v>
      </c>
      <c r="K1334" s="44" t="n">
        <f aca="false">MAX(K1333,E1334)</f>
        <v>21207.7</v>
      </c>
      <c r="L1334" s="49" t="n">
        <f aca="false">E1334-K1334</f>
        <v>-838.900000000002</v>
      </c>
    </row>
    <row r="1335" customFormat="false" ht="15" hidden="false" customHeight="false" outlineLevel="0" collapsed="false">
      <c r="A1335" s="27" t="n">
        <v>41323</v>
      </c>
      <c r="B1335" s="42" t="n">
        <v>-1</v>
      </c>
      <c r="C1335" s="28" t="n">
        <v>12347.2</v>
      </c>
      <c r="D1335" s="43" t="n">
        <v>-36.6</v>
      </c>
      <c r="E1335" s="44" t="n">
        <f aca="false">E1334+D1335</f>
        <v>20332.2</v>
      </c>
      <c r="F1335" s="45" t="n">
        <f aca="false">IF(C1334&gt;0,D1335/C1334,0)</f>
        <v>-0.00296679379567221</v>
      </c>
      <c r="G1335" s="46" t="n">
        <f aca="false">G1334*(1+F1335)</f>
        <v>9.80742758754051</v>
      </c>
      <c r="H1335" s="46" t="n">
        <f aca="false">MAX(H1334,G1335)</f>
        <v>10.5247282636867</v>
      </c>
      <c r="I1335" s="47" t="n">
        <f aca="false">G1335/H1335-1</f>
        <v>-0.0681538428522763</v>
      </c>
      <c r="J1335" s="48" t="n">
        <f aca="false">IF(F1335&lt;0,F1335^2,0)</f>
        <v>8.80186542603912E-006</v>
      </c>
      <c r="K1335" s="44" t="n">
        <f aca="false">MAX(K1334,E1335)</f>
        <v>21207.7</v>
      </c>
      <c r="L1335" s="49" t="n">
        <f aca="false">E1335-K1335</f>
        <v>-875.5</v>
      </c>
    </row>
    <row r="1336" customFormat="false" ht="15" hidden="false" customHeight="false" outlineLevel="0" collapsed="false">
      <c r="A1336" s="27" t="n">
        <v>41324</v>
      </c>
      <c r="B1336" s="42" t="n">
        <v>1</v>
      </c>
      <c r="C1336" s="28" t="n">
        <v>12413.65</v>
      </c>
      <c r="D1336" s="43" t="n">
        <v>13.8</v>
      </c>
      <c r="E1336" s="44" t="n">
        <f aca="false">E1335+D1336</f>
        <v>20346</v>
      </c>
      <c r="F1336" s="45" t="n">
        <f aca="false">IF(C1335&gt;0,D1336/C1335,0)</f>
        <v>0.00111766230400415</v>
      </c>
      <c r="G1336" s="46" t="n">
        <f aca="false">G1335*(1+F1336)</f>
        <v>9.81838897965436</v>
      </c>
      <c r="H1336" s="46" t="n">
        <f aca="false">MAX(H1335,G1336)</f>
        <v>10.5247282636867</v>
      </c>
      <c r="I1336" s="47" t="n">
        <f aca="false">G1336/H1336-1</f>
        <v>-0.0671123535293012</v>
      </c>
      <c r="J1336" s="48" t="n">
        <f aca="false">IF(F1336&lt;0,F1336^2,0)</f>
        <v>0</v>
      </c>
      <c r="K1336" s="44" t="n">
        <f aca="false">MAX(K1335,E1336)</f>
        <v>21207.7</v>
      </c>
      <c r="L1336" s="49" t="n">
        <f aca="false">E1336-K1336</f>
        <v>-861.700000000001</v>
      </c>
    </row>
    <row r="1337" customFormat="false" ht="15" hidden="false" customHeight="false" outlineLevel="0" collapsed="false">
      <c r="A1337" s="27" t="n">
        <v>41325</v>
      </c>
      <c r="B1337" s="42" t="n">
        <v>1</v>
      </c>
      <c r="C1337" s="28" t="n">
        <v>12363.7</v>
      </c>
      <c r="D1337" s="43" t="n">
        <v>-49.95</v>
      </c>
      <c r="E1337" s="44" t="n">
        <f aca="false">E1336+D1337</f>
        <v>20296.05</v>
      </c>
      <c r="F1337" s="45" t="n">
        <f aca="false">IF(C1336&gt;0,D1337/C1336,0)</f>
        <v>-0.00402379638543055</v>
      </c>
      <c r="G1337" s="46" t="n">
        <f aca="false">G1336*(1+F1337)</f>
        <v>9.77888178156727</v>
      </c>
      <c r="H1337" s="46" t="n">
        <f aca="false">MAX(H1336,G1337)</f>
        <v>10.5247282636867</v>
      </c>
      <c r="I1337" s="47" t="n">
        <f aca="false">G1337/H1337-1</f>
        <v>-0.0708661034691829</v>
      </c>
      <c r="J1337" s="48" t="n">
        <f aca="false">IF(F1337&lt;0,F1337^2,0)</f>
        <v>1.6190937351404E-005</v>
      </c>
      <c r="K1337" s="44" t="n">
        <f aca="false">MAX(K1336,E1337)</f>
        <v>21207.7</v>
      </c>
      <c r="L1337" s="49" t="n">
        <f aca="false">E1337-K1337</f>
        <v>-911.650000000002</v>
      </c>
    </row>
    <row r="1338" customFormat="false" ht="15" hidden="false" customHeight="false" outlineLevel="0" collapsed="false">
      <c r="A1338" s="27" t="n">
        <v>41326</v>
      </c>
      <c r="B1338" s="42" t="n">
        <v>-1</v>
      </c>
      <c r="C1338" s="28" t="n">
        <v>12055.5</v>
      </c>
      <c r="D1338" s="43" t="n">
        <v>171.1</v>
      </c>
      <c r="E1338" s="44" t="n">
        <f aca="false">E1337+D1338</f>
        <v>20467.15</v>
      </c>
      <c r="F1338" s="45" t="n">
        <f aca="false">IF(C1337&gt;0,D1338/C1337,0)</f>
        <v>0.0138388993586062</v>
      </c>
      <c r="G1338" s="46" t="n">
        <f aca="false">G1337*(1+F1338)</f>
        <v>9.91421074238209</v>
      </c>
      <c r="H1338" s="46" t="n">
        <f aca="false">MAX(H1337,G1338)</f>
        <v>10.5247282636867</v>
      </c>
      <c r="I1338" s="47" t="n">
        <f aca="false">G1338/H1338-1</f>
        <v>-0.0580079129844233</v>
      </c>
      <c r="J1338" s="48" t="n">
        <f aca="false">IF(F1338&lt;0,F1338^2,0)</f>
        <v>0</v>
      </c>
      <c r="K1338" s="44" t="n">
        <f aca="false">MAX(K1337,E1338)</f>
        <v>21207.7</v>
      </c>
      <c r="L1338" s="49" t="n">
        <f aca="false">E1338-K1338</f>
        <v>-740.550000000003</v>
      </c>
    </row>
    <row r="1339" customFormat="false" ht="15" hidden="false" customHeight="false" outlineLevel="0" collapsed="false">
      <c r="A1339" s="27" t="n">
        <v>41327</v>
      </c>
      <c r="B1339" s="42" t="n">
        <v>-1</v>
      </c>
      <c r="C1339" s="28" t="n">
        <v>12068.95</v>
      </c>
      <c r="D1339" s="43" t="n">
        <v>-13.45</v>
      </c>
      <c r="E1339" s="44" t="n">
        <f aca="false">E1338+D1339</f>
        <v>20453.7</v>
      </c>
      <c r="F1339" s="45" t="n">
        <f aca="false">IF(C1338&gt;0,D1339/C1338,0)</f>
        <v>-0.00111567334411679</v>
      </c>
      <c r="G1339" s="46" t="n">
        <f aca="false">G1338*(1+F1339)</f>
        <v>9.90314972172886</v>
      </c>
      <c r="H1339" s="46" t="n">
        <f aca="false">MAX(H1338,G1339)</f>
        <v>10.5247282636867</v>
      </c>
      <c r="I1339" s="47" t="n">
        <f aca="false">G1339/H1339-1</f>
        <v>-0.0590588684462755</v>
      </c>
      <c r="J1339" s="48" t="n">
        <f aca="false">IF(F1339&lt;0,F1339^2,0)</f>
        <v>1.24472701077275E-006</v>
      </c>
      <c r="K1339" s="44" t="n">
        <f aca="false">MAX(K1338,E1339)</f>
        <v>21207.7</v>
      </c>
      <c r="L1339" s="49" t="n">
        <f aca="false">E1339-K1339</f>
        <v>-754.000000000004</v>
      </c>
    </row>
    <row r="1340" customFormat="false" ht="15" hidden="false" customHeight="false" outlineLevel="0" collapsed="false">
      <c r="A1340" s="27" t="n">
        <v>41330</v>
      </c>
      <c r="B1340" s="42" t="n">
        <v>-1</v>
      </c>
      <c r="C1340" s="28" t="n">
        <v>12037.3</v>
      </c>
      <c r="D1340" s="43" t="n">
        <v>31.65</v>
      </c>
      <c r="E1340" s="44" t="n">
        <f aca="false">E1339+D1340</f>
        <v>20485.35</v>
      </c>
      <c r="F1340" s="45" t="n">
        <f aca="false">IF(C1339&gt;0,D1340/C1339,0)</f>
        <v>0.00262243194312678</v>
      </c>
      <c r="G1340" s="46" t="n">
        <f aca="false">G1339*(1+F1340)</f>
        <v>9.92912005789668</v>
      </c>
      <c r="H1340" s="46" t="n">
        <f aca="false">MAX(H1339,G1340)</f>
        <v>10.5247282636867</v>
      </c>
      <c r="I1340" s="47" t="n">
        <f aca="false">G1340/H1340-1</f>
        <v>-0.0565913143662872</v>
      </c>
      <c r="J1340" s="48" t="n">
        <f aca="false">IF(F1340&lt;0,F1340^2,0)</f>
        <v>0</v>
      </c>
      <c r="K1340" s="44" t="n">
        <f aca="false">MAX(K1339,E1340)</f>
        <v>21207.7</v>
      </c>
      <c r="L1340" s="49" t="n">
        <f aca="false">E1340-K1340</f>
        <v>-722.350000000002</v>
      </c>
    </row>
    <row r="1341" customFormat="false" ht="15" hidden="false" customHeight="false" outlineLevel="0" collapsed="false">
      <c r="A1341" s="27" t="n">
        <v>41331</v>
      </c>
      <c r="B1341" s="42" t="n">
        <v>-1</v>
      </c>
      <c r="C1341" s="28" t="n">
        <v>11844.85</v>
      </c>
      <c r="D1341" s="43" t="n">
        <v>192.45</v>
      </c>
      <c r="E1341" s="44" t="n">
        <f aca="false">E1340+D1341</f>
        <v>20677.8</v>
      </c>
      <c r="F1341" s="45" t="n">
        <f aca="false">IF(C1340&gt;0,D1341/C1340,0)</f>
        <v>0.0159878045741155</v>
      </c>
      <c r="G1341" s="46" t="n">
        <f aca="false">G1340*(1+F1341)</f>
        <v>10.0878648889753</v>
      </c>
      <c r="H1341" s="46" t="n">
        <f aca="false">MAX(H1340,G1341)</f>
        <v>10.5247282636867</v>
      </c>
      <c r="I1341" s="47" t="n">
        <f aca="false">G1341/H1341-1</f>
        <v>-0.0415082806668522</v>
      </c>
      <c r="J1341" s="48" t="n">
        <f aca="false">IF(F1341&lt;0,F1341^2,0)</f>
        <v>0</v>
      </c>
      <c r="K1341" s="44" t="n">
        <f aca="false">MAX(K1340,E1341)</f>
        <v>21207.7</v>
      </c>
      <c r="L1341" s="49" t="n">
        <f aca="false">E1341-K1341</f>
        <v>-529.900000000002</v>
      </c>
    </row>
    <row r="1342" customFormat="false" ht="15" hidden="false" customHeight="false" outlineLevel="0" collapsed="false">
      <c r="A1342" s="27" t="n">
        <v>41332</v>
      </c>
      <c r="B1342" s="42" t="n">
        <v>-1</v>
      </c>
      <c r="C1342" s="28" t="n">
        <v>11930.5</v>
      </c>
      <c r="D1342" s="43" t="n">
        <v>-85.65</v>
      </c>
      <c r="E1342" s="44" t="n">
        <f aca="false">E1341+D1342</f>
        <v>20592.15</v>
      </c>
      <c r="F1342" s="45" t="n">
        <f aca="false">IF(C1341&gt;0,D1342/C1341,0)</f>
        <v>-0.00723099068371486</v>
      </c>
      <c r="G1342" s="46" t="n">
        <f aca="false">G1341*(1+F1342)</f>
        <v>10.0149196319445</v>
      </c>
      <c r="H1342" s="46" t="n">
        <f aca="false">MAX(H1341,G1342)</f>
        <v>10.5247282636867</v>
      </c>
      <c r="I1342" s="47" t="n">
        <f aca="false">G1342/H1342-1</f>
        <v>-0.048439125359768</v>
      </c>
      <c r="J1342" s="48" t="n">
        <f aca="false">IF(F1342&lt;0,F1342^2,0)</f>
        <v>5.22872262679712E-005</v>
      </c>
      <c r="K1342" s="44" t="n">
        <f aca="false">MAX(K1341,E1342)</f>
        <v>21207.7</v>
      </c>
      <c r="L1342" s="49" t="n">
        <f aca="false">E1342-K1342</f>
        <v>-615.550000000003</v>
      </c>
    </row>
    <row r="1343" customFormat="false" ht="15" hidden="false" customHeight="false" outlineLevel="0" collapsed="false">
      <c r="A1343" s="27" t="n">
        <v>41333</v>
      </c>
      <c r="B1343" s="42" t="n">
        <v>1</v>
      </c>
      <c r="C1343" s="28" t="n">
        <v>11487.35</v>
      </c>
      <c r="D1343" s="43" t="n">
        <v>-596.15</v>
      </c>
      <c r="E1343" s="44" t="n">
        <f aca="false">E1342+D1343</f>
        <v>19996</v>
      </c>
      <c r="F1343" s="45" t="n">
        <f aca="false">IF(C1342&gt;0,D1343/C1342,0)</f>
        <v>-0.049968567956079</v>
      </c>
      <c r="G1343" s="46" t="n">
        <f aca="false">G1342*(1+F1343)</f>
        <v>9.51448843974102</v>
      </c>
      <c r="H1343" s="46" t="n">
        <f aca="false">MAX(H1342,G1343)</f>
        <v>10.5247282636867</v>
      </c>
      <c r="I1343" s="47" t="n">
        <f aca="false">G1343/H1343-1</f>
        <v>-0.0959872595885745</v>
      </c>
      <c r="J1343" s="48" t="n">
        <f aca="false">IF(F1343&lt;0,F1343^2,0)</f>
        <v>0.00249685778358128</v>
      </c>
      <c r="K1343" s="44" t="n">
        <f aca="false">MAX(K1342,E1343)</f>
        <v>21207.7</v>
      </c>
      <c r="L1343" s="49" t="n">
        <f aca="false">E1343-K1343</f>
        <v>-1211.7</v>
      </c>
    </row>
    <row r="1344" customFormat="false" ht="15" hidden="false" customHeight="false" outlineLevel="0" collapsed="false">
      <c r="A1344" s="27" t="n">
        <v>41334</v>
      </c>
      <c r="B1344" s="42" t="n">
        <v>1</v>
      </c>
      <c r="C1344" s="28" t="n">
        <v>11540.05</v>
      </c>
      <c r="D1344" s="43" t="n">
        <v>45.7</v>
      </c>
      <c r="E1344" s="44" t="n">
        <f aca="false">E1343+D1344</f>
        <v>20041.7</v>
      </c>
      <c r="F1344" s="45" t="n">
        <f aca="false">IF(C1343&gt;0,D1344/C1343,0)</f>
        <v>0.00397828916155597</v>
      </c>
      <c r="G1344" s="46" t="n">
        <f aca="false">G1343*(1+F1344)</f>
        <v>9.55233982597859</v>
      </c>
      <c r="H1344" s="46" t="n">
        <f aca="false">MAX(H1343,G1344)</f>
        <v>10.5247282636867</v>
      </c>
      <c r="I1344" s="47" t="n">
        <f aca="false">G1344/H1344-1</f>
        <v>-0.0923908355014872</v>
      </c>
      <c r="J1344" s="48" t="n">
        <f aca="false">IF(F1344&lt;0,F1344^2,0)</f>
        <v>0</v>
      </c>
      <c r="K1344" s="44" t="n">
        <f aca="false">MAX(K1343,E1344)</f>
        <v>21207.7</v>
      </c>
      <c r="L1344" s="49" t="n">
        <f aca="false">E1344-K1344</f>
        <v>-1166</v>
      </c>
    </row>
    <row r="1345" customFormat="false" ht="15" hidden="false" customHeight="false" outlineLevel="0" collapsed="false">
      <c r="A1345" s="27" t="n">
        <v>41337</v>
      </c>
      <c r="B1345" s="42" t="n">
        <v>0</v>
      </c>
      <c r="C1345" s="28" t="n">
        <v>11575.6</v>
      </c>
      <c r="D1345" s="43" t="n">
        <v>0</v>
      </c>
      <c r="E1345" s="44" t="n">
        <f aca="false">E1344+D1345</f>
        <v>20041.7</v>
      </c>
      <c r="F1345" s="45" t="n">
        <f aca="false">IF(C1344&gt;0,D1345/C1344,0)</f>
        <v>0</v>
      </c>
      <c r="G1345" s="46" t="n">
        <f aca="false">G1344*(1+F1345)</f>
        <v>9.55233982597859</v>
      </c>
      <c r="H1345" s="46" t="n">
        <f aca="false">MAX(H1344,G1345)</f>
        <v>10.5247282636867</v>
      </c>
      <c r="I1345" s="47" t="n">
        <f aca="false">G1345/H1345-1</f>
        <v>-0.0923908355014872</v>
      </c>
      <c r="J1345" s="48" t="n">
        <f aca="false">IF(F1345&lt;0,F1345^2,0)</f>
        <v>0</v>
      </c>
      <c r="K1345" s="44" t="n">
        <f aca="false">MAX(K1344,E1345)</f>
        <v>21207.7</v>
      </c>
      <c r="L1345" s="49" t="n">
        <f aca="false">E1345-K1345</f>
        <v>-1166</v>
      </c>
    </row>
    <row r="1346" customFormat="false" ht="15" hidden="false" customHeight="false" outlineLevel="0" collapsed="false">
      <c r="A1346" s="27" t="n">
        <v>41338</v>
      </c>
      <c r="B1346" s="42" t="n">
        <v>1</v>
      </c>
      <c r="C1346" s="28" t="n">
        <v>11792.05</v>
      </c>
      <c r="D1346" s="43" t="n">
        <v>149.25</v>
      </c>
      <c r="E1346" s="44" t="n">
        <f aca="false">E1345+D1346</f>
        <v>20190.95</v>
      </c>
      <c r="F1346" s="45" t="n">
        <f aca="false">IF(C1345&gt;0,D1346/C1345,0)</f>
        <v>0.0128935001209441</v>
      </c>
      <c r="G1346" s="46" t="n">
        <f aca="false">G1345*(1+F1346)</f>
        <v>9.67550292068015</v>
      </c>
      <c r="H1346" s="46" t="n">
        <f aca="false">MAX(H1345,G1346)</f>
        <v>10.5247282636867</v>
      </c>
      <c r="I1346" s="47" t="n">
        <f aca="false">G1346/H1346-1</f>
        <v>-0.0806885766292558</v>
      </c>
      <c r="J1346" s="48" t="n">
        <f aca="false">IF(F1346&lt;0,F1346^2,0)</f>
        <v>0</v>
      </c>
      <c r="K1346" s="44" t="n">
        <f aca="false">MAX(K1345,E1346)</f>
        <v>21207.7</v>
      </c>
      <c r="L1346" s="49" t="n">
        <f aca="false">E1346-K1346</f>
        <v>-1016.75</v>
      </c>
    </row>
    <row r="1347" customFormat="false" ht="15" hidden="false" customHeight="false" outlineLevel="0" collapsed="false">
      <c r="A1347" s="27" t="n">
        <v>41339</v>
      </c>
      <c r="B1347" s="42" t="n">
        <v>1</v>
      </c>
      <c r="C1347" s="28" t="n">
        <v>11876.2</v>
      </c>
      <c r="D1347" s="43" t="n">
        <v>84.15</v>
      </c>
      <c r="E1347" s="44" t="n">
        <f aca="false">E1346+D1347</f>
        <v>20275.1</v>
      </c>
      <c r="F1347" s="45" t="n">
        <f aca="false">IF(C1346&gt;0,D1347/C1346,0)</f>
        <v>0.00713616377135443</v>
      </c>
      <c r="G1347" s="46" t="n">
        <f aca="false">G1346*(1+F1347)</f>
        <v>9.74454889409234</v>
      </c>
      <c r="H1347" s="46" t="n">
        <f aca="false">MAX(H1346,G1347)</f>
        <v>10.5247282636867</v>
      </c>
      <c r="I1347" s="47" t="n">
        <f aca="false">G1347/H1347-1</f>
        <v>-0.074128219755205</v>
      </c>
      <c r="J1347" s="48" t="n">
        <f aca="false">IF(F1347&lt;0,F1347^2,0)</f>
        <v>0</v>
      </c>
      <c r="K1347" s="44" t="n">
        <f aca="false">MAX(K1346,E1347)</f>
        <v>21207.7</v>
      </c>
      <c r="L1347" s="49" t="n">
        <f aca="false">E1347-K1347</f>
        <v>-932.600000000002</v>
      </c>
    </row>
    <row r="1348" customFormat="false" ht="15" hidden="false" customHeight="false" outlineLevel="0" collapsed="false">
      <c r="A1348" s="27" t="n">
        <v>41340</v>
      </c>
      <c r="B1348" s="42" t="n">
        <v>1</v>
      </c>
      <c r="C1348" s="28" t="n">
        <v>11970.25</v>
      </c>
      <c r="D1348" s="43" t="n">
        <v>-53.85</v>
      </c>
      <c r="E1348" s="44" t="n">
        <f aca="false">E1347+D1348</f>
        <v>20221.25</v>
      </c>
      <c r="F1348" s="45" t="n">
        <f aca="false">IF(C1347&gt;0,D1348/C1347,0)</f>
        <v>-0.00453427864131625</v>
      </c>
      <c r="G1348" s="46" t="n">
        <f aca="false">G1347*(1+F1348)</f>
        <v>9.7003643941726</v>
      </c>
      <c r="H1348" s="46" t="n">
        <f aca="false">MAX(H1347,G1348)</f>
        <v>10.5247282636867</v>
      </c>
      <c r="I1348" s="47" t="n">
        <f aca="false">G1348/H1348-1</f>
        <v>-0.0783263803929665</v>
      </c>
      <c r="J1348" s="48" t="n">
        <f aca="false">IF(F1348&lt;0,F1348^2,0)</f>
        <v>2.05596827970967E-005</v>
      </c>
      <c r="K1348" s="44" t="n">
        <f aca="false">MAX(K1347,E1348)</f>
        <v>21207.7</v>
      </c>
      <c r="L1348" s="49" t="n">
        <f aca="false">E1348-K1348</f>
        <v>-986.450000000001</v>
      </c>
    </row>
    <row r="1349" customFormat="false" ht="15" hidden="false" customHeight="false" outlineLevel="0" collapsed="false">
      <c r="A1349" s="27" t="n">
        <v>41341</v>
      </c>
      <c r="B1349" s="42" t="n">
        <v>1</v>
      </c>
      <c r="C1349" s="28" t="n">
        <v>12197.25</v>
      </c>
      <c r="D1349" s="43" t="n">
        <v>188.45</v>
      </c>
      <c r="E1349" s="44" t="n">
        <f aca="false">E1348+D1349</f>
        <v>20409.7</v>
      </c>
      <c r="F1349" s="45" t="n">
        <f aca="false">IF(C1348&gt;0,D1349/C1348,0)</f>
        <v>0.0157431966750903</v>
      </c>
      <c r="G1349" s="46" t="n">
        <f aca="false">G1348*(1+F1349)</f>
        <v>9.8530791386501</v>
      </c>
      <c r="H1349" s="46" t="n">
        <f aca="false">MAX(H1348,G1349)</f>
        <v>10.5247282636867</v>
      </c>
      <c r="I1349" s="47" t="n">
        <f aca="false">G1349/H1349-1</f>
        <v>-0.0638162913292506</v>
      </c>
      <c r="J1349" s="48" t="n">
        <f aca="false">IF(F1349&lt;0,F1349^2,0)</f>
        <v>0</v>
      </c>
      <c r="K1349" s="44" t="n">
        <f aca="false">MAX(K1348,E1349)</f>
        <v>21207.7</v>
      </c>
      <c r="L1349" s="49" t="n">
        <f aca="false">E1349-K1349</f>
        <v>-798</v>
      </c>
    </row>
    <row r="1350" customFormat="false" ht="15" hidden="false" customHeight="false" outlineLevel="0" collapsed="false">
      <c r="A1350" s="27" t="n">
        <v>41344</v>
      </c>
      <c r="B1350" s="42" t="n">
        <v>1</v>
      </c>
      <c r="C1350" s="28" t="n">
        <v>12165.4</v>
      </c>
      <c r="D1350" s="43" t="n">
        <v>-31.85</v>
      </c>
      <c r="E1350" s="44" t="n">
        <f aca="false">E1349+D1350</f>
        <v>20377.85</v>
      </c>
      <c r="F1350" s="45" t="n">
        <f aca="false">IF(C1349&gt;0,D1350/C1349,0)</f>
        <v>-0.00261124433786304</v>
      </c>
      <c r="G1350" s="46" t="n">
        <f aca="false">G1349*(1+F1350)</f>
        <v>9.82735034153878</v>
      </c>
      <c r="H1350" s="46" t="n">
        <f aca="false">MAX(H1349,G1350)</f>
        <v>10.5247282636867</v>
      </c>
      <c r="I1350" s="47" t="n">
        <f aca="false">G1350/H1350-1</f>
        <v>-0.0662608957377168</v>
      </c>
      <c r="J1350" s="48" t="n">
        <f aca="false">IF(F1350&lt;0,F1350^2,0)</f>
        <v>6.8185969920218E-006</v>
      </c>
      <c r="K1350" s="44" t="n">
        <f aca="false">MAX(K1349,E1350)</f>
        <v>21207.7</v>
      </c>
      <c r="L1350" s="49" t="n">
        <f aca="false">E1350-K1350</f>
        <v>-829.849999999999</v>
      </c>
    </row>
    <row r="1351" customFormat="false" ht="15" hidden="false" customHeight="false" outlineLevel="0" collapsed="false">
      <c r="A1351" s="27" t="n">
        <v>41345</v>
      </c>
      <c r="B1351" s="42" t="n">
        <v>-1</v>
      </c>
      <c r="C1351" s="28" t="n">
        <v>12054.5</v>
      </c>
      <c r="D1351" s="43" t="n">
        <v>-80.85</v>
      </c>
      <c r="E1351" s="44" t="n">
        <f aca="false">E1350+D1351</f>
        <v>20297</v>
      </c>
      <c r="F1351" s="45" t="n">
        <f aca="false">IF(C1350&gt;0,D1351/C1350,0)</f>
        <v>-0.00664589738109721</v>
      </c>
      <c r="G1351" s="46" t="n">
        <f aca="false">G1350*(1+F1351)</f>
        <v>9.76203877964082</v>
      </c>
      <c r="H1351" s="46" t="n">
        <f aca="false">MAX(H1350,G1351)</f>
        <v>10.5247282636867</v>
      </c>
      <c r="I1351" s="47" t="n">
        <f aca="false">G1351/H1351-1</f>
        <v>-0.0724664300053615</v>
      </c>
      <c r="J1351" s="48" t="n">
        <f aca="false">IF(F1351&lt;0,F1351^2,0)</f>
        <v>4.41679520000748E-005</v>
      </c>
      <c r="K1351" s="44" t="n">
        <f aca="false">MAX(K1350,E1351)</f>
        <v>21207.7</v>
      </c>
      <c r="L1351" s="49" t="n">
        <f aca="false">E1351-K1351</f>
        <v>-910.699999999997</v>
      </c>
    </row>
    <row r="1352" customFormat="false" ht="15" hidden="false" customHeight="false" outlineLevel="0" collapsed="false">
      <c r="A1352" s="27" t="n">
        <v>41346</v>
      </c>
      <c r="B1352" s="42" t="n">
        <v>-1</v>
      </c>
      <c r="C1352" s="28" t="n">
        <v>11777.5</v>
      </c>
      <c r="D1352" s="43" t="n">
        <v>277</v>
      </c>
      <c r="E1352" s="44" t="n">
        <f aca="false">E1351+D1352</f>
        <v>20574</v>
      </c>
      <c r="F1352" s="45" t="n">
        <f aca="false">IF(C1351&gt;0,D1352/C1351,0)</f>
        <v>0.0229789705089386</v>
      </c>
      <c r="G1352" s="46" t="n">
        <f aca="false">G1351*(1+F1352)</f>
        <v>9.9863603808653</v>
      </c>
      <c r="H1352" s="46" t="n">
        <f aca="false">MAX(H1351,G1352)</f>
        <v>10.5247282636867</v>
      </c>
      <c r="I1352" s="47" t="n">
        <f aca="false">G1352/H1352-1</f>
        <v>-0.0511526634544043</v>
      </c>
      <c r="J1352" s="48" t="n">
        <f aca="false">IF(F1352&lt;0,F1352^2,0)</f>
        <v>0</v>
      </c>
      <c r="K1352" s="44" t="n">
        <f aca="false">MAX(K1351,E1352)</f>
        <v>21207.7</v>
      </c>
      <c r="L1352" s="49" t="n">
        <f aca="false">E1352-K1352</f>
        <v>-633.699999999997</v>
      </c>
    </row>
    <row r="1353" customFormat="false" ht="15" hidden="false" customHeight="false" outlineLevel="0" collapsed="false">
      <c r="A1353" s="27" t="n">
        <v>41347</v>
      </c>
      <c r="B1353" s="42" t="n">
        <v>-1</v>
      </c>
      <c r="C1353" s="28" t="n">
        <v>12020.75</v>
      </c>
      <c r="D1353" s="43" t="n">
        <v>-212.05</v>
      </c>
      <c r="E1353" s="44" t="n">
        <f aca="false">E1352+D1353</f>
        <v>20361.95</v>
      </c>
      <c r="F1353" s="45" t="n">
        <f aca="false">IF(C1352&gt;0,D1353/C1352,0)</f>
        <v>-0.0180046699214604</v>
      </c>
      <c r="G1353" s="46" t="n">
        <f aca="false">G1352*(1+F1353)</f>
        <v>9.80655925849107</v>
      </c>
      <c r="H1353" s="46" t="n">
        <f aca="false">MAX(H1352,G1353)</f>
        <v>10.5247282636867</v>
      </c>
      <c r="I1353" s="47" t="n">
        <f aca="false">G1353/H1353-1</f>
        <v>-0.0682363465547646</v>
      </c>
      <c r="J1353" s="48" t="n">
        <f aca="false">IF(F1353&lt;0,F1353^2,0)</f>
        <v>0.000324168138980741</v>
      </c>
      <c r="K1353" s="44" t="n">
        <f aca="false">MAX(K1352,E1353)</f>
        <v>21207.7</v>
      </c>
      <c r="L1353" s="49" t="n">
        <f aca="false">E1353-K1353</f>
        <v>-845.749999999996</v>
      </c>
    </row>
    <row r="1354" customFormat="false" ht="15" hidden="false" customHeight="false" outlineLevel="0" collapsed="false">
      <c r="A1354" s="27" t="n">
        <v>41348</v>
      </c>
      <c r="B1354" s="42" t="n">
        <v>0</v>
      </c>
      <c r="C1354" s="28" t="n">
        <v>11816.55</v>
      </c>
      <c r="D1354" s="43" t="n">
        <v>0</v>
      </c>
      <c r="E1354" s="44" t="n">
        <f aca="false">E1353+D1354</f>
        <v>20361.95</v>
      </c>
      <c r="F1354" s="45" t="n">
        <f aca="false">IF(C1353&gt;0,D1354/C1353,0)</f>
        <v>0</v>
      </c>
      <c r="G1354" s="46" t="n">
        <f aca="false">G1353*(1+F1354)</f>
        <v>9.80655925849107</v>
      </c>
      <c r="H1354" s="46" t="n">
        <f aca="false">MAX(H1353,G1354)</f>
        <v>10.5247282636867</v>
      </c>
      <c r="I1354" s="47" t="n">
        <f aca="false">G1354/H1354-1</f>
        <v>-0.0682363465547646</v>
      </c>
      <c r="J1354" s="48" t="n">
        <f aca="false">IF(F1354&lt;0,F1354^2,0)</f>
        <v>0</v>
      </c>
      <c r="K1354" s="44" t="n">
        <f aca="false">MAX(K1353,E1354)</f>
        <v>21207.7</v>
      </c>
      <c r="L1354" s="49" t="n">
        <f aca="false">E1354-K1354</f>
        <v>-845.749999999996</v>
      </c>
    </row>
    <row r="1355" customFormat="false" ht="15" hidden="false" customHeight="false" outlineLevel="0" collapsed="false">
      <c r="A1355" s="27" t="n">
        <v>41351</v>
      </c>
      <c r="B1355" s="42" t="n">
        <v>0</v>
      </c>
      <c r="C1355" s="28" t="n">
        <v>11735.5</v>
      </c>
      <c r="D1355" s="43" t="n">
        <v>0</v>
      </c>
      <c r="E1355" s="44" t="n">
        <f aca="false">E1354+D1355</f>
        <v>20361.95</v>
      </c>
      <c r="F1355" s="45" t="n">
        <f aca="false">IF(C1354&gt;0,D1355/C1354,0)</f>
        <v>0</v>
      </c>
      <c r="G1355" s="46" t="n">
        <f aca="false">G1354*(1+F1355)</f>
        <v>9.80655925849107</v>
      </c>
      <c r="H1355" s="46" t="n">
        <f aca="false">MAX(H1354,G1355)</f>
        <v>10.5247282636867</v>
      </c>
      <c r="I1355" s="47" t="n">
        <f aca="false">G1355/H1355-1</f>
        <v>-0.0682363465547646</v>
      </c>
      <c r="J1355" s="48" t="n">
        <f aca="false">IF(F1355&lt;0,F1355^2,0)</f>
        <v>0</v>
      </c>
      <c r="K1355" s="44" t="n">
        <f aca="false">MAX(K1354,E1355)</f>
        <v>21207.7</v>
      </c>
      <c r="L1355" s="49" t="n">
        <f aca="false">E1355-K1355</f>
        <v>-845.749999999996</v>
      </c>
    </row>
    <row r="1356" customFormat="false" ht="15" hidden="false" customHeight="false" outlineLevel="0" collapsed="false">
      <c r="A1356" s="27" t="n">
        <v>41352</v>
      </c>
      <c r="B1356" s="42" t="n">
        <v>-1</v>
      </c>
      <c r="C1356" s="28" t="n">
        <v>11508.05</v>
      </c>
      <c r="D1356" s="43" t="n">
        <v>117.55</v>
      </c>
      <c r="E1356" s="44" t="n">
        <f aca="false">E1355+D1356</f>
        <v>20479.5</v>
      </c>
      <c r="F1356" s="45" t="n">
        <f aca="false">IF(C1355&gt;0,D1356/C1355,0)</f>
        <v>0.0100166162498402</v>
      </c>
      <c r="G1356" s="46" t="n">
        <f aca="false">G1355*(1+F1356)</f>
        <v>9.9047877993147</v>
      </c>
      <c r="H1356" s="46" t="n">
        <f aca="false">MAX(H1355,G1356)</f>
        <v>10.5247282636867</v>
      </c>
      <c r="I1356" s="47" t="n">
        <f aca="false">G1356/H1356-1</f>
        <v>-0.0589032276026545</v>
      </c>
      <c r="J1356" s="48" t="n">
        <f aca="false">IF(F1356&lt;0,F1356^2,0)</f>
        <v>0</v>
      </c>
      <c r="K1356" s="44" t="n">
        <f aca="false">MAX(K1355,E1356)</f>
        <v>21207.7</v>
      </c>
      <c r="L1356" s="49" t="n">
        <f aca="false">E1356-K1356</f>
        <v>-728.199999999997</v>
      </c>
    </row>
    <row r="1357" customFormat="false" ht="15" hidden="false" customHeight="false" outlineLevel="0" collapsed="false">
      <c r="A1357" s="27" t="n">
        <v>41353</v>
      </c>
      <c r="B1357" s="42" t="n">
        <v>-1</v>
      </c>
      <c r="C1357" s="28" t="n">
        <v>11254.85</v>
      </c>
      <c r="D1357" s="43" t="n">
        <v>253.2</v>
      </c>
      <c r="E1357" s="44" t="n">
        <f aca="false">E1356+D1357</f>
        <v>20732.7</v>
      </c>
      <c r="F1357" s="45" t="n">
        <f aca="false">IF(C1356&gt;0,D1357/C1356,0)</f>
        <v>0.0220019899114098</v>
      </c>
      <c r="G1357" s="46" t="n">
        <f aca="false">G1356*(1+F1357)</f>
        <v>10.1227128405499</v>
      </c>
      <c r="H1357" s="46" t="n">
        <f aca="false">MAX(H1356,G1357)</f>
        <v>10.5247282636867</v>
      </c>
      <c r="I1357" s="47" t="n">
        <f aca="false">G1357/H1357-1</f>
        <v>-0.0381972259107077</v>
      </c>
      <c r="J1357" s="48" t="n">
        <f aca="false">IF(F1357&lt;0,F1357^2,0)</f>
        <v>0</v>
      </c>
      <c r="K1357" s="44" t="n">
        <f aca="false">MAX(K1356,E1357)</f>
        <v>21207.7</v>
      </c>
      <c r="L1357" s="49" t="n">
        <f aca="false">E1357-K1357</f>
        <v>-474.999999999996</v>
      </c>
    </row>
    <row r="1358" customFormat="false" ht="15" hidden="false" customHeight="false" outlineLevel="0" collapsed="false">
      <c r="A1358" s="27" t="n">
        <v>41354</v>
      </c>
      <c r="B1358" s="42" t="n">
        <v>-1</v>
      </c>
      <c r="C1358" s="28" t="n">
        <v>11238.35</v>
      </c>
      <c r="D1358" s="43" t="n">
        <v>-236.95</v>
      </c>
      <c r="E1358" s="44" t="n">
        <f aca="false">E1357+D1358</f>
        <v>20495.75</v>
      </c>
      <c r="F1358" s="45" t="n">
        <f aca="false">IF(C1357&gt;0,D1358/C1357,0)</f>
        <v>-0.0210531459770677</v>
      </c>
      <c r="G1358" s="46" t="n">
        <f aca="false">G1357*(1+F1358)</f>
        <v>9.90959788943384</v>
      </c>
      <c r="H1358" s="46" t="n">
        <f aca="false">MAX(H1357,G1358)</f>
        <v>10.5247282636867</v>
      </c>
      <c r="I1358" s="47" t="n">
        <f aca="false">G1358/H1358-1</f>
        <v>-0.0584462001147581</v>
      </c>
      <c r="J1358" s="48" t="n">
        <f aca="false">IF(F1358&lt;0,F1358^2,0)</f>
        <v>0.00044323495553172</v>
      </c>
      <c r="K1358" s="44" t="n">
        <f aca="false">MAX(K1357,E1358)</f>
        <v>21207.7</v>
      </c>
      <c r="L1358" s="49" t="n">
        <f aca="false">E1358-K1358</f>
        <v>-711.949999999997</v>
      </c>
    </row>
    <row r="1359" customFormat="false" ht="15" hidden="false" customHeight="false" outlineLevel="0" collapsed="false">
      <c r="A1359" s="27" t="n">
        <v>41355</v>
      </c>
      <c r="B1359" s="42" t="n">
        <v>-1</v>
      </c>
      <c r="C1359" s="28" t="n">
        <v>11204.05</v>
      </c>
      <c r="D1359" s="43" t="n">
        <v>5.6</v>
      </c>
      <c r="E1359" s="44" t="n">
        <f aca="false">E1358+D1359</f>
        <v>20501.35</v>
      </c>
      <c r="F1359" s="45" t="n">
        <f aca="false">IF(C1358&gt;0,D1359/C1358,0)</f>
        <v>0.000498293788678943</v>
      </c>
      <c r="G1359" s="46" t="n">
        <f aca="false">G1358*(1+F1359)</f>
        <v>9.91453578051045</v>
      </c>
      <c r="H1359" s="46" t="n">
        <f aca="false">MAX(H1358,G1359)</f>
        <v>10.5247282636867</v>
      </c>
      <c r="I1359" s="47" t="n">
        <f aca="false">G1359/H1359-1</f>
        <v>-0.0579770297045682</v>
      </c>
      <c r="J1359" s="48" t="n">
        <f aca="false">IF(F1359&lt;0,F1359^2,0)</f>
        <v>0</v>
      </c>
      <c r="K1359" s="44" t="n">
        <f aca="false">MAX(K1358,E1359)</f>
        <v>21207.7</v>
      </c>
      <c r="L1359" s="49" t="n">
        <f aca="false">E1359-K1359</f>
        <v>-706.349999999999</v>
      </c>
    </row>
    <row r="1360" customFormat="false" ht="15" hidden="false" customHeight="false" outlineLevel="0" collapsed="false">
      <c r="A1360" s="27" t="n">
        <v>41358</v>
      </c>
      <c r="B1360" s="42" t="n">
        <v>-1</v>
      </c>
      <c r="C1360" s="28" t="n">
        <v>11125.65</v>
      </c>
      <c r="D1360" s="43" t="n">
        <v>-127.15</v>
      </c>
      <c r="E1360" s="44" t="n">
        <f aca="false">E1359+D1360</f>
        <v>20374.2</v>
      </c>
      <c r="F1360" s="45" t="n">
        <f aca="false">IF(C1359&gt;0,D1360/C1359,0)</f>
        <v>-0.0113485748457031</v>
      </c>
      <c r="G1360" s="46" t="n">
        <f aca="false">G1359*(1+F1360)</f>
        <v>9.80201992914493</v>
      </c>
      <c r="H1360" s="46" t="n">
        <f aca="false">MAX(H1359,G1360)</f>
        <v>10.5247282636867</v>
      </c>
      <c r="I1360" s="47" t="n">
        <f aca="false">G1360/H1360-1</f>
        <v>-0.0686676478893374</v>
      </c>
      <c r="J1360" s="48" t="n">
        <f aca="false">IF(F1360&lt;0,F1360^2,0)</f>
        <v>0.000128790151028526</v>
      </c>
      <c r="K1360" s="44" t="n">
        <f aca="false">MAX(K1359,E1360)</f>
        <v>21207.7</v>
      </c>
      <c r="L1360" s="49" t="n">
        <f aca="false">E1360-K1360</f>
        <v>-833.5</v>
      </c>
    </row>
    <row r="1361" customFormat="false" ht="15" hidden="false" customHeight="false" outlineLevel="0" collapsed="false">
      <c r="A1361" s="27" t="n">
        <v>41359</v>
      </c>
      <c r="B1361" s="42" t="n">
        <v>-1</v>
      </c>
      <c r="C1361" s="28" t="n">
        <v>11163.45</v>
      </c>
      <c r="D1361" s="43" t="n">
        <v>-96.1</v>
      </c>
      <c r="E1361" s="44" t="n">
        <f aca="false">E1360+D1361</f>
        <v>20278.1</v>
      </c>
      <c r="F1361" s="45" t="n">
        <f aca="false">IF(C1360&gt;0,D1361/C1360,0)</f>
        <v>-0.00863769757272609</v>
      </c>
      <c r="G1361" s="46" t="n">
        <f aca="false">G1360*(1+F1361)</f>
        <v>9.71735304539514</v>
      </c>
      <c r="H1361" s="46" t="n">
        <f aca="false">MAX(H1360,G1361)</f>
        <v>10.5247282636867</v>
      </c>
      <c r="I1361" s="47" t="n">
        <f aca="false">G1361/H1361-1</f>
        <v>-0.0767122150865649</v>
      </c>
      <c r="J1361" s="48" t="n">
        <f aca="false">IF(F1361&lt;0,F1361^2,0)</f>
        <v>7.46098193578782E-005</v>
      </c>
      <c r="K1361" s="44" t="n">
        <f aca="false">MAX(K1360,E1361)</f>
        <v>21207.7</v>
      </c>
      <c r="L1361" s="49" t="n">
        <f aca="false">E1361-K1361</f>
        <v>-929.599999999999</v>
      </c>
    </row>
    <row r="1362" customFormat="false" ht="15" hidden="false" customHeight="false" outlineLevel="0" collapsed="false">
      <c r="A1362" s="27" t="n">
        <v>41361</v>
      </c>
      <c r="B1362" s="42" t="n">
        <v>1</v>
      </c>
      <c r="C1362" s="28" t="n">
        <v>11361.85</v>
      </c>
      <c r="D1362" s="43" t="n">
        <v>-45.95</v>
      </c>
      <c r="E1362" s="44" t="n">
        <f aca="false">E1361+D1362</f>
        <v>20232.15</v>
      </c>
      <c r="F1362" s="45" t="n">
        <f aca="false">IF(C1361&gt;0,D1362/C1361,0)</f>
        <v>-0.00411611105885725</v>
      </c>
      <c r="G1362" s="46" t="n">
        <f aca="false">G1361*(1+F1362)</f>
        <v>9.67735534106217</v>
      </c>
      <c r="H1362" s="46" t="n">
        <f aca="false">MAX(H1361,G1362)</f>
        <v>10.5247282636867</v>
      </c>
      <c r="I1362" s="47" t="n">
        <f aca="false">G1362/H1362-1</f>
        <v>-0.0805125701485547</v>
      </c>
      <c r="J1362" s="48" t="n">
        <f aca="false">IF(F1362&lt;0,F1362^2,0)</f>
        <v>1.6942370248847E-005</v>
      </c>
      <c r="K1362" s="44" t="n">
        <f aca="false">MAX(K1361,E1362)</f>
        <v>21207.7</v>
      </c>
      <c r="L1362" s="49" t="n">
        <f aca="false">E1362-K1362</f>
        <v>-975.549999999999</v>
      </c>
    </row>
    <row r="1363" customFormat="false" ht="15" hidden="false" customHeight="false" outlineLevel="0" collapsed="false">
      <c r="A1363" s="27" t="n">
        <v>41365</v>
      </c>
      <c r="B1363" s="42" t="n">
        <v>1</v>
      </c>
      <c r="C1363" s="28" t="n">
        <v>11425.55</v>
      </c>
      <c r="D1363" s="43" t="n">
        <v>63.7</v>
      </c>
      <c r="E1363" s="44" t="n">
        <f aca="false">E1362+D1363</f>
        <v>20295.85</v>
      </c>
      <c r="F1363" s="45" t="n">
        <f aca="false">IF(C1362&gt;0,D1363/C1362,0)</f>
        <v>0.00560648133886647</v>
      </c>
      <c r="G1363" s="46" t="n">
        <f aca="false">G1362*(1+F1363)</f>
        <v>9.73161125319142</v>
      </c>
      <c r="H1363" s="46" t="n">
        <f aca="false">MAX(H1362,G1363)</f>
        <v>10.5247282636867</v>
      </c>
      <c r="I1363" s="47" t="n">
        <f aca="false">G1363/H1363-1</f>
        <v>-0.0753574810317702</v>
      </c>
      <c r="J1363" s="48" t="n">
        <f aca="false">IF(F1363&lt;0,F1363^2,0)</f>
        <v>0</v>
      </c>
      <c r="K1363" s="44" t="n">
        <f aca="false">MAX(K1362,E1363)</f>
        <v>21207.7</v>
      </c>
      <c r="L1363" s="49" t="n">
        <f aca="false">E1363-K1363</f>
        <v>-911.849999999999</v>
      </c>
    </row>
    <row r="1364" customFormat="false" ht="15" hidden="false" customHeight="false" outlineLevel="0" collapsed="false">
      <c r="A1364" s="27" t="n">
        <v>41366</v>
      </c>
      <c r="B1364" s="42" t="n">
        <v>1</v>
      </c>
      <c r="C1364" s="28" t="n">
        <v>11523.4</v>
      </c>
      <c r="D1364" s="43" t="n">
        <v>97.85</v>
      </c>
      <c r="E1364" s="44" t="n">
        <f aca="false">E1363+D1364</f>
        <v>20393.7</v>
      </c>
      <c r="F1364" s="45" t="n">
        <f aca="false">IF(C1363&gt;0,D1364/C1363,0)</f>
        <v>0.00856413914428627</v>
      </c>
      <c r="G1364" s="46" t="n">
        <f aca="false">G1363*(1+F1364)</f>
        <v>9.81495412606185</v>
      </c>
      <c r="H1364" s="46" t="n">
        <f aca="false">MAX(H1363,G1364)</f>
        <v>10.5247282636867</v>
      </c>
      <c r="I1364" s="47" t="n">
        <f aca="false">G1364/H1364-1</f>
        <v>-0.0674387138406029</v>
      </c>
      <c r="J1364" s="48" t="n">
        <f aca="false">IF(F1364&lt;0,F1364^2,0)</f>
        <v>0</v>
      </c>
      <c r="K1364" s="44" t="n">
        <f aca="false">MAX(K1363,E1364)</f>
        <v>21207.7</v>
      </c>
      <c r="L1364" s="49" t="n">
        <f aca="false">E1364-K1364</f>
        <v>-814</v>
      </c>
    </row>
    <row r="1365" customFormat="false" ht="15" hidden="false" customHeight="false" outlineLevel="0" collapsed="false">
      <c r="A1365" s="27" t="n">
        <v>41367</v>
      </c>
      <c r="B1365" s="42" t="n">
        <v>-1</v>
      </c>
      <c r="C1365" s="28" t="n">
        <v>11344.1</v>
      </c>
      <c r="D1365" s="43" t="n">
        <v>-175.5</v>
      </c>
      <c r="E1365" s="44" t="n">
        <f aca="false">E1364+D1365</f>
        <v>20218.2</v>
      </c>
      <c r="F1365" s="45" t="n">
        <f aca="false">IF(C1364&gt;0,D1365/C1364,0)</f>
        <v>-0.0152298800701182</v>
      </c>
      <c r="G1365" s="46" t="n">
        <f aca="false">G1364*(1+F1365)</f>
        <v>9.66547355182822</v>
      </c>
      <c r="H1365" s="46" t="n">
        <f aca="false">MAX(H1364,G1365)</f>
        <v>10.5247282636867</v>
      </c>
      <c r="I1365" s="47" t="n">
        <f aca="false">G1365/H1365-1</f>
        <v>-0.0816415103868456</v>
      </c>
      <c r="J1365" s="48" t="n">
        <f aca="false">IF(F1365&lt;0,F1365^2,0)</f>
        <v>0.000231949246950183</v>
      </c>
      <c r="K1365" s="44" t="n">
        <f aca="false">MAX(K1364,E1365)</f>
        <v>21207.7</v>
      </c>
      <c r="L1365" s="49" t="n">
        <f aca="false">E1365-K1365</f>
        <v>-989.5</v>
      </c>
    </row>
    <row r="1366" customFormat="false" ht="15" hidden="false" customHeight="false" outlineLevel="0" collapsed="false">
      <c r="A1366" s="27" t="n">
        <v>41368</v>
      </c>
      <c r="B1366" s="42" t="n">
        <v>-1</v>
      </c>
      <c r="C1366" s="28" t="n">
        <v>11126.25</v>
      </c>
      <c r="D1366" s="43" t="n">
        <v>217.85</v>
      </c>
      <c r="E1366" s="44" t="n">
        <f aca="false">E1365+D1366</f>
        <v>20436.05</v>
      </c>
      <c r="F1366" s="45" t="n">
        <f aca="false">IF(C1365&gt;0,D1366/C1365,0)</f>
        <v>0.0192038151990903</v>
      </c>
      <c r="G1366" s="46" t="n">
        <f aca="false">G1365*(1+F1366)</f>
        <v>9.85108751972922</v>
      </c>
      <c r="H1366" s="46" t="n">
        <f aca="false">MAX(H1365,G1366)</f>
        <v>10.5247282636867</v>
      </c>
      <c r="I1366" s="47" t="n">
        <f aca="false">G1366/H1366-1</f>
        <v>-0.064005523665799</v>
      </c>
      <c r="J1366" s="48" t="n">
        <f aca="false">IF(F1366&lt;0,F1366^2,0)</f>
        <v>0</v>
      </c>
      <c r="K1366" s="44" t="n">
        <f aca="false">MAX(K1365,E1366)</f>
        <v>21207.7</v>
      </c>
      <c r="L1366" s="49" t="n">
        <f aca="false">E1366-K1366</f>
        <v>-771.650000000002</v>
      </c>
    </row>
    <row r="1367" customFormat="false" ht="15" hidden="false" customHeight="false" outlineLevel="0" collapsed="false">
      <c r="A1367" s="27" t="n">
        <v>41369</v>
      </c>
      <c r="B1367" s="42" t="n">
        <v>-1</v>
      </c>
      <c r="C1367" s="28" t="n">
        <v>11098.95</v>
      </c>
      <c r="D1367" s="43" t="n">
        <v>27.3</v>
      </c>
      <c r="E1367" s="44" t="n">
        <f aca="false">E1366+D1367</f>
        <v>20463.35</v>
      </c>
      <c r="F1367" s="45" t="n">
        <f aca="false">IF(C1366&gt;0,D1367/C1366,0)</f>
        <v>0.00245365689248399</v>
      </c>
      <c r="G1367" s="46" t="n">
        <f aca="false">G1366*(1+F1367)</f>
        <v>9.87525870852047</v>
      </c>
      <c r="H1367" s="46" t="n">
        <f aca="false">MAX(H1366,G1367)</f>
        <v>10.5247282636867</v>
      </c>
      <c r="I1367" s="47" t="n">
        <f aca="false">G1367/H1367-1</f>
        <v>-0.0617089143676146</v>
      </c>
      <c r="J1367" s="48" t="n">
        <f aca="false">IF(F1367&lt;0,F1367^2,0)</f>
        <v>0</v>
      </c>
      <c r="K1367" s="44" t="n">
        <f aca="false">MAX(K1366,E1367)</f>
        <v>21207.7</v>
      </c>
      <c r="L1367" s="49" t="n">
        <f aca="false">E1367-K1367</f>
        <v>-744.350000000002</v>
      </c>
    </row>
    <row r="1368" customFormat="false" ht="15" hidden="false" customHeight="false" outlineLevel="0" collapsed="false">
      <c r="A1368" s="27" t="n">
        <v>41372</v>
      </c>
      <c r="B1368" s="42" t="n">
        <v>-1</v>
      </c>
      <c r="C1368" s="28" t="n">
        <v>11012.65</v>
      </c>
      <c r="D1368" s="43" t="n">
        <v>86.3</v>
      </c>
      <c r="E1368" s="44" t="n">
        <f aca="false">E1367+D1368</f>
        <v>20549.65</v>
      </c>
      <c r="F1368" s="45" t="n">
        <f aca="false">IF(C1367&gt;0,D1368/C1367,0)</f>
        <v>0.00777551029601899</v>
      </c>
      <c r="G1368" s="46" t="n">
        <f aca="false">G1367*(1+F1368)</f>
        <v>9.95204388428442</v>
      </c>
      <c r="H1368" s="46" t="n">
        <f aca="false">MAX(H1367,G1368)</f>
        <v>10.5247282636867</v>
      </c>
      <c r="I1368" s="47" t="n">
        <f aca="false">G1368/H1368-1</f>
        <v>-0.0544132223706171</v>
      </c>
      <c r="J1368" s="48" t="n">
        <f aca="false">IF(F1368&lt;0,F1368^2,0)</f>
        <v>0</v>
      </c>
      <c r="K1368" s="44" t="n">
        <f aca="false">MAX(K1367,E1368)</f>
        <v>21207.7</v>
      </c>
      <c r="L1368" s="49" t="n">
        <f aca="false">E1368-K1368</f>
        <v>-658.050000000003</v>
      </c>
    </row>
    <row r="1369" customFormat="false" ht="15" hidden="false" customHeight="false" outlineLevel="0" collapsed="false">
      <c r="A1369" s="27" t="n">
        <v>41373</v>
      </c>
      <c r="B1369" s="42" t="n">
        <v>1</v>
      </c>
      <c r="C1369" s="28" t="n">
        <v>10929.15</v>
      </c>
      <c r="D1369" s="43" t="n">
        <v>-360.3</v>
      </c>
      <c r="E1369" s="44" t="n">
        <f aca="false">E1368+D1369</f>
        <v>20189.35</v>
      </c>
      <c r="F1369" s="45" t="n">
        <f aca="false">IF(C1368&gt;0,D1369/C1368,0)</f>
        <v>-0.0327169209954007</v>
      </c>
      <c r="G1369" s="46" t="n">
        <f aca="false">G1368*(1+F1369)</f>
        <v>9.62644365077953</v>
      </c>
      <c r="H1369" s="46" t="n">
        <f aca="false">MAX(H1368,G1369)</f>
        <v>10.5247282636867</v>
      </c>
      <c r="I1369" s="47" t="n">
        <f aca="false">G1369/H1369-1</f>
        <v>-0.0853499102686132</v>
      </c>
      <c r="J1369" s="48" t="n">
        <f aca="false">IF(F1369&lt;0,F1369^2,0)</f>
        <v>0.00107039691941929</v>
      </c>
      <c r="K1369" s="44" t="n">
        <f aca="false">MAX(K1368,E1369)</f>
        <v>21207.7</v>
      </c>
      <c r="L1369" s="49" t="n">
        <f aca="false">E1369-K1369</f>
        <v>-1018.35</v>
      </c>
    </row>
    <row r="1370" customFormat="false" ht="15" hidden="false" customHeight="false" outlineLevel="0" collapsed="false">
      <c r="A1370" s="27" t="n">
        <v>41374</v>
      </c>
      <c r="B1370" s="42" t="n">
        <v>-1</v>
      </c>
      <c r="C1370" s="28" t="n">
        <v>11122.25</v>
      </c>
      <c r="D1370" s="43" t="n">
        <v>-152.15</v>
      </c>
      <c r="E1370" s="44" t="n">
        <f aca="false">E1369+D1370</f>
        <v>20037.2</v>
      </c>
      <c r="F1370" s="45" t="n">
        <f aca="false">IF(C1369&gt;0,D1370/C1369,0)</f>
        <v>-0.0139214852024174</v>
      </c>
      <c r="G1370" s="46" t="n">
        <f aca="false">G1369*(1+F1370)</f>
        <v>9.4924292579433</v>
      </c>
      <c r="H1370" s="46" t="n">
        <f aca="false">MAX(H1369,G1370)</f>
        <v>10.5247282636867</v>
      </c>
      <c r="I1370" s="47" t="n">
        <f aca="false">G1370/H1370-1</f>
        <v>-0.0980831979581984</v>
      </c>
      <c r="J1370" s="48" t="n">
        <f aca="false">IF(F1370&lt;0,F1370^2,0)</f>
        <v>0.000193807750241126</v>
      </c>
      <c r="K1370" s="44" t="n">
        <f aca="false">MAX(K1369,E1370)</f>
        <v>21207.7</v>
      </c>
      <c r="L1370" s="49" t="n">
        <f aca="false">E1370-K1370</f>
        <v>-1170.5</v>
      </c>
    </row>
    <row r="1371" customFormat="false" ht="15" hidden="false" customHeight="false" outlineLevel="0" collapsed="false">
      <c r="A1371" s="27" t="n">
        <v>41375</v>
      </c>
      <c r="B1371" s="42" t="n">
        <v>1</v>
      </c>
      <c r="C1371" s="28" t="n">
        <v>11306.5</v>
      </c>
      <c r="D1371" s="43" t="n">
        <v>-12.25</v>
      </c>
      <c r="E1371" s="44" t="n">
        <f aca="false">E1370+D1371</f>
        <v>20024.95</v>
      </c>
      <c r="F1371" s="45" t="n">
        <f aca="false">IF(C1370&gt;0,D1371/C1370,0)</f>
        <v>-0.00110139585065971</v>
      </c>
      <c r="G1371" s="46" t="n">
        <f aca="false">G1370*(1+F1371)</f>
        <v>9.48197433574592</v>
      </c>
      <c r="H1371" s="46" t="n">
        <f aca="false">MAX(H1370,G1371)</f>
        <v>10.5247282636867</v>
      </c>
      <c r="I1371" s="47" t="n">
        <f aca="false">G1371/H1371-1</f>
        <v>-0.0990765653816075</v>
      </c>
      <c r="J1371" s="48" t="n">
        <f aca="false">IF(F1371&lt;0,F1371^2,0)</f>
        <v>1.21307281985043E-006</v>
      </c>
      <c r="K1371" s="44" t="n">
        <f aca="false">MAX(K1370,E1371)</f>
        <v>21207.7</v>
      </c>
      <c r="L1371" s="49" t="n">
        <f aca="false">E1371-K1371</f>
        <v>-1182.75</v>
      </c>
    </row>
    <row r="1372" customFormat="false" ht="15" hidden="false" customHeight="false" outlineLevel="0" collapsed="false">
      <c r="A1372" s="27" t="n">
        <v>41376</v>
      </c>
      <c r="B1372" s="42" t="n">
        <v>1</v>
      </c>
      <c r="C1372" s="28" t="n">
        <v>11410.1</v>
      </c>
      <c r="D1372" s="43" t="n">
        <v>103.6</v>
      </c>
      <c r="E1372" s="44" t="n">
        <f aca="false">E1371+D1372</f>
        <v>20128.55</v>
      </c>
      <c r="F1372" s="45" t="n">
        <f aca="false">IF(C1371&gt;0,D1372/C1371,0)</f>
        <v>0.00916287091496042</v>
      </c>
      <c r="G1372" s="46" t="n">
        <f aca="false">G1371*(1+F1372)</f>
        <v>9.56885644260333</v>
      </c>
      <c r="H1372" s="46" t="n">
        <f aca="false">MAX(H1371,G1372)</f>
        <v>10.5247282636867</v>
      </c>
      <c r="I1372" s="47" t="n">
        <f aca="false">G1372/H1372-1</f>
        <v>-0.0908215202459364</v>
      </c>
      <c r="J1372" s="48" t="n">
        <f aca="false">IF(F1372&lt;0,F1372^2,0)</f>
        <v>0</v>
      </c>
      <c r="K1372" s="44" t="n">
        <f aca="false">MAX(K1371,E1372)</f>
        <v>21207.7</v>
      </c>
      <c r="L1372" s="49" t="n">
        <f aca="false">E1372-K1372</f>
        <v>-1079.15000000001</v>
      </c>
    </row>
    <row r="1373" customFormat="false" ht="15" hidden="false" customHeight="false" outlineLevel="0" collapsed="false">
      <c r="A1373" s="27" t="n">
        <v>41379</v>
      </c>
      <c r="B1373" s="42" t="n">
        <v>1</v>
      </c>
      <c r="C1373" s="28" t="n">
        <v>11526.25</v>
      </c>
      <c r="D1373" s="43" t="n">
        <v>116.15</v>
      </c>
      <c r="E1373" s="44" t="n">
        <f aca="false">E1372+D1373</f>
        <v>20244.7</v>
      </c>
      <c r="F1373" s="45" t="n">
        <f aca="false">IF(C1372&gt;0,D1373/C1372,0)</f>
        <v>0.0101795777425264</v>
      </c>
      <c r="G1373" s="46" t="n">
        <f aca="false">G1372*(1+F1373)</f>
        <v>9.66626336066788</v>
      </c>
      <c r="H1373" s="46" t="n">
        <f aca="false">MAX(H1372,G1373)</f>
        <v>10.5247282636867</v>
      </c>
      <c r="I1373" s="47" t="n">
        <f aca="false">G1373/H1373-1</f>
        <v>-0.0815664672294478</v>
      </c>
      <c r="J1373" s="48" t="n">
        <f aca="false">IF(F1373&lt;0,F1373^2,0)</f>
        <v>0</v>
      </c>
      <c r="K1373" s="44" t="n">
        <f aca="false">MAX(K1372,E1373)</f>
        <v>21207.7</v>
      </c>
      <c r="L1373" s="49" t="n">
        <f aca="false">E1373-K1373</f>
        <v>-963.000000000004</v>
      </c>
    </row>
    <row r="1374" customFormat="false" ht="15" hidden="false" customHeight="false" outlineLevel="0" collapsed="false">
      <c r="A1374" s="27" t="n">
        <v>41380</v>
      </c>
      <c r="B1374" s="42" t="n">
        <v>1</v>
      </c>
      <c r="C1374" s="28" t="n">
        <v>11871.6</v>
      </c>
      <c r="D1374" s="43" t="n">
        <v>345.35</v>
      </c>
      <c r="E1374" s="44" t="n">
        <f aca="false">E1373+D1374</f>
        <v>20590.05</v>
      </c>
      <c r="F1374" s="45" t="n">
        <f aca="false">IF(C1373&gt;0,D1374/C1373,0)</f>
        <v>0.0299620431623468</v>
      </c>
      <c r="G1374" s="46" t="n">
        <f aca="false">G1373*(1+F1374)</f>
        <v>9.95588436069882</v>
      </c>
      <c r="H1374" s="46" t="n">
        <f aca="false">MAX(H1373,G1374)</f>
        <v>10.5247282636867</v>
      </c>
      <c r="I1374" s="47" t="n">
        <f aca="false">G1374/H1374-1</f>
        <v>-0.0540483220788299</v>
      </c>
      <c r="J1374" s="48" t="n">
        <f aca="false">IF(F1374&lt;0,F1374^2,0)</f>
        <v>0</v>
      </c>
      <c r="K1374" s="44" t="n">
        <f aca="false">MAX(K1373,E1374)</f>
        <v>21207.7</v>
      </c>
      <c r="L1374" s="49" t="n">
        <f aca="false">E1374-K1374</f>
        <v>-617.650000000005</v>
      </c>
    </row>
    <row r="1375" customFormat="false" ht="15" hidden="false" customHeight="false" outlineLevel="0" collapsed="false">
      <c r="A1375" s="27" t="n">
        <v>41381</v>
      </c>
      <c r="B1375" s="42" t="n">
        <v>1</v>
      </c>
      <c r="C1375" s="28" t="n">
        <v>11981.05</v>
      </c>
      <c r="D1375" s="43" t="n">
        <v>109.45</v>
      </c>
      <c r="E1375" s="44" t="n">
        <f aca="false">E1374+D1375</f>
        <v>20699.5</v>
      </c>
      <c r="F1375" s="45" t="n">
        <f aca="false">IF(C1374&gt;0,D1375/C1374,0)</f>
        <v>0.00921948178846996</v>
      </c>
      <c r="G1375" s="46" t="n">
        <f aca="false">G1374*(1+F1375)</f>
        <v>10.0476724552504</v>
      </c>
      <c r="H1375" s="46" t="n">
        <f aca="false">MAX(H1374,G1375)</f>
        <v>10.5247282636867</v>
      </c>
      <c r="I1375" s="47" t="n">
        <f aca="false">G1375/H1375-1</f>
        <v>-0.0453271378114631</v>
      </c>
      <c r="J1375" s="48" t="n">
        <f aca="false">IF(F1375&lt;0,F1375^2,0)</f>
        <v>0</v>
      </c>
      <c r="K1375" s="44" t="n">
        <f aca="false">MAX(K1374,E1375)</f>
        <v>21207.7</v>
      </c>
      <c r="L1375" s="49" t="n">
        <f aca="false">E1375-K1375</f>
        <v>-508.200000000004</v>
      </c>
    </row>
    <row r="1376" customFormat="false" ht="15" hidden="false" customHeight="false" outlineLevel="0" collapsed="false">
      <c r="A1376" s="27" t="n">
        <v>41382</v>
      </c>
      <c r="B1376" s="42" t="n">
        <v>1</v>
      </c>
      <c r="C1376" s="28" t="n">
        <v>12288.25</v>
      </c>
      <c r="D1376" s="43" t="n">
        <v>-78.5</v>
      </c>
      <c r="E1376" s="44" t="n">
        <f aca="false">E1375+D1376</f>
        <v>20621</v>
      </c>
      <c r="F1376" s="45" t="n">
        <f aca="false">IF(C1375&gt;0,D1376/C1375,0)</f>
        <v>-0.00655201338780825</v>
      </c>
      <c r="G1376" s="46" t="n">
        <f aca="false">G1375*(1+F1376)</f>
        <v>9.98183997080729</v>
      </c>
      <c r="H1376" s="46" t="n">
        <f aca="false">MAX(H1375,G1376)</f>
        <v>10.5247282636867</v>
      </c>
      <c r="I1376" s="47" t="n">
        <f aca="false">G1376/H1376-1</f>
        <v>-0.0515821671854996</v>
      </c>
      <c r="J1376" s="48" t="n">
        <f aca="false">IF(F1376&lt;0,F1376^2,0)</f>
        <v>4.29288794340185E-005</v>
      </c>
      <c r="K1376" s="44" t="n">
        <f aca="false">MAX(K1375,E1376)</f>
        <v>21207.7</v>
      </c>
      <c r="L1376" s="49" t="n">
        <f aca="false">E1376-K1376</f>
        <v>-586.700000000004</v>
      </c>
    </row>
    <row r="1377" customFormat="false" ht="15" hidden="false" customHeight="false" outlineLevel="0" collapsed="false">
      <c r="A1377" s="27" t="n">
        <v>41386</v>
      </c>
      <c r="B1377" s="42" t="n">
        <v>1</v>
      </c>
      <c r="C1377" s="28" t="n">
        <v>12576.2</v>
      </c>
      <c r="D1377" s="43" t="n">
        <v>258.8</v>
      </c>
      <c r="E1377" s="44" t="n">
        <f aca="false">E1376+D1377</f>
        <v>20879.8</v>
      </c>
      <c r="F1377" s="45" t="n">
        <f aca="false">IF(C1376&gt;0,D1377/C1376,0)</f>
        <v>0.0210607694342156</v>
      </c>
      <c r="G1377" s="46" t="n">
        <f aca="false">G1376*(1+F1377)</f>
        <v>10.1920652009617</v>
      </c>
      <c r="H1377" s="46" t="n">
        <f aca="false">MAX(H1376,G1377)</f>
        <v>10.5247282636867</v>
      </c>
      <c r="I1377" s="47" t="n">
        <f aca="false">G1377/H1377-1</f>
        <v>-0.031607757881295</v>
      </c>
      <c r="J1377" s="48" t="n">
        <f aca="false">IF(F1377&lt;0,F1377^2,0)</f>
        <v>0</v>
      </c>
      <c r="K1377" s="44" t="n">
        <f aca="false">MAX(K1376,E1377)</f>
        <v>21207.7</v>
      </c>
      <c r="L1377" s="49" t="n">
        <f aca="false">E1377-K1377</f>
        <v>-327.900000000005</v>
      </c>
    </row>
    <row r="1378" customFormat="false" ht="15" hidden="false" customHeight="false" outlineLevel="0" collapsed="false">
      <c r="A1378" s="27" t="n">
        <v>41387</v>
      </c>
      <c r="B1378" s="42" t="n">
        <v>1</v>
      </c>
      <c r="C1378" s="28" t="n">
        <v>12543.4</v>
      </c>
      <c r="D1378" s="43" t="n">
        <v>-32.8</v>
      </c>
      <c r="E1378" s="44" t="n">
        <f aca="false">E1377+D1378</f>
        <v>20847</v>
      </c>
      <c r="F1378" s="45" t="n">
        <f aca="false">IF(C1377&gt;0,D1378/C1377,0)</f>
        <v>-0.00260810101620521</v>
      </c>
      <c r="G1378" s="46" t="n">
        <f aca="false">G1377*(1+F1378)</f>
        <v>10.1654832653538</v>
      </c>
      <c r="H1378" s="46" t="n">
        <f aca="false">MAX(H1377,G1378)</f>
        <v>10.5247282636867</v>
      </c>
      <c r="I1378" s="47" t="n">
        <f aca="false">G1378/H1378-1</f>
        <v>-0.03413342267205</v>
      </c>
      <c r="J1378" s="48" t="n">
        <f aca="false">IF(F1378&lt;0,F1378^2,0)</f>
        <v>6.80219091073066E-006</v>
      </c>
      <c r="K1378" s="44" t="n">
        <f aca="false">MAX(K1377,E1378)</f>
        <v>21207.7</v>
      </c>
      <c r="L1378" s="49" t="n">
        <f aca="false">E1378-K1378</f>
        <v>-360.700000000004</v>
      </c>
    </row>
    <row r="1379" customFormat="false" ht="15" hidden="false" customHeight="false" outlineLevel="0" collapsed="false">
      <c r="A1379" s="27" t="n">
        <v>41389</v>
      </c>
      <c r="B1379" s="42" t="n">
        <v>1</v>
      </c>
      <c r="C1379" s="28" t="n">
        <v>12726.85</v>
      </c>
      <c r="D1379" s="43" t="n">
        <v>183.45</v>
      </c>
      <c r="E1379" s="44" t="n">
        <f aca="false">E1378+D1379</f>
        <v>21030.45</v>
      </c>
      <c r="F1379" s="45" t="n">
        <f aca="false">IF(C1378&gt;0,D1379/C1378,0)</f>
        <v>0.0146252212318829</v>
      </c>
      <c r="G1379" s="46" t="n">
        <f aca="false">G1378*(1+F1379)</f>
        <v>10.3141557070386</v>
      </c>
      <c r="H1379" s="46" t="n">
        <f aca="false">MAX(H1378,G1379)</f>
        <v>10.5247282636867</v>
      </c>
      <c r="I1379" s="47" t="n">
        <f aca="false">G1379/H1379-1</f>
        <v>-0.0200074102981472</v>
      </c>
      <c r="J1379" s="48" t="n">
        <f aca="false">IF(F1379&lt;0,F1379^2,0)</f>
        <v>0</v>
      </c>
      <c r="K1379" s="44" t="n">
        <f aca="false">MAX(K1378,E1379)</f>
        <v>21207.7</v>
      </c>
      <c r="L1379" s="49" t="n">
        <f aca="false">E1379-K1379</f>
        <v>-177.250000000004</v>
      </c>
    </row>
    <row r="1380" customFormat="false" ht="15" hidden="false" customHeight="false" outlineLevel="0" collapsed="false">
      <c r="A1380" s="27" t="n">
        <v>41390</v>
      </c>
      <c r="B1380" s="42" t="n">
        <v>1</v>
      </c>
      <c r="C1380" s="28" t="n">
        <v>12533.15</v>
      </c>
      <c r="D1380" s="43" t="n">
        <v>-115.35</v>
      </c>
      <c r="E1380" s="44" t="n">
        <f aca="false">E1379+D1380</f>
        <v>20915.1</v>
      </c>
      <c r="F1380" s="45" t="n">
        <f aca="false">IF(C1379&gt;0,D1380/C1379,0)</f>
        <v>-0.00906351532390183</v>
      </c>
      <c r="G1380" s="46" t="n">
        <f aca="false">G1379*(1+F1380)</f>
        <v>10.2206731987348</v>
      </c>
      <c r="H1380" s="46" t="n">
        <f aca="false">MAX(H1379,G1380)</f>
        <v>10.5247282636867</v>
      </c>
      <c r="I1380" s="47" t="n">
        <f aca="false">G1380/H1380-1</f>
        <v>-0.0288895881522202</v>
      </c>
      <c r="J1380" s="48" t="n">
        <f aca="false">IF(F1380&lt;0,F1380^2,0)</f>
        <v>8.21473100266033E-005</v>
      </c>
      <c r="K1380" s="44" t="n">
        <f aca="false">MAX(K1379,E1380)</f>
        <v>21207.7</v>
      </c>
      <c r="L1380" s="49" t="n">
        <f aca="false">E1380-K1380</f>
        <v>-292.600000000002</v>
      </c>
    </row>
    <row r="1381" customFormat="false" ht="15" hidden="false" customHeight="false" outlineLevel="0" collapsed="false">
      <c r="A1381" s="27" t="n">
        <v>41393</v>
      </c>
      <c r="B1381" s="42" t="n">
        <v>0</v>
      </c>
      <c r="C1381" s="28" t="n">
        <v>12609.15</v>
      </c>
      <c r="D1381" s="43" t="n">
        <v>0</v>
      </c>
      <c r="E1381" s="44" t="n">
        <f aca="false">E1380+D1381</f>
        <v>20915.1</v>
      </c>
      <c r="F1381" s="45" t="n">
        <f aca="false">IF(C1380&gt;0,D1381/C1380,0)</f>
        <v>0</v>
      </c>
      <c r="G1381" s="46" t="n">
        <f aca="false">G1380*(1+F1381)</f>
        <v>10.2206731987348</v>
      </c>
      <c r="H1381" s="46" t="n">
        <f aca="false">MAX(H1380,G1381)</f>
        <v>10.5247282636867</v>
      </c>
      <c r="I1381" s="47" t="n">
        <f aca="false">G1381/H1381-1</f>
        <v>-0.0288895881522202</v>
      </c>
      <c r="J1381" s="48" t="n">
        <f aca="false">IF(F1381&lt;0,F1381^2,0)</f>
        <v>0</v>
      </c>
      <c r="K1381" s="44" t="n">
        <f aca="false">MAX(K1380,E1381)</f>
        <v>21207.7</v>
      </c>
      <c r="L1381" s="49" t="n">
        <f aca="false">E1381-K1381</f>
        <v>-292.600000000002</v>
      </c>
    </row>
    <row r="1382" customFormat="false" ht="15" hidden="false" customHeight="false" outlineLevel="0" collapsed="false">
      <c r="A1382" s="27" t="n">
        <v>41394</v>
      </c>
      <c r="B1382" s="42" t="n">
        <v>-1</v>
      </c>
      <c r="C1382" s="28" t="n">
        <v>12561.55</v>
      </c>
      <c r="D1382" s="43" t="n">
        <v>-91.55</v>
      </c>
      <c r="E1382" s="44" t="n">
        <f aca="false">E1381+D1382</f>
        <v>20823.55</v>
      </c>
      <c r="F1382" s="45" t="n">
        <f aca="false">IF(C1381&gt;0,D1382/C1381,0)</f>
        <v>-0.00726060043698425</v>
      </c>
      <c r="G1382" s="46" t="n">
        <f aca="false">G1381*(1+F1382)</f>
        <v>10.1464649744418</v>
      </c>
      <c r="H1382" s="46" t="n">
        <f aca="false">MAX(H1381,G1382)</f>
        <v>10.5247282636867</v>
      </c>
      <c r="I1382" s="47" t="n">
        <f aca="false">G1382/H1382-1</f>
        <v>-0.0359404328328422</v>
      </c>
      <c r="J1382" s="48" t="n">
        <f aca="false">IF(F1382&lt;0,F1382^2,0)</f>
        <v>5.27163187055359E-005</v>
      </c>
      <c r="K1382" s="44" t="n">
        <f aca="false">MAX(K1381,E1382)</f>
        <v>21207.7</v>
      </c>
      <c r="L1382" s="49" t="n">
        <f aca="false">E1382-K1382</f>
        <v>-384.150000000001</v>
      </c>
    </row>
    <row r="1383" customFormat="false" ht="15" hidden="false" customHeight="false" outlineLevel="0" collapsed="false">
      <c r="A1383" s="27" t="n">
        <v>41396</v>
      </c>
      <c r="B1383" s="42" t="n">
        <v>1</v>
      </c>
      <c r="C1383" s="28" t="n">
        <v>12709.95</v>
      </c>
      <c r="D1383" s="43" t="n">
        <v>-48.35</v>
      </c>
      <c r="E1383" s="44" t="n">
        <f aca="false">E1382+D1383</f>
        <v>20775.2</v>
      </c>
      <c r="F1383" s="45" t="n">
        <f aca="false">IF(C1382&gt;0,D1383/C1382,0)</f>
        <v>-0.00384904729113843</v>
      </c>
      <c r="G1383" s="46" t="n">
        <f aca="false">G1382*(1+F1383)</f>
        <v>10.1074107509173</v>
      </c>
      <c r="H1383" s="46" t="n">
        <f aca="false">MAX(H1382,G1383)</f>
        <v>10.5247282636867</v>
      </c>
      <c r="I1383" s="47" t="n">
        <f aca="false">G1383/H1383-1</f>
        <v>-0.039651143698343</v>
      </c>
      <c r="J1383" s="48" t="n">
        <f aca="false">IF(F1383&lt;0,F1383^2,0)</f>
        <v>1.48151650494201E-005</v>
      </c>
      <c r="K1383" s="44" t="n">
        <f aca="false">MAX(K1382,E1383)</f>
        <v>21207.7</v>
      </c>
      <c r="L1383" s="49" t="n">
        <f aca="false">E1383-K1383</f>
        <v>-432.5</v>
      </c>
    </row>
    <row r="1384" customFormat="false" ht="15" hidden="false" customHeight="false" outlineLevel="0" collapsed="false">
      <c r="A1384" s="27" t="n">
        <v>41397</v>
      </c>
      <c r="B1384" s="42" t="n">
        <v>-1</v>
      </c>
      <c r="C1384" s="28" t="n">
        <v>12393.6</v>
      </c>
      <c r="D1384" s="43" t="n">
        <v>-148.55</v>
      </c>
      <c r="E1384" s="44" t="n">
        <f aca="false">E1383+D1384</f>
        <v>20626.65</v>
      </c>
      <c r="F1384" s="45" t="n">
        <f aca="false">IF(C1383&gt;0,D1384/C1383,0)</f>
        <v>-0.0116876934999744</v>
      </c>
      <c r="G1384" s="46" t="n">
        <f aca="false">G1383*(1+F1384)</f>
        <v>9.98927843198221</v>
      </c>
      <c r="H1384" s="46" t="n">
        <f aca="false">MAX(H1383,G1384)</f>
        <v>10.5247282636867</v>
      </c>
      <c r="I1384" s="47" t="n">
        <f aca="false">G1384/H1384-1</f>
        <v>-0.0508754067838477</v>
      </c>
      <c r="J1384" s="48" t="n">
        <f aca="false">IF(F1384&lt;0,F1384^2,0)</f>
        <v>0.000136602179349345</v>
      </c>
      <c r="K1384" s="44" t="n">
        <f aca="false">MAX(K1383,E1384)</f>
        <v>21207.7</v>
      </c>
      <c r="L1384" s="49" t="n">
        <f aca="false">E1384-K1384</f>
        <v>-581.049999999999</v>
      </c>
    </row>
    <row r="1385" customFormat="false" ht="15" hidden="false" customHeight="false" outlineLevel="0" collapsed="false">
      <c r="A1385" s="27" t="n">
        <v>41400</v>
      </c>
      <c r="B1385" s="42" t="n">
        <v>-1</v>
      </c>
      <c r="C1385" s="28" t="n">
        <v>12396.4</v>
      </c>
      <c r="D1385" s="43" t="n">
        <v>-2.8</v>
      </c>
      <c r="E1385" s="44" t="n">
        <f aca="false">E1384+D1385</f>
        <v>20623.85</v>
      </c>
      <c r="F1385" s="45" t="n">
        <f aca="false">IF(C1384&gt;0,D1385/C1384,0)</f>
        <v>-0.000225923057061709</v>
      </c>
      <c r="G1385" s="46" t="n">
        <f aca="false">G1384*(1+F1385)</f>
        <v>9.98702162366101</v>
      </c>
      <c r="H1385" s="46" t="n">
        <f aca="false">MAX(H1384,G1385)</f>
        <v>10.5247282636867</v>
      </c>
      <c r="I1385" s="47" t="n">
        <f aca="false">G1385/H1385-1</f>
        <v>-0.0510898359134796</v>
      </c>
      <c r="J1385" s="48" t="n">
        <f aca="false">IF(F1385&lt;0,F1385^2,0)</f>
        <v>5.10412277121083E-008</v>
      </c>
      <c r="K1385" s="44" t="n">
        <f aca="false">MAX(K1384,E1385)</f>
        <v>21207.7</v>
      </c>
      <c r="L1385" s="49" t="n">
        <f aca="false">E1385-K1385</f>
        <v>-583.849999999999</v>
      </c>
    </row>
    <row r="1386" customFormat="false" ht="15" hidden="false" customHeight="false" outlineLevel="0" collapsed="false">
      <c r="A1386" s="27" t="n">
        <v>41401</v>
      </c>
      <c r="B1386" s="42" t="n">
        <v>-1</v>
      </c>
      <c r="C1386" s="28" t="n">
        <v>12631.5</v>
      </c>
      <c r="D1386" s="43" t="n">
        <v>-39.6</v>
      </c>
      <c r="E1386" s="44" t="n">
        <f aca="false">E1385+D1386</f>
        <v>20584.25</v>
      </c>
      <c r="F1386" s="45" t="n">
        <f aca="false">IF(C1385&gt;0,D1386/C1385,0)</f>
        <v>-0.00319447581555936</v>
      </c>
      <c r="G1386" s="46" t="n">
        <f aca="false">G1385*(1+F1386)</f>
        <v>9.95511832461476</v>
      </c>
      <c r="H1386" s="46" t="n">
        <f aca="false">MAX(H1385,G1386)</f>
        <v>10.5247282636867</v>
      </c>
      <c r="I1386" s="47" t="n">
        <f aca="false">G1386/H1386-1</f>
        <v>-0.0541211064837923</v>
      </c>
      <c r="J1386" s="48" t="n">
        <f aca="false">IF(F1386&lt;0,F1386^2,0)</f>
        <v>1.02046757361936E-005</v>
      </c>
      <c r="K1386" s="44" t="n">
        <f aca="false">MAX(K1385,E1386)</f>
        <v>21207.7</v>
      </c>
      <c r="L1386" s="49" t="n">
        <f aca="false">E1386-K1386</f>
        <v>-623.449999999997</v>
      </c>
    </row>
    <row r="1387" customFormat="false" ht="15" hidden="false" customHeight="false" outlineLevel="0" collapsed="false">
      <c r="A1387" s="27" t="n">
        <v>41402</v>
      </c>
      <c r="B1387" s="42" t="n">
        <v>1</v>
      </c>
      <c r="C1387" s="28" t="n">
        <v>12643.05</v>
      </c>
      <c r="D1387" s="43" t="n">
        <v>-19.05</v>
      </c>
      <c r="E1387" s="44" t="n">
        <f aca="false">E1386+D1387</f>
        <v>20565.2</v>
      </c>
      <c r="F1387" s="45" t="n">
        <f aca="false">IF(C1386&gt;0,D1387/C1386,0)</f>
        <v>-0.00150813442584016</v>
      </c>
      <c r="G1387" s="46" t="n">
        <f aca="false">G1386*(1+F1387)</f>
        <v>9.9401046679561</v>
      </c>
      <c r="H1387" s="46" t="n">
        <f aca="false">MAX(H1386,G1387)</f>
        <v>10.5247282636867</v>
      </c>
      <c r="I1387" s="47" t="n">
        <f aca="false">G1387/H1387-1</f>
        <v>-0.0555476190057797</v>
      </c>
      <c r="J1387" s="48" t="n">
        <f aca="false">IF(F1387&lt;0,F1387^2,0)</f>
        <v>2.27446944640423E-006</v>
      </c>
      <c r="K1387" s="44" t="n">
        <f aca="false">MAX(K1386,E1387)</f>
        <v>21207.7</v>
      </c>
      <c r="L1387" s="49" t="n">
        <f aca="false">E1387-K1387</f>
        <v>-642.499999999996</v>
      </c>
    </row>
    <row r="1388" customFormat="false" ht="15" hidden="false" customHeight="false" outlineLevel="0" collapsed="false">
      <c r="A1388" s="27" t="n">
        <v>41403</v>
      </c>
      <c r="B1388" s="42" t="n">
        <v>1</v>
      </c>
      <c r="C1388" s="28" t="n">
        <v>12596.3</v>
      </c>
      <c r="D1388" s="43" t="n">
        <v>-46.75</v>
      </c>
      <c r="E1388" s="44" t="n">
        <f aca="false">E1387+D1388</f>
        <v>20518.45</v>
      </c>
      <c r="F1388" s="45" t="n">
        <f aca="false">IF(C1387&gt;0,D1388/C1387,0)</f>
        <v>-0.00369768370764966</v>
      </c>
      <c r="G1388" s="46" t="n">
        <f aca="false">G1387*(1+F1388)</f>
        <v>9.90334930487306</v>
      </c>
      <c r="H1388" s="46" t="n">
        <f aca="false">MAX(H1387,G1388)</f>
        <v>10.5247282636867</v>
      </c>
      <c r="I1388" s="47" t="n">
        <f aca="false">G1388/H1388-1</f>
        <v>-0.0590399051876329</v>
      </c>
      <c r="J1388" s="48" t="n">
        <f aca="false">IF(F1388&lt;0,F1388^2,0)</f>
        <v>1.36728648018177E-005</v>
      </c>
      <c r="K1388" s="44" t="n">
        <f aca="false">MAX(K1387,E1388)</f>
        <v>21207.7</v>
      </c>
      <c r="L1388" s="49" t="n">
        <f aca="false">E1388-K1388</f>
        <v>-689.249999999996</v>
      </c>
    </row>
    <row r="1389" customFormat="false" ht="15" hidden="false" customHeight="false" outlineLevel="0" collapsed="false">
      <c r="A1389" s="27" t="n">
        <v>41404</v>
      </c>
      <c r="B1389" s="42" t="n">
        <v>1</v>
      </c>
      <c r="C1389" s="28" t="n">
        <v>12752.3</v>
      </c>
      <c r="D1389" s="43" t="n">
        <v>156</v>
      </c>
      <c r="E1389" s="44" t="n">
        <f aca="false">E1388+D1389</f>
        <v>20674.45</v>
      </c>
      <c r="F1389" s="45" t="n">
        <f aca="false">IF(C1388&gt;0,D1389/C1388,0)</f>
        <v>0.0123845891253781</v>
      </c>
      <c r="G1389" s="46" t="n">
        <f aca="false">G1388*(1+F1389)</f>
        <v>10.025998216979</v>
      </c>
      <c r="H1389" s="46" t="n">
        <f aca="false">MAX(H1388,G1389)</f>
        <v>10.5247282636867</v>
      </c>
      <c r="I1389" s="47" t="n">
        <f aca="false">G1389/H1389-1</f>
        <v>-0.0473865010300051</v>
      </c>
      <c r="J1389" s="48" t="n">
        <f aca="false">IF(F1389&lt;0,F1389^2,0)</f>
        <v>0</v>
      </c>
      <c r="K1389" s="44" t="n">
        <f aca="false">MAX(K1388,E1389)</f>
        <v>21207.7</v>
      </c>
      <c r="L1389" s="49" t="n">
        <f aca="false">E1389-K1389</f>
        <v>-533.249999999996</v>
      </c>
    </row>
    <row r="1390" customFormat="false" ht="15" hidden="false" customHeight="false" outlineLevel="0" collapsed="false">
      <c r="A1390" s="27" t="n">
        <v>41407</v>
      </c>
      <c r="B1390" s="42" t="n">
        <v>1</v>
      </c>
      <c r="C1390" s="28" t="n">
        <v>12568.85</v>
      </c>
      <c r="D1390" s="43" t="n">
        <v>-171.9</v>
      </c>
      <c r="E1390" s="44" t="n">
        <f aca="false">E1389+D1390</f>
        <v>20502.55</v>
      </c>
      <c r="F1390" s="45" t="n">
        <f aca="false">IF(C1389&gt;0,D1390/C1389,0)</f>
        <v>-0.0134799212691044</v>
      </c>
      <c r="G1390" s="46" t="n">
        <f aca="false">G1389*(1+F1390)</f>
        <v>9.89084855036995</v>
      </c>
      <c r="H1390" s="46" t="n">
        <f aca="false">MAX(H1389,G1390)</f>
        <v>10.5247282636867</v>
      </c>
      <c r="I1390" s="47" t="n">
        <f aca="false">G1390/H1390-1</f>
        <v>-0.0602276559960067</v>
      </c>
      <c r="J1390" s="48" t="n">
        <f aca="false">IF(F1390&lt;0,F1390^2,0)</f>
        <v>0.000181708277421253</v>
      </c>
      <c r="K1390" s="44" t="n">
        <f aca="false">MAX(K1389,E1390)</f>
        <v>21207.7</v>
      </c>
      <c r="L1390" s="49" t="n">
        <f aca="false">E1390-K1390</f>
        <v>-705.149999999998</v>
      </c>
    </row>
    <row r="1391" customFormat="false" ht="15" hidden="false" customHeight="false" outlineLevel="0" collapsed="false">
      <c r="A1391" s="27" t="n">
        <v>41408</v>
      </c>
      <c r="B1391" s="42" t="n">
        <v>-1</v>
      </c>
      <c r="C1391" s="28" t="n">
        <v>12583.6</v>
      </c>
      <c r="D1391" s="43" t="n">
        <v>-37.35</v>
      </c>
      <c r="E1391" s="44" t="n">
        <f aca="false">E1390+D1391</f>
        <v>20465.2</v>
      </c>
      <c r="F1391" s="45" t="n">
        <f aca="false">IF(C1390&gt;0,D1391/C1390,0)</f>
        <v>-0.00297163224956937</v>
      </c>
      <c r="G1391" s="46" t="n">
        <f aca="false">G1390*(1+F1391)</f>
        <v>9.86145658584207</v>
      </c>
      <c r="H1391" s="46" t="n">
        <f aca="false">MAX(H1390,G1391)</f>
        <v>10.5247282636867</v>
      </c>
      <c r="I1391" s="47" t="n">
        <f aca="false">G1391/H1391-1</f>
        <v>-0.0630203138007024</v>
      </c>
      <c r="J1391" s="48" t="n">
        <f aca="false">IF(F1391&lt;0,F1391^2,0)</f>
        <v>8.83059822668073E-006</v>
      </c>
      <c r="K1391" s="44" t="n">
        <f aca="false">MAX(K1390,E1391)</f>
        <v>21207.7</v>
      </c>
      <c r="L1391" s="49" t="n">
        <f aca="false">E1391-K1391</f>
        <v>-742.499999999996</v>
      </c>
    </row>
    <row r="1392" customFormat="false" ht="15" hidden="false" customHeight="false" outlineLevel="0" collapsed="false">
      <c r="A1392" s="27" t="n">
        <v>41409</v>
      </c>
      <c r="B1392" s="42" t="n">
        <v>1</v>
      </c>
      <c r="C1392" s="28" t="n">
        <v>13077.9</v>
      </c>
      <c r="D1392" s="43" t="n">
        <v>97.8</v>
      </c>
      <c r="E1392" s="44" t="n">
        <f aca="false">E1391+D1392</f>
        <v>20563</v>
      </c>
      <c r="F1392" s="45" t="n">
        <f aca="false">IF(C1391&gt;0,D1392/C1391,0)</f>
        <v>0.0077720207253886</v>
      </c>
      <c r="G1392" s="46" t="n">
        <f aca="false">G1391*(1+F1392)</f>
        <v>9.93810003080975</v>
      </c>
      <c r="H1392" s="46" t="n">
        <f aca="false">MAX(H1391,G1392)</f>
        <v>10.5247282636867</v>
      </c>
      <c r="I1392" s="47" t="n">
        <f aca="false">G1392/H1392-1</f>
        <v>-0.0557380882602933</v>
      </c>
      <c r="J1392" s="48" t="n">
        <f aca="false">IF(F1392&lt;0,F1392^2,0)</f>
        <v>0</v>
      </c>
      <c r="K1392" s="44" t="n">
        <f aca="false">MAX(K1391,E1392)</f>
        <v>21207.7</v>
      </c>
      <c r="L1392" s="49" t="n">
        <f aca="false">E1392-K1392</f>
        <v>-644.699999999997</v>
      </c>
    </row>
    <row r="1393" customFormat="false" ht="15" hidden="false" customHeight="false" outlineLevel="0" collapsed="false">
      <c r="A1393" s="27" t="n">
        <v>41410</v>
      </c>
      <c r="B1393" s="42" t="n">
        <v>1</v>
      </c>
      <c r="C1393" s="28" t="n">
        <v>13239.45</v>
      </c>
      <c r="D1393" s="43" t="n">
        <v>161.55</v>
      </c>
      <c r="E1393" s="44" t="n">
        <f aca="false">E1392+D1393</f>
        <v>20724.55</v>
      </c>
      <c r="F1393" s="45" t="n">
        <f aca="false">IF(C1392&gt;0,D1393/C1392,0)</f>
        <v>0.0123529006950657</v>
      </c>
      <c r="G1393" s="46" t="n">
        <f aca="false">G1392*(1+F1393)</f>
        <v>10.060864393588</v>
      </c>
      <c r="H1393" s="46" t="n">
        <f aca="false">MAX(H1392,G1393)</f>
        <v>10.5247282636867</v>
      </c>
      <c r="I1393" s="47" t="n">
        <f aca="false">G1393/H1393-1</f>
        <v>-0.0440737146344397</v>
      </c>
      <c r="J1393" s="48" t="n">
        <f aca="false">IF(F1393&lt;0,F1393^2,0)</f>
        <v>0</v>
      </c>
      <c r="K1393" s="44" t="n">
        <f aca="false">MAX(K1392,E1393)</f>
        <v>21207.7</v>
      </c>
      <c r="L1393" s="49" t="n">
        <f aca="false">E1393-K1393</f>
        <v>-483.149999999998</v>
      </c>
    </row>
    <row r="1394" customFormat="false" ht="15" hidden="false" customHeight="false" outlineLevel="0" collapsed="false">
      <c r="A1394" s="27" t="n">
        <v>41411</v>
      </c>
      <c r="B1394" s="42" t="n">
        <v>1</v>
      </c>
      <c r="C1394" s="28" t="n">
        <v>13317.1</v>
      </c>
      <c r="D1394" s="43" t="n">
        <v>77.65</v>
      </c>
      <c r="E1394" s="44" t="n">
        <f aca="false">E1393+D1394</f>
        <v>20802.2</v>
      </c>
      <c r="F1394" s="45" t="n">
        <f aca="false">IF(C1393&gt;0,D1394/C1393,0)</f>
        <v>0.00586504726404798</v>
      </c>
      <c r="G1394" s="46" t="n">
        <f aca="false">G1393*(1+F1394)</f>
        <v>10.1198718387735</v>
      </c>
      <c r="H1394" s="46" t="n">
        <f aca="false">MAX(H1393,G1394)</f>
        <v>10.5247282636867</v>
      </c>
      <c r="I1394" s="47" t="n">
        <f aca="false">G1394/H1394-1</f>
        <v>-0.0384671617898248</v>
      </c>
      <c r="J1394" s="48" t="n">
        <f aca="false">IF(F1394&lt;0,F1394^2,0)</f>
        <v>0</v>
      </c>
      <c r="K1394" s="44" t="n">
        <f aca="false">MAX(K1393,E1394)</f>
        <v>21207.7</v>
      </c>
      <c r="L1394" s="49" t="n">
        <f aca="false">E1394-K1394</f>
        <v>-405.499999999996</v>
      </c>
    </row>
    <row r="1395" customFormat="false" ht="15" hidden="false" customHeight="false" outlineLevel="0" collapsed="false">
      <c r="A1395" s="27" t="n">
        <v>41414</v>
      </c>
      <c r="B1395" s="42" t="n">
        <v>1</v>
      </c>
      <c r="C1395" s="28" t="n">
        <v>13181.5</v>
      </c>
      <c r="D1395" s="43" t="n">
        <v>-135.6</v>
      </c>
      <c r="E1395" s="44" t="n">
        <f aca="false">E1394+D1395</f>
        <v>20666.6</v>
      </c>
      <c r="F1395" s="45" t="n">
        <f aca="false">IF(C1394&gt;0,D1395/C1394,0)</f>
        <v>-0.0101823970684308</v>
      </c>
      <c r="G1395" s="46" t="n">
        <f aca="false">G1394*(1+F1395)</f>
        <v>10.0168272854295</v>
      </c>
      <c r="H1395" s="46" t="n">
        <f aca="false">MAX(H1394,G1395)</f>
        <v>10.5247282636867</v>
      </c>
      <c r="I1395" s="47" t="n">
        <f aca="false">G1395/H1395-1</f>
        <v>-0.0482578709428161</v>
      </c>
      <c r="J1395" s="48" t="n">
        <f aca="false">IF(F1395&lt;0,F1395^2,0)</f>
        <v>0.000103681210059188</v>
      </c>
      <c r="K1395" s="44" t="n">
        <f aca="false">MAX(K1394,E1395)</f>
        <v>21207.7</v>
      </c>
      <c r="L1395" s="49" t="n">
        <f aca="false">E1395-K1395</f>
        <v>-541.099999999995</v>
      </c>
    </row>
    <row r="1396" customFormat="false" ht="15" hidden="false" customHeight="false" outlineLevel="0" collapsed="false">
      <c r="A1396" s="27" t="n">
        <v>41415</v>
      </c>
      <c r="B1396" s="42" t="n">
        <v>-1</v>
      </c>
      <c r="C1396" s="28" t="n">
        <v>13066.5</v>
      </c>
      <c r="D1396" s="43" t="n">
        <v>19.15</v>
      </c>
      <c r="E1396" s="44" t="n">
        <f aca="false">E1395+D1396</f>
        <v>20685.75</v>
      </c>
      <c r="F1396" s="45" t="n">
        <f aca="false">IF(C1395&gt;0,D1396/C1395,0)</f>
        <v>0.00145279368812351</v>
      </c>
      <c r="G1396" s="46" t="n">
        <f aca="false">G1395*(1+F1396)</f>
        <v>10.0313796688848</v>
      </c>
      <c r="H1396" s="46" t="n">
        <f aca="false">MAX(H1395,G1396)</f>
        <v>10.5247282636867</v>
      </c>
      <c r="I1396" s="47" t="n">
        <f aca="false">G1396/H1396-1</f>
        <v>-0.0468751859850006</v>
      </c>
      <c r="J1396" s="48" t="n">
        <f aca="false">IF(F1396&lt;0,F1396^2,0)</f>
        <v>0</v>
      </c>
      <c r="K1396" s="44" t="n">
        <f aca="false">MAX(K1395,E1396)</f>
        <v>21207.7</v>
      </c>
      <c r="L1396" s="49" t="n">
        <f aca="false">E1396-K1396</f>
        <v>-521.949999999994</v>
      </c>
    </row>
    <row r="1397" customFormat="false" ht="15" hidden="false" customHeight="false" outlineLevel="0" collapsed="false">
      <c r="A1397" s="27" t="n">
        <v>41416</v>
      </c>
      <c r="B1397" s="42" t="n">
        <v>-1</v>
      </c>
      <c r="C1397" s="28" t="n">
        <v>13008.25</v>
      </c>
      <c r="D1397" s="43" t="n">
        <v>58.25</v>
      </c>
      <c r="E1397" s="44" t="n">
        <f aca="false">E1396+D1397</f>
        <v>20744</v>
      </c>
      <c r="F1397" s="45" t="n">
        <f aca="false">IF(C1396&gt;0,D1397/C1396,0)</f>
        <v>0.0044579650250641</v>
      </c>
      <c r="G1397" s="46" t="n">
        <f aca="false">G1396*(1+F1397)</f>
        <v>10.0760992086018</v>
      </c>
      <c r="H1397" s="46" t="n">
        <f aca="false">MAX(H1396,G1397)</f>
        <v>10.5247282636867</v>
      </c>
      <c r="I1397" s="47" t="n">
        <f aca="false">G1397/H1397-1</f>
        <v>-0.0426261888996011</v>
      </c>
      <c r="J1397" s="48" t="n">
        <f aca="false">IF(F1397&lt;0,F1397^2,0)</f>
        <v>0</v>
      </c>
      <c r="K1397" s="44" t="n">
        <f aca="false">MAX(K1396,E1397)</f>
        <v>21207.7</v>
      </c>
      <c r="L1397" s="49" t="n">
        <f aca="false">E1397-K1397</f>
        <v>-463.699999999993</v>
      </c>
    </row>
    <row r="1398" customFormat="false" ht="15" hidden="false" customHeight="false" outlineLevel="0" collapsed="false">
      <c r="A1398" s="27" t="n">
        <v>41417</v>
      </c>
      <c r="B1398" s="42" t="n">
        <v>-1</v>
      </c>
      <c r="C1398" s="28" t="n">
        <v>12636.5</v>
      </c>
      <c r="D1398" s="43" t="n">
        <v>371.75</v>
      </c>
      <c r="E1398" s="44" t="n">
        <f aca="false">E1397+D1398</f>
        <v>21115.75</v>
      </c>
      <c r="F1398" s="45" t="n">
        <f aca="false">IF(C1397&gt;0,D1398/C1397,0)</f>
        <v>0.0285780177963984</v>
      </c>
      <c r="G1398" s="46" t="n">
        <f aca="false">G1397*(1+F1398)</f>
        <v>10.3640541511035</v>
      </c>
      <c r="H1398" s="46" t="n">
        <f aca="false">MAX(H1397,G1398)</f>
        <v>10.5247282636867</v>
      </c>
      <c r="I1398" s="47" t="n">
        <f aca="false">G1398/H1398-1</f>
        <v>-0.0152663430881682</v>
      </c>
      <c r="J1398" s="48" t="n">
        <f aca="false">IF(F1398&lt;0,F1398^2,0)</f>
        <v>0</v>
      </c>
      <c r="K1398" s="44" t="n">
        <f aca="false">MAX(K1397,E1398)</f>
        <v>21207.7</v>
      </c>
      <c r="L1398" s="49" t="n">
        <f aca="false">E1398-K1398</f>
        <v>-91.9499999999935</v>
      </c>
    </row>
    <row r="1399" customFormat="false" ht="15" hidden="false" customHeight="false" outlineLevel="0" collapsed="false">
      <c r="A1399" s="27" t="n">
        <v>41418</v>
      </c>
      <c r="B1399" s="42" t="n">
        <v>-1</v>
      </c>
      <c r="C1399" s="28" t="n">
        <v>12769.35</v>
      </c>
      <c r="D1399" s="43" t="n">
        <v>-132.85</v>
      </c>
      <c r="E1399" s="44" t="n">
        <f aca="false">E1398+D1399</f>
        <v>20982.9</v>
      </c>
      <c r="F1399" s="45" t="n">
        <f aca="false">IF(C1398&gt;0,D1399/C1398,0)</f>
        <v>-0.0105131959007637</v>
      </c>
      <c r="G1399" s="46" t="n">
        <f aca="false">G1398*(1+F1399)</f>
        <v>10.2550948194869</v>
      </c>
      <c r="H1399" s="46" t="n">
        <f aca="false">MAX(H1398,G1399)</f>
        <v>10.5247282636867</v>
      </c>
      <c r="I1399" s="47" t="n">
        <f aca="false">G1399/H1399-1</f>
        <v>-0.0256190409333577</v>
      </c>
      <c r="J1399" s="48" t="n">
        <f aca="false">IF(F1399&lt;0,F1399^2,0)</f>
        <v>0.000110527288047834</v>
      </c>
      <c r="K1399" s="44" t="n">
        <f aca="false">MAX(K1398,E1399)</f>
        <v>21207.7</v>
      </c>
      <c r="L1399" s="49" t="n">
        <f aca="false">E1399-K1399</f>
        <v>-224.799999999992</v>
      </c>
    </row>
    <row r="1400" customFormat="false" ht="15" hidden="false" customHeight="false" outlineLevel="0" collapsed="false">
      <c r="A1400" s="27" t="n">
        <v>41421</v>
      </c>
      <c r="B1400" s="42" t="n">
        <v>1</v>
      </c>
      <c r="C1400" s="28" t="n">
        <v>12961.55</v>
      </c>
      <c r="D1400" s="43" t="n">
        <v>-41.7</v>
      </c>
      <c r="E1400" s="44" t="n">
        <f aca="false">E1399+D1400</f>
        <v>20941.2</v>
      </c>
      <c r="F1400" s="45" t="n">
        <f aca="false">IF(C1399&gt;0,D1400/C1399,0)</f>
        <v>-0.00326563215825394</v>
      </c>
      <c r="G1400" s="46" t="n">
        <f aca="false">G1399*(1+F1400)</f>
        <v>10.2216054520584</v>
      </c>
      <c r="H1400" s="46" t="n">
        <f aca="false">MAX(H1399,G1400)</f>
        <v>10.5247282636867</v>
      </c>
      <c r="I1400" s="47" t="n">
        <f aca="false">G1400/H1400-1</f>
        <v>-0.028801010727676</v>
      </c>
      <c r="J1400" s="48" t="n">
        <f aca="false">IF(F1400&lt;0,F1400^2,0)</f>
        <v>1.06643533930223E-005</v>
      </c>
      <c r="K1400" s="44" t="n">
        <f aca="false">MAX(K1399,E1400)</f>
        <v>21207.7</v>
      </c>
      <c r="L1400" s="49" t="n">
        <f aca="false">E1400-K1400</f>
        <v>-266.499999999993</v>
      </c>
    </row>
    <row r="1401" customFormat="false" ht="15" hidden="false" customHeight="false" outlineLevel="0" collapsed="false">
      <c r="A1401" s="27" t="n">
        <v>41422</v>
      </c>
      <c r="B1401" s="42" t="n">
        <v>1</v>
      </c>
      <c r="C1401" s="28" t="n">
        <v>12950</v>
      </c>
      <c r="D1401" s="43" t="n">
        <v>-11.55</v>
      </c>
      <c r="E1401" s="44" t="n">
        <f aca="false">E1400+D1401</f>
        <v>20929.65</v>
      </c>
      <c r="F1401" s="45" t="n">
        <f aca="false">IF(C1400&gt;0,D1401/C1400,0)</f>
        <v>-0.000891097129587125</v>
      </c>
      <c r="G1401" s="46" t="n">
        <f aca="false">G1400*(1+F1401)</f>
        <v>10.2124970087803</v>
      </c>
      <c r="H1401" s="46" t="n">
        <f aca="false">MAX(H1400,G1401)</f>
        <v>10.5247282636867</v>
      </c>
      <c r="I1401" s="47" t="n">
        <f aca="false">G1401/H1401-1</f>
        <v>-0.0296664433592746</v>
      </c>
      <c r="J1401" s="48" t="n">
        <f aca="false">IF(F1401&lt;0,F1401^2,0)</f>
        <v>7.94054094358414E-007</v>
      </c>
      <c r="K1401" s="44" t="n">
        <f aca="false">MAX(K1400,E1401)</f>
        <v>21207.7</v>
      </c>
      <c r="L1401" s="49" t="n">
        <f aca="false">E1401-K1401</f>
        <v>-278.049999999992</v>
      </c>
    </row>
    <row r="1402" customFormat="false" ht="15" hidden="false" customHeight="false" outlineLevel="0" collapsed="false">
      <c r="A1402" s="27" t="n">
        <v>41423</v>
      </c>
      <c r="B1402" s="42" t="n">
        <v>1</v>
      </c>
      <c r="C1402" s="28" t="n">
        <v>12853.2</v>
      </c>
      <c r="D1402" s="43" t="n">
        <v>-77.1</v>
      </c>
      <c r="E1402" s="44" t="n">
        <f aca="false">E1401+D1402</f>
        <v>20852.55</v>
      </c>
      <c r="F1402" s="45" t="n">
        <f aca="false">IF(C1401&gt;0,D1402/C1401,0)</f>
        <v>-0.00595366795366795</v>
      </c>
      <c r="G1402" s="46" t="n">
        <f aca="false">G1401*(1+F1402)</f>
        <v>10.1516951926122</v>
      </c>
      <c r="H1402" s="46" t="n">
        <f aca="false">MAX(H1401,G1402)</f>
        <v>10.5247282636867</v>
      </c>
      <c r="I1402" s="47" t="n">
        <f aca="false">G1402/H1402-1</f>
        <v>-0.035443487159815</v>
      </c>
      <c r="J1402" s="48" t="n">
        <f aca="false">IF(F1402&lt;0,F1402^2,0)</f>
        <v>3.54461621025328E-005</v>
      </c>
      <c r="K1402" s="44" t="n">
        <f aca="false">MAX(K1401,E1402)</f>
        <v>21207.7</v>
      </c>
      <c r="L1402" s="49" t="n">
        <f aca="false">E1402-K1402</f>
        <v>-355.149999999991</v>
      </c>
    </row>
    <row r="1403" customFormat="false" ht="15" hidden="false" customHeight="false" outlineLevel="0" collapsed="false">
      <c r="A1403" s="27" t="n">
        <v>41424</v>
      </c>
      <c r="B1403" s="42" t="n">
        <v>-1</v>
      </c>
      <c r="C1403" s="28" t="n">
        <v>12805.9</v>
      </c>
      <c r="D1403" s="43" t="n">
        <v>-67.75</v>
      </c>
      <c r="E1403" s="44" t="n">
        <f aca="false">E1402+D1403</f>
        <v>20784.8</v>
      </c>
      <c r="F1403" s="45" t="n">
        <f aca="false">IF(C1402&gt;0,D1403/C1402,0)</f>
        <v>-0.0052710609031214</v>
      </c>
      <c r="G1403" s="46" t="n">
        <f aca="false">G1402*(1+F1403)</f>
        <v>10.098184988982</v>
      </c>
      <c r="H1403" s="46" t="n">
        <f aca="false">MAX(H1402,G1403)</f>
        <v>10.5247282636867</v>
      </c>
      <c r="I1403" s="47" t="n">
        <f aca="false">G1403/H1403-1</f>
        <v>-0.0405277232834982</v>
      </c>
      <c r="J1403" s="48" t="n">
        <f aca="false">IF(F1403&lt;0,F1403^2,0)</f>
        <v>2.7784083044415E-005</v>
      </c>
      <c r="K1403" s="44" t="n">
        <f aca="false">MAX(K1402,E1403)</f>
        <v>21207.7</v>
      </c>
      <c r="L1403" s="49" t="n">
        <f aca="false">E1403-K1403</f>
        <v>-422.899999999991</v>
      </c>
    </row>
    <row r="1404" customFormat="false" ht="15" hidden="false" customHeight="false" outlineLevel="0" collapsed="false">
      <c r="A1404" s="27" t="n">
        <v>41425</v>
      </c>
      <c r="B1404" s="42" t="n">
        <v>-1</v>
      </c>
      <c r="C1404" s="28" t="n">
        <v>12475.65</v>
      </c>
      <c r="D1404" s="43" t="n">
        <v>330.25</v>
      </c>
      <c r="E1404" s="44" t="n">
        <f aca="false">E1403+D1404</f>
        <v>21115.05</v>
      </c>
      <c r="F1404" s="45" t="n">
        <f aca="false">IF(C1403&gt;0,D1404/C1403,0)</f>
        <v>0.0257888941815882</v>
      </c>
      <c r="G1404" s="46" t="n">
        <f aca="false">G1403*(1+F1404)</f>
        <v>10.358606013089</v>
      </c>
      <c r="H1404" s="46" t="n">
        <f aca="false">MAX(H1403,G1404)</f>
        <v>10.5247282636867</v>
      </c>
      <c r="I1404" s="47" t="n">
        <f aca="false">G1404/H1404-1</f>
        <v>-0.0157839942690886</v>
      </c>
      <c r="J1404" s="48" t="n">
        <f aca="false">IF(F1404&lt;0,F1404^2,0)</f>
        <v>0</v>
      </c>
      <c r="K1404" s="44" t="n">
        <f aca="false">MAX(K1403,E1404)</f>
        <v>21207.7</v>
      </c>
      <c r="L1404" s="49" t="n">
        <f aca="false">E1404-K1404</f>
        <v>-92.6499999999905</v>
      </c>
    </row>
    <row r="1405" customFormat="false" ht="15" hidden="false" customHeight="false" outlineLevel="0" collapsed="false">
      <c r="A1405" s="27" t="n">
        <v>41428</v>
      </c>
      <c r="B1405" s="42" t="n">
        <v>-1</v>
      </c>
      <c r="C1405" s="28" t="n">
        <v>12402.1</v>
      </c>
      <c r="D1405" s="43" t="n">
        <v>73.55</v>
      </c>
      <c r="E1405" s="44" t="n">
        <f aca="false">E1404+D1405</f>
        <v>21188.6</v>
      </c>
      <c r="F1405" s="45" t="n">
        <f aca="false">IF(C1404&gt;0,D1405/C1404,0)</f>
        <v>0.00589548440361825</v>
      </c>
      <c r="G1405" s="46" t="n">
        <f aca="false">G1404*(1+F1405)</f>
        <v>10.4196750132824</v>
      </c>
      <c r="H1405" s="46" t="n">
        <f aca="false">MAX(H1404,G1405)</f>
        <v>10.5247282636867</v>
      </c>
      <c r="I1405" s="47" t="n">
        <f aca="false">G1405/H1405-1</f>
        <v>-0.0099815641575105</v>
      </c>
      <c r="J1405" s="48" t="n">
        <f aca="false">IF(F1405&lt;0,F1405^2,0)</f>
        <v>0</v>
      </c>
      <c r="K1405" s="44" t="n">
        <f aca="false">MAX(K1404,E1405)</f>
        <v>21207.7</v>
      </c>
      <c r="L1405" s="49" t="n">
        <f aca="false">E1405-K1405</f>
        <v>-19.0999999999913</v>
      </c>
    </row>
    <row r="1406" customFormat="false" ht="15" hidden="false" customHeight="false" outlineLevel="0" collapsed="false">
      <c r="A1406" s="27" t="n">
        <v>41429</v>
      </c>
      <c r="B1406" s="42" t="n">
        <v>-1</v>
      </c>
      <c r="C1406" s="28" t="n">
        <v>12275.1</v>
      </c>
      <c r="D1406" s="43" t="n">
        <v>-97.75</v>
      </c>
      <c r="E1406" s="44" t="n">
        <f aca="false">E1405+D1406</f>
        <v>21090.85</v>
      </c>
      <c r="F1406" s="45" t="n">
        <f aca="false">IF(C1405&gt;0,D1406/C1405,0)</f>
        <v>-0.00788172970706574</v>
      </c>
      <c r="G1406" s="46" t="n">
        <f aca="false">G1405*(1+F1406)</f>
        <v>10.3375499511922</v>
      </c>
      <c r="H1406" s="46" t="n">
        <f aca="false">MAX(H1405,G1406)</f>
        <v>10.5247282636867</v>
      </c>
      <c r="I1406" s="47" t="n">
        <f aca="false">G1406/H1406-1</f>
        <v>-0.017784621873833</v>
      </c>
      <c r="J1406" s="48" t="n">
        <f aca="false">IF(F1406&lt;0,F1406^2,0)</f>
        <v>6.21216631752426E-005</v>
      </c>
      <c r="K1406" s="44" t="n">
        <f aca="false">MAX(K1405,E1406)</f>
        <v>21207.7</v>
      </c>
      <c r="L1406" s="49" t="n">
        <f aca="false">E1406-K1406</f>
        <v>-116.849999999991</v>
      </c>
    </row>
    <row r="1407" customFormat="false" ht="15" hidden="false" customHeight="false" outlineLevel="0" collapsed="false">
      <c r="A1407" s="27" t="n">
        <v>41430</v>
      </c>
      <c r="B1407" s="42" t="n">
        <v>-1</v>
      </c>
      <c r="C1407" s="28" t="n">
        <v>12289.35</v>
      </c>
      <c r="D1407" s="43" t="n">
        <v>-37.3</v>
      </c>
      <c r="E1407" s="44" t="n">
        <f aca="false">E1406+D1407</f>
        <v>21053.55</v>
      </c>
      <c r="F1407" s="45" t="n">
        <f aca="false">IF(C1406&gt;0,D1407/C1406,0)</f>
        <v>-0.0030386717827146</v>
      </c>
      <c r="G1407" s="46" t="n">
        <f aca="false">G1406*(1+F1407)</f>
        <v>10.3061375298531</v>
      </c>
      <c r="H1407" s="46" t="n">
        <f aca="false">MAX(H1406,G1407)</f>
        <v>10.5247282636867</v>
      </c>
      <c r="I1407" s="47" t="n">
        <f aca="false">G1407/H1407-1</f>
        <v>-0.0207692520278933</v>
      </c>
      <c r="J1407" s="48" t="n">
        <f aca="false">IF(F1407&lt;0,F1407^2,0)</f>
        <v>9.23352620306593E-006</v>
      </c>
      <c r="K1407" s="44" t="n">
        <f aca="false">MAX(K1406,E1407)</f>
        <v>21207.7</v>
      </c>
      <c r="L1407" s="49" t="n">
        <f aca="false">E1407-K1407</f>
        <v>-154.149999999991</v>
      </c>
    </row>
    <row r="1408" customFormat="false" ht="15" hidden="false" customHeight="false" outlineLevel="0" collapsed="false">
      <c r="A1408" s="27" t="n">
        <v>41431</v>
      </c>
      <c r="B1408" s="42" t="n">
        <v>-1</v>
      </c>
      <c r="C1408" s="28" t="n">
        <v>12398.4</v>
      </c>
      <c r="D1408" s="43" t="n">
        <v>-57.95</v>
      </c>
      <c r="E1408" s="44" t="n">
        <f aca="false">E1407+D1408</f>
        <v>20995.6</v>
      </c>
      <c r="F1408" s="45" t="n">
        <f aca="false">IF(C1407&gt;0,D1408/C1407,0)</f>
        <v>-0.00471546501645734</v>
      </c>
      <c r="G1408" s="46" t="n">
        <f aca="false">G1407*(1+F1408)</f>
        <v>10.2575392988763</v>
      </c>
      <c r="H1408" s="46" t="n">
        <f aca="false">MAX(H1407,G1408)</f>
        <v>10.5247282636867</v>
      </c>
      <c r="I1408" s="47" t="n">
        <f aca="false">G1408/H1408-1</f>
        <v>-0.025386780362995</v>
      </c>
      <c r="J1408" s="48" t="n">
        <f aca="false">IF(F1408&lt;0,F1408^2,0)</f>
        <v>2.2235610321433E-005</v>
      </c>
      <c r="K1408" s="44" t="n">
        <f aca="false">MAX(K1407,E1408)</f>
        <v>21207.7</v>
      </c>
      <c r="L1408" s="49" t="n">
        <f aca="false">E1408-K1408</f>
        <v>-212.099999999991</v>
      </c>
    </row>
    <row r="1409" customFormat="false" ht="15" hidden="false" customHeight="false" outlineLevel="0" collapsed="false">
      <c r="A1409" s="27" t="n">
        <v>41432</v>
      </c>
      <c r="B1409" s="42" t="n">
        <v>1</v>
      </c>
      <c r="C1409" s="28" t="n">
        <v>12231.5</v>
      </c>
      <c r="D1409" s="43" t="n">
        <v>-243.55</v>
      </c>
      <c r="E1409" s="44" t="n">
        <f aca="false">E1408+D1409</f>
        <v>20752.05</v>
      </c>
      <c r="F1409" s="45" t="n">
        <f aca="false">IF(C1408&gt;0,D1409/C1408,0)</f>
        <v>-0.0196436636985417</v>
      </c>
      <c r="G1409" s="46" t="n">
        <f aca="false">G1408*(1+F1409)</f>
        <v>10.0560436465146</v>
      </c>
      <c r="H1409" s="46" t="n">
        <f aca="false">MAX(H1408,G1409)</f>
        <v>10.5247282636867</v>
      </c>
      <c r="I1409" s="47" t="n">
        <f aca="false">G1409/H1409-1</f>
        <v>-0.0445317546856974</v>
      </c>
      <c r="J1409" s="48" t="n">
        <f aca="false">IF(F1409&lt;0,F1409^2,0)</f>
        <v>0.000385873523501407</v>
      </c>
      <c r="K1409" s="44" t="n">
        <f aca="false">MAX(K1408,E1409)</f>
        <v>21207.7</v>
      </c>
      <c r="L1409" s="49" t="n">
        <f aca="false">E1409-K1409</f>
        <v>-455.649999999991</v>
      </c>
    </row>
    <row r="1410" customFormat="false" ht="15" hidden="false" customHeight="false" outlineLevel="0" collapsed="false">
      <c r="A1410" s="27" t="n">
        <v>41435</v>
      </c>
      <c r="B1410" s="42" t="n">
        <v>-1</v>
      </c>
      <c r="C1410" s="28" t="n">
        <v>12087.05</v>
      </c>
      <c r="D1410" s="43" t="n">
        <v>74.75</v>
      </c>
      <c r="E1410" s="44" t="n">
        <f aca="false">E1409+D1410</f>
        <v>20826.8</v>
      </c>
      <c r="F1410" s="45" t="n">
        <f aca="false">IF(C1409&gt;0,D1410/C1409,0)</f>
        <v>0.00611127008134734</v>
      </c>
      <c r="G1410" s="46" t="n">
        <f aca="false">G1409*(1+F1410)</f>
        <v>10.1174988451883</v>
      </c>
      <c r="H1410" s="46" t="n">
        <f aca="false">MAX(H1409,G1410)</f>
        <v>10.5247282636867</v>
      </c>
      <c r="I1410" s="47" t="n">
        <f aca="false">G1410/H1410-1</f>
        <v>-0.0386926301844307</v>
      </c>
      <c r="J1410" s="48" t="n">
        <f aca="false">IF(F1410&lt;0,F1410^2,0)</f>
        <v>0</v>
      </c>
      <c r="K1410" s="44" t="n">
        <f aca="false">MAX(K1409,E1410)</f>
        <v>21207.7</v>
      </c>
      <c r="L1410" s="49" t="n">
        <f aca="false">E1410-K1410</f>
        <v>-380.899999999991</v>
      </c>
    </row>
    <row r="1411" customFormat="false" ht="15" hidden="false" customHeight="false" outlineLevel="0" collapsed="false">
      <c r="A1411" s="27" t="n">
        <v>41436</v>
      </c>
      <c r="B1411" s="42" t="n">
        <v>-1</v>
      </c>
      <c r="C1411" s="28" t="n">
        <v>11820.5</v>
      </c>
      <c r="D1411" s="43" t="n">
        <v>266.55</v>
      </c>
      <c r="E1411" s="44" t="n">
        <f aca="false">E1410+D1411</f>
        <v>21093.35</v>
      </c>
      <c r="F1411" s="45" t="n">
        <f aca="false">IF(C1410&gt;0,D1411/C1410,0)</f>
        <v>0.0220525272916055</v>
      </c>
      <c r="G1411" s="46" t="n">
        <f aca="false">G1410*(1+F1411)</f>
        <v>10.3406152645946</v>
      </c>
      <c r="H1411" s="46" t="n">
        <f aca="false">MAX(H1410,G1411)</f>
        <v>10.5247282636867</v>
      </c>
      <c r="I1411" s="47" t="n">
        <f aca="false">G1411/H1411-1</f>
        <v>-0.0174933731759515</v>
      </c>
      <c r="J1411" s="48" t="n">
        <f aca="false">IF(F1411&lt;0,F1411^2,0)</f>
        <v>0</v>
      </c>
      <c r="K1411" s="44" t="n">
        <f aca="false">MAX(K1410,E1411)</f>
        <v>21207.7</v>
      </c>
      <c r="L1411" s="49" t="n">
        <f aca="false">E1411-K1411</f>
        <v>-114.349999999991</v>
      </c>
    </row>
    <row r="1412" customFormat="false" ht="15" hidden="false" customHeight="false" outlineLevel="0" collapsed="false">
      <c r="A1412" s="27" t="n">
        <v>41437</v>
      </c>
      <c r="B1412" s="42" t="n">
        <v>-1</v>
      </c>
      <c r="C1412" s="28" t="n">
        <v>11814.85</v>
      </c>
      <c r="D1412" s="43" t="n">
        <v>5.65</v>
      </c>
      <c r="E1412" s="44" t="n">
        <f aca="false">E1411+D1412</f>
        <v>21099</v>
      </c>
      <c r="F1412" s="45" t="n">
        <f aca="false">IF(C1411&gt;0,D1412/C1411,0)</f>
        <v>0.000477983164840743</v>
      </c>
      <c r="G1412" s="46" t="n">
        <f aca="false">G1411*(1+F1412)</f>
        <v>10.3455579046051</v>
      </c>
      <c r="H1412" s="46" t="n">
        <f aca="false">MAX(H1411,G1412)</f>
        <v>10.5247282636867</v>
      </c>
      <c r="I1412" s="47" t="n">
        <f aca="false">G1412/H1412-1</f>
        <v>-0.0170237515489852</v>
      </c>
      <c r="J1412" s="48" t="n">
        <f aca="false">IF(F1412&lt;0,F1412^2,0)</f>
        <v>0</v>
      </c>
      <c r="K1412" s="44" t="n">
        <f aca="false">MAX(K1411,E1412)</f>
        <v>21207.7</v>
      </c>
      <c r="L1412" s="49" t="n">
        <f aca="false">E1412-K1412</f>
        <v>-108.69999999999</v>
      </c>
    </row>
    <row r="1413" customFormat="false" ht="15" hidden="false" customHeight="false" outlineLevel="0" collapsed="false">
      <c r="A1413" s="27" t="n">
        <v>41438</v>
      </c>
      <c r="B1413" s="42" t="n">
        <v>-1</v>
      </c>
      <c r="C1413" s="28" t="n">
        <v>11686.75</v>
      </c>
      <c r="D1413" s="43" t="n">
        <v>128.1</v>
      </c>
      <c r="E1413" s="44" t="n">
        <f aca="false">E1412+D1413</f>
        <v>21227.1</v>
      </c>
      <c r="F1413" s="45" t="n">
        <f aca="false">IF(C1412&gt;0,D1413/C1412,0)</f>
        <v>0.0108422874602725</v>
      </c>
      <c r="G1413" s="46" t="n">
        <f aca="false">G1412*(1+F1413)</f>
        <v>10.4577274173438</v>
      </c>
      <c r="H1413" s="46" t="n">
        <f aca="false">MAX(H1412,G1413)</f>
        <v>10.5247282636867</v>
      </c>
      <c r="I1413" s="47" t="n">
        <f aca="false">G1413/H1413-1</f>
        <v>-0.00636604049665912</v>
      </c>
      <c r="J1413" s="48" t="n">
        <f aca="false">IF(F1413&lt;0,F1413^2,0)</f>
        <v>0</v>
      </c>
      <c r="K1413" s="44" t="n">
        <f aca="false">MAX(K1412,E1413)</f>
        <v>21227.1</v>
      </c>
      <c r="L1413" s="49" t="n">
        <f aca="false">E1413-K1413</f>
        <v>0</v>
      </c>
    </row>
    <row r="1414" customFormat="false" ht="15" hidden="false" customHeight="false" outlineLevel="0" collapsed="false">
      <c r="A1414" s="27" t="n">
        <v>41439</v>
      </c>
      <c r="B1414" s="42" t="n">
        <v>1</v>
      </c>
      <c r="C1414" s="28" t="n">
        <v>11922.85</v>
      </c>
      <c r="D1414" s="43" t="n">
        <v>-116.8</v>
      </c>
      <c r="E1414" s="44" t="n">
        <f aca="false">E1413+D1414</f>
        <v>21110.3</v>
      </c>
      <c r="F1414" s="45" t="n">
        <f aca="false">IF(C1413&gt;0,D1414/C1413,0)</f>
        <v>-0.00999422422829272</v>
      </c>
      <c r="G1414" s="46" t="n">
        <f aca="false">G1413*(1+F1414)</f>
        <v>10.3532105446165</v>
      </c>
      <c r="H1414" s="46" t="n">
        <f aca="false">MAX(H1413,G1414)</f>
        <v>10.5247282636867</v>
      </c>
      <c r="I1414" s="47" t="n">
        <f aca="false">G1414/H1414-1</f>
        <v>-0.0162966410887818</v>
      </c>
      <c r="J1414" s="48" t="n">
        <f aca="false">IF(F1414&lt;0,F1414^2,0)</f>
        <v>9.98845179253933E-005</v>
      </c>
      <c r="K1414" s="44" t="n">
        <f aca="false">MAX(K1413,E1414)</f>
        <v>21227.1</v>
      </c>
      <c r="L1414" s="49" t="n">
        <f aca="false">E1414-K1414</f>
        <v>-116.799999999999</v>
      </c>
    </row>
    <row r="1415" customFormat="false" ht="15" hidden="false" customHeight="false" outlineLevel="0" collapsed="false">
      <c r="A1415" s="27" t="n">
        <v>41442</v>
      </c>
      <c r="B1415" s="42" t="n">
        <v>1</v>
      </c>
      <c r="C1415" s="28" t="n">
        <v>11971.05</v>
      </c>
      <c r="D1415" s="43" t="n">
        <v>-119.05</v>
      </c>
      <c r="E1415" s="44" t="n">
        <f aca="false">E1414+D1415</f>
        <v>20991.25</v>
      </c>
      <c r="F1415" s="45" t="n">
        <f aca="false">IF(C1414&gt;0,D1415/C1414,0)</f>
        <v>-0.00998502874732132</v>
      </c>
      <c r="G1415" s="46" t="n">
        <f aca="false">G1414*(1+F1415)</f>
        <v>10.2498334397014</v>
      </c>
      <c r="H1415" s="46" t="n">
        <f aca="false">MAX(H1414,G1415)</f>
        <v>10.5247282636867</v>
      </c>
      <c r="I1415" s="47" t="n">
        <f aca="false">G1415/H1415-1</f>
        <v>-0.0261189474063469</v>
      </c>
      <c r="J1415" s="48" t="n">
        <f aca="false">IF(F1415&lt;0,F1415^2,0)</f>
        <v>9.97007990848332E-005</v>
      </c>
      <c r="K1415" s="44" t="n">
        <f aca="false">MAX(K1414,E1415)</f>
        <v>21227.1</v>
      </c>
      <c r="L1415" s="49" t="n">
        <f aca="false">E1415-K1415</f>
        <v>-235.849999999999</v>
      </c>
    </row>
    <row r="1416" customFormat="false" ht="15" hidden="false" customHeight="false" outlineLevel="0" collapsed="false">
      <c r="A1416" s="27" t="n">
        <v>41443</v>
      </c>
      <c r="B1416" s="42" t="n">
        <v>0</v>
      </c>
      <c r="C1416" s="28" t="n">
        <v>11820.95</v>
      </c>
      <c r="D1416" s="43" t="n">
        <v>0</v>
      </c>
      <c r="E1416" s="44" t="n">
        <f aca="false">E1415+D1416</f>
        <v>20991.25</v>
      </c>
      <c r="F1416" s="45" t="n">
        <f aca="false">IF(C1415&gt;0,D1416/C1415,0)</f>
        <v>0</v>
      </c>
      <c r="G1416" s="46" t="n">
        <f aca="false">G1415*(1+F1416)</f>
        <v>10.2498334397014</v>
      </c>
      <c r="H1416" s="46" t="n">
        <f aca="false">MAX(H1415,G1416)</f>
        <v>10.5247282636867</v>
      </c>
      <c r="I1416" s="47" t="n">
        <f aca="false">G1416/H1416-1</f>
        <v>-0.0261189474063469</v>
      </c>
      <c r="J1416" s="48" t="n">
        <f aca="false">IF(F1416&lt;0,F1416^2,0)</f>
        <v>0</v>
      </c>
      <c r="K1416" s="44" t="n">
        <f aca="false">MAX(K1415,E1416)</f>
        <v>21227.1</v>
      </c>
      <c r="L1416" s="49" t="n">
        <f aca="false">E1416-K1416</f>
        <v>-235.849999999999</v>
      </c>
    </row>
    <row r="1417" customFormat="false" ht="15" hidden="false" customHeight="false" outlineLevel="0" collapsed="false">
      <c r="A1417" s="27" t="n">
        <v>41444</v>
      </c>
      <c r="B1417" s="42" t="n">
        <v>0</v>
      </c>
      <c r="C1417" s="28" t="n">
        <v>11852.65</v>
      </c>
      <c r="D1417" s="43" t="n">
        <v>0</v>
      </c>
      <c r="E1417" s="44" t="n">
        <f aca="false">E1416+D1417</f>
        <v>20991.25</v>
      </c>
      <c r="F1417" s="45" t="n">
        <f aca="false">IF(C1416&gt;0,D1417/C1416,0)</f>
        <v>0</v>
      </c>
      <c r="G1417" s="46" t="n">
        <f aca="false">G1416*(1+F1417)</f>
        <v>10.2498334397014</v>
      </c>
      <c r="H1417" s="46" t="n">
        <f aca="false">MAX(H1416,G1417)</f>
        <v>10.5247282636867</v>
      </c>
      <c r="I1417" s="47" t="n">
        <f aca="false">G1417/H1417-1</f>
        <v>-0.0261189474063469</v>
      </c>
      <c r="J1417" s="48" t="n">
        <f aca="false">IF(F1417&lt;0,F1417^2,0)</f>
        <v>0</v>
      </c>
      <c r="K1417" s="44" t="n">
        <f aca="false">MAX(K1416,E1417)</f>
        <v>21227.1</v>
      </c>
      <c r="L1417" s="49" t="n">
        <f aca="false">E1417-K1417</f>
        <v>-235.849999999999</v>
      </c>
    </row>
    <row r="1418" customFormat="false" ht="15" hidden="false" customHeight="false" outlineLevel="0" collapsed="false">
      <c r="A1418" s="27" t="n">
        <v>41445</v>
      </c>
      <c r="B1418" s="42" t="n">
        <v>-1</v>
      </c>
      <c r="C1418" s="28" t="n">
        <v>11375.4</v>
      </c>
      <c r="D1418" s="43" t="n">
        <v>301.95</v>
      </c>
      <c r="E1418" s="44" t="n">
        <f aca="false">E1417+D1418</f>
        <v>21293.2</v>
      </c>
      <c r="F1418" s="45" t="n">
        <f aca="false">IF(C1417&gt;0,D1418/C1417,0)</f>
        <v>0.0254753156467119</v>
      </c>
      <c r="G1418" s="46" t="n">
        <f aca="false">G1417*(1+F1418)</f>
        <v>10.510951181904</v>
      </c>
      <c r="H1418" s="46" t="n">
        <f aca="false">MAX(H1417,G1418)</f>
        <v>10.5247282636867</v>
      </c>
      <c r="I1418" s="47" t="n">
        <f aca="false">G1418/H1418-1</f>
        <v>-0.00130902018917145</v>
      </c>
      <c r="J1418" s="48" t="n">
        <f aca="false">IF(F1418&lt;0,F1418^2,0)</f>
        <v>0</v>
      </c>
      <c r="K1418" s="44" t="n">
        <f aca="false">MAX(K1417,E1418)</f>
        <v>21293.2</v>
      </c>
      <c r="L1418" s="49" t="n">
        <f aca="false">E1418-K1418</f>
        <v>0</v>
      </c>
    </row>
    <row r="1419" customFormat="false" ht="15" hidden="false" customHeight="false" outlineLevel="0" collapsed="false">
      <c r="A1419" s="27" t="n">
        <v>41446</v>
      </c>
      <c r="B1419" s="42" t="n">
        <v>-1</v>
      </c>
      <c r="C1419" s="28" t="n">
        <v>11340.15</v>
      </c>
      <c r="D1419" s="43" t="n">
        <v>35.25</v>
      </c>
      <c r="E1419" s="44" t="n">
        <f aca="false">E1418+D1419</f>
        <v>21328.45</v>
      </c>
      <c r="F1419" s="45" t="n">
        <f aca="false">IF(C1418&gt;0,D1419/C1418,0)</f>
        <v>0.00309879213038662</v>
      </c>
      <c r="G1419" s="46" t="n">
        <f aca="false">G1418*(1+F1419)</f>
        <v>10.5435224347094</v>
      </c>
      <c r="H1419" s="46" t="n">
        <f aca="false">MAX(H1418,G1419)</f>
        <v>10.5435224347094</v>
      </c>
      <c r="I1419" s="47" t="n">
        <f aca="false">G1419/H1419-1</f>
        <v>0</v>
      </c>
      <c r="J1419" s="48" t="n">
        <f aca="false">IF(F1419&lt;0,F1419^2,0)</f>
        <v>0</v>
      </c>
      <c r="K1419" s="44" t="n">
        <f aca="false">MAX(K1418,E1419)</f>
        <v>21328.45</v>
      </c>
      <c r="L1419" s="49" t="n">
        <f aca="false">E1419-K1419</f>
        <v>0</v>
      </c>
    </row>
    <row r="1420" customFormat="false" ht="15" hidden="false" customHeight="false" outlineLevel="0" collapsed="false">
      <c r="A1420" s="27" t="n">
        <v>41449</v>
      </c>
      <c r="B1420" s="42" t="n">
        <v>-1</v>
      </c>
      <c r="C1420" s="28" t="n">
        <v>11178.3</v>
      </c>
      <c r="D1420" s="43" t="n">
        <v>161.85</v>
      </c>
      <c r="E1420" s="44" t="n">
        <f aca="false">E1419+D1420</f>
        <v>21490.3</v>
      </c>
      <c r="F1420" s="45" t="n">
        <f aca="false">IF(C1419&gt;0,D1420/C1419,0)</f>
        <v>0.0142722979854764</v>
      </c>
      <c r="G1420" s="46" t="n">
        <f aca="false">G1419*(1+F1420)</f>
        <v>10.6940027287141</v>
      </c>
      <c r="H1420" s="46" t="n">
        <f aca="false">MAX(H1419,G1420)</f>
        <v>10.6940027287141</v>
      </c>
      <c r="I1420" s="47" t="n">
        <f aca="false">G1420/H1420-1</f>
        <v>0</v>
      </c>
      <c r="J1420" s="48" t="n">
        <f aca="false">IF(F1420&lt;0,F1420^2,0)</f>
        <v>0</v>
      </c>
      <c r="K1420" s="44" t="n">
        <f aca="false">MAX(K1419,E1420)</f>
        <v>21490.3</v>
      </c>
      <c r="L1420" s="49" t="n">
        <f aca="false">E1420-K1420</f>
        <v>0</v>
      </c>
    </row>
    <row r="1421" customFormat="false" ht="15" hidden="false" customHeight="false" outlineLevel="0" collapsed="false">
      <c r="A1421" s="27" t="n">
        <v>41450</v>
      </c>
      <c r="B1421" s="42" t="n">
        <v>-1</v>
      </c>
      <c r="C1421" s="28" t="n">
        <v>11181.05</v>
      </c>
      <c r="D1421" s="43" t="n">
        <v>-97.1</v>
      </c>
      <c r="E1421" s="44" t="n">
        <f aca="false">E1420+D1421</f>
        <v>21393.2</v>
      </c>
      <c r="F1421" s="45" t="n">
        <f aca="false">IF(C1420&gt;0,D1421/C1420,0)</f>
        <v>-0.00868647289838348</v>
      </c>
      <c r="G1421" s="46" t="n">
        <f aca="false">G1420*(1+F1421)</f>
        <v>10.6011095638359</v>
      </c>
      <c r="H1421" s="46" t="n">
        <f aca="false">MAX(H1420,G1421)</f>
        <v>10.6940027287141</v>
      </c>
      <c r="I1421" s="47" t="n">
        <f aca="false">G1421/H1421-1</f>
        <v>-0.00868647289838354</v>
      </c>
      <c r="J1421" s="48" t="n">
        <f aca="false">IF(F1421&lt;0,F1421^2,0)</f>
        <v>7.54548114143506E-005</v>
      </c>
      <c r="K1421" s="44" t="n">
        <f aca="false">MAX(K1420,E1421)</f>
        <v>21490.3</v>
      </c>
      <c r="L1421" s="49" t="n">
        <f aca="false">E1421-K1421</f>
        <v>-97.0999999999985</v>
      </c>
    </row>
    <row r="1422" customFormat="false" ht="15" hidden="false" customHeight="false" outlineLevel="0" collapsed="false">
      <c r="A1422" s="27" t="n">
        <v>41451</v>
      </c>
      <c r="B1422" s="42" t="n">
        <v>-1</v>
      </c>
      <c r="C1422" s="28" t="n">
        <v>11066.55</v>
      </c>
      <c r="D1422" s="43" t="n">
        <v>41.25</v>
      </c>
      <c r="E1422" s="44" t="n">
        <f aca="false">E1421+D1422</f>
        <v>21434.45</v>
      </c>
      <c r="F1422" s="45" t="n">
        <f aca="false">IF(C1421&gt;0,D1422/C1421,0)</f>
        <v>0.00368927784063214</v>
      </c>
      <c r="G1422" s="46" t="n">
        <f aca="false">G1421*(1+F1422)</f>
        <v>10.6402200024359</v>
      </c>
      <c r="H1422" s="46" t="n">
        <f aca="false">MAX(H1421,G1422)</f>
        <v>10.6940027287141</v>
      </c>
      <c r="I1422" s="47" t="n">
        <f aca="false">G1422/H1422-1</f>
        <v>-0.00502924186972864</v>
      </c>
      <c r="J1422" s="48" t="n">
        <f aca="false">IF(F1422&lt;0,F1422^2,0)</f>
        <v>0</v>
      </c>
      <c r="K1422" s="44" t="n">
        <f aca="false">MAX(K1421,E1422)</f>
        <v>21490.3</v>
      </c>
      <c r="L1422" s="49" t="n">
        <f aca="false">E1422-K1422</f>
        <v>-55.8499999999985</v>
      </c>
    </row>
    <row r="1423" customFormat="false" ht="15" hidden="false" customHeight="false" outlineLevel="0" collapsed="false">
      <c r="A1423" s="27" t="n">
        <v>41452</v>
      </c>
      <c r="B1423" s="42" t="n">
        <v>-1</v>
      </c>
      <c r="C1423" s="28" t="n">
        <v>11235.75</v>
      </c>
      <c r="D1423" s="43" t="n">
        <v>-195.1</v>
      </c>
      <c r="E1423" s="44" t="n">
        <f aca="false">E1422+D1423</f>
        <v>21239.35</v>
      </c>
      <c r="F1423" s="45" t="n">
        <f aca="false">IF(C1422&gt;0,D1423/C1422,0)</f>
        <v>-0.0176297039276017</v>
      </c>
      <c r="G1423" s="46" t="n">
        <f aca="false">G1422*(1+F1423)</f>
        <v>10.4526360740684</v>
      </c>
      <c r="H1423" s="46" t="n">
        <f aca="false">MAX(H1422,G1423)</f>
        <v>10.6940027287141</v>
      </c>
      <c r="I1423" s="47" t="n">
        <f aca="false">G1423/H1423-1</f>
        <v>-0.0225702817521867</v>
      </c>
      <c r="J1423" s="48" t="n">
        <f aca="false">IF(F1423&lt;0,F1423^2,0)</f>
        <v>0.000310806460574893</v>
      </c>
      <c r="K1423" s="44" t="n">
        <f aca="false">MAX(K1422,E1423)</f>
        <v>21490.3</v>
      </c>
      <c r="L1423" s="49" t="n">
        <f aca="false">E1423-K1423</f>
        <v>-250.949999999997</v>
      </c>
    </row>
    <row r="1424" customFormat="false" ht="15" hidden="false" customHeight="false" outlineLevel="0" collapsed="false">
      <c r="A1424" s="27" t="n">
        <v>41453</v>
      </c>
      <c r="B1424" s="42" t="n">
        <v>1</v>
      </c>
      <c r="C1424" s="28" t="n">
        <v>11617.25</v>
      </c>
      <c r="D1424" s="43" t="n">
        <v>250.05</v>
      </c>
      <c r="E1424" s="44" t="n">
        <f aca="false">E1423+D1424</f>
        <v>21489.4</v>
      </c>
      <c r="F1424" s="45" t="n">
        <f aca="false">IF(C1423&gt;0,D1424/C1423,0)</f>
        <v>0.0222548561511248</v>
      </c>
      <c r="G1424" s="46" t="n">
        <f aca="false">G1423*(1+F1424)</f>
        <v>10.6852579862968</v>
      </c>
      <c r="H1424" s="46" t="n">
        <f aca="false">MAX(H1423,G1424)</f>
        <v>10.6940027287141</v>
      </c>
      <c r="I1424" s="47" t="n">
        <f aca="false">G1424/H1424-1</f>
        <v>-0.000817723974747331</v>
      </c>
      <c r="J1424" s="48" t="n">
        <f aca="false">IF(F1424&lt;0,F1424^2,0)</f>
        <v>0</v>
      </c>
      <c r="K1424" s="44" t="n">
        <f aca="false">MAX(K1423,E1424)</f>
        <v>21490.3</v>
      </c>
      <c r="L1424" s="49" t="n">
        <f aca="false">E1424-K1424</f>
        <v>-0.899999999997817</v>
      </c>
    </row>
    <row r="1425" customFormat="false" ht="15" hidden="false" customHeight="false" outlineLevel="0" collapsed="false">
      <c r="A1425" s="27" t="n">
        <v>41456</v>
      </c>
      <c r="B1425" s="42" t="n">
        <v>1</v>
      </c>
      <c r="C1425" s="28" t="n">
        <v>11714.9</v>
      </c>
      <c r="D1425" s="43" t="n">
        <v>97.65</v>
      </c>
      <c r="E1425" s="44" t="n">
        <f aca="false">E1424+D1425</f>
        <v>21587.05</v>
      </c>
      <c r="F1425" s="45" t="n">
        <f aca="false">IF(C1424&gt;0,D1425/C1424,0)</f>
        <v>0.00840560373582388</v>
      </c>
      <c r="G1425" s="46" t="n">
        <f aca="false">G1424*(1+F1425)</f>
        <v>10.7750740307447</v>
      </c>
      <c r="H1425" s="46" t="n">
        <f aca="false">MAX(H1424,G1425)</f>
        <v>10.7750740307447</v>
      </c>
      <c r="I1425" s="47" t="n">
        <f aca="false">G1425/H1425-1</f>
        <v>0</v>
      </c>
      <c r="J1425" s="48" t="n">
        <f aca="false">IF(F1425&lt;0,F1425^2,0)</f>
        <v>0</v>
      </c>
      <c r="K1425" s="44" t="n">
        <f aca="false">MAX(K1424,E1425)</f>
        <v>21587.05</v>
      </c>
      <c r="L1425" s="49" t="n">
        <f aca="false">E1425-K1425</f>
        <v>0</v>
      </c>
    </row>
    <row r="1426" customFormat="false" ht="15" hidden="false" customHeight="false" outlineLevel="0" collapsed="false">
      <c r="A1426" s="27" t="n">
        <v>41457</v>
      </c>
      <c r="B1426" s="42" t="n">
        <v>1</v>
      </c>
      <c r="C1426" s="28" t="n">
        <v>11614.25</v>
      </c>
      <c r="D1426" s="43" t="n">
        <v>-117.45</v>
      </c>
      <c r="E1426" s="44" t="n">
        <f aca="false">E1425+D1426</f>
        <v>21469.6</v>
      </c>
      <c r="F1426" s="45" t="n">
        <f aca="false">IF(C1425&gt;0,D1426/C1425,0)</f>
        <v>-0.0100256937745947</v>
      </c>
      <c r="G1426" s="46" t="n">
        <f aca="false">G1425*(1+F1426)</f>
        <v>10.6670464381138</v>
      </c>
      <c r="H1426" s="46" t="n">
        <f aca="false">MAX(H1425,G1426)</f>
        <v>10.7750740307447</v>
      </c>
      <c r="I1426" s="47" t="n">
        <f aca="false">G1426/H1426-1</f>
        <v>-0.0100256937745948</v>
      </c>
      <c r="J1426" s="48" t="n">
        <f aca="false">IF(F1426&lt;0,F1426^2,0)</f>
        <v>0.000100514535661948</v>
      </c>
      <c r="K1426" s="44" t="n">
        <f aca="false">MAX(K1425,E1426)</f>
        <v>21587.05</v>
      </c>
      <c r="L1426" s="49" t="n">
        <f aca="false">E1426-K1426</f>
        <v>-117.450000000001</v>
      </c>
    </row>
    <row r="1427" customFormat="false" ht="15" hidden="false" customHeight="false" outlineLevel="0" collapsed="false">
      <c r="A1427" s="27" t="n">
        <v>41458</v>
      </c>
      <c r="B1427" s="42" t="n">
        <v>-1</v>
      </c>
      <c r="C1427" s="28" t="n">
        <v>11357.8</v>
      </c>
      <c r="D1427" s="43" t="n">
        <v>142.5</v>
      </c>
      <c r="E1427" s="44" t="n">
        <f aca="false">E1426+D1427</f>
        <v>21612.1</v>
      </c>
      <c r="F1427" s="45" t="n">
        <f aca="false">IF(C1426&gt;0,D1427/C1426,0)</f>
        <v>0.0122694104225413</v>
      </c>
      <c r="G1427" s="46" t="n">
        <f aca="false">G1426*(1+F1427)</f>
        <v>10.7979248088594</v>
      </c>
      <c r="H1427" s="46" t="n">
        <f aca="false">MAX(H1426,G1427)</f>
        <v>10.7979248088594</v>
      </c>
      <c r="I1427" s="47" t="n">
        <f aca="false">G1427/H1427-1</f>
        <v>0</v>
      </c>
      <c r="J1427" s="48" t="n">
        <f aca="false">IF(F1427&lt;0,F1427^2,0)</f>
        <v>0</v>
      </c>
      <c r="K1427" s="44" t="n">
        <f aca="false">MAX(K1426,E1427)</f>
        <v>21612.1</v>
      </c>
      <c r="L1427" s="49" t="n">
        <f aca="false">E1427-K1427</f>
        <v>0</v>
      </c>
    </row>
    <row r="1428" customFormat="false" ht="15" hidden="false" customHeight="false" outlineLevel="0" collapsed="false">
      <c r="A1428" s="27" t="n">
        <v>41459</v>
      </c>
      <c r="B1428" s="42" t="n">
        <v>-1</v>
      </c>
      <c r="C1428" s="28" t="n">
        <v>11381.2</v>
      </c>
      <c r="D1428" s="43" t="n">
        <v>-23.4</v>
      </c>
      <c r="E1428" s="44" t="n">
        <f aca="false">E1427+D1428</f>
        <v>21588.7</v>
      </c>
      <c r="F1428" s="45" t="n">
        <f aca="false">IF(C1427&gt;0,D1428/C1427,0)</f>
        <v>-0.00206025814858511</v>
      </c>
      <c r="G1428" s="46" t="n">
        <f aca="false">G1427*(1+F1428)</f>
        <v>10.7756782962841</v>
      </c>
      <c r="H1428" s="46" t="n">
        <f aca="false">MAX(H1427,G1428)</f>
        <v>10.7979248088594</v>
      </c>
      <c r="I1428" s="47" t="n">
        <f aca="false">G1428/H1428-1</f>
        <v>-0.00206025814858501</v>
      </c>
      <c r="J1428" s="48" t="n">
        <f aca="false">IF(F1428&lt;0,F1428^2,0)</f>
        <v>4.24466363881136E-006</v>
      </c>
      <c r="K1428" s="44" t="n">
        <f aca="false">MAX(K1427,E1428)</f>
        <v>21612.1</v>
      </c>
      <c r="L1428" s="49" t="n">
        <f aca="false">E1428-K1428</f>
        <v>-23.4000000000015</v>
      </c>
    </row>
    <row r="1429" customFormat="false" ht="15" hidden="false" customHeight="false" outlineLevel="0" collapsed="false">
      <c r="A1429" s="27" t="n">
        <v>41460</v>
      </c>
      <c r="B1429" s="42" t="n">
        <v>1</v>
      </c>
      <c r="C1429" s="28" t="n">
        <v>11434.3</v>
      </c>
      <c r="D1429" s="43" t="n">
        <v>-176.1</v>
      </c>
      <c r="E1429" s="44" t="n">
        <f aca="false">E1428+D1429</f>
        <v>21412.6</v>
      </c>
      <c r="F1429" s="45" t="n">
        <f aca="false">IF(C1428&gt;0,D1429/C1428,0)</f>
        <v>-0.0154728851087759</v>
      </c>
      <c r="G1429" s="46" t="n">
        <f aca="false">G1428*(1+F1429)</f>
        <v>10.6089474640366</v>
      </c>
      <c r="H1429" s="46" t="n">
        <f aca="false">MAX(H1428,G1429)</f>
        <v>10.7979248088594</v>
      </c>
      <c r="I1429" s="47" t="n">
        <f aca="false">G1429/H1429-1</f>
        <v>-0.0175012651197335</v>
      </c>
      <c r="J1429" s="48" t="n">
        <f aca="false">IF(F1429&lt;0,F1429^2,0)</f>
        <v>0.000239410173589378</v>
      </c>
      <c r="K1429" s="44" t="n">
        <f aca="false">MAX(K1428,E1429)</f>
        <v>21612.1</v>
      </c>
      <c r="L1429" s="49" t="n">
        <f aca="false">E1429-K1429</f>
        <v>-199.5</v>
      </c>
    </row>
    <row r="1430" customFormat="false" ht="15" hidden="false" customHeight="false" outlineLevel="0" collapsed="false">
      <c r="A1430" s="27" t="n">
        <v>41463</v>
      </c>
      <c r="B1430" s="42" t="n">
        <v>-1</v>
      </c>
      <c r="C1430" s="28" t="n">
        <v>11283.3</v>
      </c>
      <c r="D1430" s="43" t="n">
        <v>-115.8</v>
      </c>
      <c r="E1430" s="44" t="n">
        <f aca="false">E1429+D1430</f>
        <v>21296.8</v>
      </c>
      <c r="F1430" s="45" t="n">
        <f aca="false">IF(C1429&gt;0,D1430/C1429,0)</f>
        <v>-0.010127423628906</v>
      </c>
      <c r="G1430" s="46" t="n">
        <f aca="false">G1429*(1+F1430)</f>
        <v>10.5015061588115</v>
      </c>
      <c r="H1430" s="46" t="n">
        <f aca="false">MAX(H1429,G1430)</f>
        <v>10.7979248088594</v>
      </c>
      <c r="I1430" s="47" t="n">
        <f aca="false">G1430/H1430-1</f>
        <v>-0.0274514460227302</v>
      </c>
      <c r="J1430" s="48" t="n">
        <f aca="false">IF(F1430&lt;0,F1430^2,0)</f>
        <v>0.000102564709359324</v>
      </c>
      <c r="K1430" s="44" t="n">
        <f aca="false">MAX(K1429,E1430)</f>
        <v>21612.1</v>
      </c>
      <c r="L1430" s="49" t="n">
        <f aca="false">E1430-K1430</f>
        <v>-315.299999999999</v>
      </c>
    </row>
    <row r="1431" customFormat="false" ht="15" hidden="false" customHeight="false" outlineLevel="0" collapsed="false">
      <c r="A1431" s="27" t="n">
        <v>41464</v>
      </c>
      <c r="B1431" s="42" t="n">
        <v>-1</v>
      </c>
      <c r="C1431" s="28" t="n">
        <v>11442.45</v>
      </c>
      <c r="D1431" s="43" t="n">
        <v>-81.9</v>
      </c>
      <c r="E1431" s="44" t="n">
        <f aca="false">E1430+D1431</f>
        <v>21214.9</v>
      </c>
      <c r="F1431" s="45" t="n">
        <f aca="false">IF(C1430&gt;0,D1431/C1430,0)</f>
        <v>-0.00725851479620324</v>
      </c>
      <c r="G1431" s="46" t="n">
        <f aca="false">G1430*(1+F1431)</f>
        <v>10.4252808209753</v>
      </c>
      <c r="H1431" s="46" t="n">
        <f aca="false">MAX(H1430,G1431)</f>
        <v>10.7979248088594</v>
      </c>
      <c r="I1431" s="47" t="n">
        <f aca="false">G1431/H1431-1</f>
        <v>-0.0345107040918004</v>
      </c>
      <c r="J1431" s="48" t="n">
        <f aca="false">IF(F1431&lt;0,F1431^2,0)</f>
        <v>5.26860370467014E-005</v>
      </c>
      <c r="K1431" s="44" t="n">
        <f aca="false">MAX(K1430,E1431)</f>
        <v>21612.1</v>
      </c>
      <c r="L1431" s="49" t="n">
        <f aca="false">E1431-K1431</f>
        <v>-397.200000000001</v>
      </c>
    </row>
    <row r="1432" customFormat="false" ht="15" hidden="false" customHeight="false" outlineLevel="0" collapsed="false">
      <c r="A1432" s="27" t="n">
        <v>41465</v>
      </c>
      <c r="B1432" s="42" t="n">
        <v>1</v>
      </c>
      <c r="C1432" s="28" t="n">
        <v>11364.45</v>
      </c>
      <c r="D1432" s="43" t="n">
        <v>-113.1</v>
      </c>
      <c r="E1432" s="44" t="n">
        <f aca="false">E1431+D1432</f>
        <v>21101.8</v>
      </c>
      <c r="F1432" s="45" t="n">
        <f aca="false">IF(C1431&gt;0,D1432/C1431,0)</f>
        <v>-0.00988424681777067</v>
      </c>
      <c r="G1432" s="46" t="n">
        <f aca="false">G1431*(1+F1432)</f>
        <v>10.3222347721962</v>
      </c>
      <c r="H1432" s="46" t="n">
        <f aca="false">MAX(H1431,G1432)</f>
        <v>10.7979248088594</v>
      </c>
      <c r="I1432" s="47" t="n">
        <f aca="false">G1432/H1432-1</f>
        <v>-0.0440538385924725</v>
      </c>
      <c r="J1432" s="48" t="n">
        <f aca="false">IF(F1432&lt;0,F1432^2,0)</f>
        <v>9.76983351546096E-005</v>
      </c>
      <c r="K1432" s="44" t="n">
        <f aca="false">MAX(K1431,E1432)</f>
        <v>21612.1</v>
      </c>
      <c r="L1432" s="49" t="n">
        <f aca="false">E1432-K1432</f>
        <v>-510.299999999999</v>
      </c>
    </row>
    <row r="1433" customFormat="false" ht="15" hidden="false" customHeight="false" outlineLevel="0" collapsed="false">
      <c r="A1433" s="27" t="n">
        <v>41466</v>
      </c>
      <c r="B1433" s="42" t="n">
        <v>1</v>
      </c>
      <c r="C1433" s="28" t="n">
        <v>11655.3</v>
      </c>
      <c r="D1433" s="43" t="n">
        <v>290.85</v>
      </c>
      <c r="E1433" s="44" t="n">
        <f aca="false">E1432+D1433</f>
        <v>21392.65</v>
      </c>
      <c r="F1433" s="45" t="n">
        <f aca="false">IF(C1432&gt;0,D1433/C1432,0)</f>
        <v>0.0255929675435239</v>
      </c>
      <c r="G1433" s="46" t="n">
        <f aca="false">G1432*(1+F1433)</f>
        <v>10.5864113916977</v>
      </c>
      <c r="H1433" s="46" t="n">
        <f aca="false">MAX(H1432,G1433)</f>
        <v>10.7979248088594</v>
      </c>
      <c r="I1433" s="47" t="n">
        <f aca="false">G1433/H1433-1</f>
        <v>-0.0195883395102135</v>
      </c>
      <c r="J1433" s="48" t="n">
        <f aca="false">IF(F1433&lt;0,F1433^2,0)</f>
        <v>0</v>
      </c>
      <c r="K1433" s="44" t="n">
        <f aca="false">MAX(K1432,E1433)</f>
        <v>21612.1</v>
      </c>
      <c r="L1433" s="49" t="n">
        <f aca="false">E1433-K1433</f>
        <v>-219.450000000001</v>
      </c>
    </row>
    <row r="1434" customFormat="false" ht="15" hidden="false" customHeight="false" outlineLevel="0" collapsed="false">
      <c r="A1434" s="27" t="n">
        <v>41467</v>
      </c>
      <c r="B1434" s="42" t="n">
        <v>1</v>
      </c>
      <c r="C1434" s="28" t="n">
        <v>11722.8</v>
      </c>
      <c r="D1434" s="43" t="n">
        <v>67.5</v>
      </c>
      <c r="E1434" s="44" t="n">
        <f aca="false">E1433+D1434</f>
        <v>21460.15</v>
      </c>
      <c r="F1434" s="45" t="n">
        <f aca="false">IF(C1433&gt;0,D1434/C1433,0)</f>
        <v>0.0057913567218347</v>
      </c>
      <c r="G1434" s="46" t="n">
        <f aca="false">G1433*(1+F1434)</f>
        <v>10.6477210764711</v>
      </c>
      <c r="H1434" s="46" t="n">
        <f aca="false">MAX(H1433,G1434)</f>
        <v>10.7979248088594</v>
      </c>
      <c r="I1434" s="47" t="n">
        <f aca="false">G1434/H1434-1</f>
        <v>-0.0139104258500711</v>
      </c>
      <c r="J1434" s="48" t="n">
        <f aca="false">IF(F1434&lt;0,F1434^2,0)</f>
        <v>0</v>
      </c>
      <c r="K1434" s="44" t="n">
        <f aca="false">MAX(K1433,E1434)</f>
        <v>21612.1</v>
      </c>
      <c r="L1434" s="49" t="n">
        <f aca="false">E1434-K1434</f>
        <v>-151.950000000001</v>
      </c>
    </row>
    <row r="1435" customFormat="false" ht="15" hidden="false" customHeight="false" outlineLevel="0" collapsed="false">
      <c r="A1435" s="27" t="n">
        <v>41470</v>
      </c>
      <c r="B1435" s="42" t="n">
        <v>1</v>
      </c>
      <c r="C1435" s="28" t="n">
        <v>11790.25</v>
      </c>
      <c r="D1435" s="43" t="n">
        <v>67.45</v>
      </c>
      <c r="E1435" s="44" t="n">
        <f aca="false">E1434+D1435</f>
        <v>21527.6</v>
      </c>
      <c r="F1435" s="45" t="n">
        <f aca="false">IF(C1434&gt;0,D1435/C1434,0)</f>
        <v>0.00575374483911694</v>
      </c>
      <c r="G1435" s="46" t="n">
        <f aca="false">G1434*(1+F1435)</f>
        <v>10.7089853466632</v>
      </c>
      <c r="H1435" s="46" t="n">
        <f aca="false">MAX(H1434,G1435)</f>
        <v>10.7979248088594</v>
      </c>
      <c r="I1435" s="47" t="n">
        <f aca="false">G1435/H1435-1</f>
        <v>-0.00823671805189885</v>
      </c>
      <c r="J1435" s="48" t="n">
        <f aca="false">IF(F1435&lt;0,F1435^2,0)</f>
        <v>0</v>
      </c>
      <c r="K1435" s="44" t="n">
        <f aca="false">MAX(K1434,E1435)</f>
        <v>21612.1</v>
      </c>
      <c r="L1435" s="49" t="n">
        <f aca="false">E1435-K1435</f>
        <v>-84.5</v>
      </c>
    </row>
    <row r="1436" customFormat="false" ht="15" hidden="false" customHeight="false" outlineLevel="0" collapsed="false">
      <c r="A1436" s="27" t="n">
        <v>41471</v>
      </c>
      <c r="B1436" s="42" t="n">
        <v>-1</v>
      </c>
      <c r="C1436" s="28" t="n">
        <v>11226.15</v>
      </c>
      <c r="D1436" s="43" t="n">
        <v>-97.6</v>
      </c>
      <c r="E1436" s="44" t="n">
        <f aca="false">E1435+D1436</f>
        <v>21430</v>
      </c>
      <c r="F1436" s="45" t="n">
        <f aca="false">IF(C1435&gt;0,D1436/C1435,0)</f>
        <v>-0.00827802633531944</v>
      </c>
      <c r="G1436" s="46" t="n">
        <f aca="false">G1435*(1+F1436)</f>
        <v>10.620336083939</v>
      </c>
      <c r="H1436" s="46" t="n">
        <f aca="false">MAX(H1435,G1436)</f>
        <v>10.7979248088594</v>
      </c>
      <c r="I1436" s="47" t="n">
        <f aca="false">G1436/H1436-1</f>
        <v>-0.0164465606182681</v>
      </c>
      <c r="J1436" s="48" t="n">
        <f aca="false">IF(F1436&lt;0,F1436^2,0)</f>
        <v>6.85257200082422E-005</v>
      </c>
      <c r="K1436" s="44" t="n">
        <f aca="false">MAX(K1435,E1436)</f>
        <v>21612.1</v>
      </c>
      <c r="L1436" s="49" t="n">
        <f aca="false">E1436-K1436</f>
        <v>-182.099999999999</v>
      </c>
    </row>
    <row r="1437" customFormat="false" ht="15" hidden="false" customHeight="false" outlineLevel="0" collapsed="false">
      <c r="A1437" s="27" t="n">
        <v>41472</v>
      </c>
      <c r="B1437" s="42" t="n">
        <v>-1</v>
      </c>
      <c r="C1437" s="28" t="n">
        <v>10971.6</v>
      </c>
      <c r="D1437" s="43" t="n">
        <v>254.55</v>
      </c>
      <c r="E1437" s="44" t="n">
        <f aca="false">E1436+D1437</f>
        <v>21684.55</v>
      </c>
      <c r="F1437" s="45" t="n">
        <f aca="false">IF(C1436&gt;0,D1437/C1436,0)</f>
        <v>0.0226747371093385</v>
      </c>
      <c r="G1437" s="46" t="n">
        <f aca="false">G1436*(1+F1437)</f>
        <v>10.8611494126551</v>
      </c>
      <c r="H1437" s="46" t="n">
        <f aca="false">MAX(H1436,G1437)</f>
        <v>10.8611494126551</v>
      </c>
      <c r="I1437" s="47" t="n">
        <f aca="false">G1437/H1437-1</f>
        <v>0</v>
      </c>
      <c r="J1437" s="48" t="n">
        <f aca="false">IF(F1437&lt;0,F1437^2,0)</f>
        <v>0</v>
      </c>
      <c r="K1437" s="44" t="n">
        <f aca="false">MAX(K1436,E1437)</f>
        <v>21684.55</v>
      </c>
      <c r="L1437" s="49" t="n">
        <f aca="false">E1437-K1437</f>
        <v>0</v>
      </c>
    </row>
    <row r="1438" customFormat="false" ht="15" hidden="false" customHeight="false" outlineLevel="0" collapsed="false">
      <c r="A1438" s="27" t="n">
        <v>41473</v>
      </c>
      <c r="B1438" s="42" t="n">
        <v>-1</v>
      </c>
      <c r="C1438" s="28" t="n">
        <v>11187.7</v>
      </c>
      <c r="D1438" s="43" t="n">
        <v>-216.1</v>
      </c>
      <c r="E1438" s="44" t="n">
        <f aca="false">E1437+D1438</f>
        <v>21468.45</v>
      </c>
      <c r="F1438" s="45" t="n">
        <f aca="false">IF(C1437&gt;0,D1438/C1437,0)</f>
        <v>-0.0196963068285391</v>
      </c>
      <c r="G1438" s="46" t="n">
        <f aca="false">G1437*(1+F1438)</f>
        <v>10.6472248813128</v>
      </c>
      <c r="H1438" s="46" t="n">
        <f aca="false">MAX(H1437,G1438)</f>
        <v>10.8611494126551</v>
      </c>
      <c r="I1438" s="47" t="n">
        <f aca="false">G1438/H1438-1</f>
        <v>-0.0196963068285392</v>
      </c>
      <c r="J1438" s="48" t="n">
        <f aca="false">IF(F1438&lt;0,F1438^2,0)</f>
        <v>0.000387944502683957</v>
      </c>
      <c r="K1438" s="44" t="n">
        <f aca="false">MAX(K1437,E1438)</f>
        <v>21684.55</v>
      </c>
      <c r="L1438" s="49" t="n">
        <f aca="false">E1438-K1438</f>
        <v>-216.099999999999</v>
      </c>
    </row>
    <row r="1439" customFormat="false" ht="15" hidden="false" customHeight="false" outlineLevel="0" collapsed="false">
      <c r="A1439" s="27" t="n">
        <v>41474</v>
      </c>
      <c r="B1439" s="42" t="n">
        <v>-1</v>
      </c>
      <c r="C1439" s="28" t="n">
        <v>10973.9</v>
      </c>
      <c r="D1439" s="43" t="n">
        <v>-49.15</v>
      </c>
      <c r="E1439" s="44" t="n">
        <f aca="false">E1438+D1439</f>
        <v>21419.3</v>
      </c>
      <c r="F1439" s="45" t="n">
        <f aca="false">IF(C1438&gt;0,D1439/C1438,0)</f>
        <v>-0.00439321755141808</v>
      </c>
      <c r="G1439" s="46" t="n">
        <f aca="false">G1438*(1+F1439)</f>
        <v>10.6004493060904</v>
      </c>
      <c r="H1439" s="46" t="n">
        <f aca="false">MAX(H1438,G1439)</f>
        <v>10.8611494126551</v>
      </c>
      <c r="I1439" s="47" t="n">
        <f aca="false">G1439/H1439-1</f>
        <v>-0.0240029942191001</v>
      </c>
      <c r="J1439" s="48" t="n">
        <f aca="false">IF(F1439&lt;0,F1439^2,0)</f>
        <v>1.93003604540878E-005</v>
      </c>
      <c r="K1439" s="44" t="n">
        <f aca="false">MAX(K1438,E1439)</f>
        <v>21684.55</v>
      </c>
      <c r="L1439" s="49" t="n">
        <f aca="false">E1439-K1439</f>
        <v>-265.25</v>
      </c>
    </row>
    <row r="1440" customFormat="false" ht="15" hidden="false" customHeight="false" outlineLevel="0" collapsed="false">
      <c r="A1440" s="27" t="n">
        <v>41477</v>
      </c>
      <c r="B1440" s="42" t="n">
        <v>0</v>
      </c>
      <c r="C1440" s="28" t="n">
        <v>11086.95</v>
      </c>
      <c r="D1440" s="43" t="n">
        <v>0</v>
      </c>
      <c r="E1440" s="44" t="n">
        <f aca="false">E1439+D1440</f>
        <v>21419.3</v>
      </c>
      <c r="F1440" s="45" t="n">
        <f aca="false">IF(C1439&gt;0,D1440/C1439,0)</f>
        <v>0</v>
      </c>
      <c r="G1440" s="46" t="n">
        <f aca="false">G1439*(1+F1440)</f>
        <v>10.6004493060904</v>
      </c>
      <c r="H1440" s="46" t="n">
        <f aca="false">MAX(H1439,G1440)</f>
        <v>10.8611494126551</v>
      </c>
      <c r="I1440" s="47" t="n">
        <f aca="false">G1440/H1440-1</f>
        <v>-0.0240029942191001</v>
      </c>
      <c r="J1440" s="48" t="n">
        <f aca="false">IF(F1440&lt;0,F1440^2,0)</f>
        <v>0</v>
      </c>
      <c r="K1440" s="44" t="n">
        <f aca="false">MAX(K1439,E1440)</f>
        <v>21684.55</v>
      </c>
      <c r="L1440" s="49" t="n">
        <f aca="false">E1440-K1440</f>
        <v>-265.25</v>
      </c>
    </row>
    <row r="1441" customFormat="false" ht="15" hidden="false" customHeight="false" outlineLevel="0" collapsed="false">
      <c r="A1441" s="27" t="n">
        <v>41478</v>
      </c>
      <c r="B1441" s="42" t="n">
        <v>1</v>
      </c>
      <c r="C1441" s="28" t="n">
        <v>11239.7</v>
      </c>
      <c r="D1441" s="43" t="n">
        <v>1.8</v>
      </c>
      <c r="E1441" s="44" t="n">
        <f aca="false">E1440+D1441</f>
        <v>21421.1</v>
      </c>
      <c r="F1441" s="45" t="n">
        <f aca="false">IF(C1440&gt;0,D1441/C1440,0)</f>
        <v>0.000162353036678257</v>
      </c>
      <c r="G1441" s="46" t="n">
        <f aca="false">G1440*(1+F1441)</f>
        <v>10.6021703212254</v>
      </c>
      <c r="H1441" s="46" t="n">
        <f aca="false">MAX(H1440,G1441)</f>
        <v>10.8611494126551</v>
      </c>
      <c r="I1441" s="47" t="n">
        <f aca="false">G1441/H1441-1</f>
        <v>-0.0238445381414225</v>
      </c>
      <c r="J1441" s="48" t="n">
        <f aca="false">IF(F1441&lt;0,F1441^2,0)</f>
        <v>0</v>
      </c>
      <c r="K1441" s="44" t="n">
        <f aca="false">MAX(K1440,E1441)</f>
        <v>21684.55</v>
      </c>
      <c r="L1441" s="49" t="n">
        <f aca="false">E1441-K1441</f>
        <v>-263.450000000001</v>
      </c>
    </row>
    <row r="1442" customFormat="false" ht="15" hidden="false" customHeight="false" outlineLevel="0" collapsed="false">
      <c r="A1442" s="27" t="n">
        <v>41479</v>
      </c>
      <c r="B1442" s="42" t="n">
        <v>-1</v>
      </c>
      <c r="C1442" s="28" t="n">
        <v>10720.15</v>
      </c>
      <c r="D1442" s="43" t="n">
        <v>6.6</v>
      </c>
      <c r="E1442" s="44" t="n">
        <f aca="false">E1441+D1442</f>
        <v>21427.7</v>
      </c>
      <c r="F1442" s="45" t="n">
        <f aca="false">IF(C1441&gt;0,D1442/C1441,0)</f>
        <v>0.000587204284811872</v>
      </c>
      <c r="G1442" s="46" t="n">
        <f aca="false">G1441*(1+F1442)</f>
        <v>10.6083959610663</v>
      </c>
      <c r="H1442" s="46" t="n">
        <f aca="false">MAX(H1441,G1442)</f>
        <v>10.8611494126551</v>
      </c>
      <c r="I1442" s="47" t="n">
        <f aca="false">G1442/H1442-1</f>
        <v>-0.0232713354715767</v>
      </c>
      <c r="J1442" s="48" t="n">
        <f aca="false">IF(F1442&lt;0,F1442^2,0)</f>
        <v>0</v>
      </c>
      <c r="K1442" s="44" t="n">
        <f aca="false">MAX(K1441,E1442)</f>
        <v>21684.55</v>
      </c>
      <c r="L1442" s="49" t="n">
        <f aca="false">E1442-K1442</f>
        <v>-256.850000000002</v>
      </c>
    </row>
    <row r="1443" customFormat="false" ht="15" hidden="false" customHeight="false" outlineLevel="0" collapsed="false">
      <c r="A1443" s="27" t="n">
        <v>41480</v>
      </c>
      <c r="B1443" s="42" t="n">
        <v>-1</v>
      </c>
      <c r="C1443" s="28" t="n">
        <v>10614</v>
      </c>
      <c r="D1443" s="43" t="n">
        <v>106.15</v>
      </c>
      <c r="E1443" s="44" t="n">
        <f aca="false">E1442+D1443</f>
        <v>21533.85</v>
      </c>
      <c r="F1443" s="45" t="n">
        <f aca="false">IF(C1442&gt;0,D1443/C1442,0)</f>
        <v>0.00990191368590925</v>
      </c>
      <c r="G1443" s="46" t="n">
        <f aca="false">G1442*(1+F1443)</f>
        <v>10.7134393822187</v>
      </c>
      <c r="H1443" s="46" t="n">
        <f aca="false">MAX(H1442,G1443)</f>
        <v>10.8611494126551</v>
      </c>
      <c r="I1443" s="47" t="n">
        <f aca="false">G1443/H1443-1</f>
        <v>-0.0135998525408627</v>
      </c>
      <c r="J1443" s="48" t="n">
        <f aca="false">IF(F1443&lt;0,F1443^2,0)</f>
        <v>0</v>
      </c>
      <c r="K1443" s="44" t="n">
        <f aca="false">MAX(K1442,E1443)</f>
        <v>21684.55</v>
      </c>
      <c r="L1443" s="49" t="n">
        <f aca="false">E1443-K1443</f>
        <v>-150.700000000001</v>
      </c>
    </row>
    <row r="1444" customFormat="false" ht="15" hidden="false" customHeight="false" outlineLevel="0" collapsed="false">
      <c r="A1444" s="27" t="n">
        <v>41481</v>
      </c>
      <c r="B1444" s="42" t="n">
        <v>-1</v>
      </c>
      <c r="C1444" s="28" t="n">
        <v>10465.25</v>
      </c>
      <c r="D1444" s="43" t="n">
        <v>148.75</v>
      </c>
      <c r="E1444" s="44" t="n">
        <f aca="false">E1443+D1444</f>
        <v>21682.6</v>
      </c>
      <c r="F1444" s="45" t="n">
        <f aca="false">IF(C1443&gt;0,D1444/C1443,0)</f>
        <v>0.0140145091388732</v>
      </c>
      <c r="G1444" s="46" t="n">
        <f aca="false">G1443*(1+F1444)</f>
        <v>10.8635829763496</v>
      </c>
      <c r="H1444" s="46" t="n">
        <f aca="false">MAX(H1443,G1444)</f>
        <v>10.8635829763496</v>
      </c>
      <c r="I1444" s="47" t="n">
        <f aca="false">G1444/H1444-1</f>
        <v>0</v>
      </c>
      <c r="J1444" s="48" t="n">
        <f aca="false">IF(F1444&lt;0,F1444^2,0)</f>
        <v>0</v>
      </c>
      <c r="K1444" s="44" t="n">
        <f aca="false">MAX(K1443,E1444)</f>
        <v>21684.55</v>
      </c>
      <c r="L1444" s="49" t="n">
        <f aca="false">E1444-K1444</f>
        <v>-1.95000000000073</v>
      </c>
    </row>
    <row r="1445" customFormat="false" ht="15" hidden="false" customHeight="false" outlineLevel="0" collapsed="false">
      <c r="A1445" s="27" t="n">
        <v>41484</v>
      </c>
      <c r="B1445" s="42" t="n">
        <v>-1</v>
      </c>
      <c r="C1445" s="28" t="n">
        <v>10331</v>
      </c>
      <c r="D1445" s="43" t="n">
        <v>134.25</v>
      </c>
      <c r="E1445" s="44" t="n">
        <f aca="false">E1444+D1445</f>
        <v>21816.85</v>
      </c>
      <c r="F1445" s="45" t="n">
        <f aca="false">IF(C1444&gt;0,D1445/C1444,0)</f>
        <v>0.0128281694178352</v>
      </c>
      <c r="G1445" s="46" t="n">
        <f aca="false">G1444*(1+F1445)</f>
        <v>11.0029428592549</v>
      </c>
      <c r="H1445" s="46" t="n">
        <f aca="false">MAX(H1444,G1445)</f>
        <v>11.0029428592549</v>
      </c>
      <c r="I1445" s="47" t="n">
        <f aca="false">G1445/H1445-1</f>
        <v>0</v>
      </c>
      <c r="J1445" s="48" t="n">
        <f aca="false">IF(F1445&lt;0,F1445^2,0)</f>
        <v>0</v>
      </c>
      <c r="K1445" s="44" t="n">
        <f aca="false">MAX(K1444,E1445)</f>
        <v>21816.85</v>
      </c>
      <c r="L1445" s="49" t="n">
        <f aca="false">E1445-K1445</f>
        <v>0</v>
      </c>
    </row>
    <row r="1446" customFormat="false" ht="15" hidden="false" customHeight="false" outlineLevel="0" collapsed="false">
      <c r="A1446" s="27" t="n">
        <v>41485</v>
      </c>
      <c r="B1446" s="42" t="n">
        <v>-1</v>
      </c>
      <c r="C1446" s="28" t="n">
        <v>10209.55</v>
      </c>
      <c r="D1446" s="43" t="n">
        <v>121.45</v>
      </c>
      <c r="E1446" s="44" t="n">
        <f aca="false">E1445+D1446</f>
        <v>21938.3</v>
      </c>
      <c r="F1446" s="45" t="n">
        <f aca="false">IF(C1445&gt;0,D1446/C1445,0)</f>
        <v>0.0117558803600813</v>
      </c>
      <c r="G1446" s="46" t="n">
        <f aca="false">G1445*(1+F1446)</f>
        <v>11.1322921391171</v>
      </c>
      <c r="H1446" s="46" t="n">
        <f aca="false">MAX(H1445,G1446)</f>
        <v>11.1322921391171</v>
      </c>
      <c r="I1446" s="47" t="n">
        <f aca="false">G1446/H1446-1</f>
        <v>0</v>
      </c>
      <c r="J1446" s="48" t="n">
        <f aca="false">IF(F1446&lt;0,F1446^2,0)</f>
        <v>0</v>
      </c>
      <c r="K1446" s="44" t="n">
        <f aca="false">MAX(K1445,E1446)</f>
        <v>21938.3</v>
      </c>
      <c r="L1446" s="49" t="n">
        <f aca="false">E1446-K1446</f>
        <v>0</v>
      </c>
    </row>
    <row r="1447" customFormat="false" ht="15" hidden="false" customHeight="false" outlineLevel="0" collapsed="false">
      <c r="A1447" s="27" t="n">
        <v>41486</v>
      </c>
      <c r="B1447" s="42" t="n">
        <v>-1</v>
      </c>
      <c r="C1447" s="28" t="n">
        <v>10015.75</v>
      </c>
      <c r="D1447" s="43" t="n">
        <v>193.8</v>
      </c>
      <c r="E1447" s="44" t="n">
        <f aca="false">E1446+D1447</f>
        <v>22132.1</v>
      </c>
      <c r="F1447" s="45" t="n">
        <f aca="false">IF(C1446&gt;0,D1447/C1446,0)</f>
        <v>0.0189822274243233</v>
      </c>
      <c r="G1447" s="46" t="n">
        <f aca="false">G1446*(1+F1447)</f>
        <v>11.3436078402559</v>
      </c>
      <c r="H1447" s="46" t="n">
        <f aca="false">MAX(H1446,G1447)</f>
        <v>11.3436078402559</v>
      </c>
      <c r="I1447" s="47" t="n">
        <f aca="false">G1447/H1447-1</f>
        <v>0</v>
      </c>
      <c r="J1447" s="48" t="n">
        <f aca="false">IF(F1447&lt;0,F1447^2,0)</f>
        <v>0</v>
      </c>
      <c r="K1447" s="44" t="n">
        <f aca="false">MAX(K1446,E1447)</f>
        <v>22132.1</v>
      </c>
      <c r="L1447" s="49" t="n">
        <f aca="false">E1447-K1447</f>
        <v>0</v>
      </c>
    </row>
    <row r="1448" customFormat="false" ht="15" hidden="false" customHeight="false" outlineLevel="0" collapsed="false">
      <c r="A1448" s="27" t="n">
        <v>41487</v>
      </c>
      <c r="B1448" s="42" t="n">
        <v>-1</v>
      </c>
      <c r="C1448" s="28" t="n">
        <v>10142.95</v>
      </c>
      <c r="D1448" s="43" t="n">
        <v>-148.9</v>
      </c>
      <c r="E1448" s="44" t="n">
        <f aca="false">E1447+D1448</f>
        <v>21983.2</v>
      </c>
      <c r="F1448" s="45" t="n">
        <f aca="false">IF(C1447&gt;0,D1448/C1447,0)</f>
        <v>-0.0148665851284227</v>
      </c>
      <c r="G1448" s="46" t="n">
        <f aca="false">G1447*(1+F1448)</f>
        <v>11.1749671286352</v>
      </c>
      <c r="H1448" s="46" t="n">
        <f aca="false">MAX(H1447,G1448)</f>
        <v>11.3436078402559</v>
      </c>
      <c r="I1448" s="47" t="n">
        <f aca="false">G1448/H1448-1</f>
        <v>-0.0148665851284228</v>
      </c>
      <c r="J1448" s="48" t="n">
        <f aca="false">IF(F1448&lt;0,F1448^2,0)</f>
        <v>0.00022101535338064</v>
      </c>
      <c r="K1448" s="44" t="n">
        <f aca="false">MAX(K1447,E1448)</f>
        <v>22132.1</v>
      </c>
      <c r="L1448" s="49" t="n">
        <f aca="false">E1448-K1448</f>
        <v>-148.900000000001</v>
      </c>
    </row>
    <row r="1449" customFormat="false" ht="15" hidden="false" customHeight="false" outlineLevel="0" collapsed="false">
      <c r="A1449" s="27" t="n">
        <v>41488</v>
      </c>
      <c r="B1449" s="42" t="n">
        <v>1</v>
      </c>
      <c r="C1449" s="28" t="n">
        <v>9997.8</v>
      </c>
      <c r="D1449" s="43" t="n">
        <v>-221.6</v>
      </c>
      <c r="E1449" s="44" t="n">
        <f aca="false">E1448+D1449</f>
        <v>21761.6</v>
      </c>
      <c r="F1449" s="45" t="n">
        <f aca="false">IF(C1448&gt;0,D1449/C1448,0)</f>
        <v>-0.0218476873099049</v>
      </c>
      <c r="G1449" s="46" t="n">
        <f aca="false">G1448*(1+F1449)</f>
        <v>10.9308199411104</v>
      </c>
      <c r="H1449" s="46" t="n">
        <f aca="false">MAX(H1448,G1449)</f>
        <v>11.3436078402559</v>
      </c>
      <c r="I1449" s="47" t="n">
        <f aca="false">G1449/H1449-1</f>
        <v>-0.0363894719350759</v>
      </c>
      <c r="J1449" s="48" t="n">
        <f aca="false">IF(F1449&lt;0,F1449^2,0)</f>
        <v>0.00047732144079138</v>
      </c>
      <c r="K1449" s="44" t="n">
        <f aca="false">MAX(K1448,E1449)</f>
        <v>22132.1</v>
      </c>
      <c r="L1449" s="49" t="n">
        <f aca="false">E1449-K1449</f>
        <v>-370.5</v>
      </c>
    </row>
    <row r="1450" customFormat="false" ht="15" hidden="false" customHeight="false" outlineLevel="0" collapsed="false">
      <c r="A1450" s="27" t="n">
        <v>41491</v>
      </c>
      <c r="B1450" s="42" t="n">
        <v>-1</v>
      </c>
      <c r="C1450" s="28" t="n">
        <v>10094.9</v>
      </c>
      <c r="D1450" s="43" t="n">
        <v>-266.7</v>
      </c>
      <c r="E1450" s="44" t="n">
        <f aca="false">E1449+D1450</f>
        <v>21494.9</v>
      </c>
      <c r="F1450" s="45" t="n">
        <f aca="false">IF(C1449&gt;0,D1450/C1449,0)</f>
        <v>-0.026675868691112</v>
      </c>
      <c r="G1450" s="46" t="n">
        <f aca="false">G1449*(1+F1450)</f>
        <v>10.6392308236751</v>
      </c>
      <c r="H1450" s="46" t="n">
        <f aca="false">MAX(H1449,G1450)</f>
        <v>11.3436078402559</v>
      </c>
      <c r="I1450" s="47" t="n">
        <f aca="false">G1450/H1450-1</f>
        <v>-0.062094619851109</v>
      </c>
      <c r="J1450" s="48" t="n">
        <f aca="false">IF(F1450&lt;0,F1450^2,0)</f>
        <v>0.000711601970425452</v>
      </c>
      <c r="K1450" s="44" t="n">
        <f aca="false">MAX(K1449,E1450)</f>
        <v>22132.1</v>
      </c>
      <c r="L1450" s="49" t="n">
        <f aca="false">E1450-K1450</f>
        <v>-637.200000000001</v>
      </c>
    </row>
    <row r="1451" customFormat="false" ht="15" hidden="false" customHeight="false" outlineLevel="0" collapsed="false">
      <c r="A1451" s="27" t="n">
        <v>41492</v>
      </c>
      <c r="B1451" s="42" t="n">
        <v>-1</v>
      </c>
      <c r="C1451" s="28" t="n">
        <v>9703.1</v>
      </c>
      <c r="D1451" s="43" t="n">
        <v>391.8</v>
      </c>
      <c r="E1451" s="44" t="n">
        <f aca="false">E1450+D1451</f>
        <v>21886.7</v>
      </c>
      <c r="F1451" s="45" t="n">
        <f aca="false">IF(C1450&gt;0,D1451/C1450,0)</f>
        <v>0.0388116771835283</v>
      </c>
      <c r="G1451" s="46" t="n">
        <f aca="false">G1450*(1+F1451)</f>
        <v>11.0521572158846</v>
      </c>
      <c r="H1451" s="46" t="n">
        <f aca="false">MAX(H1450,G1451)</f>
        <v>11.3436078402559</v>
      </c>
      <c r="I1451" s="47" t="n">
        <f aca="false">G1451/H1451-1</f>
        <v>-0.0256929390080758</v>
      </c>
      <c r="J1451" s="48" t="n">
        <f aca="false">IF(F1451&lt;0,F1451^2,0)</f>
        <v>0</v>
      </c>
      <c r="K1451" s="44" t="n">
        <f aca="false">MAX(K1450,E1451)</f>
        <v>22132.1</v>
      </c>
      <c r="L1451" s="49" t="n">
        <f aca="false">E1451-K1451</f>
        <v>-245.400000000001</v>
      </c>
    </row>
    <row r="1452" customFormat="false" ht="15" hidden="false" customHeight="false" outlineLevel="0" collapsed="false">
      <c r="A1452" s="27" t="n">
        <v>41493</v>
      </c>
      <c r="B1452" s="42" t="n">
        <v>-1</v>
      </c>
      <c r="C1452" s="28" t="n">
        <v>9757.25</v>
      </c>
      <c r="D1452" s="43" t="n">
        <v>-54.15</v>
      </c>
      <c r="E1452" s="44" t="n">
        <f aca="false">E1451+D1452</f>
        <v>21832.55</v>
      </c>
      <c r="F1452" s="45" t="n">
        <f aca="false">IF(C1451&gt;0,D1452/C1451,0)</f>
        <v>-0.00558069070709361</v>
      </c>
      <c r="G1452" s="46" t="n">
        <f aca="false">G1451*(1+F1452)</f>
        <v>10.9904785448166</v>
      </c>
      <c r="H1452" s="46" t="n">
        <f aca="false">MAX(H1451,G1452)</f>
        <v>11.3436078402559</v>
      </c>
      <c r="I1452" s="47" t="n">
        <f aca="false">G1452/H1452-1</f>
        <v>-0.0311302453692092</v>
      </c>
      <c r="J1452" s="48" t="n">
        <f aca="false">IF(F1452&lt;0,F1452^2,0)</f>
        <v>3.1144108768241E-005</v>
      </c>
      <c r="K1452" s="44" t="n">
        <f aca="false">MAX(K1451,E1452)</f>
        <v>22132.1</v>
      </c>
      <c r="L1452" s="49" t="n">
        <f aca="false">E1452-K1452</f>
        <v>-299.550000000003</v>
      </c>
    </row>
    <row r="1453" customFormat="false" ht="15" hidden="false" customHeight="false" outlineLevel="0" collapsed="false">
      <c r="A1453" s="27" t="n">
        <v>41494</v>
      </c>
      <c r="B1453" s="42" t="n">
        <v>-1</v>
      </c>
      <c r="C1453" s="28" t="n">
        <v>9816.4</v>
      </c>
      <c r="D1453" s="43" t="n">
        <v>-91.1</v>
      </c>
      <c r="E1453" s="44" t="n">
        <f aca="false">E1452+D1453</f>
        <v>21741.45</v>
      </c>
      <c r="F1453" s="45" t="n">
        <f aca="false">IF(C1452&gt;0,D1453/C1452,0)</f>
        <v>-0.0093366471085603</v>
      </c>
      <c r="G1453" s="46" t="n">
        <f aca="false">G1452*(1+F1453)</f>
        <v>10.8878643250894</v>
      </c>
      <c r="H1453" s="46" t="n">
        <f aca="false">MAX(H1452,G1453)</f>
        <v>11.3436078402559</v>
      </c>
      <c r="I1453" s="47" t="n">
        <f aca="false">G1453/H1453-1</f>
        <v>-0.0401762403623542</v>
      </c>
      <c r="J1453" s="48" t="n">
        <f aca="false">IF(F1453&lt;0,F1453^2,0)</f>
        <v>8.71729792297874E-005</v>
      </c>
      <c r="K1453" s="44" t="n">
        <f aca="false">MAX(K1452,E1453)</f>
        <v>22132.1</v>
      </c>
      <c r="L1453" s="49" t="n">
        <f aca="false">E1453-K1453</f>
        <v>-390.650000000001</v>
      </c>
    </row>
    <row r="1454" customFormat="false" ht="15" hidden="false" customHeight="false" outlineLevel="0" collapsed="false">
      <c r="A1454" s="27" t="n">
        <v>41498</v>
      </c>
      <c r="B1454" s="42" t="n">
        <v>0</v>
      </c>
      <c r="C1454" s="28" t="n">
        <v>9711.4</v>
      </c>
      <c r="D1454" s="43" t="n">
        <v>0</v>
      </c>
      <c r="E1454" s="44" t="n">
        <f aca="false">E1453+D1454</f>
        <v>21741.45</v>
      </c>
      <c r="F1454" s="45" t="n">
        <f aca="false">IF(C1453&gt;0,D1454/C1453,0)</f>
        <v>0</v>
      </c>
      <c r="G1454" s="46" t="n">
        <f aca="false">G1453*(1+F1454)</f>
        <v>10.8878643250894</v>
      </c>
      <c r="H1454" s="46" t="n">
        <f aca="false">MAX(H1453,G1454)</f>
        <v>11.3436078402559</v>
      </c>
      <c r="I1454" s="47" t="n">
        <f aca="false">G1454/H1454-1</f>
        <v>-0.0401762403623542</v>
      </c>
      <c r="J1454" s="48" t="n">
        <f aca="false">IF(F1454&lt;0,F1454^2,0)</f>
        <v>0</v>
      </c>
      <c r="K1454" s="44" t="n">
        <f aca="false">MAX(K1453,E1454)</f>
        <v>22132.1</v>
      </c>
      <c r="L1454" s="49" t="n">
        <f aca="false">E1454-K1454</f>
        <v>-390.650000000001</v>
      </c>
    </row>
    <row r="1455" customFormat="false" ht="15" hidden="false" customHeight="false" outlineLevel="0" collapsed="false">
      <c r="A1455" s="27" t="n">
        <v>41499</v>
      </c>
      <c r="B1455" s="42" t="n">
        <v>1</v>
      </c>
      <c r="C1455" s="28" t="n">
        <v>9985.65</v>
      </c>
      <c r="D1455" s="43" t="n">
        <v>75.9</v>
      </c>
      <c r="E1455" s="44" t="n">
        <f aca="false">E1454+D1455</f>
        <v>21817.35</v>
      </c>
      <c r="F1455" s="45" t="n">
        <f aca="false">IF(C1454&gt;0,D1455/C1454,0)</f>
        <v>0.00781555697427766</v>
      </c>
      <c r="G1455" s="46" t="n">
        <f aca="false">G1454*(1+F1455)</f>
        <v>10.9729590490504</v>
      </c>
      <c r="H1455" s="46" t="n">
        <f aca="false">MAX(H1454,G1455)</f>
        <v>11.3436078402559</v>
      </c>
      <c r="I1455" s="47" t="n">
        <f aca="false">G1455/H1455-1</f>
        <v>-0.0326746830836409</v>
      </c>
      <c r="J1455" s="48" t="n">
        <f aca="false">IF(F1455&lt;0,F1455^2,0)</f>
        <v>0</v>
      </c>
      <c r="K1455" s="44" t="n">
        <f aca="false">MAX(K1454,E1455)</f>
        <v>22132.1</v>
      </c>
      <c r="L1455" s="49" t="n">
        <f aca="false">E1455-K1455</f>
        <v>-314.75</v>
      </c>
    </row>
    <row r="1456" customFormat="false" ht="15" hidden="false" customHeight="false" outlineLevel="0" collapsed="false">
      <c r="A1456" s="27" t="n">
        <v>41500</v>
      </c>
      <c r="B1456" s="42" t="n">
        <v>1</v>
      </c>
      <c r="C1456" s="28" t="n">
        <v>10026.4</v>
      </c>
      <c r="D1456" s="43" t="n">
        <v>40.75</v>
      </c>
      <c r="E1456" s="44" t="n">
        <f aca="false">E1455+D1456</f>
        <v>21858.1</v>
      </c>
      <c r="F1456" s="45" t="n">
        <f aca="false">IF(C1455&gt;0,D1456/C1455,0)</f>
        <v>0.00408085602840076</v>
      </c>
      <c r="G1456" s="46" t="n">
        <f aca="false">G1455*(1+F1456)</f>
        <v>11.0177381151351</v>
      </c>
      <c r="H1456" s="46" t="n">
        <f aca="false">MAX(H1455,G1456)</f>
        <v>11.3436078402559</v>
      </c>
      <c r="I1456" s="47" t="n">
        <f aca="false">G1456/H1456-1</f>
        <v>-0.028727167732678</v>
      </c>
      <c r="J1456" s="48" t="n">
        <f aca="false">IF(F1456&lt;0,F1456^2,0)</f>
        <v>0</v>
      </c>
      <c r="K1456" s="44" t="n">
        <f aca="false">MAX(K1455,E1456)</f>
        <v>22132.1</v>
      </c>
      <c r="L1456" s="49" t="n">
        <f aca="false">E1456-K1456</f>
        <v>-274</v>
      </c>
    </row>
    <row r="1457" customFormat="false" ht="15" hidden="false" customHeight="false" outlineLevel="0" collapsed="false">
      <c r="A1457" s="27" t="n">
        <v>41502</v>
      </c>
      <c r="B1457" s="42" t="n">
        <v>-1</v>
      </c>
      <c r="C1457" s="28" t="n">
        <v>9450.85</v>
      </c>
      <c r="D1457" s="43" t="n">
        <v>-6.8</v>
      </c>
      <c r="E1457" s="44" t="n">
        <f aca="false">E1456+D1457</f>
        <v>21851.3</v>
      </c>
      <c r="F1457" s="45" t="n">
        <f aca="false">IF(C1456&gt;0,D1457/C1456,0)</f>
        <v>-0.000678209526849118</v>
      </c>
      <c r="G1457" s="46" t="n">
        <f aca="false">G1456*(1+F1457)</f>
        <v>11.0102657801811</v>
      </c>
      <c r="H1457" s="46" t="n">
        <f aca="false">MAX(H1456,G1457)</f>
        <v>11.3436078402559</v>
      </c>
      <c r="I1457" s="47" t="n">
        <f aca="false">G1457/H1457-1</f>
        <v>-0.0293858942206915</v>
      </c>
      <c r="J1457" s="48" t="n">
        <f aca="false">IF(F1457&lt;0,F1457^2,0)</f>
        <v>4.59968162308905E-007</v>
      </c>
      <c r="K1457" s="44" t="n">
        <f aca="false">MAX(K1456,E1457)</f>
        <v>22132.1</v>
      </c>
      <c r="L1457" s="49" t="n">
        <f aca="false">E1457-K1457</f>
        <v>-280.799999999999</v>
      </c>
    </row>
    <row r="1458" customFormat="false" ht="15" hidden="false" customHeight="false" outlineLevel="0" collapsed="false">
      <c r="A1458" s="27" t="n">
        <v>41505</v>
      </c>
      <c r="B1458" s="42" t="n">
        <v>-1</v>
      </c>
      <c r="C1458" s="28" t="n">
        <v>9145</v>
      </c>
      <c r="D1458" s="43" t="n">
        <v>305.85</v>
      </c>
      <c r="E1458" s="44" t="n">
        <f aca="false">E1457+D1458</f>
        <v>22157.15</v>
      </c>
      <c r="F1458" s="45" t="n">
        <f aca="false">IF(C1457&gt;0,D1458/C1457,0)</f>
        <v>0.0323621684822</v>
      </c>
      <c r="G1458" s="46" t="n">
        <f aca="false">G1457*(1+F1458)</f>
        <v>11.3665818563931</v>
      </c>
      <c r="H1458" s="46" t="n">
        <f aca="false">MAX(H1457,G1458)</f>
        <v>11.3665818563931</v>
      </c>
      <c r="I1458" s="47" t="n">
        <f aca="false">G1458/H1458-1</f>
        <v>0</v>
      </c>
      <c r="J1458" s="48" t="n">
        <f aca="false">IF(F1458&lt;0,F1458^2,0)</f>
        <v>0</v>
      </c>
      <c r="K1458" s="44" t="n">
        <f aca="false">MAX(K1457,E1458)</f>
        <v>22157.15</v>
      </c>
      <c r="L1458" s="49" t="n">
        <f aca="false">E1458-K1458</f>
        <v>0</v>
      </c>
    </row>
    <row r="1459" customFormat="false" ht="15" hidden="false" customHeight="false" outlineLevel="0" collapsed="false">
      <c r="A1459" s="27" t="n">
        <v>41506</v>
      </c>
      <c r="B1459" s="42" t="n">
        <v>-1</v>
      </c>
      <c r="C1459" s="28" t="n">
        <v>9218.95</v>
      </c>
      <c r="D1459" s="43" t="n">
        <v>-73.95</v>
      </c>
      <c r="E1459" s="44" t="n">
        <f aca="false">E1458+D1459</f>
        <v>22083.2</v>
      </c>
      <c r="F1459" s="45" t="n">
        <f aca="false">IF(C1458&gt;0,D1459/C1458,0)</f>
        <v>-0.00808638600328048</v>
      </c>
      <c r="G1459" s="46" t="n">
        <f aca="false">G1458*(1+F1459)</f>
        <v>11.2746672879644</v>
      </c>
      <c r="H1459" s="46" t="n">
        <f aca="false">MAX(H1458,G1459)</f>
        <v>11.3665818563931</v>
      </c>
      <c r="I1459" s="47" t="n">
        <f aca="false">G1459/H1459-1</f>
        <v>-0.00808638600328049</v>
      </c>
      <c r="J1459" s="48" t="n">
        <f aca="false">IF(F1459&lt;0,F1459^2,0)</f>
        <v>6.53896385940505E-005</v>
      </c>
      <c r="K1459" s="44" t="n">
        <f aca="false">MAX(K1458,E1459)</f>
        <v>22157.15</v>
      </c>
      <c r="L1459" s="49" t="n">
        <f aca="false">E1459-K1459</f>
        <v>-73.9500000000007</v>
      </c>
    </row>
    <row r="1460" customFormat="false" ht="15" hidden="false" customHeight="false" outlineLevel="0" collapsed="false">
      <c r="A1460" s="27" t="n">
        <v>41507</v>
      </c>
      <c r="B1460" s="42" t="n">
        <v>1</v>
      </c>
      <c r="C1460" s="28" t="n">
        <v>9264.4</v>
      </c>
      <c r="D1460" s="43" t="n">
        <v>-820.65</v>
      </c>
      <c r="E1460" s="44" t="n">
        <f aca="false">E1459+D1460</f>
        <v>21262.55</v>
      </c>
      <c r="F1460" s="45" t="n">
        <f aca="false">IF(C1459&gt;0,D1460/C1459,0)</f>
        <v>-0.0890177297848453</v>
      </c>
      <c r="G1460" s="46" t="n">
        <f aca="false">G1459*(1+F1460)</f>
        <v>10.2710220019104</v>
      </c>
      <c r="H1460" s="46" t="n">
        <f aca="false">MAX(H1459,G1460)</f>
        <v>11.3665818563931</v>
      </c>
      <c r="I1460" s="47" t="n">
        <f aca="false">G1460/H1460-1</f>
        <v>-0.0963842840639498</v>
      </c>
      <c r="J1460" s="48" t="n">
        <f aca="false">IF(F1460&lt;0,F1460^2,0)</f>
        <v>0.00792415621604774</v>
      </c>
      <c r="K1460" s="44" t="n">
        <f aca="false">MAX(K1459,E1460)</f>
        <v>22157.15</v>
      </c>
      <c r="L1460" s="49" t="n">
        <f aca="false">E1460-K1460</f>
        <v>-894.600000000002</v>
      </c>
    </row>
    <row r="1461" customFormat="false" ht="15" hidden="false" customHeight="false" outlineLevel="0" collapsed="false">
      <c r="A1461" s="27" t="n">
        <v>41508</v>
      </c>
      <c r="B1461" s="42" t="n">
        <v>1</v>
      </c>
      <c r="C1461" s="28" t="n">
        <v>9268.9</v>
      </c>
      <c r="D1461" s="43" t="n">
        <v>-135.15</v>
      </c>
      <c r="E1461" s="44" t="n">
        <f aca="false">E1460+D1461</f>
        <v>21127.4</v>
      </c>
      <c r="F1461" s="45" t="n">
        <f aca="false">IF(C1460&gt;0,D1461/C1460,0)</f>
        <v>-0.0145881006864989</v>
      </c>
      <c r="G1461" s="46" t="n">
        <f aca="false">G1460*(1+F1461)</f>
        <v>10.1211872987933</v>
      </c>
      <c r="H1461" s="46" t="n">
        <f aca="false">MAX(H1460,G1461)</f>
        <v>11.3665818563931</v>
      </c>
      <c r="I1461" s="47" t="n">
        <f aca="false">G1461/H1461-1</f>
        <v>-0.109566321109928</v>
      </c>
      <c r="J1461" s="48" t="n">
        <f aca="false">IF(F1461&lt;0,F1461^2,0)</f>
        <v>0.000212812681639428</v>
      </c>
      <c r="K1461" s="44" t="n">
        <f aca="false">MAX(K1460,E1461)</f>
        <v>22157.15</v>
      </c>
      <c r="L1461" s="49" t="n">
        <f aca="false">E1461-K1461</f>
        <v>-1029.75</v>
      </c>
    </row>
    <row r="1462" customFormat="false" ht="15" hidden="false" customHeight="false" outlineLevel="0" collapsed="false">
      <c r="A1462" s="27" t="n">
        <v>41509</v>
      </c>
      <c r="B1462" s="42" t="n">
        <v>0</v>
      </c>
      <c r="C1462" s="28" t="n">
        <v>9470.1</v>
      </c>
      <c r="D1462" s="43" t="n">
        <v>0</v>
      </c>
      <c r="E1462" s="44" t="n">
        <f aca="false">E1461+D1462</f>
        <v>21127.4</v>
      </c>
      <c r="F1462" s="45" t="n">
        <f aca="false">IF(C1461&gt;0,D1462/C1461,0)</f>
        <v>0</v>
      </c>
      <c r="G1462" s="46" t="n">
        <f aca="false">G1461*(1+F1462)</f>
        <v>10.1211872987933</v>
      </c>
      <c r="H1462" s="46" t="n">
        <f aca="false">MAX(H1461,G1462)</f>
        <v>11.3665818563931</v>
      </c>
      <c r="I1462" s="47" t="n">
        <f aca="false">G1462/H1462-1</f>
        <v>-0.109566321109928</v>
      </c>
      <c r="J1462" s="48" t="n">
        <f aca="false">IF(F1462&lt;0,F1462^2,0)</f>
        <v>0</v>
      </c>
      <c r="K1462" s="44" t="n">
        <f aca="false">MAX(K1461,E1462)</f>
        <v>22157.15</v>
      </c>
      <c r="L1462" s="49" t="n">
        <f aca="false">E1462-K1462</f>
        <v>-1029.75</v>
      </c>
    </row>
    <row r="1463" customFormat="false" ht="15" hidden="false" customHeight="false" outlineLevel="0" collapsed="false">
      <c r="A1463" s="27" t="n">
        <v>41512</v>
      </c>
      <c r="B1463" s="42" t="n">
        <v>1</v>
      </c>
      <c r="C1463" s="28" t="n">
        <v>9373.55</v>
      </c>
      <c r="D1463" s="43" t="n">
        <v>-156.15</v>
      </c>
      <c r="E1463" s="44" t="n">
        <f aca="false">E1462+D1463</f>
        <v>20971.25</v>
      </c>
      <c r="F1463" s="45" t="n">
        <f aca="false">IF(C1462&gt;0,D1463/C1462,0)</f>
        <v>-0.0164887382393005</v>
      </c>
      <c r="G1463" s="46" t="n">
        <f aca="false">G1462*(1+F1463)</f>
        <v>9.95430169075253</v>
      </c>
      <c r="H1463" s="46" t="n">
        <f aca="false">MAX(H1462,G1463)</f>
        <v>11.3665818563931</v>
      </c>
      <c r="I1463" s="47" t="n">
        <f aca="false">G1463/H1463-1</f>
        <v>-0.124248448960603</v>
      </c>
      <c r="J1463" s="48" t="n">
        <f aca="false">IF(F1463&lt;0,F1463^2,0)</f>
        <v>0.000271878488724172</v>
      </c>
      <c r="K1463" s="44" t="n">
        <f aca="false">MAX(K1462,E1463)</f>
        <v>22157.15</v>
      </c>
      <c r="L1463" s="49" t="n">
        <f aca="false">E1463-K1463</f>
        <v>-1185.90000000001</v>
      </c>
    </row>
    <row r="1464" customFormat="false" ht="15" hidden="false" customHeight="false" outlineLevel="0" collapsed="false">
      <c r="A1464" s="27" t="n">
        <v>41513</v>
      </c>
      <c r="B1464" s="42" t="n">
        <v>-1</v>
      </c>
      <c r="C1464" s="28" t="n">
        <v>8870.5</v>
      </c>
      <c r="D1464" s="43" t="n">
        <v>172.25</v>
      </c>
      <c r="E1464" s="44" t="n">
        <f aca="false">E1463+D1464</f>
        <v>21143.5</v>
      </c>
      <c r="F1464" s="45" t="n">
        <f aca="false">IF(C1463&gt;0,D1464/C1463,0)</f>
        <v>0.0183761755151463</v>
      </c>
      <c r="G1464" s="46" t="n">
        <f aca="false">G1463*(1+F1464)</f>
        <v>10.1372236857525</v>
      </c>
      <c r="H1464" s="46" t="n">
        <f aca="false">MAX(H1463,G1464)</f>
        <v>11.3665818563931</v>
      </c>
      <c r="I1464" s="47" t="n">
        <f aca="false">G1464/H1464-1</f>
        <v>-0.108155484751042</v>
      </c>
      <c r="J1464" s="48" t="n">
        <f aca="false">IF(F1464&lt;0,F1464^2,0)</f>
        <v>0</v>
      </c>
      <c r="K1464" s="44" t="n">
        <f aca="false">MAX(K1463,E1464)</f>
        <v>22157.15</v>
      </c>
      <c r="L1464" s="49" t="n">
        <f aca="false">E1464-K1464</f>
        <v>-1013.65000000001</v>
      </c>
    </row>
    <row r="1465" customFormat="false" ht="15" hidden="false" customHeight="false" outlineLevel="0" collapsed="false">
      <c r="A1465" s="27" t="n">
        <v>41514</v>
      </c>
      <c r="B1465" s="42" t="n">
        <v>-1</v>
      </c>
      <c r="C1465" s="28" t="n">
        <v>8760.85</v>
      </c>
      <c r="D1465" s="43" t="n">
        <v>109.65</v>
      </c>
      <c r="E1465" s="44" t="n">
        <f aca="false">E1464+D1465</f>
        <v>21253.15</v>
      </c>
      <c r="F1465" s="45" t="n">
        <f aca="false">IF(C1464&gt;0,D1465/C1464,0)</f>
        <v>0.0123611972267629</v>
      </c>
      <c r="G1465" s="46" t="n">
        <f aca="false">G1464*(1+F1465)</f>
        <v>10.2625319070639</v>
      </c>
      <c r="H1465" s="46" t="n">
        <f aca="false">MAX(H1464,G1465)</f>
        <v>11.3665818563931</v>
      </c>
      <c r="I1465" s="47" t="n">
        <f aca="false">G1465/H1465-1</f>
        <v>-0.0971312188024428</v>
      </c>
      <c r="J1465" s="48" t="n">
        <f aca="false">IF(F1465&lt;0,F1465^2,0)</f>
        <v>0</v>
      </c>
      <c r="K1465" s="44" t="n">
        <f aca="false">MAX(K1464,E1465)</f>
        <v>22157.15</v>
      </c>
      <c r="L1465" s="49" t="n">
        <f aca="false">E1465-K1465</f>
        <v>-904.000000000004</v>
      </c>
    </row>
    <row r="1466" customFormat="false" ht="15" hidden="false" customHeight="false" outlineLevel="0" collapsed="false">
      <c r="A1466" s="27" t="n">
        <v>41515</v>
      </c>
      <c r="B1466" s="42" t="n">
        <v>-1</v>
      </c>
      <c r="C1466" s="28" t="n">
        <v>8904.6</v>
      </c>
      <c r="D1466" s="43" t="n">
        <v>-136.15</v>
      </c>
      <c r="E1466" s="44" t="n">
        <f aca="false">E1465+D1466</f>
        <v>21117</v>
      </c>
      <c r="F1466" s="45" t="n">
        <f aca="false">IF(C1465&gt;0,D1466/C1465,0)</f>
        <v>-0.0155407294954257</v>
      </c>
      <c r="G1466" s="46" t="n">
        <f aca="false">G1465*(1+F1466)</f>
        <v>10.1030446747581</v>
      </c>
      <c r="H1466" s="46" t="n">
        <f aca="false">MAX(H1465,G1466)</f>
        <v>11.3665818563931</v>
      </c>
      <c r="I1466" s="47" t="n">
        <f aca="false">G1466/H1466-1</f>
        <v>-0.111162458300899</v>
      </c>
      <c r="J1466" s="48" t="n">
        <f aca="false">IF(F1466&lt;0,F1466^2,0)</f>
        <v>0.000241514273249993</v>
      </c>
      <c r="K1466" s="44" t="n">
        <f aca="false">MAX(K1465,E1466)</f>
        <v>22157.15</v>
      </c>
      <c r="L1466" s="49" t="n">
        <f aca="false">E1466-K1466</f>
        <v>-1040.15000000001</v>
      </c>
    </row>
    <row r="1467" customFormat="false" ht="15" hidden="false" customHeight="false" outlineLevel="0" collapsed="false">
      <c r="A1467" s="27" t="n">
        <v>41516</v>
      </c>
      <c r="B1467" s="42" t="n">
        <v>1</v>
      </c>
      <c r="C1467" s="28" t="n">
        <v>9049.2</v>
      </c>
      <c r="D1467" s="43" t="n">
        <v>90.85</v>
      </c>
      <c r="E1467" s="44" t="n">
        <f aca="false">E1466+D1467</f>
        <v>21207.85</v>
      </c>
      <c r="F1467" s="45" t="n">
        <f aca="false">IF(C1466&gt;0,D1467/C1466,0)</f>
        <v>0.0102025919187836</v>
      </c>
      <c r="G1467" s="46" t="n">
        <f aca="false">G1466*(1+F1467)</f>
        <v>10.2061219167119</v>
      </c>
      <c r="H1467" s="46" t="n">
        <f aca="false">MAX(H1466,G1467)</f>
        <v>11.3665818563931</v>
      </c>
      <c r="I1467" s="47" t="n">
        <f aca="false">G1467/H1467-1</f>
        <v>-0.102094011580848</v>
      </c>
      <c r="J1467" s="48" t="n">
        <f aca="false">IF(F1467&lt;0,F1467^2,0)</f>
        <v>0</v>
      </c>
      <c r="K1467" s="44" t="n">
        <f aca="false">MAX(K1466,E1467)</f>
        <v>22157.15</v>
      </c>
      <c r="L1467" s="49" t="n">
        <f aca="false">E1467-K1467</f>
        <v>-949.300000000007</v>
      </c>
    </row>
    <row r="1468" customFormat="false" ht="15" hidden="false" customHeight="false" outlineLevel="0" collapsed="false">
      <c r="A1468" s="27" t="n">
        <v>41519</v>
      </c>
      <c r="B1468" s="42" t="n">
        <v>1</v>
      </c>
      <c r="C1468" s="28" t="n">
        <v>9139.5</v>
      </c>
      <c r="D1468" s="43" t="n">
        <v>90.3</v>
      </c>
      <c r="E1468" s="44" t="n">
        <f aca="false">E1467+D1468</f>
        <v>21298.15</v>
      </c>
      <c r="F1468" s="45" t="n">
        <f aca="false">IF(C1467&gt;0,D1468/C1467,0)</f>
        <v>0.00997878265482032</v>
      </c>
      <c r="G1468" s="46" t="n">
        <f aca="false">G1467*(1+F1468)</f>
        <v>10.3079665890673</v>
      </c>
      <c r="H1468" s="46" t="n">
        <f aca="false">MAX(H1467,G1468)</f>
        <v>11.3665818563931</v>
      </c>
      <c r="I1468" s="47" t="n">
        <f aca="false">G1468/H1468-1</f>
        <v>-0.0931340028779516</v>
      </c>
      <c r="J1468" s="48" t="n">
        <f aca="false">IF(F1468&lt;0,F1468^2,0)</f>
        <v>0</v>
      </c>
      <c r="K1468" s="44" t="n">
        <f aca="false">MAX(K1467,E1468)</f>
        <v>22157.15</v>
      </c>
      <c r="L1468" s="49" t="n">
        <f aca="false">E1468-K1468</f>
        <v>-859.000000000007</v>
      </c>
    </row>
    <row r="1469" customFormat="false" ht="15" hidden="false" customHeight="false" outlineLevel="0" collapsed="false">
      <c r="A1469" s="27" t="n">
        <v>41520</v>
      </c>
      <c r="B1469" s="42" t="n">
        <v>-1</v>
      </c>
      <c r="C1469" s="28" t="n">
        <v>8664.2</v>
      </c>
      <c r="D1469" s="43" t="n">
        <v>129.6</v>
      </c>
      <c r="E1469" s="44" t="n">
        <f aca="false">E1468+D1469</f>
        <v>21427.75</v>
      </c>
      <c r="F1469" s="45" t="n">
        <f aca="false">IF(C1468&gt;0,D1469/C1468,0)</f>
        <v>0.0141802067946824</v>
      </c>
      <c r="G1469" s="46" t="n">
        <f aca="false">G1468*(1+F1469)</f>
        <v>10.454135686933</v>
      </c>
      <c r="H1469" s="46" t="n">
        <f aca="false">MAX(H1468,G1469)</f>
        <v>11.3665818563931</v>
      </c>
      <c r="I1469" s="47" t="n">
        <f aca="false">G1469/H1469-1</f>
        <v>-0.0802744555036952</v>
      </c>
      <c r="J1469" s="48" t="n">
        <f aca="false">IF(F1469&lt;0,F1469^2,0)</f>
        <v>0</v>
      </c>
      <c r="K1469" s="44" t="n">
        <f aca="false">MAX(K1468,E1469)</f>
        <v>22157.15</v>
      </c>
      <c r="L1469" s="49" t="n">
        <f aca="false">E1469-K1469</f>
        <v>-729.400000000009</v>
      </c>
    </row>
    <row r="1470" customFormat="false" ht="15" hidden="false" customHeight="false" outlineLevel="0" collapsed="false">
      <c r="A1470" s="27" t="n">
        <v>41521</v>
      </c>
      <c r="B1470" s="42" t="n">
        <v>-1</v>
      </c>
      <c r="C1470" s="28" t="n">
        <v>8845.75</v>
      </c>
      <c r="D1470" s="43" t="n">
        <v>-181.55</v>
      </c>
      <c r="E1470" s="44" t="n">
        <f aca="false">E1469+D1470</f>
        <v>21246.2</v>
      </c>
      <c r="F1470" s="45" t="n">
        <f aca="false">IF(C1469&gt;0,D1470/C1469,0)</f>
        <v>-0.0209540407654486</v>
      </c>
      <c r="G1470" s="46" t="n">
        <f aca="false">G1469*(1+F1470)</f>
        <v>10.2350793015814</v>
      </c>
      <c r="H1470" s="46" t="n">
        <f aca="false">MAX(H1469,G1470)</f>
        <v>11.3665818563931</v>
      </c>
      <c r="I1470" s="47" t="n">
        <f aca="false">G1470/H1470-1</f>
        <v>-0.0995464220560952</v>
      </c>
      <c r="J1470" s="48" t="n">
        <f aca="false">IF(F1470&lt;0,F1470^2,0)</f>
        <v>0.000439071824400083</v>
      </c>
      <c r="K1470" s="44" t="n">
        <f aca="false">MAX(K1469,E1470)</f>
        <v>22157.15</v>
      </c>
      <c r="L1470" s="49" t="n">
        <f aca="false">E1470-K1470</f>
        <v>-910.950000000008</v>
      </c>
    </row>
    <row r="1471" customFormat="false" ht="15" hidden="false" customHeight="false" outlineLevel="0" collapsed="false">
      <c r="A1471" s="27" t="n">
        <v>41522</v>
      </c>
      <c r="B1471" s="42" t="n">
        <v>1</v>
      </c>
      <c r="C1471" s="28" t="n">
        <v>9682.4</v>
      </c>
      <c r="D1471" s="43" t="n">
        <v>21.25</v>
      </c>
      <c r="E1471" s="44" t="n">
        <f aca="false">E1470+D1471</f>
        <v>21267.45</v>
      </c>
      <c r="F1471" s="45" t="n">
        <f aca="false">IF(C1470&gt;0,D1471/C1470,0)</f>
        <v>0.00240228358251138</v>
      </c>
      <c r="G1471" s="46" t="n">
        <f aca="false">G1470*(1+F1471)</f>
        <v>10.2596668645533</v>
      </c>
      <c r="H1471" s="46" t="n">
        <f aca="false">MAX(H1470,G1471)</f>
        <v>11.3665818563931</v>
      </c>
      <c r="I1471" s="47" t="n">
        <f aca="false">G1471/H1471-1</f>
        <v>-0.0973832772089871</v>
      </c>
      <c r="J1471" s="48" t="n">
        <f aca="false">IF(F1471&lt;0,F1471^2,0)</f>
        <v>0</v>
      </c>
      <c r="K1471" s="44" t="n">
        <f aca="false">MAX(K1470,E1471)</f>
        <v>22157.15</v>
      </c>
      <c r="L1471" s="49" t="n">
        <f aca="false">E1471-K1471</f>
        <v>-889.700000000008</v>
      </c>
    </row>
    <row r="1472" customFormat="false" ht="15" hidden="false" customHeight="false" outlineLevel="0" collapsed="false">
      <c r="A1472" s="27" t="n">
        <v>41523</v>
      </c>
      <c r="B1472" s="42" t="n">
        <v>1</v>
      </c>
      <c r="C1472" s="28" t="n">
        <v>9961.4</v>
      </c>
      <c r="D1472" s="43" t="n">
        <v>279</v>
      </c>
      <c r="E1472" s="44" t="n">
        <f aca="false">E1471+D1472</f>
        <v>21546.45</v>
      </c>
      <c r="F1472" s="45" t="n">
        <f aca="false">IF(C1471&gt;0,D1472/C1471,0)</f>
        <v>0.0288151697926134</v>
      </c>
      <c r="G1472" s="46" t="n">
        <f aca="false">G1471*(1+F1472)</f>
        <v>10.5553009072711</v>
      </c>
      <c r="H1472" s="46" t="n">
        <f aca="false">MAX(H1471,G1472)</f>
        <v>11.3665818563931</v>
      </c>
      <c r="I1472" s="47" t="n">
        <f aca="false">G1472/H1472-1</f>
        <v>-0.0713742230841119</v>
      </c>
      <c r="J1472" s="48" t="n">
        <f aca="false">IF(F1472&lt;0,F1472^2,0)</f>
        <v>0</v>
      </c>
      <c r="K1472" s="44" t="n">
        <f aca="false">MAX(K1471,E1472)</f>
        <v>22157.15</v>
      </c>
      <c r="L1472" s="49" t="n">
        <f aca="false">E1472-K1472</f>
        <v>-610.700000000008</v>
      </c>
    </row>
    <row r="1473" customFormat="false" ht="15" hidden="false" customHeight="false" outlineLevel="0" collapsed="false">
      <c r="A1473" s="27" t="n">
        <v>41527</v>
      </c>
      <c r="B1473" s="42" t="n">
        <v>1</v>
      </c>
      <c r="C1473" s="28" t="n">
        <v>10188.25</v>
      </c>
      <c r="D1473" s="43" t="n">
        <v>226.85</v>
      </c>
      <c r="E1473" s="44" t="n">
        <f aca="false">E1472+D1473</f>
        <v>21773.3</v>
      </c>
      <c r="F1473" s="45" t="n">
        <f aca="false">IF(C1472&gt;0,D1473/C1472,0)</f>
        <v>0.0227729034071516</v>
      </c>
      <c r="G1473" s="46" t="n">
        <f aca="false">G1472*(1+F1473)</f>
        <v>10.7956757552658</v>
      </c>
      <c r="H1473" s="46" t="n">
        <f aca="false">MAX(H1472,G1473)</f>
        <v>11.3665818563931</v>
      </c>
      <c r="I1473" s="47" t="n">
        <f aca="false">G1473/H1473-1</f>
        <v>-0.0502267179650153</v>
      </c>
      <c r="J1473" s="48" t="n">
        <f aca="false">IF(F1473&lt;0,F1473^2,0)</f>
        <v>0</v>
      </c>
      <c r="K1473" s="44" t="n">
        <f aca="false">MAX(K1472,E1473)</f>
        <v>22157.15</v>
      </c>
      <c r="L1473" s="49" t="n">
        <f aca="false">E1473-K1473</f>
        <v>-383.850000000009</v>
      </c>
    </row>
    <row r="1474" customFormat="false" ht="15" hidden="false" customHeight="false" outlineLevel="0" collapsed="false">
      <c r="A1474" s="27" t="n">
        <v>41528</v>
      </c>
      <c r="B1474" s="42" t="n">
        <v>1</v>
      </c>
      <c r="C1474" s="28" t="n">
        <v>10369.1</v>
      </c>
      <c r="D1474" s="43" t="n">
        <v>-104.25</v>
      </c>
      <c r="E1474" s="44" t="n">
        <f aca="false">E1473+D1474</f>
        <v>21669.05</v>
      </c>
      <c r="F1474" s="45" t="n">
        <f aca="false">IF(C1473&gt;0,D1474/C1473,0)</f>
        <v>-0.0102323755306358</v>
      </c>
      <c r="G1474" s="46" t="n">
        <f aca="false">G1473*(1+F1474)</f>
        <v>10.6852103468309</v>
      </c>
      <c r="H1474" s="46" t="n">
        <f aca="false">MAX(H1473,G1474)</f>
        <v>11.3665818563931</v>
      </c>
      <c r="I1474" s="47" t="n">
        <f aca="false">G1474/H1474-1</f>
        <v>-0.0599451548557618</v>
      </c>
      <c r="J1474" s="48" t="n">
        <f aca="false">IF(F1474&lt;0,F1474^2,0)</f>
        <v>0.000104701508999954</v>
      </c>
      <c r="K1474" s="44" t="n">
        <f aca="false">MAX(K1473,E1474)</f>
        <v>22157.15</v>
      </c>
      <c r="L1474" s="49" t="n">
        <f aca="false">E1474-K1474</f>
        <v>-488.100000000009</v>
      </c>
    </row>
    <row r="1475" customFormat="false" ht="15" hidden="false" customHeight="false" outlineLevel="0" collapsed="false">
      <c r="A1475" s="27" t="n">
        <v>41529</v>
      </c>
      <c r="B1475" s="42" t="n">
        <v>0</v>
      </c>
      <c r="C1475" s="28" t="n">
        <v>10158.55</v>
      </c>
      <c r="D1475" s="43" t="n">
        <v>0</v>
      </c>
      <c r="E1475" s="44" t="n">
        <f aca="false">E1474+D1475</f>
        <v>21669.05</v>
      </c>
      <c r="F1475" s="45" t="n">
        <f aca="false">IF(C1474&gt;0,D1475/C1474,0)</f>
        <v>0</v>
      </c>
      <c r="G1475" s="46" t="n">
        <f aca="false">G1474*(1+F1475)</f>
        <v>10.6852103468309</v>
      </c>
      <c r="H1475" s="46" t="n">
        <f aca="false">MAX(H1474,G1475)</f>
        <v>11.3665818563931</v>
      </c>
      <c r="I1475" s="47" t="n">
        <f aca="false">G1475/H1475-1</f>
        <v>-0.0599451548557618</v>
      </c>
      <c r="J1475" s="48" t="n">
        <f aca="false">IF(F1475&lt;0,F1475^2,0)</f>
        <v>0</v>
      </c>
      <c r="K1475" s="44" t="n">
        <f aca="false">MAX(K1474,E1475)</f>
        <v>22157.15</v>
      </c>
      <c r="L1475" s="49" t="n">
        <f aca="false">E1475-K1475</f>
        <v>-488.100000000009</v>
      </c>
    </row>
    <row r="1476" customFormat="false" ht="15" hidden="false" customHeight="false" outlineLevel="0" collapsed="false">
      <c r="A1476" s="27" t="n">
        <v>41530</v>
      </c>
      <c r="B1476" s="42" t="n">
        <v>0</v>
      </c>
      <c r="C1476" s="28" t="n">
        <v>10180.45</v>
      </c>
      <c r="D1476" s="43" t="n">
        <v>0</v>
      </c>
      <c r="E1476" s="44" t="n">
        <f aca="false">E1475+D1476</f>
        <v>21669.05</v>
      </c>
      <c r="F1476" s="45" t="n">
        <f aca="false">IF(C1475&gt;0,D1476/C1475,0)</f>
        <v>0</v>
      </c>
      <c r="G1476" s="46" t="n">
        <f aca="false">G1475*(1+F1476)</f>
        <v>10.6852103468309</v>
      </c>
      <c r="H1476" s="46" t="n">
        <f aca="false">MAX(H1475,G1476)</f>
        <v>11.3665818563931</v>
      </c>
      <c r="I1476" s="47" t="n">
        <f aca="false">G1476/H1476-1</f>
        <v>-0.0599451548557618</v>
      </c>
      <c r="J1476" s="48" t="n">
        <f aca="false">IF(F1476&lt;0,F1476^2,0)</f>
        <v>0</v>
      </c>
      <c r="K1476" s="44" t="n">
        <f aca="false">MAX(K1475,E1476)</f>
        <v>22157.15</v>
      </c>
      <c r="L1476" s="49" t="n">
        <f aca="false">E1476-K1476</f>
        <v>-488.100000000009</v>
      </c>
    </row>
    <row r="1477" customFormat="false" ht="15" hidden="false" customHeight="false" outlineLevel="0" collapsed="false">
      <c r="A1477" s="27" t="n">
        <v>41533</v>
      </c>
      <c r="B1477" s="42" t="n">
        <v>1</v>
      </c>
      <c r="C1477" s="28" t="n">
        <v>10368.4</v>
      </c>
      <c r="D1477" s="43" t="n">
        <v>-50.1</v>
      </c>
      <c r="E1477" s="44" t="n">
        <f aca="false">E1476+D1477</f>
        <v>21618.95</v>
      </c>
      <c r="F1477" s="45" t="n">
        <f aca="false">IF(C1476&gt;0,D1477/C1476,0)</f>
        <v>-0.00492119700013261</v>
      </c>
      <c r="G1477" s="46" t="n">
        <f aca="false">G1476*(1+F1477)</f>
        <v>10.6326263217263</v>
      </c>
      <c r="H1477" s="46" t="n">
        <f aca="false">MAX(H1476,G1477)</f>
        <v>11.3665818563931</v>
      </c>
      <c r="I1477" s="47" t="n">
        <f aca="false">G1477/H1477-1</f>
        <v>-0.0645713499396458</v>
      </c>
      <c r="J1477" s="48" t="n">
        <f aca="false">IF(F1477&lt;0,F1477^2,0)</f>
        <v>2.42181799141142E-005</v>
      </c>
      <c r="K1477" s="44" t="n">
        <f aca="false">MAX(K1476,E1477)</f>
        <v>22157.15</v>
      </c>
      <c r="L1477" s="49" t="n">
        <f aca="false">E1477-K1477</f>
        <v>-538.200000000008</v>
      </c>
    </row>
    <row r="1478" customFormat="false" ht="15" hidden="false" customHeight="false" outlineLevel="0" collapsed="false">
      <c r="A1478" s="27" t="n">
        <v>41534</v>
      </c>
      <c r="B1478" s="42" t="n">
        <v>1</v>
      </c>
      <c r="C1478" s="28" t="n">
        <v>10279.6</v>
      </c>
      <c r="D1478" s="43" t="n">
        <v>-88.8</v>
      </c>
      <c r="E1478" s="44" t="n">
        <f aca="false">E1477+D1478</f>
        <v>21530.15</v>
      </c>
      <c r="F1478" s="45" t="n">
        <f aca="false">IF(C1477&gt;0,D1478/C1477,0)</f>
        <v>-0.00856448439489217</v>
      </c>
      <c r="G1478" s="46" t="n">
        <f aca="false">G1477*(1+F1478)</f>
        <v>10.5415633595172</v>
      </c>
      <c r="H1478" s="46" t="n">
        <f aca="false">MAX(H1477,G1478)</f>
        <v>11.3665818563931</v>
      </c>
      <c r="I1478" s="47" t="n">
        <f aca="false">G1478/H1478-1</f>
        <v>-0.0725828140156227</v>
      </c>
      <c r="J1478" s="48" t="n">
        <f aca="false">IF(F1478&lt;0,F1478^2,0)</f>
        <v>7.33503929503515E-005</v>
      </c>
      <c r="K1478" s="44" t="n">
        <f aca="false">MAX(K1477,E1478)</f>
        <v>22157.15</v>
      </c>
      <c r="L1478" s="49" t="n">
        <f aca="false">E1478-K1478</f>
        <v>-627.000000000007</v>
      </c>
    </row>
    <row r="1479" customFormat="false" ht="15" hidden="false" customHeight="false" outlineLevel="0" collapsed="false">
      <c r="A1479" s="27" t="n">
        <v>41535</v>
      </c>
      <c r="B1479" s="42" t="n">
        <v>1</v>
      </c>
      <c r="C1479" s="28" t="n">
        <v>10447.85</v>
      </c>
      <c r="D1479" s="43" t="n">
        <v>168.25</v>
      </c>
      <c r="E1479" s="44" t="n">
        <f aca="false">E1478+D1479</f>
        <v>21698.4</v>
      </c>
      <c r="F1479" s="45" t="n">
        <f aca="false">IF(C1478&gt;0,D1479/C1478,0)</f>
        <v>0.0163673683800926</v>
      </c>
      <c r="G1479" s="46" t="n">
        <f aca="false">G1478*(1+F1479)</f>
        <v>10.7141010103245</v>
      </c>
      <c r="H1479" s="46" t="n">
        <f aca="false">MAX(H1478,G1479)</f>
        <v>11.3665818563931</v>
      </c>
      <c r="I1479" s="47" t="n">
        <f aca="false">G1479/H1479-1</f>
        <v>-0.0574034352905874</v>
      </c>
      <c r="J1479" s="48" t="n">
        <f aca="false">IF(F1479&lt;0,F1479^2,0)</f>
        <v>0</v>
      </c>
      <c r="K1479" s="44" t="n">
        <f aca="false">MAX(K1478,E1479)</f>
        <v>22157.15</v>
      </c>
      <c r="L1479" s="49" t="n">
        <f aca="false">E1479-K1479</f>
        <v>-458.750000000007</v>
      </c>
    </row>
    <row r="1480" customFormat="false" ht="15" hidden="false" customHeight="false" outlineLevel="0" collapsed="false">
      <c r="A1480" s="27" t="n">
        <v>41536</v>
      </c>
      <c r="B1480" s="42" t="n">
        <v>1</v>
      </c>
      <c r="C1480" s="28" t="n">
        <v>11148.65</v>
      </c>
      <c r="D1480" s="43" t="n">
        <v>700.8</v>
      </c>
      <c r="E1480" s="44" t="n">
        <f aca="false">E1479+D1480</f>
        <v>22399.2</v>
      </c>
      <c r="F1480" s="45" t="n">
        <f aca="false">IF(C1479&gt;0,D1480/C1479,0)</f>
        <v>0.0670760012825605</v>
      </c>
      <c r="G1480" s="46" t="n">
        <f aca="false">G1479*(1+F1480)</f>
        <v>11.4327600634345</v>
      </c>
      <c r="H1480" s="46" t="n">
        <f aca="false">MAX(H1479,G1480)</f>
        <v>11.4327600634345</v>
      </c>
      <c r="I1480" s="47" t="n">
        <f aca="false">G1480/H1480-1</f>
        <v>0</v>
      </c>
      <c r="J1480" s="48" t="n">
        <f aca="false">IF(F1480&lt;0,F1480^2,0)</f>
        <v>0</v>
      </c>
      <c r="K1480" s="44" t="n">
        <f aca="false">MAX(K1479,E1480)</f>
        <v>22399.2</v>
      </c>
      <c r="L1480" s="49" t="n">
        <f aca="false">E1480-K1480</f>
        <v>0</v>
      </c>
    </row>
    <row r="1481" customFormat="false" ht="15" hidden="false" customHeight="false" outlineLevel="0" collapsed="false">
      <c r="A1481" s="27" t="n">
        <v>41537</v>
      </c>
      <c r="B1481" s="42" t="n">
        <v>1</v>
      </c>
      <c r="C1481" s="28" t="n">
        <v>10686.8</v>
      </c>
      <c r="D1481" s="43" t="n">
        <v>-164.15</v>
      </c>
      <c r="E1481" s="44" t="n">
        <f aca="false">E1480+D1481</f>
        <v>22235.05</v>
      </c>
      <c r="F1481" s="45" t="n">
        <f aca="false">IF(C1480&gt;0,D1481/C1480,0)</f>
        <v>-0.0147237557910599</v>
      </c>
      <c r="G1481" s="46" t="n">
        <f aca="false">G1480*(1+F1481)</f>
        <v>11.2644268962427</v>
      </c>
      <c r="H1481" s="46" t="n">
        <f aca="false">MAX(H1480,G1481)</f>
        <v>11.4327600634345</v>
      </c>
      <c r="I1481" s="47" t="n">
        <f aca="false">G1481/H1481-1</f>
        <v>-0.0147237557910599</v>
      </c>
      <c r="J1481" s="48" t="n">
        <f aca="false">IF(F1481&lt;0,F1481^2,0)</f>
        <v>0.00021678898459477</v>
      </c>
      <c r="K1481" s="44" t="n">
        <f aca="false">MAX(K1480,E1481)</f>
        <v>22399.2</v>
      </c>
      <c r="L1481" s="49" t="n">
        <f aca="false">E1481-K1481</f>
        <v>-164.150000000001</v>
      </c>
    </row>
    <row r="1482" customFormat="false" ht="15" hidden="false" customHeight="false" outlineLevel="0" collapsed="false">
      <c r="A1482" s="27" t="n">
        <v>41540</v>
      </c>
      <c r="B1482" s="42" t="n">
        <v>-1</v>
      </c>
      <c r="C1482" s="28" t="n">
        <v>10211.7</v>
      </c>
      <c r="D1482" s="43" t="n">
        <v>198.1</v>
      </c>
      <c r="E1482" s="44" t="n">
        <f aca="false">E1481+D1482</f>
        <v>22433.15</v>
      </c>
      <c r="F1482" s="45" t="n">
        <f aca="false">IF(C1481&gt;0,D1482/C1481,0)</f>
        <v>0.0185368866264925</v>
      </c>
      <c r="G1482" s="46" t="n">
        <f aca="false">G1481*(1+F1482)</f>
        <v>11.4732343005308</v>
      </c>
      <c r="H1482" s="46" t="n">
        <f aca="false">MAX(H1481,G1482)</f>
        <v>11.4732343005308</v>
      </c>
      <c r="I1482" s="47" t="n">
        <f aca="false">G1482/H1482-1</f>
        <v>0</v>
      </c>
      <c r="J1482" s="48" t="n">
        <f aca="false">IF(F1482&lt;0,F1482^2,0)</f>
        <v>0</v>
      </c>
      <c r="K1482" s="44" t="n">
        <f aca="false">MAX(K1481,E1482)</f>
        <v>22433.15</v>
      </c>
      <c r="L1482" s="49" t="n">
        <f aca="false">E1482-K1482</f>
        <v>0</v>
      </c>
    </row>
    <row r="1483" customFormat="false" ht="15" hidden="false" customHeight="false" outlineLevel="0" collapsed="false">
      <c r="A1483" s="27" t="n">
        <v>41541</v>
      </c>
      <c r="B1483" s="42" t="n">
        <v>-1</v>
      </c>
      <c r="C1483" s="28" t="n">
        <v>10175.9</v>
      </c>
      <c r="D1483" s="43" t="n">
        <v>35.8</v>
      </c>
      <c r="E1483" s="44" t="n">
        <f aca="false">E1482+D1483</f>
        <v>22468.95</v>
      </c>
      <c r="F1483" s="45" t="n">
        <f aca="false">IF(C1482&gt;0,D1483/C1482,0)</f>
        <v>0.00350578258272374</v>
      </c>
      <c r="G1483" s="46" t="n">
        <f aca="false">G1482*(1+F1483)</f>
        <v>11.5134569655091</v>
      </c>
      <c r="H1483" s="46" t="n">
        <f aca="false">MAX(H1482,G1483)</f>
        <v>11.5134569655091</v>
      </c>
      <c r="I1483" s="47" t="n">
        <f aca="false">G1483/H1483-1</f>
        <v>0</v>
      </c>
      <c r="J1483" s="48" t="n">
        <f aca="false">IF(F1483&lt;0,F1483^2,0)</f>
        <v>0</v>
      </c>
      <c r="K1483" s="44" t="n">
        <f aca="false">MAX(K1482,E1483)</f>
        <v>22468.95</v>
      </c>
      <c r="L1483" s="49" t="n">
        <f aca="false">E1483-K1483</f>
        <v>0</v>
      </c>
    </row>
    <row r="1484" customFormat="false" ht="15" hidden="false" customHeight="false" outlineLevel="0" collapsed="false">
      <c r="A1484" s="27" t="n">
        <v>41542</v>
      </c>
      <c r="B1484" s="42" t="n">
        <v>-1</v>
      </c>
      <c r="C1484" s="28" t="n">
        <v>10081.7</v>
      </c>
      <c r="D1484" s="43" t="n">
        <v>94.2</v>
      </c>
      <c r="E1484" s="44" t="n">
        <f aca="false">E1483+D1484</f>
        <v>22563.15</v>
      </c>
      <c r="F1484" s="45" t="n">
        <f aca="false">IF(C1483&gt;0,D1484/C1483,0)</f>
        <v>0.00925716644228029</v>
      </c>
      <c r="G1484" s="46" t="n">
        <f aca="false">G1483*(1+F1484)</f>
        <v>11.6200389529648</v>
      </c>
      <c r="H1484" s="46" t="n">
        <f aca="false">MAX(H1483,G1484)</f>
        <v>11.6200389529648</v>
      </c>
      <c r="I1484" s="47" t="n">
        <f aca="false">G1484/H1484-1</f>
        <v>0</v>
      </c>
      <c r="J1484" s="48" t="n">
        <f aca="false">IF(F1484&lt;0,F1484^2,0)</f>
        <v>0</v>
      </c>
      <c r="K1484" s="44" t="n">
        <f aca="false">MAX(K1483,E1484)</f>
        <v>22563.15</v>
      </c>
      <c r="L1484" s="49" t="n">
        <f aca="false">E1484-K1484</f>
        <v>0</v>
      </c>
    </row>
    <row r="1485" customFormat="false" ht="15" hidden="false" customHeight="false" outlineLevel="0" collapsed="false">
      <c r="A1485" s="27" t="n">
        <v>41543</v>
      </c>
      <c r="B1485" s="42" t="n">
        <v>-1</v>
      </c>
      <c r="C1485" s="28" t="n">
        <v>10098.25</v>
      </c>
      <c r="D1485" s="43" t="n">
        <v>-16.55</v>
      </c>
      <c r="E1485" s="44" t="n">
        <f aca="false">E1484+D1485</f>
        <v>22546.6</v>
      </c>
      <c r="F1485" s="45" t="n">
        <f aca="false">IF(C1484&gt;0,D1485/C1484,0)</f>
        <v>-0.00164158822420822</v>
      </c>
      <c r="G1485" s="46" t="n">
        <f aca="false">G1484*(1+F1485)</f>
        <v>11.6009636338548</v>
      </c>
      <c r="H1485" s="46" t="n">
        <f aca="false">MAX(H1484,G1485)</f>
        <v>11.6200389529648</v>
      </c>
      <c r="I1485" s="47" t="n">
        <f aca="false">G1485/H1485-1</f>
        <v>-0.00164158822420823</v>
      </c>
      <c r="J1485" s="48" t="n">
        <f aca="false">IF(F1485&lt;0,F1485^2,0)</f>
        <v>2.69481189785909E-006</v>
      </c>
      <c r="K1485" s="44" t="n">
        <f aca="false">MAX(K1484,E1485)</f>
        <v>22563.15</v>
      </c>
      <c r="L1485" s="49" t="n">
        <f aca="false">E1485-K1485</f>
        <v>-16.5499999999993</v>
      </c>
    </row>
    <row r="1486" customFormat="false" ht="15" hidden="false" customHeight="false" outlineLevel="0" collapsed="false">
      <c r="A1486" s="27" t="n">
        <v>41544</v>
      </c>
      <c r="B1486" s="42" t="n">
        <v>-1</v>
      </c>
      <c r="C1486" s="28" t="n">
        <v>9899.75</v>
      </c>
      <c r="D1486" s="43" t="n">
        <v>198.5</v>
      </c>
      <c r="E1486" s="44" t="n">
        <f aca="false">E1485+D1486</f>
        <v>22745.1</v>
      </c>
      <c r="F1486" s="45" t="n">
        <f aca="false">IF(C1485&gt;0,D1486/C1485,0)</f>
        <v>0.0196568712400663</v>
      </c>
      <c r="G1486" s="46" t="n">
        <f aca="false">G1485*(1+F1486)</f>
        <v>11.8290022822662</v>
      </c>
      <c r="H1486" s="46" t="n">
        <f aca="false">MAX(H1485,G1486)</f>
        <v>11.8290022822662</v>
      </c>
      <c r="I1486" s="47" t="n">
        <f aca="false">G1486/H1486-1</f>
        <v>0</v>
      </c>
      <c r="J1486" s="48" t="n">
        <f aca="false">IF(F1486&lt;0,F1486^2,0)</f>
        <v>0</v>
      </c>
      <c r="K1486" s="44" t="n">
        <f aca="false">MAX(K1485,E1486)</f>
        <v>22745.1</v>
      </c>
      <c r="L1486" s="49" t="n">
        <f aca="false">E1486-K1486</f>
        <v>0</v>
      </c>
    </row>
    <row r="1487" customFormat="false" ht="15" hidden="false" customHeight="false" outlineLevel="0" collapsed="false">
      <c r="A1487" s="27" t="n">
        <v>41547</v>
      </c>
      <c r="B1487" s="42" t="n">
        <v>-1</v>
      </c>
      <c r="C1487" s="28" t="n">
        <v>9617.8</v>
      </c>
      <c r="D1487" s="43" t="n">
        <v>281.95</v>
      </c>
      <c r="E1487" s="44" t="n">
        <f aca="false">E1486+D1487</f>
        <v>23027.05</v>
      </c>
      <c r="F1487" s="45" t="n">
        <f aca="false">IF(C1486&gt;0,D1487/C1486,0)</f>
        <v>0.0284805171847774</v>
      </c>
      <c r="G1487" s="46" t="n">
        <f aca="false">G1486*(1+F1487)</f>
        <v>12.165898385045</v>
      </c>
      <c r="H1487" s="46" t="n">
        <f aca="false">MAX(H1486,G1487)</f>
        <v>12.165898385045</v>
      </c>
      <c r="I1487" s="47" t="n">
        <f aca="false">G1487/H1487-1</f>
        <v>0</v>
      </c>
      <c r="J1487" s="48" t="n">
        <f aca="false">IF(F1487&lt;0,F1487^2,0)</f>
        <v>0</v>
      </c>
      <c r="K1487" s="44" t="n">
        <f aca="false">MAX(K1486,E1487)</f>
        <v>23027.05</v>
      </c>
      <c r="L1487" s="49" t="n">
        <f aca="false">E1487-K1487</f>
        <v>0</v>
      </c>
    </row>
    <row r="1488" customFormat="false" ht="15" hidden="false" customHeight="false" outlineLevel="0" collapsed="false">
      <c r="A1488" s="27" t="n">
        <v>41548</v>
      </c>
      <c r="B1488" s="42" t="n">
        <v>-1</v>
      </c>
      <c r="C1488" s="28" t="n">
        <v>9883.3</v>
      </c>
      <c r="D1488" s="43" t="n">
        <v>-197.2</v>
      </c>
      <c r="E1488" s="44" t="n">
        <f aca="false">E1487+D1488</f>
        <v>22829.85</v>
      </c>
      <c r="F1488" s="45" t="n">
        <f aca="false">IF(C1487&gt;0,D1488/C1487,0)</f>
        <v>-0.0205036494832498</v>
      </c>
      <c r="G1488" s="46" t="n">
        <f aca="false">G1487*(1+F1488)</f>
        <v>11.9164530689092</v>
      </c>
      <c r="H1488" s="46" t="n">
        <f aca="false">MAX(H1487,G1488)</f>
        <v>12.165898385045</v>
      </c>
      <c r="I1488" s="47" t="n">
        <f aca="false">G1488/H1488-1</f>
        <v>-0.0205036494832498</v>
      </c>
      <c r="J1488" s="48" t="n">
        <f aca="false">IF(F1488&lt;0,F1488^2,0)</f>
        <v>0.00042039964213197</v>
      </c>
      <c r="K1488" s="44" t="n">
        <f aca="false">MAX(K1487,E1488)</f>
        <v>23027.05</v>
      </c>
      <c r="L1488" s="49" t="n">
        <f aca="false">E1488-K1488</f>
        <v>-197.200000000001</v>
      </c>
    </row>
    <row r="1489" customFormat="false" ht="15" hidden="false" customHeight="false" outlineLevel="0" collapsed="false">
      <c r="A1489" s="27" t="n">
        <v>41550</v>
      </c>
      <c r="B1489" s="42" t="n">
        <v>1</v>
      </c>
      <c r="C1489" s="28" t="n">
        <v>10222.95</v>
      </c>
      <c r="D1489" s="43" t="n">
        <v>276.65</v>
      </c>
      <c r="E1489" s="44" t="n">
        <f aca="false">E1488+D1489</f>
        <v>23106.5</v>
      </c>
      <c r="F1489" s="45" t="n">
        <f aca="false">IF(C1488&gt;0,D1489/C1488,0)</f>
        <v>0.0279916627037528</v>
      </c>
      <c r="G1489" s="46" t="n">
        <f aca="false">G1488*(1+F1489)</f>
        <v>12.2500144038392</v>
      </c>
      <c r="H1489" s="46" t="n">
        <f aca="false">MAX(H1488,G1489)</f>
        <v>12.2500144038392</v>
      </c>
      <c r="I1489" s="47" t="n">
        <f aca="false">G1489/H1489-1</f>
        <v>0</v>
      </c>
      <c r="J1489" s="48" t="n">
        <f aca="false">IF(F1489&lt;0,F1489^2,0)</f>
        <v>0</v>
      </c>
      <c r="K1489" s="44" t="n">
        <f aca="false">MAX(K1488,E1489)</f>
        <v>23106.5</v>
      </c>
      <c r="L1489" s="49" t="n">
        <f aca="false">E1489-K1489</f>
        <v>0</v>
      </c>
    </row>
    <row r="1490" customFormat="false" ht="15" hidden="false" customHeight="false" outlineLevel="0" collapsed="false">
      <c r="A1490" s="27" t="n">
        <v>41551</v>
      </c>
      <c r="B1490" s="42" t="n">
        <v>1</v>
      </c>
      <c r="C1490" s="28" t="n">
        <v>10197.15</v>
      </c>
      <c r="D1490" s="43" t="n">
        <v>-25.8</v>
      </c>
      <c r="E1490" s="44" t="n">
        <f aca="false">E1489+D1490</f>
        <v>23080.7</v>
      </c>
      <c r="F1490" s="45" t="n">
        <f aca="false">IF(C1489&gt;0,D1490/C1489,0)</f>
        <v>-0.00252373336463545</v>
      </c>
      <c r="G1490" s="46" t="n">
        <f aca="false">G1489*(1+F1490)</f>
        <v>12.219098633771</v>
      </c>
      <c r="H1490" s="46" t="n">
        <f aca="false">MAX(H1489,G1490)</f>
        <v>12.2500144038392</v>
      </c>
      <c r="I1490" s="47" t="n">
        <f aca="false">G1490/H1490-1</f>
        <v>-0.00252373336463541</v>
      </c>
      <c r="J1490" s="48" t="n">
        <f aca="false">IF(F1490&lt;0,F1490^2,0)</f>
        <v>6.36923009577418E-006</v>
      </c>
      <c r="K1490" s="44" t="n">
        <f aca="false">MAX(K1489,E1490)</f>
        <v>23106.5</v>
      </c>
      <c r="L1490" s="49" t="n">
        <f aca="false">E1490-K1490</f>
        <v>-25.7999999999993</v>
      </c>
    </row>
    <row r="1491" customFormat="false" ht="15" hidden="false" customHeight="false" outlineLevel="0" collapsed="false">
      <c r="A1491" s="27" t="n">
        <v>41554</v>
      </c>
      <c r="B1491" s="42" t="n">
        <v>-1</v>
      </c>
      <c r="C1491" s="28" t="n">
        <v>10082.1</v>
      </c>
      <c r="D1491" s="43" t="n">
        <v>-278.8</v>
      </c>
      <c r="E1491" s="44" t="n">
        <f aca="false">E1490+D1491</f>
        <v>22801.9</v>
      </c>
      <c r="F1491" s="45" t="n">
        <f aca="false">IF(C1490&gt;0,D1491/C1490,0)</f>
        <v>-0.0273409727227706</v>
      </c>
      <c r="G1491" s="46" t="n">
        <f aca="false">G1490*(1+F1491)</f>
        <v>11.8850165913282</v>
      </c>
      <c r="H1491" s="46" t="n">
        <f aca="false">MAX(H1490,G1491)</f>
        <v>12.2500144038392</v>
      </c>
      <c r="I1491" s="47" t="n">
        <f aca="false">G1491/H1491-1</f>
        <v>-0.0297957047623241</v>
      </c>
      <c r="J1491" s="48" t="n">
        <f aca="false">IF(F1491&lt;0,F1491^2,0)</f>
        <v>0.000747528789427285</v>
      </c>
      <c r="K1491" s="44" t="n">
        <f aca="false">MAX(K1490,E1491)</f>
        <v>23106.5</v>
      </c>
      <c r="L1491" s="49" t="n">
        <f aca="false">E1491-K1491</f>
        <v>-304.599999999999</v>
      </c>
    </row>
    <row r="1492" customFormat="false" ht="15" hidden="false" customHeight="false" outlineLevel="0" collapsed="false">
      <c r="A1492" s="27" t="n">
        <v>41555</v>
      </c>
      <c r="B1492" s="42" t="n">
        <v>1</v>
      </c>
      <c r="C1492" s="28" t="n">
        <v>10141.45</v>
      </c>
      <c r="D1492" s="43" t="n">
        <v>-614.15</v>
      </c>
      <c r="E1492" s="44" t="n">
        <f aca="false">E1491+D1492</f>
        <v>22187.75</v>
      </c>
      <c r="F1492" s="45" t="n">
        <f aca="false">IF(C1491&gt;0,D1492/C1491,0)</f>
        <v>-0.0609148887632537</v>
      </c>
      <c r="G1492" s="46" t="n">
        <f aca="false">G1491*(1+F1492)</f>
        <v>11.161042127718</v>
      </c>
      <c r="H1492" s="46" t="n">
        <f aca="false">MAX(H1491,G1492)</f>
        <v>12.2500144038392</v>
      </c>
      <c r="I1492" s="47" t="n">
        <f aca="false">G1492/H1492-1</f>
        <v>-0.088895591484358</v>
      </c>
      <c r="J1492" s="48" t="n">
        <f aca="false">IF(F1492&lt;0,F1492^2,0)</f>
        <v>0.00371062367303957</v>
      </c>
      <c r="K1492" s="44" t="n">
        <f aca="false">MAX(K1491,E1492)</f>
        <v>23106.5</v>
      </c>
      <c r="L1492" s="49" t="n">
        <f aca="false">E1492-K1492</f>
        <v>-918.75</v>
      </c>
    </row>
    <row r="1493" customFormat="false" ht="15" hidden="false" customHeight="false" outlineLevel="0" collapsed="false">
      <c r="A1493" s="27" t="n">
        <v>41556</v>
      </c>
      <c r="B1493" s="42" t="n">
        <v>1</v>
      </c>
      <c r="C1493" s="28" t="n">
        <v>10334.95</v>
      </c>
      <c r="D1493" s="43" t="n">
        <v>-137.05</v>
      </c>
      <c r="E1493" s="44" t="n">
        <f aca="false">E1492+D1493</f>
        <v>22050.7</v>
      </c>
      <c r="F1493" s="45" t="n">
        <f aca="false">IF(C1492&gt;0,D1493/C1492,0)</f>
        <v>-0.0135138466392873</v>
      </c>
      <c r="G1493" s="46" t="n">
        <f aca="false">G1492*(1+F1493)</f>
        <v>11.0102135160694</v>
      </c>
      <c r="H1493" s="46" t="n">
        <f aca="false">MAX(H1492,G1493)</f>
        <v>12.2500144038392</v>
      </c>
      <c r="I1493" s="47" t="n">
        <f aca="false">G1493/H1493-1</f>
        <v>-0.101208116733417</v>
      </c>
      <c r="J1493" s="48" t="n">
        <f aca="false">IF(F1493&lt;0,F1493^2,0)</f>
        <v>0.000182624050990176</v>
      </c>
      <c r="K1493" s="44" t="n">
        <f aca="false">MAX(K1492,E1493)</f>
        <v>23106.5</v>
      </c>
      <c r="L1493" s="49" t="n">
        <f aca="false">E1493-K1493</f>
        <v>-1055.8</v>
      </c>
    </row>
    <row r="1494" customFormat="false" ht="15" hidden="false" customHeight="false" outlineLevel="0" collapsed="false">
      <c r="A1494" s="27" t="n">
        <v>41557</v>
      </c>
      <c r="B1494" s="42" t="n">
        <v>0</v>
      </c>
      <c r="C1494" s="28" t="n">
        <v>10288.95</v>
      </c>
      <c r="D1494" s="43" t="n">
        <v>0</v>
      </c>
      <c r="E1494" s="44" t="n">
        <f aca="false">E1493+D1494</f>
        <v>22050.7</v>
      </c>
      <c r="F1494" s="45" t="n">
        <f aca="false">IF(C1493&gt;0,D1494/C1493,0)</f>
        <v>0</v>
      </c>
      <c r="G1494" s="46" t="n">
        <f aca="false">G1493*(1+F1494)</f>
        <v>11.0102135160694</v>
      </c>
      <c r="H1494" s="46" t="n">
        <f aca="false">MAX(H1493,G1494)</f>
        <v>12.2500144038392</v>
      </c>
      <c r="I1494" s="47" t="n">
        <f aca="false">G1494/H1494-1</f>
        <v>-0.101208116733417</v>
      </c>
      <c r="J1494" s="48" t="n">
        <f aca="false">IF(F1494&lt;0,F1494^2,0)</f>
        <v>0</v>
      </c>
      <c r="K1494" s="44" t="n">
        <f aca="false">MAX(K1493,E1494)</f>
        <v>23106.5</v>
      </c>
      <c r="L1494" s="49" t="n">
        <f aca="false">E1494-K1494</f>
        <v>-1055.8</v>
      </c>
    </row>
    <row r="1495" customFormat="false" ht="15" hidden="false" customHeight="false" outlineLevel="0" collapsed="false">
      <c r="A1495" s="27" t="n">
        <v>41558</v>
      </c>
      <c r="B1495" s="42" t="n">
        <v>1</v>
      </c>
      <c r="C1495" s="28" t="n">
        <v>10622.15</v>
      </c>
      <c r="D1495" s="43" t="n">
        <v>198.55</v>
      </c>
      <c r="E1495" s="44" t="n">
        <f aca="false">E1494+D1495</f>
        <v>22249.25</v>
      </c>
      <c r="F1495" s="45" t="n">
        <f aca="false">IF(C1494&gt;0,D1495/C1494,0)</f>
        <v>0.0192974015813081</v>
      </c>
      <c r="G1495" s="46" t="n">
        <f aca="false">G1494*(1+F1495)</f>
        <v>11.222682027785</v>
      </c>
      <c r="H1495" s="46" t="n">
        <f aca="false">MAX(H1494,G1495)</f>
        <v>12.2500144038392</v>
      </c>
      <c r="I1495" s="47" t="n">
        <f aca="false">G1495/H1495-1</f>
        <v>-0.0838637688240015</v>
      </c>
      <c r="J1495" s="48" t="n">
        <f aca="false">IF(F1495&lt;0,F1495^2,0)</f>
        <v>0</v>
      </c>
      <c r="K1495" s="44" t="n">
        <f aca="false">MAX(K1494,E1495)</f>
        <v>23106.5</v>
      </c>
      <c r="L1495" s="49" t="n">
        <f aca="false">E1495-K1495</f>
        <v>-857.25</v>
      </c>
    </row>
    <row r="1496" customFormat="false" ht="15" hidden="false" customHeight="false" outlineLevel="0" collapsed="false">
      <c r="A1496" s="27" t="n">
        <v>41561</v>
      </c>
      <c r="B1496" s="42" t="n">
        <v>1</v>
      </c>
      <c r="C1496" s="28" t="n">
        <v>10665.25</v>
      </c>
      <c r="D1496" s="43" t="n">
        <v>43.1</v>
      </c>
      <c r="E1496" s="44" t="n">
        <f aca="false">E1495+D1496</f>
        <v>22292.35</v>
      </c>
      <c r="F1496" s="45" t="n">
        <f aca="false">IF(C1495&gt;0,D1496/C1495,0)</f>
        <v>0.00405755896875868</v>
      </c>
      <c r="G1496" s="46" t="n">
        <f aca="false">G1495*(1+F1496)</f>
        <v>11.2682187219003</v>
      </c>
      <c r="H1496" s="46" t="n">
        <f aca="false">MAX(H1495,G1496)</f>
        <v>12.2500144038392</v>
      </c>
      <c r="I1496" s="47" t="n">
        <f aca="false">G1496/H1496-1</f>
        <v>-0.0801464920425886</v>
      </c>
      <c r="J1496" s="48" t="n">
        <f aca="false">IF(F1496&lt;0,F1496^2,0)</f>
        <v>0</v>
      </c>
      <c r="K1496" s="44" t="n">
        <f aca="false">MAX(K1495,E1496)</f>
        <v>23106.5</v>
      </c>
      <c r="L1496" s="49" t="n">
        <f aca="false">E1496-K1496</f>
        <v>-814.150000000002</v>
      </c>
    </row>
    <row r="1497" customFormat="false" ht="15" hidden="false" customHeight="false" outlineLevel="0" collapsed="false">
      <c r="A1497" s="27" t="n">
        <v>41562</v>
      </c>
      <c r="B1497" s="42" t="n">
        <v>1</v>
      </c>
      <c r="C1497" s="28" t="n">
        <v>10389.25</v>
      </c>
      <c r="D1497" s="43" t="n">
        <v>-115.25</v>
      </c>
      <c r="E1497" s="44" t="n">
        <f aca="false">E1496+D1497</f>
        <v>22177.1</v>
      </c>
      <c r="F1497" s="45" t="n">
        <f aca="false">IF(C1496&gt;0,D1497/C1496,0)</f>
        <v>-0.0108061226881695</v>
      </c>
      <c r="G1497" s="46" t="n">
        <f aca="false">G1496*(1+F1497)</f>
        <v>11.1464529679143</v>
      </c>
      <c r="H1497" s="46" t="n">
        <f aca="false">MAX(H1496,G1497)</f>
        <v>12.2500144038392</v>
      </c>
      <c r="I1497" s="47" t="n">
        <f aca="false">G1497/H1497-1</f>
        <v>-0.0900865419047194</v>
      </c>
      <c r="J1497" s="48" t="n">
        <f aca="false">IF(F1497&lt;0,F1497^2,0)</f>
        <v>0.000116772287551772</v>
      </c>
      <c r="K1497" s="44" t="n">
        <f aca="false">MAX(K1496,E1497)</f>
        <v>23106.5</v>
      </c>
      <c r="L1497" s="49" t="n">
        <f aca="false">E1497-K1497</f>
        <v>-929.400000000002</v>
      </c>
    </row>
    <row r="1498" customFormat="false" ht="15" hidden="false" customHeight="false" outlineLevel="0" collapsed="false">
      <c r="A1498" s="27" t="n">
        <v>41564</v>
      </c>
      <c r="B1498" s="42" t="n">
        <v>-1</v>
      </c>
      <c r="C1498" s="28" t="n">
        <v>10336.55</v>
      </c>
      <c r="D1498" s="43" t="n">
        <v>2.55</v>
      </c>
      <c r="E1498" s="44" t="n">
        <f aca="false">E1497+D1498</f>
        <v>22179.65</v>
      </c>
      <c r="F1498" s="45" t="n">
        <f aca="false">IF(C1497&gt;0,D1498/C1497,0)</f>
        <v>0.000245446013908607</v>
      </c>
      <c r="G1498" s="46" t="n">
        <f aca="false">G1497*(1+F1498)</f>
        <v>11.1491888203645</v>
      </c>
      <c r="H1498" s="46" t="n">
        <f aca="false">MAX(H1497,G1498)</f>
        <v>12.2500144038392</v>
      </c>
      <c r="I1498" s="47" t="n">
        <f aca="false">G1498/H1498-1</f>
        <v>-0.0898632072734282</v>
      </c>
      <c r="J1498" s="48" t="n">
        <f aca="false">IF(F1498&lt;0,F1498^2,0)</f>
        <v>0</v>
      </c>
      <c r="K1498" s="44" t="n">
        <f aca="false">MAX(K1497,E1498)</f>
        <v>23106.5</v>
      </c>
      <c r="L1498" s="49" t="n">
        <f aca="false">E1498-K1498</f>
        <v>-926.850000000002</v>
      </c>
    </row>
    <row r="1499" customFormat="false" ht="15" hidden="false" customHeight="false" outlineLevel="0" collapsed="false">
      <c r="A1499" s="27" t="n">
        <v>41565</v>
      </c>
      <c r="B1499" s="42" t="n">
        <v>1</v>
      </c>
      <c r="C1499" s="28" t="n">
        <v>10744.9</v>
      </c>
      <c r="D1499" s="43" t="n">
        <v>-72.95</v>
      </c>
      <c r="E1499" s="44" t="n">
        <f aca="false">E1498+D1499</f>
        <v>22106.7</v>
      </c>
      <c r="F1499" s="45" t="n">
        <f aca="false">IF(C1498&gt;0,D1499/C1498,0)</f>
        <v>-0.00705748049397526</v>
      </c>
      <c r="G1499" s="46" t="n">
        <f aca="false">G1498*(1+F1499)</f>
        <v>11.0705036377412</v>
      </c>
      <c r="H1499" s="46" t="n">
        <f aca="false">MAX(H1498,G1499)</f>
        <v>12.2500144038392</v>
      </c>
      <c r="I1499" s="47" t="n">
        <f aca="false">G1499/H1499-1</f>
        <v>-0.0962864799349452</v>
      </c>
      <c r="J1499" s="48" t="n">
        <f aca="false">IF(F1499&lt;0,F1499^2,0)</f>
        <v>4.98080309228413E-005</v>
      </c>
      <c r="K1499" s="44" t="n">
        <f aca="false">MAX(K1498,E1499)</f>
        <v>23106.5</v>
      </c>
      <c r="L1499" s="49" t="n">
        <f aca="false">E1499-K1499</f>
        <v>-999.800000000003</v>
      </c>
    </row>
    <row r="1500" customFormat="false" ht="15" hidden="false" customHeight="false" outlineLevel="0" collapsed="false">
      <c r="A1500" s="27" t="n">
        <v>41568</v>
      </c>
      <c r="B1500" s="42" t="n">
        <v>1</v>
      </c>
      <c r="C1500" s="28" t="n">
        <v>10797.55</v>
      </c>
      <c r="D1500" s="43" t="n">
        <v>52.65</v>
      </c>
      <c r="E1500" s="44" t="n">
        <f aca="false">E1499+D1500</f>
        <v>22159.35</v>
      </c>
      <c r="F1500" s="45" t="n">
        <f aca="false">IF(C1499&gt;0,D1500/C1499,0)</f>
        <v>0.00489999906932591</v>
      </c>
      <c r="G1500" s="46" t="n">
        <f aca="false">G1499*(1+F1500)</f>
        <v>11.1247490952631</v>
      </c>
      <c r="H1500" s="46" t="n">
        <f aca="false">MAX(H1499,G1500)</f>
        <v>12.2500144038392</v>
      </c>
      <c r="I1500" s="47" t="n">
        <f aca="false">G1500/H1500-1</f>
        <v>-0.0918582845276892</v>
      </c>
      <c r="J1500" s="48" t="n">
        <f aca="false">IF(F1500&lt;0,F1500^2,0)</f>
        <v>0</v>
      </c>
      <c r="K1500" s="44" t="n">
        <f aca="false">MAX(K1499,E1500)</f>
        <v>23106.5</v>
      </c>
      <c r="L1500" s="49" t="n">
        <f aca="false">E1500-K1500</f>
        <v>-947.150000000002</v>
      </c>
    </row>
    <row r="1501" customFormat="false" ht="15" hidden="false" customHeight="false" outlineLevel="0" collapsed="false">
      <c r="A1501" s="27" t="n">
        <v>41569</v>
      </c>
      <c r="B1501" s="42" t="n">
        <v>1</v>
      </c>
      <c r="C1501" s="28" t="n">
        <v>10809.1</v>
      </c>
      <c r="D1501" s="43" t="n">
        <v>11.55</v>
      </c>
      <c r="E1501" s="44" t="n">
        <f aca="false">E1500+D1501</f>
        <v>22170.9</v>
      </c>
      <c r="F1501" s="45" t="n">
        <f aca="false">IF(C1500&gt;0,D1501/C1500,0)</f>
        <v>0.0010696871049451</v>
      </c>
      <c r="G1501" s="46" t="n">
        <f aca="false">G1500*(1+F1501)</f>
        <v>11.136649095916</v>
      </c>
      <c r="H1501" s="46" t="n">
        <f aca="false">MAX(H1500,G1501)</f>
        <v>12.2500144038392</v>
      </c>
      <c r="I1501" s="47" t="n">
        <f aca="false">G1501/H1501-1</f>
        <v>-0.0908868570451856</v>
      </c>
      <c r="J1501" s="48" t="n">
        <f aca="false">IF(F1501&lt;0,F1501^2,0)</f>
        <v>0</v>
      </c>
      <c r="K1501" s="44" t="n">
        <f aca="false">MAX(K1500,E1501)</f>
        <v>23106.5</v>
      </c>
      <c r="L1501" s="49" t="n">
        <f aca="false">E1501-K1501</f>
        <v>-935.600000000002</v>
      </c>
    </row>
    <row r="1502" customFormat="false" ht="15" hidden="false" customHeight="false" outlineLevel="0" collapsed="false">
      <c r="A1502" s="27" t="n">
        <v>41570</v>
      </c>
      <c r="B1502" s="42" t="n">
        <v>1</v>
      </c>
      <c r="C1502" s="28" t="n">
        <v>10880.65</v>
      </c>
      <c r="D1502" s="43" t="n">
        <v>71.55</v>
      </c>
      <c r="E1502" s="44" t="n">
        <f aca="false">E1501+D1502</f>
        <v>22242.45</v>
      </c>
      <c r="F1502" s="45" t="n">
        <f aca="false">IF(C1501&gt;0,D1502/C1501,0)</f>
        <v>0.00661942252361436</v>
      </c>
      <c r="G1502" s="46" t="n">
        <f aca="false">G1501*(1+F1502)</f>
        <v>11.2103672817791</v>
      </c>
      <c r="H1502" s="46" t="n">
        <f aca="false">MAX(H1501,G1502)</f>
        <v>12.2500144038392</v>
      </c>
      <c r="I1502" s="47" t="n">
        <f aca="false">G1502/H1502-1</f>
        <v>-0.0848690530301965</v>
      </c>
      <c r="J1502" s="48" t="n">
        <f aca="false">IF(F1502&lt;0,F1502^2,0)</f>
        <v>0</v>
      </c>
      <c r="K1502" s="44" t="n">
        <f aca="false">MAX(K1501,E1502)</f>
        <v>23106.5</v>
      </c>
      <c r="L1502" s="49" t="n">
        <f aca="false">E1502-K1502</f>
        <v>-864.050000000003</v>
      </c>
    </row>
    <row r="1503" customFormat="false" ht="15" hidden="false" customHeight="false" outlineLevel="0" collapsed="false">
      <c r="A1503" s="27" t="n">
        <v>41571</v>
      </c>
      <c r="B1503" s="42" t="n">
        <v>1</v>
      </c>
      <c r="C1503" s="28" t="n">
        <v>10902.45</v>
      </c>
      <c r="D1503" s="43" t="n">
        <v>21.8</v>
      </c>
      <c r="E1503" s="44" t="n">
        <f aca="false">E1502+D1503</f>
        <v>22264.25</v>
      </c>
      <c r="F1503" s="45" t="n">
        <f aca="false">IF(C1502&gt;0,D1503/C1502,0)</f>
        <v>0.0020035567728031</v>
      </c>
      <c r="G1503" s="46" t="n">
        <f aca="false">G1502*(1+F1503)</f>
        <v>11.2328278890721</v>
      </c>
      <c r="H1503" s="46" t="n">
        <f aca="false">MAX(H1502,G1503)</f>
        <v>12.2500144038392</v>
      </c>
      <c r="I1503" s="47" t="n">
        <f aca="false">G1503/H1503-1</f>
        <v>-0.0830355362233934</v>
      </c>
      <c r="J1503" s="48" t="n">
        <f aca="false">IF(F1503&lt;0,F1503^2,0)</f>
        <v>0</v>
      </c>
      <c r="K1503" s="44" t="n">
        <f aca="false">MAX(K1502,E1503)</f>
        <v>23106.5</v>
      </c>
      <c r="L1503" s="49" t="n">
        <f aca="false">E1503-K1503</f>
        <v>-842.250000000004</v>
      </c>
    </row>
    <row r="1504" customFormat="false" ht="15" hidden="false" customHeight="false" outlineLevel="0" collapsed="false">
      <c r="A1504" s="27" t="n">
        <v>41572</v>
      </c>
      <c r="B1504" s="42" t="n">
        <v>1</v>
      </c>
      <c r="C1504" s="28" t="n">
        <v>10896.5</v>
      </c>
      <c r="D1504" s="43" t="n">
        <v>-63</v>
      </c>
      <c r="E1504" s="44" t="n">
        <f aca="false">E1503+D1504</f>
        <v>22201.25</v>
      </c>
      <c r="F1504" s="45" t="n">
        <f aca="false">IF(C1503&gt;0,D1504/C1503,0)</f>
        <v>-0.00577851767263322</v>
      </c>
      <c r="G1504" s="46" t="n">
        <f aca="false">G1503*(1+F1504)</f>
        <v>11.1679187946015</v>
      </c>
      <c r="H1504" s="46" t="n">
        <f aca="false">MAX(H1503,G1504)</f>
        <v>12.2500144038392</v>
      </c>
      <c r="I1504" s="47" t="n">
        <f aca="false">G1504/H1504-1</f>
        <v>-0.0883342315825033</v>
      </c>
      <c r="J1504" s="48" t="n">
        <f aca="false">IF(F1504&lt;0,F1504^2,0)</f>
        <v>3.33912664929344E-005</v>
      </c>
      <c r="K1504" s="44" t="n">
        <f aca="false">MAX(K1503,E1504)</f>
        <v>23106.5</v>
      </c>
      <c r="L1504" s="49" t="n">
        <f aca="false">E1504-K1504</f>
        <v>-905.250000000004</v>
      </c>
    </row>
    <row r="1505" customFormat="false" ht="15" hidden="false" customHeight="false" outlineLevel="0" collapsed="false">
      <c r="A1505" s="27" t="n">
        <v>41575</v>
      </c>
      <c r="B1505" s="42" t="n">
        <v>-1</v>
      </c>
      <c r="C1505" s="28" t="n">
        <v>10773.2</v>
      </c>
      <c r="D1505" s="43" t="n">
        <v>24.4</v>
      </c>
      <c r="E1505" s="44" t="n">
        <f aca="false">E1504+D1505</f>
        <v>22225.65</v>
      </c>
      <c r="F1505" s="45" t="n">
        <f aca="false">IF(C1504&gt;0,D1505/C1504,0)</f>
        <v>0.00223925113568577</v>
      </c>
      <c r="G1505" s="46" t="n">
        <f aca="false">G1504*(1+F1505)</f>
        <v>11.1929265694455</v>
      </c>
      <c r="H1505" s="46" t="n">
        <f aca="false">MAX(H1504,G1505)</f>
        <v>12.2500144038392</v>
      </c>
      <c r="I1505" s="47" t="n">
        <f aca="false">G1505/H1505-1</f>
        <v>-0.0862927829752087</v>
      </c>
      <c r="J1505" s="48" t="n">
        <f aca="false">IF(F1505&lt;0,F1505^2,0)</f>
        <v>0</v>
      </c>
      <c r="K1505" s="44" t="n">
        <f aca="false">MAX(K1504,E1505)</f>
        <v>23106.5</v>
      </c>
      <c r="L1505" s="49" t="n">
        <f aca="false">E1505-K1505</f>
        <v>-880.850000000002</v>
      </c>
    </row>
    <row r="1506" customFormat="false" ht="15" hidden="false" customHeight="false" outlineLevel="0" collapsed="false">
      <c r="A1506" s="27" t="n">
        <v>41576</v>
      </c>
      <c r="B1506" s="42" t="n">
        <v>1</v>
      </c>
      <c r="C1506" s="28" t="n">
        <v>11241.65</v>
      </c>
      <c r="D1506" s="43" t="n">
        <v>60.7</v>
      </c>
      <c r="E1506" s="44" t="n">
        <f aca="false">E1505+D1506</f>
        <v>22286.35</v>
      </c>
      <c r="F1506" s="45" t="n">
        <f aca="false">IF(C1505&gt;0,D1506/C1505,0)</f>
        <v>0.00563435191029592</v>
      </c>
      <c r="G1506" s="46" t="n">
        <f aca="false">G1505*(1+F1506)</f>
        <v>11.2559914566439</v>
      </c>
      <c r="H1506" s="46" t="n">
        <f aca="false">MAX(H1505,G1506)</f>
        <v>12.2500144038392</v>
      </c>
      <c r="I1506" s="47" t="n">
        <f aca="false">G1506/H1506-1</f>
        <v>-0.0811446349715138</v>
      </c>
      <c r="J1506" s="48" t="n">
        <f aca="false">IF(F1506&lt;0,F1506^2,0)</f>
        <v>0</v>
      </c>
      <c r="K1506" s="44" t="n">
        <f aca="false">MAX(K1505,E1506)</f>
        <v>23106.5</v>
      </c>
      <c r="L1506" s="49" t="n">
        <f aca="false">E1506-K1506</f>
        <v>-820.150000000002</v>
      </c>
    </row>
    <row r="1507" customFormat="false" ht="15" hidden="false" customHeight="false" outlineLevel="0" collapsed="false">
      <c r="A1507" s="27" t="n">
        <v>41577</v>
      </c>
      <c r="B1507" s="42" t="n">
        <v>1</v>
      </c>
      <c r="C1507" s="28" t="n">
        <v>11249.35</v>
      </c>
      <c r="D1507" s="43" t="n">
        <v>7.7</v>
      </c>
      <c r="E1507" s="44" t="n">
        <f aca="false">E1506+D1507</f>
        <v>22294.05</v>
      </c>
      <c r="F1507" s="45" t="n">
        <f aca="false">IF(C1506&gt;0,D1507/C1506,0)</f>
        <v>0.000684952831657275</v>
      </c>
      <c r="G1507" s="46" t="n">
        <f aca="false">G1506*(1+F1507)</f>
        <v>11.2637012798652</v>
      </c>
      <c r="H1507" s="46" t="n">
        <f aca="false">MAX(H1506,G1507)</f>
        <v>12.2500144038392</v>
      </c>
      <c r="I1507" s="47" t="n">
        <f aca="false">G1507/H1507-1</f>
        <v>-0.0805152623873541</v>
      </c>
      <c r="J1507" s="48" t="n">
        <f aca="false">IF(F1507&lt;0,F1507^2,0)</f>
        <v>0</v>
      </c>
      <c r="K1507" s="44" t="n">
        <f aca="false">MAX(K1506,E1507)</f>
        <v>23106.5</v>
      </c>
      <c r="L1507" s="49" t="n">
        <f aca="false">E1507-K1507</f>
        <v>-812.450000000001</v>
      </c>
    </row>
    <row r="1508" customFormat="false" ht="15" hidden="false" customHeight="false" outlineLevel="0" collapsed="false">
      <c r="A1508" s="27" t="n">
        <v>41578</v>
      </c>
      <c r="B1508" s="42" t="n">
        <v>1</v>
      </c>
      <c r="C1508" s="28" t="n">
        <v>11473.15</v>
      </c>
      <c r="D1508" s="43" t="n">
        <v>-38.05</v>
      </c>
      <c r="E1508" s="44" t="n">
        <f aca="false">E1507+D1508</f>
        <v>22256</v>
      </c>
      <c r="F1508" s="45" t="n">
        <f aca="false">IF(C1507&gt;0,D1508/C1507,0)</f>
        <v>-0.0033824176507976</v>
      </c>
      <c r="G1508" s="46" t="n">
        <f aca="false">G1507*(1+F1508)</f>
        <v>11.2256027378429</v>
      </c>
      <c r="H1508" s="46" t="n">
        <f aca="false">MAX(H1507,G1508)</f>
        <v>12.2500144038392</v>
      </c>
      <c r="I1508" s="47" t="n">
        <f aca="false">G1508/H1508-1</f>
        <v>-0.0836253437934941</v>
      </c>
      <c r="J1508" s="48" t="n">
        <f aca="false">IF(F1508&lt;0,F1508^2,0)</f>
        <v>1.14407491644272E-005</v>
      </c>
      <c r="K1508" s="44" t="n">
        <f aca="false">MAX(K1507,E1508)</f>
        <v>23106.5</v>
      </c>
      <c r="L1508" s="49" t="n">
        <f aca="false">E1508-K1508</f>
        <v>-850.5</v>
      </c>
    </row>
    <row r="1509" customFormat="false" ht="15" hidden="false" customHeight="false" outlineLevel="0" collapsed="false">
      <c r="A1509" s="27" t="n">
        <v>41579</v>
      </c>
      <c r="B1509" s="42" t="n">
        <v>1</v>
      </c>
      <c r="C1509" s="28" t="n">
        <v>11628.65</v>
      </c>
      <c r="D1509" s="43" t="n">
        <v>116.15</v>
      </c>
      <c r="E1509" s="44" t="n">
        <f aca="false">E1508+D1509</f>
        <v>22372.15</v>
      </c>
      <c r="F1509" s="45" t="n">
        <f aca="false">IF(C1508&gt;0,D1509/C1508,0)</f>
        <v>0.0101236364904146</v>
      </c>
      <c r="G1509" s="46" t="n">
        <f aca="false">G1508*(1+F1509)</f>
        <v>11.3392466593466</v>
      </c>
      <c r="H1509" s="46" t="n">
        <f aca="false">MAX(H1508,G1509)</f>
        <v>12.2500144038392</v>
      </c>
      <c r="I1509" s="47" t="n">
        <f aca="false">G1509/H1509-1</f>
        <v>-0.0743482998850309</v>
      </c>
      <c r="J1509" s="48" t="n">
        <f aca="false">IF(F1509&lt;0,F1509^2,0)</f>
        <v>0</v>
      </c>
      <c r="K1509" s="44" t="n">
        <f aca="false">MAX(K1508,E1509)</f>
        <v>23106.5</v>
      </c>
      <c r="L1509" s="49" t="n">
        <f aca="false">E1509-K1509</f>
        <v>-734.349999999999</v>
      </c>
    </row>
    <row r="1510" customFormat="false" ht="15" hidden="false" customHeight="false" outlineLevel="0" collapsed="false">
      <c r="A1510" s="27" t="n">
        <v>41583</v>
      </c>
      <c r="B1510" s="42" t="n">
        <v>1</v>
      </c>
      <c r="C1510" s="28" t="n">
        <v>11498.9</v>
      </c>
      <c r="D1510" s="43" t="n">
        <v>-129.75</v>
      </c>
      <c r="E1510" s="44" t="n">
        <f aca="false">E1509+D1510</f>
        <v>22242.4</v>
      </c>
      <c r="F1510" s="45" t="n">
        <f aca="false">IF(C1509&gt;0,D1510/C1509,0)</f>
        <v>-0.0111577870174096</v>
      </c>
      <c r="G1510" s="46" t="n">
        <f aca="false">G1509*(1+F1510)</f>
        <v>11.2127257601838</v>
      </c>
      <c r="H1510" s="46" t="n">
        <f aca="false">MAX(H1509,G1510)</f>
        <v>12.2500144038392</v>
      </c>
      <c r="I1510" s="47" t="n">
        <f aca="false">G1510/H1510-1</f>
        <v>-0.0846765244072167</v>
      </c>
      <c r="J1510" s="48" t="n">
        <f aca="false">IF(F1510&lt;0,F1510^2,0)</f>
        <v>0.000124496211125874</v>
      </c>
      <c r="K1510" s="44" t="n">
        <f aca="false">MAX(K1509,E1510)</f>
        <v>23106.5</v>
      </c>
      <c r="L1510" s="49" t="n">
        <f aca="false">E1510-K1510</f>
        <v>-864.099999999999</v>
      </c>
    </row>
    <row r="1511" customFormat="false" ht="15" hidden="false" customHeight="false" outlineLevel="0" collapsed="false">
      <c r="A1511" s="27" t="n">
        <v>41584</v>
      </c>
      <c r="B1511" s="42" t="n">
        <v>-1</v>
      </c>
      <c r="C1511" s="28" t="n">
        <v>11292.55</v>
      </c>
      <c r="D1511" s="43" t="n">
        <v>114.25</v>
      </c>
      <c r="E1511" s="44" t="n">
        <f aca="false">E1510+D1511</f>
        <v>22356.65</v>
      </c>
      <c r="F1511" s="45" t="n">
        <f aca="false">IF(C1510&gt;0,D1511/C1510,0)</f>
        <v>0.00993573298315491</v>
      </c>
      <c r="G1511" s="46" t="n">
        <f aca="false">G1510*(1+F1511)</f>
        <v>11.3241324093503</v>
      </c>
      <c r="H1511" s="46" t="n">
        <f aca="false">MAX(H1510,G1511)</f>
        <v>12.2500144038392</v>
      </c>
      <c r="I1511" s="47" t="n">
        <f aca="false">G1511/H1511-1</f>
        <v>-0.0755821147605137</v>
      </c>
      <c r="J1511" s="48" t="n">
        <f aca="false">IF(F1511&lt;0,F1511^2,0)</f>
        <v>0</v>
      </c>
      <c r="K1511" s="44" t="n">
        <f aca="false">MAX(K1510,E1511)</f>
        <v>23106.5</v>
      </c>
      <c r="L1511" s="49" t="n">
        <f aca="false">E1511-K1511</f>
        <v>-749.849999999999</v>
      </c>
    </row>
    <row r="1512" customFormat="false" ht="15" hidden="false" customHeight="false" outlineLevel="0" collapsed="false">
      <c r="A1512" s="27" t="n">
        <v>41585</v>
      </c>
      <c r="B1512" s="42" t="n">
        <v>-1</v>
      </c>
      <c r="C1512" s="28" t="n">
        <v>11054.9</v>
      </c>
      <c r="D1512" s="43" t="n">
        <v>237.65</v>
      </c>
      <c r="E1512" s="44" t="n">
        <f aca="false">E1511+D1512</f>
        <v>22594.3</v>
      </c>
      <c r="F1512" s="45" t="n">
        <f aca="false">IF(C1511&gt;0,D1512/C1511,0)</f>
        <v>0.0210448481521003</v>
      </c>
      <c r="G1512" s="46" t="n">
        <f aca="false">G1511*(1+F1512)</f>
        <v>11.5624470563594</v>
      </c>
      <c r="H1512" s="46" t="n">
        <f aca="false">MAX(H1511,G1512)</f>
        <v>12.2500144038392</v>
      </c>
      <c r="I1512" s="47" t="n">
        <f aca="false">G1512/H1512-1</f>
        <v>-0.0561278807365629</v>
      </c>
      <c r="J1512" s="48" t="n">
        <f aca="false">IF(F1512&lt;0,F1512^2,0)</f>
        <v>0</v>
      </c>
      <c r="K1512" s="44" t="n">
        <f aca="false">MAX(K1511,E1512)</f>
        <v>23106.5</v>
      </c>
      <c r="L1512" s="49" t="n">
        <f aca="false">E1512-K1512</f>
        <v>-512.199999999997</v>
      </c>
    </row>
    <row r="1513" customFormat="false" ht="15" hidden="false" customHeight="false" outlineLevel="0" collapsed="false">
      <c r="A1513" s="27" t="n">
        <v>41586</v>
      </c>
      <c r="B1513" s="42" t="n">
        <v>-1</v>
      </c>
      <c r="C1513" s="28" t="n">
        <v>10913.15</v>
      </c>
      <c r="D1513" s="43" t="n">
        <v>141.75</v>
      </c>
      <c r="E1513" s="44" t="n">
        <f aca="false">E1512+D1513</f>
        <v>22736.05</v>
      </c>
      <c r="F1513" s="45" t="n">
        <f aca="false">IF(C1512&gt;0,D1513/C1512,0)</f>
        <v>0.012822368361541</v>
      </c>
      <c r="G1513" s="46" t="n">
        <f aca="false">G1512*(1+F1513)</f>
        <v>11.7107050116768</v>
      </c>
      <c r="H1513" s="46" t="n">
        <f aca="false">MAX(H1512,G1513)</f>
        <v>12.2500144038392</v>
      </c>
      <c r="I1513" s="47" t="n">
        <f aca="false">G1513/H1513-1</f>
        <v>-0.0440252047371789</v>
      </c>
      <c r="J1513" s="48" t="n">
        <f aca="false">IF(F1513&lt;0,F1513^2,0)</f>
        <v>0</v>
      </c>
      <c r="K1513" s="44" t="n">
        <f aca="false">MAX(K1512,E1513)</f>
        <v>23106.5</v>
      </c>
      <c r="L1513" s="49" t="n">
        <f aca="false">E1513-K1513</f>
        <v>-370.449999999997</v>
      </c>
    </row>
    <row r="1514" customFormat="false" ht="15" hidden="false" customHeight="false" outlineLevel="0" collapsed="false">
      <c r="A1514" s="27" t="n">
        <v>41589</v>
      </c>
      <c r="B1514" s="42" t="n">
        <v>-1</v>
      </c>
      <c r="C1514" s="28" t="n">
        <v>10758.45</v>
      </c>
      <c r="D1514" s="43" t="n">
        <v>154.7</v>
      </c>
      <c r="E1514" s="44" t="n">
        <f aca="false">E1513+D1514</f>
        <v>22890.75</v>
      </c>
      <c r="F1514" s="45" t="n">
        <f aca="false">IF(C1513&gt;0,D1514/C1513,0)</f>
        <v>0.0141755588441467</v>
      </c>
      <c r="G1514" s="46" t="n">
        <f aca="false">G1513*(1+F1514)</f>
        <v>11.8767107996763</v>
      </c>
      <c r="H1514" s="46" t="n">
        <f aca="false">MAX(H1513,G1514)</f>
        <v>12.2500144038392</v>
      </c>
      <c r="I1514" s="47" t="n">
        <f aca="false">G1514/H1514-1</f>
        <v>-0.0304737277734096</v>
      </c>
      <c r="J1514" s="48" t="n">
        <f aca="false">IF(F1514&lt;0,F1514^2,0)</f>
        <v>0</v>
      </c>
      <c r="K1514" s="44" t="n">
        <f aca="false">MAX(K1513,E1514)</f>
        <v>23106.5</v>
      </c>
      <c r="L1514" s="49" t="n">
        <f aca="false">E1514-K1514</f>
        <v>-215.749999999996</v>
      </c>
    </row>
    <row r="1515" customFormat="false" ht="15" hidden="false" customHeight="false" outlineLevel="0" collapsed="false">
      <c r="A1515" s="27" t="n">
        <v>41590</v>
      </c>
      <c r="B1515" s="42" t="n">
        <v>-1</v>
      </c>
      <c r="C1515" s="28" t="n">
        <v>10583.05</v>
      </c>
      <c r="D1515" s="43" t="n">
        <v>175.4</v>
      </c>
      <c r="E1515" s="44" t="n">
        <f aca="false">E1514+D1515</f>
        <v>23066.15</v>
      </c>
      <c r="F1515" s="45" t="n">
        <f aca="false">IF(C1514&gt;0,D1515/C1514,0)</f>
        <v>0.0163034637889287</v>
      </c>
      <c r="G1515" s="46" t="n">
        <f aca="false">G1514*(1+F1515)</f>
        <v>12.0703423241304</v>
      </c>
      <c r="H1515" s="46" t="n">
        <f aca="false">MAX(H1514,G1515)</f>
        <v>12.2500144038392</v>
      </c>
      <c r="I1515" s="47" t="n">
        <f aca="false">G1515/H1515-1</f>
        <v>-0.0146670913017484</v>
      </c>
      <c r="J1515" s="48" t="n">
        <f aca="false">IF(F1515&lt;0,F1515^2,0)</f>
        <v>0</v>
      </c>
      <c r="K1515" s="44" t="n">
        <f aca="false">MAX(K1514,E1515)</f>
        <v>23106.5</v>
      </c>
      <c r="L1515" s="49" t="n">
        <f aca="false">E1515-K1515</f>
        <v>-40.3499999999949</v>
      </c>
    </row>
    <row r="1516" customFormat="false" ht="15" hidden="false" customHeight="false" outlineLevel="0" collapsed="false">
      <c r="A1516" s="27" t="n">
        <v>41591</v>
      </c>
      <c r="B1516" s="42" t="n">
        <v>-1</v>
      </c>
      <c r="C1516" s="28" t="n">
        <v>10523.35</v>
      </c>
      <c r="D1516" s="43" t="n">
        <v>59.7</v>
      </c>
      <c r="E1516" s="44" t="n">
        <f aca="false">E1515+D1516</f>
        <v>23125.85</v>
      </c>
      <c r="F1516" s="45" t="n">
        <f aca="false">IF(C1515&gt;0,D1516/C1515,0)</f>
        <v>0.00564109590335489</v>
      </c>
      <c r="G1516" s="46" t="n">
        <f aca="false">G1515*(1+F1516)</f>
        <v>12.1384322827671</v>
      </c>
      <c r="H1516" s="46" t="n">
        <f aca="false">MAX(H1515,G1516)</f>
        <v>12.2500144038392</v>
      </c>
      <c r="I1516" s="47" t="n">
        <f aca="false">G1516/H1516-1</f>
        <v>-0.00910873386704991</v>
      </c>
      <c r="J1516" s="48" t="n">
        <f aca="false">IF(F1516&lt;0,F1516^2,0)</f>
        <v>0</v>
      </c>
      <c r="K1516" s="44" t="n">
        <f aca="false">MAX(K1515,E1516)</f>
        <v>23125.85</v>
      </c>
      <c r="L1516" s="49" t="n">
        <f aca="false">E1516-K1516</f>
        <v>0</v>
      </c>
    </row>
    <row r="1517" customFormat="false" ht="15" hidden="false" customHeight="false" outlineLevel="0" collapsed="false">
      <c r="A1517" s="27" t="n">
        <v>41592</v>
      </c>
      <c r="B1517" s="42" t="n">
        <v>1</v>
      </c>
      <c r="C1517" s="28" t="n">
        <v>10811.2</v>
      </c>
      <c r="D1517" s="43" t="n">
        <v>-186.45</v>
      </c>
      <c r="E1517" s="44" t="n">
        <f aca="false">E1516+D1517</f>
        <v>22939.4</v>
      </c>
      <c r="F1517" s="45" t="n">
        <f aca="false">IF(C1516&gt;0,D1517/C1516,0)</f>
        <v>-0.0177177419738011</v>
      </c>
      <c r="G1517" s="46" t="n">
        <f aca="false">G1516*(1+F1517)</f>
        <v>11.9233666716146</v>
      </c>
      <c r="H1517" s="46" t="n">
        <f aca="false">MAX(H1516,G1517)</f>
        <v>12.2500144038392</v>
      </c>
      <c r="I1517" s="47" t="n">
        <f aca="false">G1517/H1517-1</f>
        <v>-0.0266650896444868</v>
      </c>
      <c r="J1517" s="48" t="n">
        <f aca="false">IF(F1517&lt;0,F1517^2,0)</f>
        <v>0.000313918380650194</v>
      </c>
      <c r="K1517" s="44" t="n">
        <f aca="false">MAX(K1516,E1517)</f>
        <v>23125.85</v>
      </c>
      <c r="L1517" s="49" t="n">
        <f aca="false">E1517-K1517</f>
        <v>-186.450000000001</v>
      </c>
    </row>
    <row r="1518" customFormat="false" ht="15" hidden="false" customHeight="false" outlineLevel="0" collapsed="false">
      <c r="A1518" s="27" t="n">
        <v>41596</v>
      </c>
      <c r="B1518" s="42" t="n">
        <v>1</v>
      </c>
      <c r="C1518" s="28" t="n">
        <v>11142.3</v>
      </c>
      <c r="D1518" s="43" t="n">
        <v>331.1</v>
      </c>
      <c r="E1518" s="44" t="n">
        <f aca="false">E1517+D1518</f>
        <v>23270.5</v>
      </c>
      <c r="F1518" s="45" t="n">
        <f aca="false">IF(C1517&gt;0,D1518/C1517,0)</f>
        <v>0.0306256474766908</v>
      </c>
      <c r="G1518" s="46" t="n">
        <f aca="false">G1517*(1+F1518)</f>
        <v>12.2885274960348</v>
      </c>
      <c r="H1518" s="46" t="n">
        <f aca="false">MAX(H1517,G1518)</f>
        <v>12.2885274960348</v>
      </c>
      <c r="I1518" s="47" t="n">
        <f aca="false">G1518/H1518-1</f>
        <v>0</v>
      </c>
      <c r="J1518" s="48" t="n">
        <f aca="false">IF(F1518&lt;0,F1518^2,0)</f>
        <v>0</v>
      </c>
      <c r="K1518" s="44" t="n">
        <f aca="false">MAX(K1517,E1518)</f>
        <v>23270.5</v>
      </c>
      <c r="L1518" s="49" t="n">
        <f aca="false">E1518-K1518</f>
        <v>0</v>
      </c>
    </row>
    <row r="1519" customFormat="false" ht="15" hidden="false" customHeight="false" outlineLevel="0" collapsed="false">
      <c r="A1519" s="27" t="n">
        <v>41597</v>
      </c>
      <c r="B1519" s="42" t="n">
        <v>1</v>
      </c>
      <c r="C1519" s="28" t="n">
        <v>11187.85</v>
      </c>
      <c r="D1519" s="43" t="n">
        <v>45.55</v>
      </c>
      <c r="E1519" s="44" t="n">
        <f aca="false">E1518+D1519</f>
        <v>23316.05</v>
      </c>
      <c r="F1519" s="45" t="n">
        <f aca="false">IF(C1518&gt;0,D1519/C1518,0)</f>
        <v>0.00408802491406622</v>
      </c>
      <c r="G1519" s="46" t="n">
        <f aca="false">G1518*(1+F1519)</f>
        <v>12.3387633025958</v>
      </c>
      <c r="H1519" s="46" t="n">
        <f aca="false">MAX(H1518,G1519)</f>
        <v>12.3387633025958</v>
      </c>
      <c r="I1519" s="47" t="n">
        <f aca="false">G1519/H1519-1</f>
        <v>0</v>
      </c>
      <c r="J1519" s="48" t="n">
        <f aca="false">IF(F1519&lt;0,F1519^2,0)</f>
        <v>0</v>
      </c>
      <c r="K1519" s="44" t="n">
        <f aca="false">MAX(K1518,E1519)</f>
        <v>23316.05</v>
      </c>
      <c r="L1519" s="49" t="n">
        <f aca="false">E1519-K1519</f>
        <v>0</v>
      </c>
    </row>
    <row r="1520" customFormat="false" ht="15" hidden="false" customHeight="false" outlineLevel="0" collapsed="false">
      <c r="A1520" s="27" t="n">
        <v>41598</v>
      </c>
      <c r="B1520" s="42" t="n">
        <v>-1</v>
      </c>
      <c r="C1520" s="28" t="n">
        <v>10967.15</v>
      </c>
      <c r="D1520" s="43" t="n">
        <v>-85.4</v>
      </c>
      <c r="E1520" s="44" t="n">
        <f aca="false">E1519+D1520</f>
        <v>23230.65</v>
      </c>
      <c r="F1520" s="45" t="n">
        <f aca="false">IF(C1519&gt;0,D1520/C1519,0)</f>
        <v>-0.00763328074652413</v>
      </c>
      <c r="G1520" s="46" t="n">
        <f aca="false">G1519*(1+F1520)</f>
        <v>12.2445780582421</v>
      </c>
      <c r="H1520" s="46" t="n">
        <f aca="false">MAX(H1519,G1520)</f>
        <v>12.3387633025958</v>
      </c>
      <c r="I1520" s="47" t="n">
        <f aca="false">G1520/H1520-1</f>
        <v>-0.00763328074652414</v>
      </c>
      <c r="J1520" s="48" t="n">
        <f aca="false">IF(F1520&lt;0,F1520^2,0)</f>
        <v>5.8266974955256E-005</v>
      </c>
      <c r="K1520" s="44" t="n">
        <f aca="false">MAX(K1519,E1520)</f>
        <v>23316.05</v>
      </c>
      <c r="L1520" s="49" t="n">
        <f aca="false">E1520-K1520</f>
        <v>-85.4000000000015</v>
      </c>
    </row>
    <row r="1521" customFormat="false" ht="15" hidden="false" customHeight="false" outlineLevel="0" collapsed="false">
      <c r="A1521" s="27" t="n">
        <v>41599</v>
      </c>
      <c r="B1521" s="42" t="n">
        <v>-1</v>
      </c>
      <c r="C1521" s="28" t="n">
        <v>10706.9</v>
      </c>
      <c r="D1521" s="43" t="n">
        <v>260.25</v>
      </c>
      <c r="E1521" s="44" t="n">
        <f aca="false">E1520+D1521</f>
        <v>23490.9</v>
      </c>
      <c r="F1521" s="45" t="n">
        <f aca="false">IF(C1520&gt;0,D1521/C1520,0)</f>
        <v>0.0237299571903366</v>
      </c>
      <c r="G1521" s="46" t="n">
        <f aca="false">G1520*(1+F1521)</f>
        <v>12.535141371378</v>
      </c>
      <c r="H1521" s="46" t="n">
        <f aca="false">MAX(H1520,G1521)</f>
        <v>12.535141371378</v>
      </c>
      <c r="I1521" s="47" t="n">
        <f aca="false">G1521/H1521-1</f>
        <v>0</v>
      </c>
      <c r="J1521" s="48" t="n">
        <f aca="false">IF(F1521&lt;0,F1521^2,0)</f>
        <v>0</v>
      </c>
      <c r="K1521" s="44" t="n">
        <f aca="false">MAX(K1520,E1521)</f>
        <v>23490.9</v>
      </c>
      <c r="L1521" s="49" t="n">
        <f aca="false">E1521-K1521</f>
        <v>0</v>
      </c>
    </row>
    <row r="1522" customFormat="false" ht="15" hidden="false" customHeight="false" outlineLevel="0" collapsed="false">
      <c r="A1522" s="27" t="n">
        <v>41600</v>
      </c>
      <c r="B1522" s="42" t="n">
        <v>-1</v>
      </c>
      <c r="C1522" s="28" t="n">
        <v>10677.35</v>
      </c>
      <c r="D1522" s="43" t="n">
        <v>29.55</v>
      </c>
      <c r="E1522" s="44" t="n">
        <f aca="false">E1521+D1522</f>
        <v>23520.45</v>
      </c>
      <c r="F1522" s="45" t="n">
        <f aca="false">IF(C1521&gt;0,D1522/C1521,0)</f>
        <v>0.00275990249278503</v>
      </c>
      <c r="G1522" s="46" t="n">
        <f aca="false">G1521*(1+F1522)</f>
        <v>12.5697371392962</v>
      </c>
      <c r="H1522" s="46" t="n">
        <f aca="false">MAX(H1521,G1522)</f>
        <v>12.5697371392962</v>
      </c>
      <c r="I1522" s="47" t="n">
        <f aca="false">G1522/H1522-1</f>
        <v>0</v>
      </c>
      <c r="J1522" s="48" t="n">
        <f aca="false">IF(F1522&lt;0,F1522^2,0)</f>
        <v>0</v>
      </c>
      <c r="K1522" s="44" t="n">
        <f aca="false">MAX(K1521,E1522)</f>
        <v>23520.45</v>
      </c>
      <c r="L1522" s="49" t="n">
        <f aca="false">E1522-K1522</f>
        <v>0</v>
      </c>
    </row>
    <row r="1523" customFormat="false" ht="15" hidden="false" customHeight="false" outlineLevel="0" collapsed="false">
      <c r="A1523" s="27" t="n">
        <v>41603</v>
      </c>
      <c r="B1523" s="42" t="n">
        <v>1</v>
      </c>
      <c r="C1523" s="28" t="n">
        <v>11083.4</v>
      </c>
      <c r="D1523" s="43" t="n">
        <v>74.45</v>
      </c>
      <c r="E1523" s="44" t="n">
        <f aca="false">E1522+D1523</f>
        <v>23594.9</v>
      </c>
      <c r="F1523" s="45" t="n">
        <f aca="false">IF(C1522&gt;0,D1523/C1522,0)</f>
        <v>0.00697270390124891</v>
      </c>
      <c r="G1523" s="46" t="n">
        <f aca="false">G1522*(1+F1523)</f>
        <v>12.6573821944851</v>
      </c>
      <c r="H1523" s="46" t="n">
        <f aca="false">MAX(H1522,G1523)</f>
        <v>12.6573821944851</v>
      </c>
      <c r="I1523" s="47" t="n">
        <f aca="false">G1523/H1523-1</f>
        <v>0</v>
      </c>
      <c r="J1523" s="48" t="n">
        <f aca="false">IF(F1523&lt;0,F1523^2,0)</f>
        <v>0</v>
      </c>
      <c r="K1523" s="44" t="n">
        <f aca="false">MAX(K1522,E1523)</f>
        <v>23594.9</v>
      </c>
      <c r="L1523" s="49" t="n">
        <f aca="false">E1523-K1523</f>
        <v>0</v>
      </c>
    </row>
    <row r="1524" customFormat="false" ht="15" hidden="false" customHeight="false" outlineLevel="0" collapsed="false">
      <c r="A1524" s="27" t="n">
        <v>41604</v>
      </c>
      <c r="B1524" s="42" t="n">
        <v>1</v>
      </c>
      <c r="C1524" s="28" t="n">
        <v>10909.35</v>
      </c>
      <c r="D1524" s="43" t="n">
        <v>-174.05</v>
      </c>
      <c r="E1524" s="44" t="n">
        <f aca="false">E1523+D1524</f>
        <v>23420.85</v>
      </c>
      <c r="F1524" s="45" t="n">
        <f aca="false">IF(C1523&gt;0,D1524/C1523,0)</f>
        <v>-0.0157036649403613</v>
      </c>
      <c r="G1524" s="46" t="n">
        <f aca="false">G1523*(1+F1524)</f>
        <v>12.4586149054808</v>
      </c>
      <c r="H1524" s="46" t="n">
        <f aca="false">MAX(H1523,G1524)</f>
        <v>12.6573821944851</v>
      </c>
      <c r="I1524" s="47" t="n">
        <f aca="false">G1524/H1524-1</f>
        <v>-0.0157036649403611</v>
      </c>
      <c r="J1524" s="48" t="n">
        <f aca="false">IF(F1524&lt;0,F1524^2,0)</f>
        <v>0.000246605092559132</v>
      </c>
      <c r="K1524" s="44" t="n">
        <f aca="false">MAX(K1523,E1524)</f>
        <v>23594.9</v>
      </c>
      <c r="L1524" s="49" t="n">
        <f aca="false">E1524-K1524</f>
        <v>-174.049999999999</v>
      </c>
    </row>
    <row r="1525" customFormat="false" ht="15" hidden="false" customHeight="false" outlineLevel="0" collapsed="false">
      <c r="A1525" s="27" t="n">
        <v>41605</v>
      </c>
      <c r="B1525" s="42" t="n">
        <v>1</v>
      </c>
      <c r="C1525" s="28" t="n">
        <v>10899.3</v>
      </c>
      <c r="D1525" s="43" t="n">
        <v>-16.05</v>
      </c>
      <c r="E1525" s="44" t="n">
        <f aca="false">E1524+D1525</f>
        <v>23404.8</v>
      </c>
      <c r="F1525" s="45" t="n">
        <f aca="false">IF(C1524&gt;0,D1525/C1524,0)</f>
        <v>-0.00147121505864236</v>
      </c>
      <c r="G1525" s="46" t="n">
        <f aca="false">G1524*(1+F1525)</f>
        <v>12.440285603622</v>
      </c>
      <c r="H1525" s="46" t="n">
        <f aca="false">MAX(H1524,G1525)</f>
        <v>12.6573821944851</v>
      </c>
      <c r="I1525" s="47" t="n">
        <f aca="false">G1525/H1525-1</f>
        <v>-0.0171517765306674</v>
      </c>
      <c r="J1525" s="48" t="n">
        <f aca="false">IF(F1525&lt;0,F1525^2,0)</f>
        <v>2.16447374877604E-006</v>
      </c>
      <c r="K1525" s="44" t="n">
        <f aca="false">MAX(K1524,E1525)</f>
        <v>23594.9</v>
      </c>
      <c r="L1525" s="49" t="n">
        <f aca="false">E1525-K1525</f>
        <v>-190.099999999999</v>
      </c>
    </row>
    <row r="1526" customFormat="false" ht="15" hidden="false" customHeight="false" outlineLevel="0" collapsed="false">
      <c r="A1526" s="27" t="n">
        <v>41606</v>
      </c>
      <c r="B1526" s="42" t="n">
        <v>0</v>
      </c>
      <c r="C1526" s="28" t="n">
        <v>10906.75</v>
      </c>
      <c r="D1526" s="43" t="n">
        <v>0</v>
      </c>
      <c r="E1526" s="44" t="n">
        <f aca="false">E1525+D1526</f>
        <v>23404.8</v>
      </c>
      <c r="F1526" s="45" t="n">
        <f aca="false">IF(C1525&gt;0,D1526/C1525,0)</f>
        <v>0</v>
      </c>
      <c r="G1526" s="46" t="n">
        <f aca="false">G1525*(1+F1526)</f>
        <v>12.440285603622</v>
      </c>
      <c r="H1526" s="46" t="n">
        <f aca="false">MAX(H1525,G1526)</f>
        <v>12.6573821944851</v>
      </c>
      <c r="I1526" s="47" t="n">
        <f aca="false">G1526/H1526-1</f>
        <v>-0.0171517765306674</v>
      </c>
      <c r="J1526" s="48" t="n">
        <f aca="false">IF(F1526&lt;0,F1526^2,0)</f>
        <v>0</v>
      </c>
      <c r="K1526" s="44" t="n">
        <f aca="false">MAX(K1525,E1526)</f>
        <v>23594.9</v>
      </c>
      <c r="L1526" s="49" t="n">
        <f aca="false">E1526-K1526</f>
        <v>-190.099999999999</v>
      </c>
    </row>
    <row r="1527" customFormat="false" ht="15" hidden="false" customHeight="false" outlineLevel="0" collapsed="false">
      <c r="A1527" s="27" t="n">
        <v>41607</v>
      </c>
      <c r="B1527" s="42" t="n">
        <v>1</v>
      </c>
      <c r="C1527" s="28" t="n">
        <v>11153.95</v>
      </c>
      <c r="D1527" s="43" t="n">
        <v>91.8</v>
      </c>
      <c r="E1527" s="44" t="n">
        <f aca="false">E1526+D1527</f>
        <v>23496.6</v>
      </c>
      <c r="F1527" s="45" t="n">
        <f aca="false">IF(C1526&gt;0,D1527/C1526,0)</f>
        <v>0.00841680610631031</v>
      </c>
      <c r="G1527" s="46" t="n">
        <f aca="false">G1526*(1+F1527)</f>
        <v>12.5449930754548</v>
      </c>
      <c r="H1527" s="46" t="n">
        <f aca="false">MAX(H1526,G1527)</f>
        <v>12.6573821944851</v>
      </c>
      <c r="I1527" s="47" t="n">
        <f aca="false">G1527/H1527-1</f>
        <v>-0.00887933360179438</v>
      </c>
      <c r="J1527" s="48" t="n">
        <f aca="false">IF(F1527&lt;0,F1527^2,0)</f>
        <v>0</v>
      </c>
      <c r="K1527" s="44" t="n">
        <f aca="false">MAX(K1526,E1527)</f>
        <v>23594.9</v>
      </c>
      <c r="L1527" s="49" t="n">
        <f aca="false">E1527-K1527</f>
        <v>-98.2999999999993</v>
      </c>
    </row>
    <row r="1528" customFormat="false" ht="15" hidden="false" customHeight="false" outlineLevel="0" collapsed="false">
      <c r="A1528" s="27" t="n">
        <v>41610</v>
      </c>
      <c r="B1528" s="42" t="n">
        <v>1</v>
      </c>
      <c r="C1528" s="28" t="n">
        <v>11284.35</v>
      </c>
      <c r="D1528" s="43" t="n">
        <v>130.4</v>
      </c>
      <c r="E1528" s="44" t="n">
        <f aca="false">E1527+D1528</f>
        <v>23627</v>
      </c>
      <c r="F1528" s="45" t="n">
        <f aca="false">IF(C1527&gt;0,D1528/C1527,0)</f>
        <v>0.0116909256362096</v>
      </c>
      <c r="G1528" s="46" t="n">
        <f aca="false">G1527*(1+F1528)</f>
        <v>12.6916556566068</v>
      </c>
      <c r="H1528" s="46" t="n">
        <f aca="false">MAX(H1527,G1528)</f>
        <v>12.6916556566068</v>
      </c>
      <c r="I1528" s="47" t="n">
        <f aca="false">G1528/H1528-1</f>
        <v>0</v>
      </c>
      <c r="J1528" s="48" t="n">
        <f aca="false">IF(F1528&lt;0,F1528^2,0)</f>
        <v>0</v>
      </c>
      <c r="K1528" s="44" t="n">
        <f aca="false">MAX(K1527,E1528)</f>
        <v>23627</v>
      </c>
      <c r="L1528" s="49" t="n">
        <f aca="false">E1528-K1528</f>
        <v>0</v>
      </c>
    </row>
    <row r="1529" customFormat="false" ht="15" hidden="false" customHeight="false" outlineLevel="0" collapsed="false">
      <c r="A1529" s="27" t="n">
        <v>41611</v>
      </c>
      <c r="B1529" s="42" t="n">
        <v>1</v>
      </c>
      <c r="C1529" s="28" t="n">
        <v>11211.3</v>
      </c>
      <c r="D1529" s="43" t="n">
        <v>-104.05</v>
      </c>
      <c r="E1529" s="44" t="n">
        <f aca="false">E1528+D1529</f>
        <v>23522.95</v>
      </c>
      <c r="F1529" s="45" t="n">
        <f aca="false">IF(C1528&gt;0,D1529/C1528,0)</f>
        <v>-0.00922073491162539</v>
      </c>
      <c r="G1529" s="46" t="n">
        <f aca="false">G1528*(1+F1529)</f>
        <v>12.5746292642076</v>
      </c>
      <c r="H1529" s="46" t="n">
        <f aca="false">MAX(H1528,G1529)</f>
        <v>12.6916556566068</v>
      </c>
      <c r="I1529" s="47" t="n">
        <f aca="false">G1529/H1529-1</f>
        <v>-0.00922073491162523</v>
      </c>
      <c r="J1529" s="48" t="n">
        <f aca="false">IF(F1529&lt;0,F1529^2,0)</f>
        <v>8.50219523104673E-005</v>
      </c>
      <c r="K1529" s="44" t="n">
        <f aca="false">MAX(K1528,E1529)</f>
        <v>23627</v>
      </c>
      <c r="L1529" s="49" t="n">
        <f aca="false">E1529-K1529</f>
        <v>-104.049999999999</v>
      </c>
    </row>
    <row r="1530" customFormat="false" ht="15" hidden="false" customHeight="false" outlineLevel="0" collapsed="false">
      <c r="A1530" s="27" t="n">
        <v>41612</v>
      </c>
      <c r="B1530" s="42" t="n">
        <v>-1</v>
      </c>
      <c r="C1530" s="28" t="n">
        <v>11156.75</v>
      </c>
      <c r="D1530" s="43" t="n">
        <v>1.95</v>
      </c>
      <c r="E1530" s="44" t="n">
        <f aca="false">E1529+D1530</f>
        <v>23524.9</v>
      </c>
      <c r="F1530" s="45" t="n">
        <f aca="false">IF(C1529&gt;0,D1530/C1529,0)</f>
        <v>0.000173931658237671</v>
      </c>
      <c r="G1530" s="46" t="n">
        <f aca="false">G1529*(1+F1530)</f>
        <v>12.5768163903272</v>
      </c>
      <c r="H1530" s="46" t="n">
        <f aca="false">MAX(H1529,G1530)</f>
        <v>12.6916556566068</v>
      </c>
      <c r="I1530" s="47" t="n">
        <f aca="false">G1530/H1530-1</f>
        <v>-0.00904840703110099</v>
      </c>
      <c r="J1530" s="48" t="n">
        <f aca="false">IF(F1530&lt;0,F1530^2,0)</f>
        <v>0</v>
      </c>
      <c r="K1530" s="44" t="n">
        <f aca="false">MAX(K1529,E1530)</f>
        <v>23627</v>
      </c>
      <c r="L1530" s="49" t="n">
        <f aca="false">E1530-K1530</f>
        <v>-102.099999999999</v>
      </c>
    </row>
    <row r="1531" customFormat="false" ht="15" hidden="false" customHeight="false" outlineLevel="0" collapsed="false">
      <c r="A1531" s="27" t="n">
        <v>41613</v>
      </c>
      <c r="B1531" s="42" t="n">
        <v>1</v>
      </c>
      <c r="C1531" s="28" t="n">
        <v>11665.1</v>
      </c>
      <c r="D1531" s="43" t="n">
        <v>-116.85</v>
      </c>
      <c r="E1531" s="44" t="n">
        <f aca="false">E1530+D1531</f>
        <v>23408.05</v>
      </c>
      <c r="F1531" s="45" t="n">
        <f aca="false">IF(C1530&gt;0,D1531/C1530,0)</f>
        <v>-0.01047348018016</v>
      </c>
      <c r="G1531" s="46" t="n">
        <f aca="false">G1530*(1+F1531)</f>
        <v>12.4450933531336</v>
      </c>
      <c r="H1531" s="46" t="n">
        <f aca="false">MAX(H1530,G1531)</f>
        <v>12.6916556566068</v>
      </c>
      <c r="I1531" s="47" t="n">
        <f aca="false">G1531/H1531-1</f>
        <v>-0.0194271188995587</v>
      </c>
      <c r="J1531" s="48" t="n">
        <f aca="false">IF(F1531&lt;0,F1531^2,0)</f>
        <v>0.000109693787084204</v>
      </c>
      <c r="K1531" s="44" t="n">
        <f aca="false">MAX(K1530,E1531)</f>
        <v>23627</v>
      </c>
      <c r="L1531" s="49" t="n">
        <f aca="false">E1531-K1531</f>
        <v>-218.949999999997</v>
      </c>
    </row>
    <row r="1532" customFormat="false" ht="15" hidden="false" customHeight="false" outlineLevel="0" collapsed="false">
      <c r="A1532" s="27" t="n">
        <v>41614</v>
      </c>
      <c r="B1532" s="42" t="n">
        <v>1</v>
      </c>
      <c r="C1532" s="28" t="n">
        <v>11720.2</v>
      </c>
      <c r="D1532" s="43" t="n">
        <v>55.1</v>
      </c>
      <c r="E1532" s="44" t="n">
        <f aca="false">E1531+D1532</f>
        <v>23463.15</v>
      </c>
      <c r="F1532" s="45" t="n">
        <f aca="false">IF(C1531&gt;0,D1532/C1531,0)</f>
        <v>0.00472349144027912</v>
      </c>
      <c r="G1532" s="46" t="n">
        <f aca="false">G1531*(1+F1532)</f>
        <v>12.5038776450606</v>
      </c>
      <c r="H1532" s="46" t="n">
        <f aca="false">MAX(H1531,G1532)</f>
        <v>12.6916556566068</v>
      </c>
      <c r="I1532" s="47" t="n">
        <f aca="false">G1532/H1532-1</f>
        <v>-0.014795391289111</v>
      </c>
      <c r="J1532" s="48" t="n">
        <f aca="false">IF(F1532&lt;0,F1532^2,0)</f>
        <v>0</v>
      </c>
      <c r="K1532" s="44" t="n">
        <f aca="false">MAX(K1531,E1532)</f>
        <v>23627</v>
      </c>
      <c r="L1532" s="49" t="n">
        <f aca="false">E1532-K1532</f>
        <v>-163.849999999999</v>
      </c>
    </row>
    <row r="1533" customFormat="false" ht="15" hidden="false" customHeight="false" outlineLevel="0" collapsed="false">
      <c r="A1533" s="27" t="n">
        <v>41617</v>
      </c>
      <c r="B1533" s="42" t="n">
        <v>1</v>
      </c>
      <c r="C1533" s="28" t="n">
        <v>12065.9</v>
      </c>
      <c r="D1533" s="43" t="n">
        <v>345.7</v>
      </c>
      <c r="E1533" s="44" t="n">
        <f aca="false">E1532+D1533</f>
        <v>23808.85</v>
      </c>
      <c r="F1533" s="45" t="n">
        <f aca="false">IF(C1532&gt;0,D1533/C1532,0)</f>
        <v>0.0294960836845788</v>
      </c>
      <c r="G1533" s="46" t="n">
        <f aca="false">G1532*(1+F1533)</f>
        <v>12.872693066461</v>
      </c>
      <c r="H1533" s="46" t="n">
        <f aca="false">MAX(H1532,G1533)</f>
        <v>12.872693066461</v>
      </c>
      <c r="I1533" s="47" t="n">
        <f aca="false">G1533/H1533-1</f>
        <v>0</v>
      </c>
      <c r="J1533" s="48" t="n">
        <f aca="false">IF(F1533&lt;0,F1533^2,0)</f>
        <v>0</v>
      </c>
      <c r="K1533" s="44" t="n">
        <f aca="false">MAX(K1532,E1533)</f>
        <v>23808.85</v>
      </c>
      <c r="L1533" s="49" t="n">
        <f aca="false">E1533-K1533</f>
        <v>0</v>
      </c>
    </row>
    <row r="1534" customFormat="false" ht="15" hidden="false" customHeight="false" outlineLevel="0" collapsed="false">
      <c r="A1534" s="27" t="n">
        <v>41618</v>
      </c>
      <c r="B1534" s="42" t="n">
        <v>1</v>
      </c>
      <c r="C1534" s="28" t="n">
        <v>11843.45</v>
      </c>
      <c r="D1534" s="43" t="n">
        <v>-58.6</v>
      </c>
      <c r="E1534" s="44" t="n">
        <f aca="false">E1533+D1534</f>
        <v>23750.25</v>
      </c>
      <c r="F1534" s="45" t="n">
        <f aca="false">IF(C1533&gt;0,D1534/C1533,0)</f>
        <v>-0.00485666216361813</v>
      </c>
      <c r="G1534" s="46" t="n">
        <f aca="false">G1533*(1+F1534)</f>
        <v>12.8101747451013</v>
      </c>
      <c r="H1534" s="46" t="n">
        <f aca="false">MAX(H1533,G1534)</f>
        <v>12.872693066461</v>
      </c>
      <c r="I1534" s="47" t="n">
        <f aca="false">G1534/H1534-1</f>
        <v>-0.00485666216361813</v>
      </c>
      <c r="J1534" s="48" t="n">
        <f aca="false">IF(F1534&lt;0,F1534^2,0)</f>
        <v>2.35871673715199E-005</v>
      </c>
      <c r="K1534" s="44" t="n">
        <f aca="false">MAX(K1533,E1534)</f>
        <v>23808.85</v>
      </c>
      <c r="L1534" s="49" t="n">
        <f aca="false">E1534-K1534</f>
        <v>-58.5999999999985</v>
      </c>
    </row>
    <row r="1535" customFormat="false" ht="15" hidden="false" customHeight="false" outlineLevel="0" collapsed="false">
      <c r="A1535" s="27" t="n">
        <v>41619</v>
      </c>
      <c r="B1535" s="42" t="n">
        <v>-1</v>
      </c>
      <c r="C1535" s="28" t="n">
        <v>11784.35</v>
      </c>
      <c r="D1535" s="43" t="n">
        <v>-36.9</v>
      </c>
      <c r="E1535" s="44" t="n">
        <f aca="false">E1534+D1535</f>
        <v>23713.35</v>
      </c>
      <c r="F1535" s="45" t="n">
        <f aca="false">IF(C1534&gt;0,D1535/C1534,0)</f>
        <v>-0.00311564620106472</v>
      </c>
      <c r="G1535" s="46" t="n">
        <f aca="false">G1534*(1+F1535)</f>
        <v>12.7702627728217</v>
      </c>
      <c r="H1535" s="46" t="n">
        <f aca="false">MAX(H1534,G1535)</f>
        <v>12.872693066461</v>
      </c>
      <c r="I1535" s="47" t="n">
        <f aca="false">G1535/H1535-1</f>
        <v>-0.00795717672366292</v>
      </c>
      <c r="J1535" s="48" t="n">
        <f aca="false">IF(F1535&lt;0,F1535^2,0)</f>
        <v>9.70725125020904E-006</v>
      </c>
      <c r="K1535" s="44" t="n">
        <f aca="false">MAX(K1534,E1535)</f>
        <v>23808.85</v>
      </c>
      <c r="L1535" s="49" t="n">
        <f aca="false">E1535-K1535</f>
        <v>-95.5</v>
      </c>
    </row>
    <row r="1536" customFormat="false" ht="15" hidden="false" customHeight="false" outlineLevel="0" collapsed="false">
      <c r="A1536" s="27" t="n">
        <v>41620</v>
      </c>
      <c r="B1536" s="42" t="n">
        <v>-1</v>
      </c>
      <c r="C1536" s="28" t="n">
        <v>11635.5</v>
      </c>
      <c r="D1536" s="43" t="n">
        <v>148.85</v>
      </c>
      <c r="E1536" s="44" t="n">
        <f aca="false">E1535+D1536</f>
        <v>23862.2</v>
      </c>
      <c r="F1536" s="45" t="n">
        <f aca="false">IF(C1535&gt;0,D1536/C1535,0)</f>
        <v>0.0126311591220559</v>
      </c>
      <c r="G1536" s="46" t="n">
        <f aca="false">G1535*(1+F1536)</f>
        <v>12.9315659939357</v>
      </c>
      <c r="H1536" s="46" t="n">
        <f aca="false">MAX(H1535,G1536)</f>
        <v>12.9315659939357</v>
      </c>
      <c r="I1536" s="47" t="n">
        <f aca="false">G1536/H1536-1</f>
        <v>0</v>
      </c>
      <c r="J1536" s="48" t="n">
        <f aca="false">IF(F1536&lt;0,F1536^2,0)</f>
        <v>0</v>
      </c>
      <c r="K1536" s="44" t="n">
        <f aca="false">MAX(K1535,E1536)</f>
        <v>23862.2</v>
      </c>
      <c r="L1536" s="49" t="n">
        <f aca="false">E1536-K1536</f>
        <v>0</v>
      </c>
    </row>
    <row r="1537" customFormat="false" ht="15" hidden="false" customHeight="false" outlineLevel="0" collapsed="false">
      <c r="A1537" s="27" t="n">
        <v>41621</v>
      </c>
      <c r="B1537" s="42" t="n">
        <v>-1</v>
      </c>
      <c r="C1537" s="28" t="n">
        <v>11366.9</v>
      </c>
      <c r="D1537" s="43" t="n">
        <v>268.6</v>
      </c>
      <c r="E1537" s="44" t="n">
        <f aca="false">E1536+D1537</f>
        <v>24130.8</v>
      </c>
      <c r="F1537" s="45" t="n">
        <f aca="false">IF(C1536&gt;0,D1537/C1536,0)</f>
        <v>0.0230845258046496</v>
      </c>
      <c r="G1537" s="46" t="n">
        <f aca="false">G1536*(1+F1537)</f>
        <v>13.2300850628173</v>
      </c>
      <c r="H1537" s="46" t="n">
        <f aca="false">MAX(H1536,G1537)</f>
        <v>13.2300850628173</v>
      </c>
      <c r="I1537" s="47" t="n">
        <f aca="false">G1537/H1537-1</f>
        <v>0</v>
      </c>
      <c r="J1537" s="48" t="n">
        <f aca="false">IF(F1537&lt;0,F1537^2,0)</f>
        <v>0</v>
      </c>
      <c r="K1537" s="44" t="n">
        <f aca="false">MAX(K1536,E1537)</f>
        <v>24130.8</v>
      </c>
      <c r="L1537" s="49" t="n">
        <f aca="false">E1537-K1537</f>
        <v>0</v>
      </c>
    </row>
    <row r="1538" customFormat="false" ht="15" hidden="false" customHeight="false" outlineLevel="0" collapsed="false">
      <c r="A1538" s="27" t="n">
        <v>41624</v>
      </c>
      <c r="B1538" s="42" t="n">
        <v>-1</v>
      </c>
      <c r="C1538" s="28" t="n">
        <v>11372.95</v>
      </c>
      <c r="D1538" s="43" t="n">
        <v>-6.05</v>
      </c>
      <c r="E1538" s="44" t="n">
        <f aca="false">E1537+D1538</f>
        <v>24124.75</v>
      </c>
      <c r="F1538" s="45" t="n">
        <f aca="false">IF(C1537&gt;0,D1538/C1537,0)</f>
        <v>-0.000532247138621788</v>
      </c>
      <c r="G1538" s="46" t="n">
        <f aca="false">G1537*(1+F1538)</f>
        <v>13.2230433878989</v>
      </c>
      <c r="H1538" s="46" t="n">
        <f aca="false">MAX(H1537,G1538)</f>
        <v>13.2300850628173</v>
      </c>
      <c r="I1538" s="47" t="n">
        <f aca="false">G1538/H1538-1</f>
        <v>-0.000532247138621766</v>
      </c>
      <c r="J1538" s="48" t="n">
        <f aca="false">IF(F1538&lt;0,F1538^2,0)</f>
        <v>2.83287016571081E-007</v>
      </c>
      <c r="K1538" s="44" t="n">
        <f aca="false">MAX(K1537,E1538)</f>
        <v>24130.8</v>
      </c>
      <c r="L1538" s="49" t="n">
        <f aca="false">E1538-K1538</f>
        <v>-6.04999999999927</v>
      </c>
    </row>
    <row r="1539" customFormat="false" ht="15" hidden="false" customHeight="false" outlineLevel="0" collapsed="false">
      <c r="A1539" s="27" t="n">
        <v>41625</v>
      </c>
      <c r="B1539" s="42" t="n">
        <v>-1</v>
      </c>
      <c r="C1539" s="28" t="n">
        <v>11208.65</v>
      </c>
      <c r="D1539" s="43" t="n">
        <v>164.3</v>
      </c>
      <c r="E1539" s="44" t="n">
        <f aca="false">E1538+D1539</f>
        <v>24289.05</v>
      </c>
      <c r="F1539" s="45" t="n">
        <f aca="false">IF(C1538&gt;0,D1539/C1538,0)</f>
        <v>0.014446559599752</v>
      </c>
      <c r="G1539" s="46" t="n">
        <f aca="false">G1538*(1+F1539)</f>
        <v>13.4140708722922</v>
      </c>
      <c r="H1539" s="46" t="n">
        <f aca="false">MAX(H1538,G1539)</f>
        <v>13.4140708722922</v>
      </c>
      <c r="I1539" s="47" t="n">
        <f aca="false">G1539/H1539-1</f>
        <v>0</v>
      </c>
      <c r="J1539" s="48" t="n">
        <f aca="false">IF(F1539&lt;0,F1539^2,0)</f>
        <v>0</v>
      </c>
      <c r="K1539" s="44" t="n">
        <f aca="false">MAX(K1538,E1539)</f>
        <v>24289.05</v>
      </c>
      <c r="L1539" s="49" t="n">
        <f aca="false">E1539-K1539</f>
        <v>0</v>
      </c>
    </row>
    <row r="1540" customFormat="false" ht="15" hidden="false" customHeight="false" outlineLevel="0" collapsed="false">
      <c r="A1540" s="27" t="n">
        <v>41626</v>
      </c>
      <c r="B1540" s="42" t="n">
        <v>1</v>
      </c>
      <c r="C1540" s="28" t="n">
        <v>11357.9</v>
      </c>
      <c r="D1540" s="43" t="n">
        <v>-292.4</v>
      </c>
      <c r="E1540" s="44" t="n">
        <f aca="false">E1539+D1540</f>
        <v>23996.65</v>
      </c>
      <c r="F1540" s="45" t="n">
        <f aca="false">IF(C1539&gt;0,D1540/C1539,0)</f>
        <v>-0.0260869953116566</v>
      </c>
      <c r="G1540" s="46" t="n">
        <f aca="false">G1539*(1+F1540)</f>
        <v>13.0641380683365</v>
      </c>
      <c r="H1540" s="46" t="n">
        <f aca="false">MAX(H1539,G1540)</f>
        <v>13.4140708722922</v>
      </c>
      <c r="I1540" s="47" t="n">
        <f aca="false">G1540/H1540-1</f>
        <v>-0.0260869953116566</v>
      </c>
      <c r="J1540" s="48" t="n">
        <f aca="false">IF(F1540&lt;0,F1540^2,0)</f>
        <v>0.000680531324390395</v>
      </c>
      <c r="K1540" s="44" t="n">
        <f aca="false">MAX(K1539,E1540)</f>
        <v>24289.05</v>
      </c>
      <c r="L1540" s="49" t="n">
        <f aca="false">E1540-K1540</f>
        <v>-292.400000000001</v>
      </c>
    </row>
    <row r="1541" customFormat="false" ht="15" hidden="false" customHeight="false" outlineLevel="0" collapsed="false">
      <c r="A1541" s="27" t="n">
        <v>41627</v>
      </c>
      <c r="B1541" s="42" t="n">
        <v>-1</v>
      </c>
      <c r="C1541" s="28" t="n">
        <v>11087.45</v>
      </c>
      <c r="D1541" s="43" t="n">
        <v>-149.9</v>
      </c>
      <c r="E1541" s="44" t="n">
        <f aca="false">E1540+D1541</f>
        <v>23846.75</v>
      </c>
      <c r="F1541" s="45" t="n">
        <f aca="false">IF(C1540&gt;0,D1541/C1540,0)</f>
        <v>-0.0131978622808794</v>
      </c>
      <c r="G1541" s="46" t="n">
        <f aca="false">G1540*(1+F1541)</f>
        <v>12.8917193732922</v>
      </c>
      <c r="H1541" s="46" t="n">
        <f aca="false">MAX(H1540,G1541)</f>
        <v>13.4140708722922</v>
      </c>
      <c r="I1541" s="47" t="n">
        <f aca="false">G1541/H1541-1</f>
        <v>-0.0389405650210909</v>
      </c>
      <c r="J1541" s="48" t="n">
        <f aca="false">IF(F1541&lt;0,F1541^2,0)</f>
        <v>0.000174183568785059</v>
      </c>
      <c r="K1541" s="44" t="n">
        <f aca="false">MAX(K1540,E1541)</f>
        <v>24289.05</v>
      </c>
      <c r="L1541" s="49" t="n">
        <f aca="false">E1541-K1541</f>
        <v>-442.300000000003</v>
      </c>
    </row>
    <row r="1542" customFormat="false" ht="15" hidden="false" customHeight="false" outlineLevel="0" collapsed="false">
      <c r="A1542" s="27" t="n">
        <v>41628</v>
      </c>
      <c r="B1542" s="42" t="n">
        <v>-1</v>
      </c>
      <c r="C1542" s="28" t="n">
        <v>11292.35</v>
      </c>
      <c r="D1542" s="43" t="n">
        <v>-204.9</v>
      </c>
      <c r="E1542" s="44" t="n">
        <f aca="false">E1541+D1542</f>
        <v>23641.85</v>
      </c>
      <c r="F1542" s="45" t="n">
        <f aca="false">IF(C1541&gt;0,D1542/C1541,0)</f>
        <v>-0.0184803539136591</v>
      </c>
      <c r="G1542" s="46" t="n">
        <f aca="false">G1541*(1+F1542)</f>
        <v>12.6534758367182</v>
      </c>
      <c r="H1542" s="46" t="n">
        <f aca="false">MAX(H1541,G1542)</f>
        <v>13.4140708722922</v>
      </c>
      <c r="I1542" s="47" t="n">
        <f aca="false">G1542/H1542-1</f>
        <v>-0.0567012835115623</v>
      </c>
      <c r="J1542" s="48" t="n">
        <f aca="false">IF(F1542&lt;0,F1542^2,0)</f>
        <v>0.000341523480774097</v>
      </c>
      <c r="K1542" s="44" t="n">
        <f aca="false">MAX(K1541,E1542)</f>
        <v>24289.05</v>
      </c>
      <c r="L1542" s="49" t="n">
        <f aca="false">E1542-K1542</f>
        <v>-647.200000000004</v>
      </c>
    </row>
    <row r="1543" customFormat="false" ht="15" hidden="false" customHeight="false" outlineLevel="0" collapsed="false">
      <c r="A1543" s="27" t="n">
        <v>41631</v>
      </c>
      <c r="B1543" s="42" t="n">
        <v>-1</v>
      </c>
      <c r="C1543" s="28" t="n">
        <v>11378.5</v>
      </c>
      <c r="D1543" s="43" t="n">
        <v>-26.2</v>
      </c>
      <c r="E1543" s="44" t="n">
        <f aca="false">E1542+D1543</f>
        <v>23615.65</v>
      </c>
      <c r="F1543" s="45" t="n">
        <f aca="false">IF(C1542&gt;0,D1543/C1542,0)</f>
        <v>-0.00232015479506037</v>
      </c>
      <c r="G1543" s="46" t="n">
        <f aca="false">G1542*(1+F1543)</f>
        <v>12.6241178140815</v>
      </c>
      <c r="H1543" s="46" t="n">
        <f aca="false">MAX(H1542,G1543)</f>
        <v>13.4140708722922</v>
      </c>
      <c r="I1543" s="47" t="n">
        <f aca="false">G1543/H1543-1</f>
        <v>-0.0588898825517973</v>
      </c>
      <c r="J1543" s="48" t="n">
        <f aca="false">IF(F1543&lt;0,F1543^2,0)</f>
        <v>5.38311827304164E-006</v>
      </c>
      <c r="K1543" s="44" t="n">
        <f aca="false">MAX(K1542,E1543)</f>
        <v>24289.05</v>
      </c>
      <c r="L1543" s="49" t="n">
        <f aca="false">E1543-K1543</f>
        <v>-673.400000000005</v>
      </c>
    </row>
    <row r="1544" customFormat="false" ht="15" hidden="false" customHeight="false" outlineLevel="0" collapsed="false">
      <c r="A1544" s="27" t="n">
        <v>41632</v>
      </c>
      <c r="B1544" s="42" t="n">
        <v>0</v>
      </c>
      <c r="C1544" s="28" t="n">
        <v>11330.65</v>
      </c>
      <c r="D1544" s="43" t="n">
        <v>0</v>
      </c>
      <c r="E1544" s="44" t="n">
        <f aca="false">E1543+D1544</f>
        <v>23615.65</v>
      </c>
      <c r="F1544" s="45" t="n">
        <f aca="false">IF(C1543&gt;0,D1544/C1543,0)</f>
        <v>0</v>
      </c>
      <c r="G1544" s="46" t="n">
        <f aca="false">G1543*(1+F1544)</f>
        <v>12.6241178140815</v>
      </c>
      <c r="H1544" s="46" t="n">
        <f aca="false">MAX(H1543,G1544)</f>
        <v>13.4140708722922</v>
      </c>
      <c r="I1544" s="47" t="n">
        <f aca="false">G1544/H1544-1</f>
        <v>-0.0588898825517973</v>
      </c>
      <c r="J1544" s="48" t="n">
        <f aca="false">IF(F1544&lt;0,F1544^2,0)</f>
        <v>0</v>
      </c>
      <c r="K1544" s="44" t="n">
        <f aca="false">MAX(K1543,E1544)</f>
        <v>24289.05</v>
      </c>
      <c r="L1544" s="49" t="n">
        <f aca="false">E1544-K1544</f>
        <v>-673.400000000005</v>
      </c>
    </row>
    <row r="1545" customFormat="false" ht="15" hidden="false" customHeight="false" outlineLevel="0" collapsed="false">
      <c r="A1545" s="27" t="n">
        <v>41634</v>
      </c>
      <c r="B1545" s="42" t="n">
        <v>0</v>
      </c>
      <c r="C1545" s="28" t="n">
        <v>11385.75</v>
      </c>
      <c r="D1545" s="43" t="n">
        <v>0</v>
      </c>
      <c r="E1545" s="44" t="n">
        <f aca="false">E1544+D1545</f>
        <v>23615.65</v>
      </c>
      <c r="F1545" s="45" t="n">
        <f aca="false">IF(C1544&gt;0,D1545/C1544,0)</f>
        <v>0</v>
      </c>
      <c r="G1545" s="46" t="n">
        <f aca="false">G1544*(1+F1545)</f>
        <v>12.6241178140815</v>
      </c>
      <c r="H1545" s="46" t="n">
        <f aca="false">MAX(H1544,G1545)</f>
        <v>13.4140708722922</v>
      </c>
      <c r="I1545" s="47" t="n">
        <f aca="false">G1545/H1545-1</f>
        <v>-0.0588898825517973</v>
      </c>
      <c r="J1545" s="48" t="n">
        <f aca="false">IF(F1545&lt;0,F1545^2,0)</f>
        <v>0</v>
      </c>
      <c r="K1545" s="44" t="n">
        <f aca="false">MAX(K1544,E1545)</f>
        <v>24289.05</v>
      </c>
      <c r="L1545" s="49" t="n">
        <f aca="false">E1545-K1545</f>
        <v>-673.400000000005</v>
      </c>
    </row>
    <row r="1546" customFormat="false" ht="15" hidden="false" customHeight="false" outlineLevel="0" collapsed="false">
      <c r="A1546" s="27" t="n">
        <v>41635</v>
      </c>
      <c r="B1546" s="42" t="n">
        <v>1</v>
      </c>
      <c r="C1546" s="28" t="n">
        <v>11459.7</v>
      </c>
      <c r="D1546" s="43" t="n">
        <v>33.25</v>
      </c>
      <c r="E1546" s="44" t="n">
        <f aca="false">E1545+D1546</f>
        <v>23648.9</v>
      </c>
      <c r="F1546" s="45" t="n">
        <f aca="false">IF(C1545&gt;0,D1546/C1545,0)</f>
        <v>0.00292031706299541</v>
      </c>
      <c r="G1546" s="46" t="n">
        <f aca="false">G1545*(1+F1546)</f>
        <v>12.6609842407392</v>
      </c>
      <c r="H1546" s="46" t="n">
        <f aca="false">MAX(H1545,G1546)</f>
        <v>13.4140708722922</v>
      </c>
      <c r="I1546" s="47" t="n">
        <f aca="false">G1546/H1546-1</f>
        <v>-0.0561415426176557</v>
      </c>
      <c r="J1546" s="48" t="n">
        <f aca="false">IF(F1546&lt;0,F1546^2,0)</f>
        <v>0</v>
      </c>
      <c r="K1546" s="44" t="n">
        <f aca="false">MAX(K1545,E1546)</f>
        <v>24289.05</v>
      </c>
      <c r="L1546" s="49" t="n">
        <f aca="false">E1546-K1546</f>
        <v>-640.150000000005</v>
      </c>
    </row>
    <row r="1547" customFormat="false" ht="15" hidden="false" customHeight="false" outlineLevel="0" collapsed="false">
      <c r="A1547" s="27" t="n">
        <v>41638</v>
      </c>
      <c r="B1547" s="42" t="n">
        <v>1</v>
      </c>
      <c r="C1547" s="28" t="n">
        <v>11376</v>
      </c>
      <c r="D1547" s="43" t="n">
        <v>-50.45</v>
      </c>
      <c r="E1547" s="44" t="n">
        <f aca="false">E1546+D1547</f>
        <v>23598.45</v>
      </c>
      <c r="F1547" s="45" t="n">
        <f aca="false">IF(C1546&gt;0,D1547/C1546,0)</f>
        <v>-0.00440238400656213</v>
      </c>
      <c r="G1547" s="46" t="n">
        <f aca="false">G1546*(1+F1547)</f>
        <v>12.6052457262104</v>
      </c>
      <c r="H1547" s="46" t="n">
        <f aca="false">MAX(H1546,G1547)</f>
        <v>13.4140708722922</v>
      </c>
      <c r="I1547" s="47" t="n">
        <f aca="false">G1547/H1547-1</f>
        <v>-0.0602967699948941</v>
      </c>
      <c r="J1547" s="48" t="n">
        <f aca="false">IF(F1547&lt;0,F1547^2,0)</f>
        <v>1.9380984941234E-005</v>
      </c>
      <c r="K1547" s="44" t="n">
        <f aca="false">MAX(K1546,E1547)</f>
        <v>24289.05</v>
      </c>
      <c r="L1547" s="49" t="n">
        <f aca="false">E1547-K1547</f>
        <v>-690.600000000006</v>
      </c>
    </row>
    <row r="1548" customFormat="false" ht="15" hidden="false" customHeight="false" outlineLevel="0" collapsed="false">
      <c r="A1548" s="27" t="n">
        <v>41639</v>
      </c>
      <c r="B1548" s="42" t="n">
        <v>-1</v>
      </c>
      <c r="C1548" s="28" t="n">
        <v>11385.25</v>
      </c>
      <c r="D1548" s="43" t="n">
        <v>-30.2</v>
      </c>
      <c r="E1548" s="44" t="n">
        <f aca="false">E1547+D1548</f>
        <v>23568.25</v>
      </c>
      <c r="F1548" s="45" t="n">
        <f aca="false">IF(C1547&gt;0,D1548/C1547,0)</f>
        <v>-0.00265471167369902</v>
      </c>
      <c r="G1548" s="46" t="n">
        <f aca="false">G1547*(1+F1548)</f>
        <v>12.5717824332312</v>
      </c>
      <c r="H1548" s="46" t="n">
        <f aca="false">MAX(H1547,G1548)</f>
        <v>13.4140708722922</v>
      </c>
      <c r="I1548" s="47" t="n">
        <f aca="false">G1548/H1548-1</f>
        <v>-0.0627914111294013</v>
      </c>
      <c r="J1548" s="48" t="n">
        <f aca="false">IF(F1548&lt;0,F1548^2,0)</f>
        <v>7.04749407047383E-006</v>
      </c>
      <c r="K1548" s="44" t="n">
        <f aca="false">MAX(K1547,E1548)</f>
        <v>24289.05</v>
      </c>
      <c r="L1548" s="49" t="n">
        <f aca="false">E1548-K1548</f>
        <v>-720.800000000007</v>
      </c>
    </row>
    <row r="1549" customFormat="false" ht="15" hidden="false" customHeight="false" outlineLevel="0" collapsed="false">
      <c r="A1549" s="27" t="n">
        <v>41640</v>
      </c>
      <c r="B1549" s="42" t="n">
        <v>-1</v>
      </c>
      <c r="C1549" s="28" t="n">
        <v>11385.6</v>
      </c>
      <c r="D1549" s="43" t="n">
        <v>-42.6</v>
      </c>
      <c r="E1549" s="44" t="n">
        <f aca="false">E1548+D1549</f>
        <v>23525.65</v>
      </c>
      <c r="F1549" s="45" t="n">
        <f aca="false">IF(C1548&gt;0,D1549/C1548,0)</f>
        <v>-0.00374168331832854</v>
      </c>
      <c r="G1549" s="46" t="n">
        <f aca="false">G1548*(1+F1549)</f>
        <v>12.5247428046191</v>
      </c>
      <c r="H1549" s="46" t="n">
        <f aca="false">MAX(H1548,G1549)</f>
        <v>13.4140708722922</v>
      </c>
      <c r="I1549" s="47" t="n">
        <f aca="false">G1549/H1549-1</f>
        <v>-0.0662981488721728</v>
      </c>
      <c r="J1549" s="48" t="n">
        <f aca="false">IF(F1549&lt;0,F1549^2,0)</f>
        <v>1.40001940546581E-005</v>
      </c>
      <c r="K1549" s="44" t="n">
        <f aca="false">MAX(K1548,E1549)</f>
        <v>24289.05</v>
      </c>
      <c r="L1549" s="49" t="n">
        <f aca="false">E1549-K1549</f>
        <v>-763.400000000005</v>
      </c>
    </row>
    <row r="1550" customFormat="false" ht="15" hidden="false" customHeight="false" outlineLevel="0" collapsed="false">
      <c r="A1550" s="27" t="n">
        <v>41641</v>
      </c>
      <c r="B1550" s="42" t="n">
        <v>-1</v>
      </c>
      <c r="C1550" s="28" t="n">
        <v>11183.2</v>
      </c>
      <c r="D1550" s="43" t="n">
        <v>133.35</v>
      </c>
      <c r="E1550" s="44" t="n">
        <f aca="false">E1549+D1550</f>
        <v>23659</v>
      </c>
      <c r="F1550" s="45" t="n">
        <f aca="false">IF(C1549&gt;0,D1550/C1549,0)</f>
        <v>0.0117121627318718</v>
      </c>
      <c r="G1550" s="46" t="n">
        <f aca="false">G1549*(1+F1550)</f>
        <v>12.6714346305217</v>
      </c>
      <c r="H1550" s="46" t="n">
        <f aca="false">MAX(H1549,G1550)</f>
        <v>13.4140708722922</v>
      </c>
      <c r="I1550" s="47" t="n">
        <f aca="false">G1550/H1550-1</f>
        <v>-0.0553624808487135</v>
      </c>
      <c r="J1550" s="48" t="n">
        <f aca="false">IF(F1550&lt;0,F1550^2,0)</f>
        <v>0</v>
      </c>
      <c r="K1550" s="44" t="n">
        <f aca="false">MAX(K1549,E1550)</f>
        <v>24289.05</v>
      </c>
      <c r="L1550" s="49" t="n">
        <f aca="false">E1550-K1550</f>
        <v>-630.050000000007</v>
      </c>
    </row>
    <row r="1551" customFormat="false" ht="15" hidden="false" customHeight="false" outlineLevel="0" collapsed="false">
      <c r="A1551" s="27" t="n">
        <v>41642</v>
      </c>
      <c r="B1551" s="42" t="n">
        <v>-1</v>
      </c>
      <c r="C1551" s="28" t="n">
        <v>11181.65</v>
      </c>
      <c r="D1551" s="43" t="n">
        <v>1.55</v>
      </c>
      <c r="E1551" s="44" t="n">
        <f aca="false">E1550+D1551</f>
        <v>23660.55</v>
      </c>
      <c r="F1551" s="45" t="n">
        <f aca="false">IF(C1550&gt;0,D1551/C1550,0)</f>
        <v>0.000138600758280278</v>
      </c>
      <c r="G1551" s="46" t="n">
        <f aca="false">G1550*(1+F1551)</f>
        <v>12.67319090097</v>
      </c>
      <c r="H1551" s="46" t="n">
        <f aca="false">MAX(H1550,G1551)</f>
        <v>13.4140708722922</v>
      </c>
      <c r="I1551" s="47" t="n">
        <f aca="false">G1551/H1551-1</f>
        <v>-0.0552315533722593</v>
      </c>
      <c r="J1551" s="48" t="n">
        <f aca="false">IF(F1551&lt;0,F1551^2,0)</f>
        <v>0</v>
      </c>
      <c r="K1551" s="44" t="n">
        <f aca="false">MAX(K1550,E1551)</f>
        <v>24289.05</v>
      </c>
      <c r="L1551" s="49" t="n">
        <f aca="false">E1551-K1551</f>
        <v>-628.500000000007</v>
      </c>
    </row>
    <row r="1552" customFormat="false" ht="15" hidden="false" customHeight="false" outlineLevel="0" collapsed="false">
      <c r="A1552" s="27" t="n">
        <v>41645</v>
      </c>
      <c r="B1552" s="42" t="n">
        <v>-1</v>
      </c>
      <c r="C1552" s="28" t="n">
        <v>11049.05</v>
      </c>
      <c r="D1552" s="43" t="n">
        <v>132.6</v>
      </c>
      <c r="E1552" s="44" t="n">
        <f aca="false">E1551+D1552</f>
        <v>23793.15</v>
      </c>
      <c r="F1552" s="45" t="n">
        <f aca="false">IF(C1551&gt;0,D1552/C1551,0)</f>
        <v>0.0118587149481517</v>
      </c>
      <c r="G1552" s="46" t="n">
        <f aca="false">G1551*(1+F1552)</f>
        <v>12.8234786593481</v>
      </c>
      <c r="H1552" s="46" t="n">
        <f aca="false">MAX(H1551,G1552)</f>
        <v>13.4140708722922</v>
      </c>
      <c r="I1552" s="47" t="n">
        <f aca="false">G1552/H1552-1</f>
        <v>-0.0440278136716928</v>
      </c>
      <c r="J1552" s="48" t="n">
        <f aca="false">IF(F1552&lt;0,F1552^2,0)</f>
        <v>0</v>
      </c>
      <c r="K1552" s="44" t="n">
        <f aca="false">MAX(K1551,E1552)</f>
        <v>24289.05</v>
      </c>
      <c r="L1552" s="49" t="n">
        <f aca="false">E1552-K1552</f>
        <v>-495.900000000009</v>
      </c>
    </row>
    <row r="1553" customFormat="false" ht="15" hidden="false" customHeight="false" outlineLevel="0" collapsed="false">
      <c r="A1553" s="27" t="n">
        <v>41646</v>
      </c>
      <c r="B1553" s="42" t="n">
        <v>-1</v>
      </c>
      <c r="C1553" s="28" t="n">
        <v>11036.75</v>
      </c>
      <c r="D1553" s="43" t="n">
        <v>12.3</v>
      </c>
      <c r="E1553" s="44" t="n">
        <f aca="false">E1552+D1553</f>
        <v>23805.45</v>
      </c>
      <c r="F1553" s="45" t="n">
        <f aca="false">IF(C1552&gt;0,D1553/C1552,0)</f>
        <v>0.00111321787846014</v>
      </c>
      <c r="G1553" s="46" t="n">
        <f aca="false">G1552*(1+F1553)</f>
        <v>12.8377539850557</v>
      </c>
      <c r="H1553" s="46" t="n">
        <f aca="false">MAX(H1552,G1553)</f>
        <v>13.4140708722922</v>
      </c>
      <c r="I1553" s="47" t="n">
        <f aca="false">G1553/H1553-1</f>
        <v>-0.0429636083425615</v>
      </c>
      <c r="J1553" s="48" t="n">
        <f aca="false">IF(F1553&lt;0,F1553^2,0)</f>
        <v>0</v>
      </c>
      <c r="K1553" s="44" t="n">
        <f aca="false">MAX(K1552,E1553)</f>
        <v>24289.05</v>
      </c>
      <c r="L1553" s="49" t="n">
        <f aca="false">E1553-K1553</f>
        <v>-483.600000000009</v>
      </c>
    </row>
    <row r="1554" customFormat="false" ht="15" hidden="false" customHeight="false" outlineLevel="0" collapsed="false">
      <c r="A1554" s="27" t="n">
        <v>41647</v>
      </c>
      <c r="B1554" s="42" t="n">
        <v>-1</v>
      </c>
      <c r="C1554" s="28" t="n">
        <v>11053.7</v>
      </c>
      <c r="D1554" s="43" t="n">
        <v>-16.95</v>
      </c>
      <c r="E1554" s="44" t="n">
        <f aca="false">E1553+D1554</f>
        <v>23788.5</v>
      </c>
      <c r="F1554" s="45" t="n">
        <f aca="false">IF(C1553&gt;0,D1554/C1553,0)</f>
        <v>-0.00153577819557388</v>
      </c>
      <c r="G1554" s="46" t="n">
        <f aca="false">G1553*(1+F1554)</f>
        <v>12.8180380424053</v>
      </c>
      <c r="H1554" s="46" t="n">
        <f aca="false">MAX(H1553,G1554)</f>
        <v>13.4140708722922</v>
      </c>
      <c r="I1554" s="47" t="n">
        <f aca="false">G1554/H1554-1</f>
        <v>-0.0444334039652397</v>
      </c>
      <c r="J1554" s="48" t="n">
        <f aca="false">IF(F1554&lt;0,F1554^2,0)</f>
        <v>2.35861466600016E-006</v>
      </c>
      <c r="K1554" s="44" t="n">
        <f aca="false">MAX(K1553,E1554)</f>
        <v>24289.05</v>
      </c>
      <c r="L1554" s="49" t="n">
        <f aca="false">E1554-K1554</f>
        <v>-500.55000000001</v>
      </c>
    </row>
    <row r="1555" customFormat="false" ht="15" hidden="false" customHeight="false" outlineLevel="0" collapsed="false">
      <c r="A1555" s="27" t="n">
        <v>41648</v>
      </c>
      <c r="B1555" s="42" t="n">
        <v>-1</v>
      </c>
      <c r="C1555" s="28" t="n">
        <v>10970.45</v>
      </c>
      <c r="D1555" s="43" t="n">
        <v>83.25</v>
      </c>
      <c r="E1555" s="44" t="n">
        <f aca="false">E1554+D1555</f>
        <v>23871.75</v>
      </c>
      <c r="F1555" s="45" t="n">
        <f aca="false">IF(C1554&gt;0,D1555/C1554,0)</f>
        <v>0.00753141482037689</v>
      </c>
      <c r="G1555" s="46" t="n">
        <f aca="false">G1554*(1+F1555)</f>
        <v>12.914576004086</v>
      </c>
      <c r="H1555" s="46" t="n">
        <f aca="false">MAX(H1554,G1555)</f>
        <v>13.4140708722922</v>
      </c>
      <c r="I1555" s="47" t="n">
        <f aca="false">G1555/H1555-1</f>
        <v>-0.0372366355420064</v>
      </c>
      <c r="J1555" s="48" t="n">
        <f aca="false">IF(F1555&lt;0,F1555^2,0)</f>
        <v>0</v>
      </c>
      <c r="K1555" s="44" t="n">
        <f aca="false">MAX(K1554,E1555)</f>
        <v>24289.05</v>
      </c>
      <c r="L1555" s="49" t="n">
        <f aca="false">E1555-K1555</f>
        <v>-417.30000000001</v>
      </c>
    </row>
    <row r="1556" customFormat="false" ht="15" hidden="false" customHeight="false" outlineLevel="0" collapsed="false">
      <c r="A1556" s="27" t="n">
        <v>41649</v>
      </c>
      <c r="B1556" s="42" t="n">
        <v>-1</v>
      </c>
      <c r="C1556" s="28" t="n">
        <v>10805.3</v>
      </c>
      <c r="D1556" s="43" t="n">
        <v>165.15</v>
      </c>
      <c r="E1556" s="44" t="n">
        <f aca="false">E1555+D1556</f>
        <v>24036.9</v>
      </c>
      <c r="F1556" s="45" t="n">
        <f aca="false">IF(C1555&gt;0,D1556/C1555,0)</f>
        <v>0.015054077088907</v>
      </c>
      <c r="G1556" s="46" t="n">
        <f aca="false">G1555*(1+F1556)</f>
        <v>13.1089930268221</v>
      </c>
      <c r="H1556" s="46" t="n">
        <f aca="false">MAX(H1555,G1556)</f>
        <v>13.4140708722922</v>
      </c>
      <c r="I1556" s="47" t="n">
        <f aca="false">G1556/H1556-1</f>
        <v>-0.0227431216350803</v>
      </c>
      <c r="J1556" s="48" t="n">
        <f aca="false">IF(F1556&lt;0,F1556^2,0)</f>
        <v>0</v>
      </c>
      <c r="K1556" s="44" t="n">
        <f aca="false">MAX(K1555,E1556)</f>
        <v>24289.05</v>
      </c>
      <c r="L1556" s="49" t="n">
        <f aca="false">E1556-K1556</f>
        <v>-252.150000000009</v>
      </c>
    </row>
    <row r="1557" customFormat="false" ht="15" hidden="false" customHeight="false" outlineLevel="0" collapsed="false">
      <c r="A1557" s="27" t="n">
        <v>41652</v>
      </c>
      <c r="B1557" s="42" t="n">
        <v>-1</v>
      </c>
      <c r="C1557" s="28" t="n">
        <v>11021.6</v>
      </c>
      <c r="D1557" s="43" t="n">
        <v>-251.6</v>
      </c>
      <c r="E1557" s="44" t="n">
        <f aca="false">E1556+D1557</f>
        <v>23785.3</v>
      </c>
      <c r="F1557" s="45" t="n">
        <f aca="false">IF(C1556&gt;0,D1557/C1556,0)</f>
        <v>-0.0232848694622084</v>
      </c>
      <c r="G1557" s="46" t="n">
        <f aca="false">G1556*(1+F1557)</f>
        <v>12.8037518354116</v>
      </c>
      <c r="H1557" s="46" t="n">
        <f aca="false">MAX(H1556,G1557)</f>
        <v>13.4140708722922</v>
      </c>
      <c r="I1557" s="47" t="n">
        <f aca="false">G1557/H1557-1</f>
        <v>-0.0454984204788527</v>
      </c>
      <c r="J1557" s="48" t="n">
        <f aca="false">IF(F1557&lt;0,F1557^2,0)</f>
        <v>0.000542185145872084</v>
      </c>
      <c r="K1557" s="44" t="n">
        <f aca="false">MAX(K1556,E1557)</f>
        <v>24289.05</v>
      </c>
      <c r="L1557" s="49" t="n">
        <f aca="false">E1557-K1557</f>
        <v>-503.750000000007</v>
      </c>
    </row>
    <row r="1558" customFormat="false" ht="15" hidden="false" customHeight="false" outlineLevel="0" collapsed="false">
      <c r="A1558" s="27" t="n">
        <v>41653</v>
      </c>
      <c r="B1558" s="42" t="n">
        <v>0</v>
      </c>
      <c r="C1558" s="28" t="n">
        <v>10948.9</v>
      </c>
      <c r="D1558" s="43" t="n">
        <v>0</v>
      </c>
      <c r="E1558" s="44" t="n">
        <f aca="false">E1557+D1558</f>
        <v>23785.3</v>
      </c>
      <c r="F1558" s="45" t="n">
        <f aca="false">IF(C1557&gt;0,D1558/C1557,0)</f>
        <v>0</v>
      </c>
      <c r="G1558" s="46" t="n">
        <f aca="false">G1557*(1+F1558)</f>
        <v>12.8037518354116</v>
      </c>
      <c r="H1558" s="46" t="n">
        <f aca="false">MAX(H1557,G1558)</f>
        <v>13.4140708722922</v>
      </c>
      <c r="I1558" s="47" t="n">
        <f aca="false">G1558/H1558-1</f>
        <v>-0.0454984204788527</v>
      </c>
      <c r="J1558" s="48" t="n">
        <f aca="false">IF(F1558&lt;0,F1558^2,0)</f>
        <v>0</v>
      </c>
      <c r="K1558" s="44" t="n">
        <f aca="false">MAX(K1557,E1558)</f>
        <v>24289.05</v>
      </c>
      <c r="L1558" s="49" t="n">
        <f aca="false">E1558-K1558</f>
        <v>-503.750000000007</v>
      </c>
    </row>
    <row r="1559" customFormat="false" ht="15" hidden="false" customHeight="false" outlineLevel="0" collapsed="false">
      <c r="A1559" s="27" t="n">
        <v>41654</v>
      </c>
      <c r="B1559" s="42" t="n">
        <v>1</v>
      </c>
      <c r="C1559" s="28" t="n">
        <v>11125.4</v>
      </c>
      <c r="D1559" s="43" t="n">
        <v>55.2</v>
      </c>
      <c r="E1559" s="44" t="n">
        <f aca="false">E1558+D1559</f>
        <v>23840.5</v>
      </c>
      <c r="F1559" s="45" t="n">
        <f aca="false">IF(C1558&gt;0,D1559/C1558,0)</f>
        <v>0.00504160235274777</v>
      </c>
      <c r="G1559" s="46" t="n">
        <f aca="false">G1558*(1+F1559)</f>
        <v>12.868303260789</v>
      </c>
      <c r="H1559" s="46" t="n">
        <f aca="false">MAX(H1558,G1559)</f>
        <v>13.4140708722922</v>
      </c>
      <c r="I1559" s="47" t="n">
        <f aca="false">G1559/H1559-1</f>
        <v>-0.0406862030698374</v>
      </c>
      <c r="J1559" s="48" t="n">
        <f aca="false">IF(F1559&lt;0,F1559^2,0)</f>
        <v>0</v>
      </c>
      <c r="K1559" s="44" t="n">
        <f aca="false">MAX(K1558,E1559)</f>
        <v>24289.05</v>
      </c>
      <c r="L1559" s="49" t="n">
        <f aca="false">E1559-K1559</f>
        <v>-448.550000000007</v>
      </c>
    </row>
    <row r="1560" customFormat="false" ht="15" hidden="false" customHeight="false" outlineLevel="0" collapsed="false">
      <c r="A1560" s="27" t="n">
        <v>41655</v>
      </c>
      <c r="B1560" s="42" t="n">
        <v>1</v>
      </c>
      <c r="C1560" s="28" t="n">
        <v>11092.55</v>
      </c>
      <c r="D1560" s="43" t="n">
        <v>-32.85</v>
      </c>
      <c r="E1560" s="44" t="n">
        <f aca="false">E1559+D1560</f>
        <v>23807.65</v>
      </c>
      <c r="F1560" s="45" t="n">
        <f aca="false">IF(C1559&gt;0,D1560/C1559,0)</f>
        <v>-0.00295270282416812</v>
      </c>
      <c r="G1560" s="46" t="n">
        <f aca="false">G1559*(1+F1560)</f>
        <v>12.8303069854086</v>
      </c>
      <c r="H1560" s="46" t="n">
        <f aca="false">MAX(H1559,G1560)</f>
        <v>13.4140708722922</v>
      </c>
      <c r="I1560" s="47" t="n">
        <f aca="false">G1560/H1560-1</f>
        <v>-0.0435187716272965</v>
      </c>
      <c r="J1560" s="48" t="n">
        <f aca="false">IF(F1560&lt;0,F1560^2,0)</f>
        <v>8.71845396785039E-006</v>
      </c>
      <c r="K1560" s="44" t="n">
        <f aca="false">MAX(K1559,E1560)</f>
        <v>24289.05</v>
      </c>
      <c r="L1560" s="49" t="n">
        <f aca="false">E1560-K1560</f>
        <v>-481.400000000005</v>
      </c>
    </row>
    <row r="1561" customFormat="false" ht="15" hidden="false" customHeight="false" outlineLevel="0" collapsed="false">
      <c r="A1561" s="27" t="n">
        <v>41656</v>
      </c>
      <c r="B1561" s="42" t="n">
        <v>-1</v>
      </c>
      <c r="C1561" s="28" t="n">
        <v>10911.35</v>
      </c>
      <c r="D1561" s="43" t="n">
        <v>52.2</v>
      </c>
      <c r="E1561" s="44" t="n">
        <f aca="false">E1560+D1561</f>
        <v>23859.85</v>
      </c>
      <c r="F1561" s="45" t="n">
        <f aca="false">IF(C1560&gt;0,D1561/C1560,0)</f>
        <v>0.0047058611410361</v>
      </c>
      <c r="G1561" s="46" t="n">
        <f aca="false">G1560*(1+F1561)</f>
        <v>12.8906846284788</v>
      </c>
      <c r="H1561" s="46" t="n">
        <f aca="false">MAX(H1560,G1561)</f>
        <v>13.4140708722922</v>
      </c>
      <c r="I1561" s="47" t="n">
        <f aca="false">G1561/H1561-1</f>
        <v>-0.039017703782567</v>
      </c>
      <c r="J1561" s="48" t="n">
        <f aca="false">IF(F1561&lt;0,F1561^2,0)</f>
        <v>0</v>
      </c>
      <c r="K1561" s="44" t="n">
        <f aca="false">MAX(K1560,E1561)</f>
        <v>24289.05</v>
      </c>
      <c r="L1561" s="49" t="n">
        <f aca="false">E1561-K1561</f>
        <v>-429.200000000004</v>
      </c>
    </row>
    <row r="1562" customFormat="false" ht="15" hidden="false" customHeight="false" outlineLevel="0" collapsed="false">
      <c r="A1562" s="27" t="n">
        <v>41659</v>
      </c>
      <c r="B1562" s="42" t="n">
        <v>-1</v>
      </c>
      <c r="C1562" s="28" t="n">
        <v>11007.5</v>
      </c>
      <c r="D1562" s="43" t="n">
        <v>-96.15</v>
      </c>
      <c r="E1562" s="44" t="n">
        <f aca="false">E1561+D1562</f>
        <v>23763.7</v>
      </c>
      <c r="F1562" s="45" t="n">
        <f aca="false">IF(C1561&gt;0,D1562/C1561,0)</f>
        <v>-0.00881192519715709</v>
      </c>
      <c r="G1562" s="46" t="n">
        <f aca="false">G1561*(1+F1562)</f>
        <v>12.7770928797925</v>
      </c>
      <c r="H1562" s="46" t="n">
        <f aca="false">MAX(H1561,G1562)</f>
        <v>13.4140708722922</v>
      </c>
      <c r="I1562" s="47" t="n">
        <f aca="false">G1562/H1562-1</f>
        <v>-0.0474858078926274</v>
      </c>
      <c r="J1562" s="48" t="n">
        <f aca="false">IF(F1562&lt;0,F1562^2,0)</f>
        <v>7.7650025680292E-005</v>
      </c>
      <c r="K1562" s="44" t="n">
        <f aca="false">MAX(K1561,E1562)</f>
        <v>24289.05</v>
      </c>
      <c r="L1562" s="49" t="n">
        <f aca="false">E1562-K1562</f>
        <v>-525.350000000006</v>
      </c>
    </row>
    <row r="1563" customFormat="false" ht="15" hidden="false" customHeight="false" outlineLevel="0" collapsed="false">
      <c r="A1563" s="27" t="n">
        <v>41660</v>
      </c>
      <c r="B1563" s="42" t="n">
        <v>1</v>
      </c>
      <c r="C1563" s="28" t="n">
        <v>11171.5</v>
      </c>
      <c r="D1563" s="43" t="n">
        <v>30</v>
      </c>
      <c r="E1563" s="44" t="n">
        <f aca="false">E1562+D1563</f>
        <v>23793.7</v>
      </c>
      <c r="F1563" s="45" t="n">
        <f aca="false">IF(C1562&gt;0,D1563/C1562,0)</f>
        <v>0.00272541449012037</v>
      </c>
      <c r="G1563" s="46" t="n">
        <f aca="false">G1562*(1+F1563)</f>
        <v>12.8119157538687</v>
      </c>
      <c r="H1563" s="46" t="n">
        <f aca="false">MAX(H1562,G1563)</f>
        <v>13.4140708722922</v>
      </c>
      <c r="I1563" s="47" t="n">
        <f aca="false">G1563/H1563-1</f>
        <v>-0.0448898119114126</v>
      </c>
      <c r="J1563" s="48" t="n">
        <f aca="false">IF(F1563&lt;0,F1563^2,0)</f>
        <v>0</v>
      </c>
      <c r="K1563" s="44" t="n">
        <f aca="false">MAX(K1562,E1563)</f>
        <v>24289.05</v>
      </c>
      <c r="L1563" s="49" t="n">
        <f aca="false">E1563-K1563</f>
        <v>-495.350000000006</v>
      </c>
    </row>
    <row r="1564" customFormat="false" ht="15" hidden="false" customHeight="false" outlineLevel="0" collapsed="false">
      <c r="A1564" s="27" t="n">
        <v>41661</v>
      </c>
      <c r="B1564" s="42" t="n">
        <v>1</v>
      </c>
      <c r="C1564" s="28" t="n">
        <v>11207.35</v>
      </c>
      <c r="D1564" s="43" t="n">
        <v>35.85</v>
      </c>
      <c r="E1564" s="44" t="n">
        <f aca="false">E1563+D1564</f>
        <v>23829.55</v>
      </c>
      <c r="F1564" s="45" t="n">
        <f aca="false">IF(C1563&gt;0,D1564/C1563,0)</f>
        <v>0.00320905876560892</v>
      </c>
      <c r="G1564" s="46" t="n">
        <f aca="false">G1563*(1+F1564)</f>
        <v>12.8530299444229</v>
      </c>
      <c r="H1564" s="46" t="n">
        <f aca="false">MAX(H1563,G1564)</f>
        <v>13.4140708722922</v>
      </c>
      <c r="I1564" s="47" t="n">
        <f aca="false">G1564/H1564-1</f>
        <v>-0.0418248071902045</v>
      </c>
      <c r="J1564" s="48" t="n">
        <f aca="false">IF(F1564&lt;0,F1564^2,0)</f>
        <v>0</v>
      </c>
      <c r="K1564" s="44" t="n">
        <f aca="false">MAX(K1563,E1564)</f>
        <v>24289.05</v>
      </c>
      <c r="L1564" s="49" t="n">
        <f aca="false">E1564-K1564</f>
        <v>-459.500000000007</v>
      </c>
    </row>
    <row r="1565" customFormat="false" ht="15" hidden="false" customHeight="false" outlineLevel="0" collapsed="false">
      <c r="A1565" s="27" t="n">
        <v>41662</v>
      </c>
      <c r="B1565" s="42" t="n">
        <v>1</v>
      </c>
      <c r="C1565" s="28" t="n">
        <v>11199</v>
      </c>
      <c r="D1565" s="43" t="n">
        <v>-8.35</v>
      </c>
      <c r="E1565" s="44" t="n">
        <f aca="false">E1564+D1565</f>
        <v>23821.2</v>
      </c>
      <c r="F1565" s="45" t="n">
        <f aca="false">IF(C1564&gt;0,D1565/C1564,0)</f>
        <v>-0.000745046777338086</v>
      </c>
      <c r="G1565" s="46" t="n">
        <f aca="false">G1564*(1+F1565)</f>
        <v>12.8434538358838</v>
      </c>
      <c r="H1565" s="46" t="n">
        <f aca="false">MAX(H1564,G1565)</f>
        <v>13.4140708722922</v>
      </c>
      <c r="I1565" s="47" t="n">
        <f aca="false">G1565/H1565-1</f>
        <v>-0.0425386925297328</v>
      </c>
      <c r="J1565" s="48" t="n">
        <f aca="false">IF(F1565&lt;0,F1565^2,0)</f>
        <v>5.55094700421868E-007</v>
      </c>
      <c r="K1565" s="44" t="n">
        <f aca="false">MAX(K1564,E1565)</f>
        <v>24289.05</v>
      </c>
      <c r="L1565" s="49" t="n">
        <f aca="false">E1565-K1565</f>
        <v>-467.850000000006</v>
      </c>
    </row>
    <row r="1566" customFormat="false" ht="15" hidden="false" customHeight="false" outlineLevel="0" collapsed="false">
      <c r="A1566" s="27" t="n">
        <v>41663</v>
      </c>
      <c r="B1566" s="42" t="n">
        <v>-1</v>
      </c>
      <c r="C1566" s="28" t="n">
        <v>10982.4</v>
      </c>
      <c r="D1566" s="43" t="n">
        <v>-55</v>
      </c>
      <c r="E1566" s="44" t="n">
        <f aca="false">E1565+D1566</f>
        <v>23766.2</v>
      </c>
      <c r="F1566" s="45" t="n">
        <f aca="false">IF(C1565&gt;0,D1566/C1565,0)</f>
        <v>-0.00491115278149835</v>
      </c>
      <c r="G1566" s="46" t="n">
        <f aca="false">G1565*(1+F1566)</f>
        <v>12.7803776718536</v>
      </c>
      <c r="H1566" s="46" t="n">
        <f aca="false">MAX(H1565,G1566)</f>
        <v>13.4140708722922</v>
      </c>
      <c r="I1566" s="47" t="n">
        <f aca="false">G1566/H1566-1</f>
        <v>-0.0472409312930925</v>
      </c>
      <c r="J1566" s="48" t="n">
        <f aca="false">IF(F1566&lt;0,F1566^2,0)</f>
        <v>2.4119421643219E-005</v>
      </c>
      <c r="K1566" s="44" t="n">
        <f aca="false">MAX(K1565,E1566)</f>
        <v>24289.05</v>
      </c>
      <c r="L1566" s="49" t="n">
        <f aca="false">E1566-K1566</f>
        <v>-522.850000000006</v>
      </c>
    </row>
    <row r="1567" customFormat="false" ht="15" hidden="false" customHeight="false" outlineLevel="0" collapsed="false">
      <c r="A1567" s="27" t="n">
        <v>41666</v>
      </c>
      <c r="B1567" s="42" t="n">
        <v>-1</v>
      </c>
      <c r="C1567" s="28" t="n">
        <v>10540.4</v>
      </c>
      <c r="D1567" s="43" t="n">
        <v>442</v>
      </c>
      <c r="E1567" s="44" t="n">
        <f aca="false">E1566+D1567</f>
        <v>24208.2</v>
      </c>
      <c r="F1567" s="45" t="n">
        <f aca="false">IF(C1566&gt;0,D1567/C1566,0)</f>
        <v>0.0402462121212121</v>
      </c>
      <c r="G1567" s="46" t="n">
        <f aca="false">G1566*(1+F1567)</f>
        <v>13.2947394626242</v>
      </c>
      <c r="H1567" s="46" t="n">
        <f aca="false">MAX(H1566,G1567)</f>
        <v>13.4140708722922</v>
      </c>
      <c r="I1567" s="47" t="n">
        <f aca="false">G1567/H1567-1</f>
        <v>-0.00889598771350575</v>
      </c>
      <c r="J1567" s="48" t="n">
        <f aca="false">IF(F1567&lt;0,F1567^2,0)</f>
        <v>0</v>
      </c>
      <c r="K1567" s="44" t="n">
        <f aca="false">MAX(K1566,E1567)</f>
        <v>24289.05</v>
      </c>
      <c r="L1567" s="49" t="n">
        <f aca="false">E1567-K1567</f>
        <v>-80.8500000000058</v>
      </c>
    </row>
    <row r="1568" customFormat="false" ht="15" hidden="false" customHeight="false" outlineLevel="0" collapsed="false">
      <c r="A1568" s="27" t="n">
        <v>41667</v>
      </c>
      <c r="B1568" s="42" t="n">
        <v>-1</v>
      </c>
      <c r="C1568" s="28" t="n">
        <v>10507.6</v>
      </c>
      <c r="D1568" s="43" t="n">
        <v>32.8</v>
      </c>
      <c r="E1568" s="44" t="n">
        <f aca="false">E1567+D1568</f>
        <v>24241</v>
      </c>
      <c r="F1568" s="45" t="n">
        <f aca="false">IF(C1567&gt;0,D1568/C1567,0)</f>
        <v>0.00311183636294638</v>
      </c>
      <c r="G1568" s="46" t="n">
        <f aca="false">G1567*(1+F1568)</f>
        <v>13.3361105163199</v>
      </c>
      <c r="H1568" s="46" t="n">
        <f aca="false">MAX(H1567,G1568)</f>
        <v>13.4140708722922</v>
      </c>
      <c r="I1568" s="47" t="n">
        <f aca="false">G1568/H1568-1</f>
        <v>-0.00581183420861064</v>
      </c>
      <c r="J1568" s="48" t="n">
        <f aca="false">IF(F1568&lt;0,F1568^2,0)</f>
        <v>0</v>
      </c>
      <c r="K1568" s="44" t="n">
        <f aca="false">MAX(K1567,E1568)</f>
        <v>24289.05</v>
      </c>
      <c r="L1568" s="49" t="n">
        <f aca="false">E1568-K1568</f>
        <v>-48.0500000000066</v>
      </c>
    </row>
    <row r="1569" customFormat="false" ht="15" hidden="false" customHeight="false" outlineLevel="0" collapsed="false">
      <c r="A1569" s="27" t="n">
        <v>41668</v>
      </c>
      <c r="B1569" s="42" t="n">
        <v>-1</v>
      </c>
      <c r="C1569" s="28" t="n">
        <v>10437.75</v>
      </c>
      <c r="D1569" s="43" t="n">
        <v>69.85</v>
      </c>
      <c r="E1569" s="44" t="n">
        <f aca="false">E1568+D1569</f>
        <v>24310.85</v>
      </c>
      <c r="F1569" s="45" t="n">
        <f aca="false">IF(C1568&gt;0,D1569/C1568,0)</f>
        <v>0.00664756937835471</v>
      </c>
      <c r="G1569" s="46" t="n">
        <f aca="false">G1568*(1+F1569)</f>
        <v>13.4247632362146</v>
      </c>
      <c r="H1569" s="46" t="n">
        <f aca="false">MAX(H1568,G1569)</f>
        <v>13.4247632362146</v>
      </c>
      <c r="I1569" s="47" t="n">
        <f aca="false">G1569/H1569-1</f>
        <v>0</v>
      </c>
      <c r="J1569" s="48" t="n">
        <f aca="false">IF(F1569&lt;0,F1569^2,0)</f>
        <v>0</v>
      </c>
      <c r="K1569" s="44" t="n">
        <f aca="false">MAX(K1568,E1569)</f>
        <v>24310.85</v>
      </c>
      <c r="L1569" s="49" t="n">
        <f aca="false">E1569-K1569</f>
        <v>0</v>
      </c>
    </row>
    <row r="1570" customFormat="false" ht="15" hidden="false" customHeight="false" outlineLevel="0" collapsed="false">
      <c r="A1570" s="27" t="n">
        <v>41669</v>
      </c>
      <c r="B1570" s="42" t="n">
        <v>-1</v>
      </c>
      <c r="C1570" s="28" t="n">
        <v>10153.15</v>
      </c>
      <c r="D1570" s="43" t="n">
        <v>284.6</v>
      </c>
      <c r="E1570" s="44" t="n">
        <f aca="false">E1569+D1570</f>
        <v>24595.45</v>
      </c>
      <c r="F1570" s="45" t="n">
        <f aca="false">IF(C1569&gt;0,D1570/C1569,0)</f>
        <v>0.0272664127805322</v>
      </c>
      <c r="G1570" s="46" t="n">
        <f aca="false">G1569*(1+F1570)</f>
        <v>13.7908083720941</v>
      </c>
      <c r="H1570" s="46" t="n">
        <f aca="false">MAX(H1569,G1570)</f>
        <v>13.7908083720941</v>
      </c>
      <c r="I1570" s="47" t="n">
        <f aca="false">G1570/H1570-1</f>
        <v>0</v>
      </c>
      <c r="J1570" s="48" t="n">
        <f aca="false">IF(F1570&lt;0,F1570^2,0)</f>
        <v>0</v>
      </c>
      <c r="K1570" s="44" t="n">
        <f aca="false">MAX(K1569,E1570)</f>
        <v>24595.45</v>
      </c>
      <c r="L1570" s="49" t="n">
        <f aca="false">E1570-K1570</f>
        <v>0</v>
      </c>
    </row>
    <row r="1571" customFormat="false" ht="15" hidden="false" customHeight="false" outlineLevel="0" collapsed="false">
      <c r="A1571" s="27" t="n">
        <v>41670</v>
      </c>
      <c r="B1571" s="42" t="n">
        <v>-1</v>
      </c>
      <c r="C1571" s="28" t="n">
        <v>10237.75</v>
      </c>
      <c r="D1571" s="43" t="n">
        <v>-84.6</v>
      </c>
      <c r="E1571" s="44" t="n">
        <f aca="false">E1570+D1571</f>
        <v>24510.85</v>
      </c>
      <c r="F1571" s="45" t="n">
        <f aca="false">IF(C1570&gt;0,D1571/C1570,0)</f>
        <v>-0.00833238945548918</v>
      </c>
      <c r="G1571" s="46" t="n">
        <f aca="false">G1570*(1+F1571)</f>
        <v>13.6758979858318</v>
      </c>
      <c r="H1571" s="46" t="n">
        <f aca="false">MAX(H1570,G1571)</f>
        <v>13.7908083720941</v>
      </c>
      <c r="I1571" s="47" t="n">
        <f aca="false">G1571/H1571-1</f>
        <v>-0.0083323894554892</v>
      </c>
      <c r="J1571" s="48" t="n">
        <f aca="false">IF(F1571&lt;0,F1571^2,0)</f>
        <v>6.94287140379473E-005</v>
      </c>
      <c r="K1571" s="44" t="n">
        <f aca="false">MAX(K1570,E1571)</f>
        <v>24595.45</v>
      </c>
      <c r="L1571" s="49" t="n">
        <f aca="false">E1571-K1571</f>
        <v>-84.5999999999985</v>
      </c>
    </row>
    <row r="1572" customFormat="false" ht="15" hidden="false" customHeight="false" outlineLevel="0" collapsed="false">
      <c r="A1572" s="27" t="n">
        <v>41673</v>
      </c>
      <c r="B1572" s="42" t="n">
        <v>-1</v>
      </c>
      <c r="C1572" s="28" t="n">
        <v>10102.1</v>
      </c>
      <c r="D1572" s="43" t="n">
        <v>135.65</v>
      </c>
      <c r="E1572" s="44" t="n">
        <f aca="false">E1571+D1572</f>
        <v>24646.5</v>
      </c>
      <c r="F1572" s="45" t="n">
        <f aca="false">IF(C1571&gt;0,D1572/C1571,0)</f>
        <v>0.0132499816854289</v>
      </c>
      <c r="G1572" s="46" t="n">
        <f aca="false">G1571*(1+F1572)</f>
        <v>13.8571033836759</v>
      </c>
      <c r="H1572" s="46" t="n">
        <f aca="false">MAX(H1571,G1572)</f>
        <v>13.8571033836759</v>
      </c>
      <c r="I1572" s="47" t="n">
        <f aca="false">G1572/H1572-1</f>
        <v>0</v>
      </c>
      <c r="J1572" s="48" t="n">
        <f aca="false">IF(F1572&lt;0,F1572^2,0)</f>
        <v>0</v>
      </c>
      <c r="K1572" s="44" t="n">
        <f aca="false">MAX(K1571,E1572)</f>
        <v>24646.5</v>
      </c>
      <c r="L1572" s="49" t="n">
        <f aca="false">E1572-K1572</f>
        <v>0</v>
      </c>
    </row>
    <row r="1573" customFormat="false" ht="15" hidden="false" customHeight="false" outlineLevel="0" collapsed="false">
      <c r="A1573" s="27" t="n">
        <v>41674</v>
      </c>
      <c r="B1573" s="42" t="n">
        <v>-1</v>
      </c>
      <c r="C1573" s="28" t="n">
        <v>10191.2</v>
      </c>
      <c r="D1573" s="43" t="n">
        <v>-89.1</v>
      </c>
      <c r="E1573" s="44" t="n">
        <f aca="false">E1572+D1573</f>
        <v>24557.4</v>
      </c>
      <c r="F1573" s="45" t="n">
        <f aca="false">IF(C1572&gt;0,D1573/C1572,0)</f>
        <v>-0.00881994832757545</v>
      </c>
      <c r="G1573" s="46" t="n">
        <f aca="false">G1572*(1+F1573)</f>
        <v>13.734884447862</v>
      </c>
      <c r="H1573" s="46" t="n">
        <f aca="false">MAX(H1572,G1573)</f>
        <v>13.8571033836759</v>
      </c>
      <c r="I1573" s="47" t="n">
        <f aca="false">G1573/H1573-1</f>
        <v>-0.00881994832757549</v>
      </c>
      <c r="J1573" s="48" t="n">
        <f aca="false">IF(F1573&lt;0,F1573^2,0)</f>
        <v>7.77914885011011E-005</v>
      </c>
      <c r="K1573" s="44" t="n">
        <f aca="false">MAX(K1572,E1573)</f>
        <v>24646.5</v>
      </c>
      <c r="L1573" s="49" t="n">
        <f aca="false">E1573-K1573</f>
        <v>-89.0999999999985</v>
      </c>
    </row>
    <row r="1574" customFormat="false" ht="15" hidden="false" customHeight="false" outlineLevel="0" collapsed="false">
      <c r="A1574" s="27" t="n">
        <v>41675</v>
      </c>
      <c r="B1574" s="42" t="n">
        <v>1</v>
      </c>
      <c r="C1574" s="28" t="n">
        <v>10231.65</v>
      </c>
      <c r="D1574" s="43" t="n">
        <v>-21.9</v>
      </c>
      <c r="E1574" s="44" t="n">
        <f aca="false">E1573+D1574</f>
        <v>24535.5</v>
      </c>
      <c r="F1574" s="45" t="n">
        <f aca="false">IF(C1573&gt;0,D1574/C1573,0)</f>
        <v>-0.00214891278750294</v>
      </c>
      <c r="G1574" s="46" t="n">
        <f aca="false">G1573*(1+F1574)</f>
        <v>13.7053693790371</v>
      </c>
      <c r="H1574" s="46" t="n">
        <f aca="false">MAX(H1573,G1574)</f>
        <v>13.8571033836759</v>
      </c>
      <c r="I1574" s="47" t="n">
        <f aca="false">G1574/H1574-1</f>
        <v>-0.0109499078153321</v>
      </c>
      <c r="J1574" s="48" t="n">
        <f aca="false">IF(F1574&lt;0,F1574^2,0)</f>
        <v>4.61782616829367E-006</v>
      </c>
      <c r="K1574" s="44" t="n">
        <f aca="false">MAX(K1573,E1574)</f>
        <v>24646.5</v>
      </c>
      <c r="L1574" s="49" t="n">
        <f aca="false">E1574-K1574</f>
        <v>-111</v>
      </c>
    </row>
    <row r="1575" customFormat="false" ht="15" hidden="false" customHeight="false" outlineLevel="0" collapsed="false">
      <c r="A1575" s="27" t="n">
        <v>41676</v>
      </c>
      <c r="B1575" s="42" t="n">
        <v>1</v>
      </c>
      <c r="C1575" s="28" t="n">
        <v>10205.2</v>
      </c>
      <c r="D1575" s="43" t="n">
        <v>-119.15</v>
      </c>
      <c r="E1575" s="44" t="n">
        <f aca="false">E1574+D1575</f>
        <v>24416.35</v>
      </c>
      <c r="F1575" s="45" t="n">
        <f aca="false">IF(C1574&gt;0,D1575/C1574,0)</f>
        <v>-0.0116452380603324</v>
      </c>
      <c r="G1575" s="46" t="n">
        <f aca="false">G1574*(1+F1575)</f>
        <v>13.5457670899134</v>
      </c>
      <c r="H1575" s="46" t="n">
        <f aca="false">MAX(H1574,G1575)</f>
        <v>13.8571033836759</v>
      </c>
      <c r="I1575" s="47" t="n">
        <f aca="false">G1575/H1575-1</f>
        <v>-0.0224676315924162</v>
      </c>
      <c r="J1575" s="48" t="n">
        <f aca="false">IF(F1575&lt;0,F1575^2,0)</f>
        <v>0.000135611569481814</v>
      </c>
      <c r="K1575" s="44" t="n">
        <f aca="false">MAX(K1574,E1575)</f>
        <v>24646.5</v>
      </c>
      <c r="L1575" s="49" t="n">
        <f aca="false">E1575-K1575</f>
        <v>-230.150000000001</v>
      </c>
    </row>
    <row r="1576" customFormat="false" ht="15" hidden="false" customHeight="false" outlineLevel="0" collapsed="false">
      <c r="A1576" s="27" t="n">
        <v>41677</v>
      </c>
      <c r="B1576" s="42" t="n">
        <v>0</v>
      </c>
      <c r="C1576" s="28" t="n">
        <v>10263.2</v>
      </c>
      <c r="D1576" s="43" t="n">
        <v>0</v>
      </c>
      <c r="E1576" s="44" t="n">
        <f aca="false">E1575+D1576</f>
        <v>24416.35</v>
      </c>
      <c r="F1576" s="45" t="n">
        <f aca="false">IF(C1575&gt;0,D1576/C1575,0)</f>
        <v>0</v>
      </c>
      <c r="G1576" s="46" t="n">
        <f aca="false">G1575*(1+F1576)</f>
        <v>13.5457670899134</v>
      </c>
      <c r="H1576" s="46" t="n">
        <f aca="false">MAX(H1575,G1576)</f>
        <v>13.8571033836759</v>
      </c>
      <c r="I1576" s="47" t="n">
        <f aca="false">G1576/H1576-1</f>
        <v>-0.0224676315924162</v>
      </c>
      <c r="J1576" s="48" t="n">
        <f aca="false">IF(F1576&lt;0,F1576^2,0)</f>
        <v>0</v>
      </c>
      <c r="K1576" s="44" t="n">
        <f aca="false">MAX(K1575,E1576)</f>
        <v>24646.5</v>
      </c>
      <c r="L1576" s="49" t="n">
        <f aca="false">E1576-K1576</f>
        <v>-230.150000000001</v>
      </c>
    </row>
    <row r="1577" customFormat="false" ht="15" hidden="false" customHeight="false" outlineLevel="0" collapsed="false">
      <c r="A1577" s="27" t="n">
        <v>41680</v>
      </c>
      <c r="B1577" s="42" t="n">
        <v>0</v>
      </c>
      <c r="C1577" s="28" t="n">
        <v>10213.9</v>
      </c>
      <c r="D1577" s="43" t="n">
        <v>0</v>
      </c>
      <c r="E1577" s="44" t="n">
        <f aca="false">E1576+D1577</f>
        <v>24416.35</v>
      </c>
      <c r="F1577" s="45" t="n">
        <f aca="false">IF(C1576&gt;0,D1577/C1576,0)</f>
        <v>0</v>
      </c>
      <c r="G1577" s="46" t="n">
        <f aca="false">G1576*(1+F1577)</f>
        <v>13.5457670899134</v>
      </c>
      <c r="H1577" s="46" t="n">
        <f aca="false">MAX(H1576,G1577)</f>
        <v>13.8571033836759</v>
      </c>
      <c r="I1577" s="47" t="n">
        <f aca="false">G1577/H1577-1</f>
        <v>-0.0224676315924162</v>
      </c>
      <c r="J1577" s="48" t="n">
        <f aca="false">IF(F1577&lt;0,F1577^2,0)</f>
        <v>0</v>
      </c>
      <c r="K1577" s="44" t="n">
        <f aca="false">MAX(K1576,E1577)</f>
        <v>24646.5</v>
      </c>
      <c r="L1577" s="49" t="n">
        <f aca="false">E1577-K1577</f>
        <v>-230.150000000001</v>
      </c>
    </row>
    <row r="1578" customFormat="false" ht="15" hidden="false" customHeight="false" outlineLevel="0" collapsed="false">
      <c r="A1578" s="27" t="n">
        <v>41681</v>
      </c>
      <c r="B1578" s="42" t="n">
        <v>0</v>
      </c>
      <c r="C1578" s="28" t="n">
        <v>10245.45</v>
      </c>
      <c r="D1578" s="43" t="n">
        <v>0</v>
      </c>
      <c r="E1578" s="44" t="n">
        <f aca="false">E1577+D1578</f>
        <v>24416.35</v>
      </c>
      <c r="F1578" s="45" t="n">
        <f aca="false">IF(C1577&gt;0,D1578/C1577,0)</f>
        <v>0</v>
      </c>
      <c r="G1578" s="46" t="n">
        <f aca="false">G1577*(1+F1578)</f>
        <v>13.5457670899134</v>
      </c>
      <c r="H1578" s="46" t="n">
        <f aca="false">MAX(H1577,G1578)</f>
        <v>13.8571033836759</v>
      </c>
      <c r="I1578" s="47" t="n">
        <f aca="false">G1578/H1578-1</f>
        <v>-0.0224676315924162</v>
      </c>
      <c r="J1578" s="48" t="n">
        <f aca="false">IF(F1578&lt;0,F1578^2,0)</f>
        <v>0</v>
      </c>
      <c r="K1578" s="44" t="n">
        <f aca="false">MAX(K1577,E1578)</f>
        <v>24646.5</v>
      </c>
      <c r="L1578" s="49" t="n">
        <f aca="false">E1578-K1578</f>
        <v>-230.150000000001</v>
      </c>
    </row>
    <row r="1579" customFormat="false" ht="15" hidden="false" customHeight="false" outlineLevel="0" collapsed="false">
      <c r="A1579" s="27" t="n">
        <v>41682</v>
      </c>
      <c r="B1579" s="42" t="n">
        <v>1</v>
      </c>
      <c r="C1579" s="28" t="n">
        <v>10348.8</v>
      </c>
      <c r="D1579" s="43" t="n">
        <v>38.5</v>
      </c>
      <c r="E1579" s="44" t="n">
        <f aca="false">E1578+D1579</f>
        <v>24454.85</v>
      </c>
      <c r="F1579" s="45" t="n">
        <f aca="false">IF(C1578&gt;0,D1579/C1578,0)</f>
        <v>0.00375776564230951</v>
      </c>
      <c r="G1579" s="46" t="n">
        <f aca="false">G1578*(1+F1579)</f>
        <v>13.5966689080826</v>
      </c>
      <c r="H1579" s="46" t="n">
        <f aca="false">MAX(H1578,G1579)</f>
        <v>13.8571033836759</v>
      </c>
      <c r="I1579" s="47" t="n">
        <f aca="false">G1579/H1579-1</f>
        <v>-0.0187942940441687</v>
      </c>
      <c r="J1579" s="48" t="n">
        <f aca="false">IF(F1579&lt;0,F1579^2,0)</f>
        <v>0</v>
      </c>
      <c r="K1579" s="44" t="n">
        <f aca="false">MAX(K1578,E1579)</f>
        <v>24646.5</v>
      </c>
      <c r="L1579" s="49" t="n">
        <f aca="false">E1579-K1579</f>
        <v>-191.650000000001</v>
      </c>
    </row>
    <row r="1580" customFormat="false" ht="15" hidden="false" customHeight="false" outlineLevel="0" collapsed="false">
      <c r="A1580" s="27" t="n">
        <v>41683</v>
      </c>
      <c r="B1580" s="42" t="n">
        <v>-1</v>
      </c>
      <c r="C1580" s="28" t="n">
        <v>10135.7</v>
      </c>
      <c r="D1580" s="43" t="n">
        <v>23.7</v>
      </c>
      <c r="E1580" s="44" t="n">
        <f aca="false">E1579+D1580</f>
        <v>24478.55</v>
      </c>
      <c r="F1580" s="45" t="n">
        <f aca="false">IF(C1579&gt;0,D1580/C1579,0)</f>
        <v>0.00229012059369202</v>
      </c>
      <c r="G1580" s="46" t="n">
        <f aca="false">G1579*(1+F1580)</f>
        <v>13.6278069195546</v>
      </c>
      <c r="H1580" s="46" t="n">
        <f aca="false">MAX(H1579,G1580)</f>
        <v>13.8571033836759</v>
      </c>
      <c r="I1580" s="47" t="n">
        <f aca="false">G1580/H1580-1</f>
        <v>-0.016547214650311</v>
      </c>
      <c r="J1580" s="48" t="n">
        <f aca="false">IF(F1580&lt;0,F1580^2,0)</f>
        <v>0</v>
      </c>
      <c r="K1580" s="44" t="n">
        <f aca="false">MAX(K1579,E1580)</f>
        <v>24646.5</v>
      </c>
      <c r="L1580" s="49" t="n">
        <f aca="false">E1580-K1580</f>
        <v>-167.950000000001</v>
      </c>
    </row>
    <row r="1581" customFormat="false" ht="15" hidden="false" customHeight="false" outlineLevel="0" collapsed="false">
      <c r="A1581" s="27" t="n">
        <v>41684</v>
      </c>
      <c r="B1581" s="42" t="n">
        <v>-1</v>
      </c>
      <c r="C1581" s="28" t="n">
        <v>10203.75</v>
      </c>
      <c r="D1581" s="43" t="n">
        <v>-68.05</v>
      </c>
      <c r="E1581" s="44" t="n">
        <f aca="false">E1580+D1581</f>
        <v>24410.5</v>
      </c>
      <c r="F1581" s="45" t="n">
        <f aca="false">IF(C1580&gt;0,D1581/C1580,0)</f>
        <v>-0.00671389247905917</v>
      </c>
      <c r="G1581" s="46" t="n">
        <f aca="false">G1580*(1+F1581)</f>
        <v>13.5363112891714</v>
      </c>
      <c r="H1581" s="46" t="n">
        <f aca="false">MAX(H1580,G1581)</f>
        <v>13.8571033836759</v>
      </c>
      <c r="I1581" s="47" t="n">
        <f aca="false">G1581/H1581-1</f>
        <v>-0.0231500109093802</v>
      </c>
      <c r="J1581" s="48" t="n">
        <f aca="false">IF(F1581&lt;0,F1581^2,0)</f>
        <v>4.50763522203672E-005</v>
      </c>
      <c r="K1581" s="44" t="n">
        <f aca="false">MAX(K1580,E1581)</f>
        <v>24646.5</v>
      </c>
      <c r="L1581" s="49" t="n">
        <f aca="false">E1581-K1581</f>
        <v>-236</v>
      </c>
    </row>
    <row r="1582" customFormat="false" ht="15" hidden="false" customHeight="false" outlineLevel="0" collapsed="false">
      <c r="A1582" s="27" t="n">
        <v>41687</v>
      </c>
      <c r="B1582" s="42" t="n">
        <v>-1</v>
      </c>
      <c r="C1582" s="28" t="n">
        <v>10326.55</v>
      </c>
      <c r="D1582" s="43" t="n">
        <v>-25.7</v>
      </c>
      <c r="E1582" s="44" t="n">
        <f aca="false">E1581+D1582</f>
        <v>24384.8</v>
      </c>
      <c r="F1582" s="45" t="n">
        <f aca="false">IF(C1581&gt;0,D1582/C1581,0)</f>
        <v>-0.00251868185716036</v>
      </c>
      <c r="G1582" s="46" t="n">
        <f aca="false">G1581*(1+F1582)</f>
        <v>13.5022176275144</v>
      </c>
      <c r="H1582" s="46" t="n">
        <f aca="false">MAX(H1581,G1582)</f>
        <v>13.8571033836759</v>
      </c>
      <c r="I1582" s="47" t="n">
        <f aca="false">G1582/H1582-1</f>
        <v>-0.02561038525407</v>
      </c>
      <c r="J1582" s="48" t="n">
        <f aca="false">IF(F1582&lt;0,F1582^2,0)</f>
        <v>6.34375829758875E-006</v>
      </c>
      <c r="K1582" s="44" t="n">
        <f aca="false">MAX(K1581,E1582)</f>
        <v>24646.5</v>
      </c>
      <c r="L1582" s="49" t="n">
        <f aca="false">E1582-K1582</f>
        <v>-261.700000000001</v>
      </c>
    </row>
    <row r="1583" customFormat="false" ht="15" hidden="false" customHeight="false" outlineLevel="0" collapsed="false">
      <c r="A1583" s="27" t="n">
        <v>41688</v>
      </c>
      <c r="B1583" s="42" t="n">
        <v>1</v>
      </c>
      <c r="C1583" s="28" t="n">
        <v>10575.2</v>
      </c>
      <c r="D1583" s="43" t="n">
        <v>217.2</v>
      </c>
      <c r="E1583" s="44" t="n">
        <f aca="false">E1582+D1583</f>
        <v>24602</v>
      </c>
      <c r="F1583" s="45" t="n">
        <f aca="false">IF(C1582&gt;0,D1583/C1582,0)</f>
        <v>0.0210331620918894</v>
      </c>
      <c r="G1583" s="46" t="n">
        <f aca="false">G1582*(1+F1583)</f>
        <v>13.7862119594739</v>
      </c>
      <c r="H1583" s="46" t="n">
        <f aca="false">MAX(H1582,G1583)</f>
        <v>13.8571033836759</v>
      </c>
      <c r="I1583" s="47" t="n">
        <f aca="false">G1583/H1583-1</f>
        <v>-0.00511589054646522</v>
      </c>
      <c r="J1583" s="48" t="n">
        <f aca="false">IF(F1583&lt;0,F1583^2,0)</f>
        <v>0</v>
      </c>
      <c r="K1583" s="44" t="n">
        <f aca="false">MAX(K1582,E1583)</f>
        <v>24646.5</v>
      </c>
      <c r="L1583" s="49" t="n">
        <f aca="false">E1583-K1583</f>
        <v>-44.5</v>
      </c>
    </row>
    <row r="1584" customFormat="false" ht="15" hidden="false" customHeight="false" outlineLevel="0" collapsed="false">
      <c r="A1584" s="27" t="n">
        <v>41689</v>
      </c>
      <c r="B1584" s="42" t="n">
        <v>1</v>
      </c>
      <c r="C1584" s="28" t="n">
        <v>10609.6</v>
      </c>
      <c r="D1584" s="43" t="n">
        <v>34.4</v>
      </c>
      <c r="E1584" s="44" t="n">
        <f aca="false">E1583+D1584</f>
        <v>24636.4</v>
      </c>
      <c r="F1584" s="45" t="n">
        <f aca="false">IF(C1583&gt;0,D1584/C1583,0)</f>
        <v>0.00325289356229669</v>
      </c>
      <c r="G1584" s="46" t="n">
        <f aca="false">G1583*(1+F1584)</f>
        <v>13.8310570396054</v>
      </c>
      <c r="H1584" s="46" t="n">
        <f aca="false">MAX(H1583,G1584)</f>
        <v>13.8571033836759</v>
      </c>
      <c r="I1584" s="47" t="n">
        <f aca="false">G1584/H1584-1</f>
        <v>-0.00187963843159267</v>
      </c>
      <c r="J1584" s="48" t="n">
        <f aca="false">IF(F1584&lt;0,F1584^2,0)</f>
        <v>0</v>
      </c>
      <c r="K1584" s="44" t="n">
        <f aca="false">MAX(K1583,E1584)</f>
        <v>24646.5</v>
      </c>
      <c r="L1584" s="49" t="n">
        <f aca="false">E1584-K1584</f>
        <v>-10.0999999999985</v>
      </c>
    </row>
    <row r="1585" customFormat="false" ht="15" hidden="false" customHeight="false" outlineLevel="0" collapsed="false">
      <c r="A1585" s="27" t="n">
        <v>41690</v>
      </c>
      <c r="B1585" s="42" t="n">
        <v>1</v>
      </c>
      <c r="C1585" s="28" t="n">
        <v>10428.3</v>
      </c>
      <c r="D1585" s="43" t="n">
        <v>-94.3</v>
      </c>
      <c r="E1585" s="44" t="n">
        <f aca="false">E1584+D1585</f>
        <v>24542.1</v>
      </c>
      <c r="F1585" s="45" t="n">
        <f aca="false">IF(C1584&gt;0,D1585/C1584,0)</f>
        <v>-0.0088881767455889</v>
      </c>
      <c r="G1585" s="46" t="n">
        <f aca="false">G1584*(1+F1585)</f>
        <v>13.708124160059</v>
      </c>
      <c r="H1585" s="46" t="n">
        <f aca="false">MAX(H1584,G1585)</f>
        <v>13.8571033836759</v>
      </c>
      <c r="I1585" s="47" t="n">
        <f aca="false">G1585/H1585-1</f>
        <v>-0.0107511086185839</v>
      </c>
      <c r="J1585" s="48" t="n">
        <f aca="false">IF(F1585&lt;0,F1585^2,0)</f>
        <v>7.89996858608273E-005</v>
      </c>
      <c r="K1585" s="44" t="n">
        <f aca="false">MAX(K1584,E1585)</f>
        <v>24646.5</v>
      </c>
      <c r="L1585" s="49" t="n">
        <f aca="false">E1585-K1585</f>
        <v>-104.399999999998</v>
      </c>
    </row>
    <row r="1586" customFormat="false" ht="15" hidden="false" customHeight="false" outlineLevel="0" collapsed="false">
      <c r="A1586" s="27" t="n">
        <v>41691</v>
      </c>
      <c r="B1586" s="42" t="n">
        <v>0</v>
      </c>
      <c r="C1586" s="28" t="n">
        <v>10554.35</v>
      </c>
      <c r="D1586" s="43" t="n">
        <v>0</v>
      </c>
      <c r="E1586" s="44" t="n">
        <f aca="false">E1585+D1586</f>
        <v>24542.1</v>
      </c>
      <c r="F1586" s="45" t="n">
        <f aca="false">IF(C1585&gt;0,D1586/C1585,0)</f>
        <v>0</v>
      </c>
      <c r="G1586" s="46" t="n">
        <f aca="false">G1585*(1+F1586)</f>
        <v>13.708124160059</v>
      </c>
      <c r="H1586" s="46" t="n">
        <f aca="false">MAX(H1585,G1586)</f>
        <v>13.8571033836759</v>
      </c>
      <c r="I1586" s="47" t="n">
        <f aca="false">G1586/H1586-1</f>
        <v>-0.0107511086185839</v>
      </c>
      <c r="J1586" s="48" t="n">
        <f aca="false">IF(F1586&lt;0,F1586^2,0)</f>
        <v>0</v>
      </c>
      <c r="K1586" s="44" t="n">
        <f aca="false">MAX(K1585,E1586)</f>
        <v>24646.5</v>
      </c>
      <c r="L1586" s="49" t="n">
        <f aca="false">E1586-K1586</f>
        <v>-104.399999999998</v>
      </c>
    </row>
    <row r="1587" customFormat="false" ht="15" hidden="false" customHeight="false" outlineLevel="0" collapsed="false">
      <c r="A1587" s="27" t="n">
        <v>41694</v>
      </c>
      <c r="B1587" s="42" t="n">
        <v>1</v>
      </c>
      <c r="C1587" s="28" t="n">
        <v>10683.5</v>
      </c>
      <c r="D1587" s="43" t="n">
        <v>98.75</v>
      </c>
      <c r="E1587" s="44" t="n">
        <f aca="false">E1586+D1587</f>
        <v>24640.85</v>
      </c>
      <c r="F1587" s="45" t="n">
        <f aca="false">IF(C1586&gt;0,D1587/C1586,0)</f>
        <v>0.00935633174946823</v>
      </c>
      <c r="G1587" s="46" t="n">
        <f aca="false">G1586*(1+F1587)</f>
        <v>13.8363819173634</v>
      </c>
      <c r="H1587" s="46" t="n">
        <f aca="false">MAX(H1586,G1587)</f>
        <v>13.8571033836759</v>
      </c>
      <c r="I1587" s="47" t="n">
        <f aca="false">G1587/H1587-1</f>
        <v>-0.00149536780802562</v>
      </c>
      <c r="J1587" s="48" t="n">
        <f aca="false">IF(F1587&lt;0,F1587^2,0)</f>
        <v>0</v>
      </c>
      <c r="K1587" s="44" t="n">
        <f aca="false">MAX(K1586,E1587)</f>
        <v>24646.5</v>
      </c>
      <c r="L1587" s="49" t="n">
        <f aca="false">E1587-K1587</f>
        <v>-5.64999999999782</v>
      </c>
    </row>
    <row r="1588" customFormat="false" ht="15" hidden="false" customHeight="false" outlineLevel="0" collapsed="false">
      <c r="A1588" s="27" t="n">
        <v>41695</v>
      </c>
      <c r="B1588" s="42" t="n">
        <v>1</v>
      </c>
      <c r="C1588" s="28" t="n">
        <v>10666.75</v>
      </c>
      <c r="D1588" s="43" t="n">
        <v>-16.75</v>
      </c>
      <c r="E1588" s="44" t="n">
        <f aca="false">E1587+D1588</f>
        <v>24624.1</v>
      </c>
      <c r="F1588" s="45" t="n">
        <f aca="false">IF(C1587&gt;0,D1588/C1587,0)</f>
        <v>-0.00156783825525343</v>
      </c>
      <c r="G1588" s="46" t="n">
        <f aca="false">G1587*(1+F1588)</f>
        <v>13.8146887084791</v>
      </c>
      <c r="H1588" s="46" t="n">
        <f aca="false">MAX(H1587,G1588)</f>
        <v>13.8571033836759</v>
      </c>
      <c r="I1588" s="47" t="n">
        <f aca="false">G1588/H1588-1</f>
        <v>-0.00306086156842389</v>
      </c>
      <c r="J1588" s="48" t="n">
        <f aca="false">IF(F1588&lt;0,F1588^2,0)</f>
        <v>2.45811679463611E-006</v>
      </c>
      <c r="K1588" s="44" t="n">
        <f aca="false">MAX(K1587,E1588)</f>
        <v>24646.5</v>
      </c>
      <c r="L1588" s="49" t="n">
        <f aca="false">E1588-K1588</f>
        <v>-22.3999999999978</v>
      </c>
    </row>
    <row r="1589" customFormat="false" ht="15" hidden="false" customHeight="false" outlineLevel="0" collapsed="false">
      <c r="A1589" s="27" t="n">
        <v>41696</v>
      </c>
      <c r="B1589" s="42" t="n">
        <v>1</v>
      </c>
      <c r="C1589" s="28" t="n">
        <v>10730.4</v>
      </c>
      <c r="D1589" s="43" t="n">
        <v>63.65</v>
      </c>
      <c r="E1589" s="44" t="n">
        <f aca="false">E1588+D1589</f>
        <v>24687.75</v>
      </c>
      <c r="F1589" s="45" t="n">
        <f aca="false">IF(C1588&gt;0,D1589/C1588,0)</f>
        <v>0.00596714088171186</v>
      </c>
      <c r="G1589" s="46" t="n">
        <f aca="false">G1588*(1+F1589)</f>
        <v>13.8971229022396</v>
      </c>
      <c r="H1589" s="46" t="n">
        <f aca="false">MAX(H1588,G1589)</f>
        <v>13.8971229022396</v>
      </c>
      <c r="I1589" s="47" t="n">
        <f aca="false">G1589/H1589-1</f>
        <v>0</v>
      </c>
      <c r="J1589" s="48" t="n">
        <f aca="false">IF(F1589&lt;0,F1589^2,0)</f>
        <v>0</v>
      </c>
      <c r="K1589" s="44" t="n">
        <f aca="false">MAX(K1588,E1589)</f>
        <v>24687.75</v>
      </c>
      <c r="L1589" s="49" t="n">
        <f aca="false">E1589-K1589</f>
        <v>0</v>
      </c>
    </row>
    <row r="1590" customFormat="false" ht="15" hidden="false" customHeight="false" outlineLevel="0" collapsed="false">
      <c r="A1590" s="27" t="n">
        <v>41698</v>
      </c>
      <c r="B1590" s="42" t="n">
        <v>1</v>
      </c>
      <c r="C1590" s="28" t="n">
        <v>10764.7</v>
      </c>
      <c r="D1590" s="43" t="n">
        <v>34.3</v>
      </c>
      <c r="E1590" s="44" t="n">
        <f aca="false">E1589+D1590</f>
        <v>24722.05</v>
      </c>
      <c r="F1590" s="45" t="n">
        <f aca="false">IF(C1589&gt;0,D1590/C1589,0)</f>
        <v>0.00319652575859241</v>
      </c>
      <c r="G1590" s="46" t="n">
        <f aca="false">G1589*(1+F1590)</f>
        <v>13.9415454135669</v>
      </c>
      <c r="H1590" s="46" t="n">
        <f aca="false">MAX(H1589,G1590)</f>
        <v>13.9415454135669</v>
      </c>
      <c r="I1590" s="47" t="n">
        <f aca="false">G1590/H1590-1</f>
        <v>0</v>
      </c>
      <c r="J1590" s="48" t="n">
        <f aca="false">IF(F1590&lt;0,F1590^2,0)</f>
        <v>0</v>
      </c>
      <c r="K1590" s="44" t="n">
        <f aca="false">MAX(K1589,E1590)</f>
        <v>24722.05</v>
      </c>
      <c r="L1590" s="49" t="n">
        <f aca="false">E1590-K1590</f>
        <v>0</v>
      </c>
    </row>
    <row r="1591" customFormat="false" ht="15" hidden="false" customHeight="false" outlineLevel="0" collapsed="false">
      <c r="A1591" s="27" t="n">
        <v>41701</v>
      </c>
      <c r="B1591" s="42" t="n">
        <v>-1</v>
      </c>
      <c r="C1591" s="28" t="n">
        <v>10651.95</v>
      </c>
      <c r="D1591" s="43" t="n">
        <v>-68.5</v>
      </c>
      <c r="E1591" s="44" t="n">
        <f aca="false">E1590+D1591</f>
        <v>24653.55</v>
      </c>
      <c r="F1591" s="45" t="n">
        <f aca="false">IF(C1590&gt;0,D1591/C1590,0)</f>
        <v>-0.00636339145540517</v>
      </c>
      <c r="G1591" s="46" t="n">
        <f aca="false">G1590*(1+F1591)</f>
        <v>13.8528299026071</v>
      </c>
      <c r="H1591" s="46" t="n">
        <f aca="false">MAX(H1590,G1591)</f>
        <v>13.9415454135669</v>
      </c>
      <c r="I1591" s="47" t="n">
        <f aca="false">G1591/H1591-1</f>
        <v>-0.00636339145540521</v>
      </c>
      <c r="J1591" s="48" t="n">
        <f aca="false">IF(F1591&lt;0,F1591^2,0)</f>
        <v>4.04927508147235E-005</v>
      </c>
      <c r="K1591" s="44" t="n">
        <f aca="false">MAX(K1590,E1591)</f>
        <v>24722.05</v>
      </c>
      <c r="L1591" s="49" t="n">
        <f aca="false">E1591-K1591</f>
        <v>-68.5</v>
      </c>
    </row>
    <row r="1592" customFormat="false" ht="15" hidden="false" customHeight="false" outlineLevel="0" collapsed="false">
      <c r="A1592" s="27" t="n">
        <v>41702</v>
      </c>
      <c r="B1592" s="42" t="n">
        <v>1</v>
      </c>
      <c r="C1592" s="28" t="n">
        <v>10929.05</v>
      </c>
      <c r="D1592" s="43" t="n">
        <v>-48.8</v>
      </c>
      <c r="E1592" s="44" t="n">
        <f aca="false">E1591+D1592</f>
        <v>24604.75</v>
      </c>
      <c r="F1592" s="45" t="n">
        <f aca="false">IF(C1591&gt;0,D1592/C1591,0)</f>
        <v>-0.00458132079102887</v>
      </c>
      <c r="G1592" s="46" t="n">
        <f aca="false">G1591*(1+F1592)</f>
        <v>13.7893656449597</v>
      </c>
      <c r="H1592" s="46" t="n">
        <f aca="false">MAX(H1591,G1592)</f>
        <v>13.9415454135669</v>
      </c>
      <c r="I1592" s="47" t="n">
        <f aca="false">G1592/H1592-1</f>
        <v>-0.0109155595088579</v>
      </c>
      <c r="J1592" s="48" t="n">
        <f aca="false">IF(F1592&lt;0,F1592^2,0)</f>
        <v>2.09885001903134E-005</v>
      </c>
      <c r="K1592" s="44" t="n">
        <f aca="false">MAX(K1591,E1592)</f>
        <v>24722.05</v>
      </c>
      <c r="L1592" s="49" t="n">
        <f aca="false">E1592-K1592</f>
        <v>-117.299999999999</v>
      </c>
    </row>
    <row r="1593" customFormat="false" ht="15" hidden="false" customHeight="false" outlineLevel="0" collapsed="false">
      <c r="A1593" s="27" t="n">
        <v>41703</v>
      </c>
      <c r="B1593" s="42" t="n">
        <v>1</v>
      </c>
      <c r="C1593" s="28" t="n">
        <v>11098.8</v>
      </c>
      <c r="D1593" s="43" t="n">
        <v>169.75</v>
      </c>
      <c r="E1593" s="44" t="n">
        <f aca="false">E1592+D1593</f>
        <v>24774.5</v>
      </c>
      <c r="F1593" s="45" t="n">
        <f aca="false">IF(C1592&gt;0,D1593/C1592,0)</f>
        <v>0.0155319995791034</v>
      </c>
      <c r="G1593" s="46" t="n">
        <f aca="false">G1592*(1+F1593)</f>
        <v>14.0035420663533</v>
      </c>
      <c r="H1593" s="46" t="n">
        <f aca="false">MAX(H1592,G1593)</f>
        <v>14.0035420663533</v>
      </c>
      <c r="I1593" s="47" t="n">
        <f aca="false">G1593/H1593-1</f>
        <v>0</v>
      </c>
      <c r="J1593" s="48" t="n">
        <f aca="false">IF(F1593&lt;0,F1593^2,0)</f>
        <v>0</v>
      </c>
      <c r="K1593" s="44" t="n">
        <f aca="false">MAX(K1592,E1593)</f>
        <v>24774.5</v>
      </c>
      <c r="L1593" s="49" t="n">
        <f aca="false">E1593-K1593</f>
        <v>0</v>
      </c>
    </row>
    <row r="1594" customFormat="false" ht="15" hidden="false" customHeight="false" outlineLevel="0" collapsed="false">
      <c r="A1594" s="27" t="n">
        <v>41704</v>
      </c>
      <c r="B1594" s="42" t="n">
        <v>1</v>
      </c>
      <c r="C1594" s="28" t="n">
        <v>11278.35</v>
      </c>
      <c r="D1594" s="43" t="n">
        <v>179.55</v>
      </c>
      <c r="E1594" s="44" t="n">
        <f aca="false">E1593+D1594</f>
        <v>24954.05</v>
      </c>
      <c r="F1594" s="45" t="n">
        <f aca="false">IF(C1593&gt;0,D1594/C1593,0)</f>
        <v>0.0161774245864418</v>
      </c>
      <c r="G1594" s="46" t="n">
        <f aca="false">G1593*(1+F1594)</f>
        <v>14.2300833120748</v>
      </c>
      <c r="H1594" s="46" t="n">
        <f aca="false">MAX(H1593,G1594)</f>
        <v>14.2300833120748</v>
      </c>
      <c r="I1594" s="47" t="n">
        <f aca="false">G1594/H1594-1</f>
        <v>0</v>
      </c>
      <c r="J1594" s="48" t="n">
        <f aca="false">IF(F1594&lt;0,F1594^2,0)</f>
        <v>0</v>
      </c>
      <c r="K1594" s="44" t="n">
        <f aca="false">MAX(K1593,E1594)</f>
        <v>24954.05</v>
      </c>
      <c r="L1594" s="49" t="n">
        <f aca="false">E1594-K1594</f>
        <v>0</v>
      </c>
    </row>
    <row r="1595" customFormat="false" ht="15" hidden="false" customHeight="false" outlineLevel="0" collapsed="false">
      <c r="A1595" s="27" t="n">
        <v>41705</v>
      </c>
      <c r="B1595" s="42" t="n">
        <v>1</v>
      </c>
      <c r="C1595" s="28" t="n">
        <v>11884.75</v>
      </c>
      <c r="D1595" s="43" t="n">
        <v>606.4</v>
      </c>
      <c r="E1595" s="44" t="n">
        <f aca="false">E1594+D1595</f>
        <v>25560.45</v>
      </c>
      <c r="F1595" s="45" t="n">
        <f aca="false">IF(C1594&gt;0,D1595/C1594,0)</f>
        <v>0.0537667300624648</v>
      </c>
      <c r="G1595" s="46" t="n">
        <f aca="false">G1594*(1+F1595)</f>
        <v>14.9951883602815</v>
      </c>
      <c r="H1595" s="46" t="n">
        <f aca="false">MAX(H1594,G1595)</f>
        <v>14.9951883602815</v>
      </c>
      <c r="I1595" s="47" t="n">
        <f aca="false">G1595/H1595-1</f>
        <v>0</v>
      </c>
      <c r="J1595" s="48" t="n">
        <f aca="false">IF(F1595&lt;0,F1595^2,0)</f>
        <v>0</v>
      </c>
      <c r="K1595" s="44" t="n">
        <f aca="false">MAX(K1594,E1595)</f>
        <v>25560.45</v>
      </c>
      <c r="L1595" s="49" t="n">
        <f aca="false">E1595-K1595</f>
        <v>0</v>
      </c>
    </row>
    <row r="1596" customFormat="false" ht="15" hidden="false" customHeight="false" outlineLevel="0" collapsed="false">
      <c r="A1596" s="27" t="n">
        <v>41708</v>
      </c>
      <c r="B1596" s="42" t="n">
        <v>1</v>
      </c>
      <c r="C1596" s="28" t="n">
        <v>12108.1</v>
      </c>
      <c r="D1596" s="43" t="n">
        <v>223.35</v>
      </c>
      <c r="E1596" s="44" t="n">
        <f aca="false">E1595+D1596</f>
        <v>25783.8</v>
      </c>
      <c r="F1596" s="45" t="n">
        <f aca="false">IF(C1595&gt;0,D1596/C1595,0)</f>
        <v>0.0187929910179011</v>
      </c>
      <c r="G1596" s="46" t="n">
        <f aca="false">G1595*(1+F1596)</f>
        <v>15.276992800448</v>
      </c>
      <c r="H1596" s="46" t="n">
        <f aca="false">MAX(H1595,G1596)</f>
        <v>15.276992800448</v>
      </c>
      <c r="I1596" s="47" t="n">
        <f aca="false">G1596/H1596-1</f>
        <v>0</v>
      </c>
      <c r="J1596" s="48" t="n">
        <f aca="false">IF(F1596&lt;0,F1596^2,0)</f>
        <v>0</v>
      </c>
      <c r="K1596" s="44" t="n">
        <f aca="false">MAX(K1595,E1596)</f>
        <v>25783.8</v>
      </c>
      <c r="L1596" s="49" t="n">
        <f aca="false">E1596-K1596</f>
        <v>0</v>
      </c>
    </row>
    <row r="1597" customFormat="false" ht="15" hidden="false" customHeight="false" outlineLevel="0" collapsed="false">
      <c r="A1597" s="27" t="n">
        <v>41709</v>
      </c>
      <c r="B1597" s="42" t="n">
        <v>1</v>
      </c>
      <c r="C1597" s="28" t="n">
        <v>12043.15</v>
      </c>
      <c r="D1597" s="43" t="n">
        <v>-64.95</v>
      </c>
      <c r="E1597" s="44" t="n">
        <f aca="false">E1596+D1597</f>
        <v>25718.85</v>
      </c>
      <c r="F1597" s="45" t="n">
        <f aca="false">IF(C1596&gt;0,D1597/C1596,0)</f>
        <v>-0.00536417769922614</v>
      </c>
      <c r="G1597" s="46" t="n">
        <f aca="false">G1596*(1+F1597)</f>
        <v>15.1950442963566</v>
      </c>
      <c r="H1597" s="46" t="n">
        <f aca="false">MAX(H1596,G1597)</f>
        <v>15.276992800448</v>
      </c>
      <c r="I1597" s="47" t="n">
        <f aca="false">G1597/H1597-1</f>
        <v>-0.00536417769922615</v>
      </c>
      <c r="J1597" s="48" t="n">
        <f aca="false">IF(F1597&lt;0,F1597^2,0)</f>
        <v>2.8774402388875E-005</v>
      </c>
      <c r="K1597" s="44" t="n">
        <f aca="false">MAX(K1596,E1597)</f>
        <v>25783.8</v>
      </c>
      <c r="L1597" s="49" t="n">
        <f aca="false">E1597-K1597</f>
        <v>-64.9500000000007</v>
      </c>
    </row>
    <row r="1598" customFormat="false" ht="15" hidden="false" customHeight="false" outlineLevel="0" collapsed="false">
      <c r="A1598" s="27" t="n">
        <v>41710</v>
      </c>
      <c r="B1598" s="42" t="n">
        <v>1</v>
      </c>
      <c r="C1598" s="28" t="n">
        <v>12024.1</v>
      </c>
      <c r="D1598" s="43" t="n">
        <v>-48.3</v>
      </c>
      <c r="E1598" s="44" t="n">
        <f aca="false">E1597+D1598</f>
        <v>25670.55</v>
      </c>
      <c r="F1598" s="45" t="n">
        <f aca="false">IF(C1597&gt;0,D1598/C1597,0)</f>
        <v>-0.00401057862768462</v>
      </c>
      <c r="G1598" s="46" t="n">
        <f aca="false">G1597*(1+F1598)</f>
        <v>15.1341033764549</v>
      </c>
      <c r="H1598" s="46" t="n">
        <f aca="false">MAX(H1597,G1598)</f>
        <v>15.276992800448</v>
      </c>
      <c r="I1598" s="47" t="n">
        <f aca="false">G1598/H1598-1</f>
        <v>-0.00935324287047523</v>
      </c>
      <c r="J1598" s="48" t="n">
        <f aca="false">IF(F1598&lt;0,F1598^2,0)</f>
        <v>1.60847409288406E-005</v>
      </c>
      <c r="K1598" s="44" t="n">
        <f aca="false">MAX(K1597,E1598)</f>
        <v>25783.8</v>
      </c>
      <c r="L1598" s="49" t="n">
        <f aca="false">E1598-K1598</f>
        <v>-113.25</v>
      </c>
    </row>
    <row r="1599" customFormat="false" ht="15" hidden="false" customHeight="false" outlineLevel="0" collapsed="false">
      <c r="A1599" s="27" t="n">
        <v>41711</v>
      </c>
      <c r="B1599" s="42" t="n">
        <v>1</v>
      </c>
      <c r="C1599" s="28" t="n">
        <v>12141.45</v>
      </c>
      <c r="D1599" s="43" t="n">
        <v>-144</v>
      </c>
      <c r="E1599" s="44" t="n">
        <f aca="false">E1598+D1599</f>
        <v>25526.55</v>
      </c>
      <c r="F1599" s="45" t="n">
        <f aca="false">IF(C1598&gt;0,D1599/C1598,0)</f>
        <v>-0.0119759483038232</v>
      </c>
      <c r="G1599" s="46" t="n">
        <f aca="false">G1598*(1+F1599)</f>
        <v>14.9528581367938</v>
      </c>
      <c r="H1599" s="46" t="n">
        <f aca="false">MAX(H1598,G1599)</f>
        <v>15.276992800448</v>
      </c>
      <c r="I1599" s="47" t="n">
        <f aca="false">G1599/H1599-1</f>
        <v>-0.0212171772212084</v>
      </c>
      <c r="J1599" s="48" t="n">
        <f aca="false">IF(F1599&lt;0,F1599^2,0)</f>
        <v>0.000143423337775845</v>
      </c>
      <c r="K1599" s="44" t="n">
        <f aca="false">MAX(K1598,E1599)</f>
        <v>25783.8</v>
      </c>
      <c r="L1599" s="49" t="n">
        <f aca="false">E1599-K1599</f>
        <v>-257.25</v>
      </c>
    </row>
    <row r="1600" customFormat="false" ht="15" hidden="false" customHeight="false" outlineLevel="0" collapsed="false">
      <c r="A1600" s="27" t="n">
        <v>41712</v>
      </c>
      <c r="B1600" s="42" t="n">
        <v>-1</v>
      </c>
      <c r="C1600" s="28" t="n">
        <v>12055.85</v>
      </c>
      <c r="D1600" s="43" t="n">
        <v>-325.05</v>
      </c>
      <c r="E1600" s="44" t="n">
        <f aca="false">E1599+D1600</f>
        <v>25201.5</v>
      </c>
      <c r="F1600" s="45" t="n">
        <f aca="false">IF(C1599&gt;0,D1600/C1599,0)</f>
        <v>-0.0267719259231805</v>
      </c>
      <c r="G1600" s="46" t="n">
        <f aca="false">G1599*(1+F1600)</f>
        <v>14.5525413264157</v>
      </c>
      <c r="H1600" s="46" t="n">
        <f aca="false">MAX(H1599,G1600)</f>
        <v>15.276992800448</v>
      </c>
      <c r="I1600" s="47" t="n">
        <f aca="false">G1600/H1600-1</f>
        <v>-0.0474210784475239</v>
      </c>
      <c r="J1600" s="48" t="n">
        <f aca="false">IF(F1600&lt;0,F1600^2,0)</f>
        <v>0.000716736017636265</v>
      </c>
      <c r="K1600" s="44" t="n">
        <f aca="false">MAX(K1599,E1600)</f>
        <v>25783.8</v>
      </c>
      <c r="L1600" s="49" t="n">
        <f aca="false">E1600-K1600</f>
        <v>-582.299999999999</v>
      </c>
    </row>
    <row r="1601" customFormat="false" ht="15" hidden="false" customHeight="false" outlineLevel="0" collapsed="false">
      <c r="A1601" s="27" t="n">
        <v>41716</v>
      </c>
      <c r="B1601" s="42" t="n">
        <v>-1</v>
      </c>
      <c r="C1601" s="28" t="n">
        <v>12114.85</v>
      </c>
      <c r="D1601" s="43" t="n">
        <v>-37.35</v>
      </c>
      <c r="E1601" s="44" t="n">
        <f aca="false">E1600+D1601</f>
        <v>25164.15</v>
      </c>
      <c r="F1601" s="45" t="n">
        <f aca="false">IF(C1600&gt;0,D1601/C1600,0)</f>
        <v>-0.00309808101461116</v>
      </c>
      <c r="G1601" s="46" t="n">
        <f aca="false">G1600*(1+F1601)</f>
        <v>14.507456374418</v>
      </c>
      <c r="H1601" s="46" t="n">
        <f aca="false">MAX(H1600,G1601)</f>
        <v>15.276992800448</v>
      </c>
      <c r="I1601" s="47" t="n">
        <f aca="false">G1601/H1601-1</f>
        <v>-0.0503722451193044</v>
      </c>
      <c r="J1601" s="48" t="n">
        <f aca="false">IF(F1601&lt;0,F1601^2,0)</f>
        <v>9.59810597309414E-006</v>
      </c>
      <c r="K1601" s="44" t="n">
        <f aca="false">MAX(K1600,E1601)</f>
        <v>25783.8</v>
      </c>
      <c r="L1601" s="49" t="n">
        <f aca="false">E1601-K1601</f>
        <v>-619.649999999998</v>
      </c>
    </row>
    <row r="1602" customFormat="false" ht="15" hidden="false" customHeight="false" outlineLevel="0" collapsed="false">
      <c r="A1602" s="27" t="n">
        <v>41717</v>
      </c>
      <c r="B1602" s="42" t="n">
        <v>0</v>
      </c>
      <c r="C1602" s="28" t="n">
        <v>12186.55</v>
      </c>
      <c r="D1602" s="43" t="n">
        <v>0</v>
      </c>
      <c r="E1602" s="44" t="n">
        <f aca="false">E1601+D1602</f>
        <v>25164.15</v>
      </c>
      <c r="F1602" s="45" t="n">
        <f aca="false">IF(C1601&gt;0,D1602/C1601,0)</f>
        <v>0</v>
      </c>
      <c r="G1602" s="46" t="n">
        <f aca="false">G1601*(1+F1602)</f>
        <v>14.507456374418</v>
      </c>
      <c r="H1602" s="46" t="n">
        <f aca="false">MAX(H1601,G1602)</f>
        <v>15.276992800448</v>
      </c>
      <c r="I1602" s="47" t="n">
        <f aca="false">G1602/H1602-1</f>
        <v>-0.0503722451193044</v>
      </c>
      <c r="J1602" s="48" t="n">
        <f aca="false">IF(F1602&lt;0,F1602^2,0)</f>
        <v>0</v>
      </c>
      <c r="K1602" s="44" t="n">
        <f aca="false">MAX(K1601,E1602)</f>
        <v>25783.8</v>
      </c>
      <c r="L1602" s="49" t="n">
        <f aca="false">E1602-K1602</f>
        <v>-619.649999999998</v>
      </c>
    </row>
    <row r="1603" customFormat="false" ht="15" hidden="false" customHeight="false" outlineLevel="0" collapsed="false">
      <c r="A1603" s="27" t="n">
        <v>41718</v>
      </c>
      <c r="B1603" s="42" t="n">
        <v>-1</v>
      </c>
      <c r="C1603" s="28" t="n">
        <v>12017.25</v>
      </c>
      <c r="D1603" s="43" t="n">
        <v>35.1</v>
      </c>
      <c r="E1603" s="44" t="n">
        <f aca="false">E1602+D1603</f>
        <v>25199.25</v>
      </c>
      <c r="F1603" s="45" t="n">
        <f aca="false">IF(C1602&gt;0,D1603/C1602,0)</f>
        <v>0.00288022450980794</v>
      </c>
      <c r="G1603" s="46" t="n">
        <f aca="false">G1602*(1+F1603)</f>
        <v>14.5492411058426</v>
      </c>
      <c r="H1603" s="46" t="n">
        <f aca="false">MAX(H1602,G1603)</f>
        <v>15.276992800448</v>
      </c>
      <c r="I1603" s="47" t="n">
        <f aca="false">G1603/H1603-1</f>
        <v>-0.0476371039845032</v>
      </c>
      <c r="J1603" s="48" t="n">
        <f aca="false">IF(F1603&lt;0,F1603^2,0)</f>
        <v>0</v>
      </c>
      <c r="K1603" s="44" t="n">
        <f aca="false">MAX(K1602,E1603)</f>
        <v>25783.8</v>
      </c>
      <c r="L1603" s="49" t="n">
        <f aca="false">E1603-K1603</f>
        <v>-584.549999999999</v>
      </c>
    </row>
    <row r="1604" customFormat="false" ht="15" hidden="false" customHeight="false" outlineLevel="0" collapsed="false">
      <c r="A1604" s="27" t="n">
        <v>41719</v>
      </c>
      <c r="B1604" s="42" t="n">
        <v>-1</v>
      </c>
      <c r="C1604" s="28" t="n">
        <v>12092.35</v>
      </c>
      <c r="D1604" s="43" t="n">
        <v>-75.1</v>
      </c>
      <c r="E1604" s="44" t="n">
        <f aca="false">E1603+D1604</f>
        <v>25124.15</v>
      </c>
      <c r="F1604" s="45" t="n">
        <f aca="false">IF(C1603&gt;0,D1604/C1603,0)</f>
        <v>-0.00624934989286234</v>
      </c>
      <c r="G1604" s="46" t="n">
        <f aca="false">G1603*(1+F1604)</f>
        <v>14.4583178074965</v>
      </c>
      <c r="H1604" s="46" t="n">
        <f aca="false">MAX(H1603,G1604)</f>
        <v>15.276992800448</v>
      </c>
      <c r="I1604" s="47" t="n">
        <f aca="false">G1604/H1604-1</f>
        <v>-0.0535887529466836</v>
      </c>
      <c r="J1604" s="48" t="n">
        <f aca="false">IF(F1604&lt;0,F1604^2,0)</f>
        <v>3.90543740834186E-005</v>
      </c>
      <c r="K1604" s="44" t="n">
        <f aca="false">MAX(K1603,E1604)</f>
        <v>25783.8</v>
      </c>
      <c r="L1604" s="49" t="n">
        <f aca="false">E1604-K1604</f>
        <v>-659.649999999998</v>
      </c>
    </row>
    <row r="1605" customFormat="false" ht="15" hidden="false" customHeight="false" outlineLevel="0" collapsed="false">
      <c r="A1605" s="27" t="n">
        <v>41722</v>
      </c>
      <c r="B1605" s="42" t="n">
        <v>1</v>
      </c>
      <c r="C1605" s="28" t="n">
        <v>12408.15</v>
      </c>
      <c r="D1605" s="43" t="n">
        <v>205.2</v>
      </c>
      <c r="E1605" s="44" t="n">
        <f aca="false">E1604+D1605</f>
        <v>25329.35</v>
      </c>
      <c r="F1605" s="45" t="n">
        <f aca="false">IF(C1604&gt;0,D1605/C1604,0)</f>
        <v>0.0169694062775226</v>
      </c>
      <c r="G1605" s="46" t="n">
        <f aca="false">G1604*(1+F1605)</f>
        <v>14.7036668764615</v>
      </c>
      <c r="H1605" s="46" t="n">
        <f aca="false">MAX(H1604,G1605)</f>
        <v>15.276992800448</v>
      </c>
      <c r="I1605" s="47" t="n">
        <f aca="false">G1605/H1605-1</f>
        <v>-0.0375287159898192</v>
      </c>
      <c r="J1605" s="48" t="n">
        <f aca="false">IF(F1605&lt;0,F1605^2,0)</f>
        <v>0</v>
      </c>
      <c r="K1605" s="44" t="n">
        <f aca="false">MAX(K1604,E1605)</f>
        <v>25783.8</v>
      </c>
      <c r="L1605" s="49" t="n">
        <f aca="false">E1605-K1605</f>
        <v>-454.449999999997</v>
      </c>
    </row>
    <row r="1606" customFormat="false" ht="15" hidden="false" customHeight="false" outlineLevel="0" collapsed="false">
      <c r="A1606" s="27" t="n">
        <v>41723</v>
      </c>
      <c r="B1606" s="42" t="n">
        <v>1</v>
      </c>
      <c r="C1606" s="28" t="n">
        <v>12450</v>
      </c>
      <c r="D1606" s="43" t="n">
        <v>41.85</v>
      </c>
      <c r="E1606" s="44" t="n">
        <f aca="false">E1605+D1606</f>
        <v>25371.2</v>
      </c>
      <c r="F1606" s="45" t="n">
        <f aca="false">IF(C1605&gt;0,D1606/C1605,0)</f>
        <v>0.00337278321103468</v>
      </c>
      <c r="G1606" s="46" t="n">
        <f aca="false">G1605*(1+F1606)</f>
        <v>14.7532591572431</v>
      </c>
      <c r="H1606" s="46" t="n">
        <f aca="false">MAX(H1605,G1606)</f>
        <v>15.276992800448</v>
      </c>
      <c r="I1606" s="47" t="n">
        <f aca="false">G1606/H1606-1</f>
        <v>-0.0342825090020068</v>
      </c>
      <c r="J1606" s="48" t="n">
        <f aca="false">IF(F1606&lt;0,F1606^2,0)</f>
        <v>0</v>
      </c>
      <c r="K1606" s="44" t="n">
        <f aca="false">MAX(K1605,E1606)</f>
        <v>25783.8</v>
      </c>
      <c r="L1606" s="49" t="n">
        <f aca="false">E1606-K1606</f>
        <v>-412.599999999999</v>
      </c>
    </row>
    <row r="1607" customFormat="false" ht="15" hidden="false" customHeight="false" outlineLevel="0" collapsed="false">
      <c r="A1607" s="27" t="n">
        <v>41724</v>
      </c>
      <c r="B1607" s="42" t="n">
        <v>1</v>
      </c>
      <c r="C1607" s="28" t="n">
        <v>12518.35</v>
      </c>
      <c r="D1607" s="43" t="n">
        <v>68.35</v>
      </c>
      <c r="E1607" s="44" t="n">
        <f aca="false">E1606+D1607</f>
        <v>25439.55</v>
      </c>
      <c r="F1607" s="45" t="n">
        <f aca="false">IF(C1606&gt;0,D1607/C1606,0)</f>
        <v>0.00548995983935743</v>
      </c>
      <c r="G1607" s="46" t="n">
        <f aca="false">G1606*(1+F1607)</f>
        <v>14.834253957516</v>
      </c>
      <c r="H1607" s="46" t="n">
        <f aca="false">MAX(H1606,G1607)</f>
        <v>15.276992800448</v>
      </c>
      <c r="I1607" s="47" t="n">
        <f aca="false">G1607/H1607-1</f>
        <v>-0.0289807587602628</v>
      </c>
      <c r="J1607" s="48" t="n">
        <f aca="false">IF(F1607&lt;0,F1607^2,0)</f>
        <v>0</v>
      </c>
      <c r="K1607" s="44" t="n">
        <f aca="false">MAX(K1606,E1607)</f>
        <v>25783.8</v>
      </c>
      <c r="L1607" s="49" t="n">
        <f aca="false">E1607-K1607</f>
        <v>-344.25</v>
      </c>
    </row>
    <row r="1608" customFormat="false" ht="15" hidden="false" customHeight="false" outlineLevel="0" collapsed="false">
      <c r="A1608" s="27" t="n">
        <v>41725</v>
      </c>
      <c r="B1608" s="42" t="n">
        <v>1</v>
      </c>
      <c r="C1608" s="28" t="n">
        <v>12604.95</v>
      </c>
      <c r="D1608" s="43" t="n">
        <v>86.6</v>
      </c>
      <c r="E1608" s="44" t="n">
        <f aca="false">E1607+D1608</f>
        <v>25526.15</v>
      </c>
      <c r="F1608" s="45" t="n">
        <f aca="false">IF(C1607&gt;0,D1608/C1607,0)</f>
        <v>0.00691784460412115</v>
      </c>
      <c r="G1608" s="46" t="n">
        <f aca="false">G1607*(1+F1608)</f>
        <v>14.9368750212121</v>
      </c>
      <c r="H1608" s="46" t="n">
        <f aca="false">MAX(H1607,G1608)</f>
        <v>15.276992800448</v>
      </c>
      <c r="I1608" s="47" t="n">
        <f aca="false">G1608/H1608-1</f>
        <v>-0.0222633985417549</v>
      </c>
      <c r="J1608" s="48" t="n">
        <f aca="false">IF(F1608&lt;0,F1608^2,0)</f>
        <v>0</v>
      </c>
      <c r="K1608" s="44" t="n">
        <f aca="false">MAX(K1607,E1608)</f>
        <v>25783.8</v>
      </c>
      <c r="L1608" s="49" t="n">
        <f aca="false">E1608-K1608</f>
        <v>-257.650000000001</v>
      </c>
    </row>
    <row r="1609" customFormat="false" ht="15" hidden="false" customHeight="false" outlineLevel="0" collapsed="false">
      <c r="A1609" s="27" t="n">
        <v>41726</v>
      </c>
      <c r="B1609" s="42" t="n">
        <v>1</v>
      </c>
      <c r="C1609" s="28" t="n">
        <v>12754.7</v>
      </c>
      <c r="D1609" s="43" t="n">
        <v>149.75</v>
      </c>
      <c r="E1609" s="44" t="n">
        <f aca="false">E1608+D1609</f>
        <v>25675.9</v>
      </c>
      <c r="F1609" s="45" t="n">
        <f aca="false">IF(C1608&gt;0,D1609/C1608,0)</f>
        <v>0.0118802533925164</v>
      </c>
      <c r="G1609" s="46" t="n">
        <f aca="false">G1608*(1+F1609)</f>
        <v>15.1143288813565</v>
      </c>
      <c r="H1609" s="46" t="n">
        <f aca="false">MAX(H1608,G1609)</f>
        <v>15.276992800448</v>
      </c>
      <c r="I1609" s="47" t="n">
        <f aca="false">G1609/H1609-1</f>
        <v>-0.0106476399652931</v>
      </c>
      <c r="J1609" s="48" t="n">
        <f aca="false">IF(F1609&lt;0,F1609^2,0)</f>
        <v>0</v>
      </c>
      <c r="K1609" s="44" t="n">
        <f aca="false">MAX(K1608,E1609)</f>
        <v>25783.8</v>
      </c>
      <c r="L1609" s="49" t="n">
        <f aca="false">E1609-K1609</f>
        <v>-107.900000000001</v>
      </c>
    </row>
    <row r="1610" customFormat="false" ht="15" hidden="false" customHeight="false" outlineLevel="0" collapsed="false">
      <c r="A1610" s="27" t="n">
        <v>41729</v>
      </c>
      <c r="B1610" s="42" t="n">
        <v>1</v>
      </c>
      <c r="C1610" s="28" t="n">
        <v>12742.05</v>
      </c>
      <c r="D1610" s="43" t="n">
        <v>-12.65</v>
      </c>
      <c r="E1610" s="44" t="n">
        <f aca="false">E1609+D1610</f>
        <v>25663.25</v>
      </c>
      <c r="F1610" s="45" t="n">
        <f aca="false">IF(C1609&gt;0,D1610/C1609,0)</f>
        <v>-0.000991791261260555</v>
      </c>
      <c r="G1610" s="46" t="n">
        <f aca="false">G1609*(1+F1610)</f>
        <v>15.0993386220521</v>
      </c>
      <c r="H1610" s="46" t="n">
        <f aca="false">MAX(H1609,G1610)</f>
        <v>15.276992800448</v>
      </c>
      <c r="I1610" s="47" t="n">
        <f aca="false">G1610/H1610-1</f>
        <v>-0.011628870990283</v>
      </c>
      <c r="J1610" s="48" t="n">
        <f aca="false">IF(F1610&lt;0,F1610^2,0)</f>
        <v>9.83649905912802E-007</v>
      </c>
      <c r="K1610" s="44" t="n">
        <f aca="false">MAX(K1609,E1610)</f>
        <v>25783.8</v>
      </c>
      <c r="L1610" s="49" t="n">
        <f aca="false">E1610-K1610</f>
        <v>-120.550000000003</v>
      </c>
    </row>
    <row r="1611" customFormat="false" ht="15" hidden="false" customHeight="false" outlineLevel="0" collapsed="false">
      <c r="A1611" s="27" t="n">
        <v>41730</v>
      </c>
      <c r="B1611" s="42" t="n">
        <v>-1</v>
      </c>
      <c r="C1611" s="28" t="n">
        <v>12588.5</v>
      </c>
      <c r="D1611" s="43" t="n">
        <v>-37.2</v>
      </c>
      <c r="E1611" s="44" t="n">
        <f aca="false">E1610+D1611</f>
        <v>25626.05</v>
      </c>
      <c r="F1611" s="45" t="n">
        <f aca="false">IF(C1610&gt;0,D1611/C1610,0)</f>
        <v>-0.00291946743263447</v>
      </c>
      <c r="G1611" s="46" t="n">
        <f aca="false">G1610*(1+F1611)</f>
        <v>15.0552565946907</v>
      </c>
      <c r="H1611" s="46" t="n">
        <f aca="false">MAX(H1610,G1611)</f>
        <v>15.276992800448</v>
      </c>
      <c r="I1611" s="47" t="n">
        <f aca="false">G1611/H1611-1</f>
        <v>-0.0145143883127831</v>
      </c>
      <c r="J1611" s="48" t="n">
        <f aca="false">IF(F1611&lt;0,F1611^2,0)</f>
        <v>8.52329009021328E-006</v>
      </c>
      <c r="K1611" s="44" t="n">
        <f aca="false">MAX(K1610,E1611)</f>
        <v>25783.8</v>
      </c>
      <c r="L1611" s="49" t="n">
        <f aca="false">E1611-K1611</f>
        <v>-157.750000000004</v>
      </c>
    </row>
    <row r="1612" customFormat="false" ht="15" hidden="false" customHeight="false" outlineLevel="0" collapsed="false">
      <c r="A1612" s="27" t="n">
        <v>41731</v>
      </c>
      <c r="B1612" s="42" t="n">
        <v>-1</v>
      </c>
      <c r="C1612" s="28" t="n">
        <v>12715.3</v>
      </c>
      <c r="D1612" s="43" t="n">
        <v>-126.8</v>
      </c>
      <c r="E1612" s="44" t="n">
        <f aca="false">E1611+D1612</f>
        <v>25499.25</v>
      </c>
      <c r="F1612" s="45" t="n">
        <f aca="false">IF(C1611&gt;0,D1612/C1611,0)</f>
        <v>-0.0100726853874568</v>
      </c>
      <c r="G1612" s="46" t="n">
        <f aca="false">G1611*(1+F1612)</f>
        <v>14.903609731585</v>
      </c>
      <c r="H1612" s="46" t="n">
        <f aca="false">MAX(H1611,G1612)</f>
        <v>15.276992800448</v>
      </c>
      <c r="I1612" s="47" t="n">
        <f aca="false">G1612/H1612-1</f>
        <v>-0.0244408748331738</v>
      </c>
      <c r="J1612" s="48" t="n">
        <f aca="false">IF(F1612&lt;0,F1612^2,0)</f>
        <v>0.000101458990914686</v>
      </c>
      <c r="K1612" s="44" t="n">
        <f aca="false">MAX(K1611,E1612)</f>
        <v>25783.8</v>
      </c>
      <c r="L1612" s="49" t="n">
        <f aca="false">E1612-K1612</f>
        <v>-284.550000000003</v>
      </c>
    </row>
    <row r="1613" customFormat="false" ht="15" hidden="false" customHeight="false" outlineLevel="0" collapsed="false">
      <c r="A1613" s="27" t="n">
        <v>41732</v>
      </c>
      <c r="B1613" s="42" t="n">
        <v>-1</v>
      </c>
      <c r="C1613" s="28" t="n">
        <v>12563.85</v>
      </c>
      <c r="D1613" s="43" t="n">
        <v>-34.55</v>
      </c>
      <c r="E1613" s="44" t="n">
        <f aca="false">E1612+D1613</f>
        <v>25464.7</v>
      </c>
      <c r="F1613" s="45" t="n">
        <f aca="false">IF(C1612&gt;0,D1613/C1612,0)</f>
        <v>-0.00271719896502639</v>
      </c>
      <c r="G1613" s="46" t="n">
        <f aca="false">G1612*(1+F1613)</f>
        <v>14.8631136586471</v>
      </c>
      <c r="H1613" s="46" t="n">
        <f aca="false">MAX(H1612,G1613)</f>
        <v>15.276992800448</v>
      </c>
      <c r="I1613" s="47" t="n">
        <f aca="false">G1613/H1613-1</f>
        <v>-0.0270916630783992</v>
      </c>
      <c r="J1613" s="48" t="n">
        <f aca="false">IF(F1613&lt;0,F1613^2,0)</f>
        <v>7.38317021554046E-006</v>
      </c>
      <c r="K1613" s="44" t="n">
        <f aca="false">MAX(K1612,E1613)</f>
        <v>25783.8</v>
      </c>
      <c r="L1613" s="49" t="n">
        <f aca="false">E1613-K1613</f>
        <v>-319.100000000002</v>
      </c>
    </row>
    <row r="1614" customFormat="false" ht="15" hidden="false" customHeight="false" outlineLevel="0" collapsed="false">
      <c r="A1614" s="27" t="n">
        <v>41733</v>
      </c>
      <c r="B1614" s="42" t="n">
        <v>-1</v>
      </c>
      <c r="C1614" s="28" t="n">
        <v>12551.7</v>
      </c>
      <c r="D1614" s="43" t="n">
        <v>-33.7</v>
      </c>
      <c r="E1614" s="44" t="n">
        <f aca="false">E1613+D1614</f>
        <v>25431</v>
      </c>
      <c r="F1614" s="45" t="n">
        <f aca="false">IF(C1613&gt;0,D1614/C1613,0)</f>
        <v>-0.0026822988176395</v>
      </c>
      <c r="G1614" s="46" t="n">
        <f aca="false">G1613*(1+F1614)</f>
        <v>14.8232463464541</v>
      </c>
      <c r="H1614" s="46" t="n">
        <f aca="false">MAX(H1613,G1614)</f>
        <v>15.276992800448</v>
      </c>
      <c r="I1614" s="47" t="n">
        <f aca="false">G1614/H1614-1</f>
        <v>-0.0297012939601955</v>
      </c>
      <c r="J1614" s="48" t="n">
        <f aca="false">IF(F1614&lt;0,F1614^2,0)</f>
        <v>7.19472694711025E-006</v>
      </c>
      <c r="K1614" s="44" t="n">
        <f aca="false">MAX(K1613,E1614)</f>
        <v>25783.8</v>
      </c>
      <c r="L1614" s="49" t="n">
        <f aca="false">E1614-K1614</f>
        <v>-352.800000000003</v>
      </c>
    </row>
    <row r="1615" customFormat="false" ht="15" hidden="false" customHeight="false" outlineLevel="0" collapsed="false">
      <c r="A1615" s="27" t="n">
        <v>41736</v>
      </c>
      <c r="B1615" s="42" t="n">
        <v>-1</v>
      </c>
      <c r="C1615" s="28" t="n">
        <v>12506.45</v>
      </c>
      <c r="D1615" s="43" t="n">
        <v>45.25</v>
      </c>
      <c r="E1615" s="44" t="n">
        <f aca="false">E1614+D1615</f>
        <v>25476.25</v>
      </c>
      <c r="F1615" s="45" t="n">
        <f aca="false">IF(C1614&gt;0,D1615/C1614,0)</f>
        <v>0.00360508935044655</v>
      </c>
      <c r="G1615" s="46" t="n">
        <f aca="false">G1614*(1+F1615)</f>
        <v>14.8766854739968</v>
      </c>
      <c r="H1615" s="46" t="n">
        <f aca="false">MAX(H1614,G1615)</f>
        <v>15.276992800448</v>
      </c>
      <c r="I1615" s="47" t="n">
        <f aca="false">G1615/H1615-1</f>
        <v>-0.0262032804282994</v>
      </c>
      <c r="J1615" s="48" t="n">
        <f aca="false">IF(F1615&lt;0,F1615^2,0)</f>
        <v>0</v>
      </c>
      <c r="K1615" s="44" t="n">
        <f aca="false">MAX(K1614,E1615)</f>
        <v>25783.8</v>
      </c>
      <c r="L1615" s="49" t="n">
        <f aca="false">E1615-K1615</f>
        <v>-307.550000000003</v>
      </c>
    </row>
    <row r="1616" customFormat="false" ht="15" hidden="false" customHeight="false" outlineLevel="0" collapsed="false">
      <c r="A1616" s="27" t="n">
        <v>41738</v>
      </c>
      <c r="B1616" s="42" t="n">
        <v>1</v>
      </c>
      <c r="C1616" s="28" t="n">
        <v>12937.4</v>
      </c>
      <c r="D1616" s="43" t="n">
        <v>172</v>
      </c>
      <c r="E1616" s="44" t="n">
        <f aca="false">E1615+D1616</f>
        <v>25648.25</v>
      </c>
      <c r="F1616" s="45" t="n">
        <f aca="false">IF(C1615&gt;0,D1616/C1615,0)</f>
        <v>0.0137529035017931</v>
      </c>
      <c r="G1616" s="46" t="n">
        <f aca="false">G1615*(1+F1616)</f>
        <v>15.0812830937472</v>
      </c>
      <c r="H1616" s="46" t="n">
        <f aca="false">MAX(H1615,G1616)</f>
        <v>15.276992800448</v>
      </c>
      <c r="I1616" s="47" t="n">
        <f aca="false">G1616/H1616-1</f>
        <v>-0.0128107481136671</v>
      </c>
      <c r="J1616" s="48" t="n">
        <f aca="false">IF(F1616&lt;0,F1616^2,0)</f>
        <v>0</v>
      </c>
      <c r="K1616" s="44" t="n">
        <f aca="false">MAX(K1615,E1616)</f>
        <v>25783.8</v>
      </c>
      <c r="L1616" s="49" t="n">
        <f aca="false">E1616-K1616</f>
        <v>-135.550000000003</v>
      </c>
    </row>
    <row r="1617" customFormat="false" ht="15" hidden="false" customHeight="false" outlineLevel="0" collapsed="false">
      <c r="A1617" s="27" t="n">
        <v>41739</v>
      </c>
      <c r="B1617" s="42" t="n">
        <v>1</v>
      </c>
      <c r="C1617" s="28" t="n">
        <v>12949.4</v>
      </c>
      <c r="D1617" s="43" t="n">
        <v>12</v>
      </c>
      <c r="E1617" s="44" t="n">
        <f aca="false">E1616+D1617</f>
        <v>25660.25</v>
      </c>
      <c r="F1617" s="45" t="n">
        <f aca="false">IF(C1616&gt;0,D1617/C1616,0)</f>
        <v>0.000927543401301653</v>
      </c>
      <c r="G1617" s="46" t="n">
        <f aca="false">G1616*(1+F1617)</f>
        <v>15.0952716383639</v>
      </c>
      <c r="H1617" s="46" t="n">
        <f aca="false">MAX(H1616,G1617)</f>
        <v>15.276992800448</v>
      </c>
      <c r="I1617" s="47" t="n">
        <f aca="false">G1617/H1617-1</f>
        <v>-0.0118950872372441</v>
      </c>
      <c r="J1617" s="48" t="n">
        <f aca="false">IF(F1617&lt;0,F1617^2,0)</f>
        <v>0</v>
      </c>
      <c r="K1617" s="44" t="n">
        <f aca="false">MAX(K1616,E1617)</f>
        <v>25783.8</v>
      </c>
      <c r="L1617" s="49" t="n">
        <f aca="false">E1617-K1617</f>
        <v>-123.550000000003</v>
      </c>
    </row>
    <row r="1618" customFormat="false" ht="15" hidden="false" customHeight="false" outlineLevel="0" collapsed="false">
      <c r="A1618" s="27" t="n">
        <v>41740</v>
      </c>
      <c r="B1618" s="42" t="n">
        <v>1</v>
      </c>
      <c r="C1618" s="28" t="n">
        <v>12840.2</v>
      </c>
      <c r="D1618" s="43" t="n">
        <v>-127.15</v>
      </c>
      <c r="E1618" s="44" t="n">
        <f aca="false">E1617+D1618</f>
        <v>25533.1</v>
      </c>
      <c r="F1618" s="45" t="n">
        <f aca="false">IF(C1617&gt;0,D1618/C1617,0)</f>
        <v>-0.0098189877523283</v>
      </c>
      <c r="G1618" s="46" t="n">
        <f aca="false">G1617*(1+F1618)</f>
        <v>14.9470513510288</v>
      </c>
      <c r="H1618" s="46" t="n">
        <f aca="false">MAX(H1617,G1618)</f>
        <v>15.276992800448</v>
      </c>
      <c r="I1618" s="47" t="n">
        <f aca="false">G1618/H1618-1</f>
        <v>-0.021597277273677</v>
      </c>
      <c r="J1618" s="48" t="n">
        <f aca="false">IF(F1618&lt;0,F1618^2,0)</f>
        <v>9.64125204803731E-005</v>
      </c>
      <c r="K1618" s="44" t="n">
        <f aca="false">MAX(K1617,E1618)</f>
        <v>25783.8</v>
      </c>
      <c r="L1618" s="49" t="n">
        <f aca="false">E1618-K1618</f>
        <v>-250.700000000004</v>
      </c>
    </row>
    <row r="1619" customFormat="false" ht="15" hidden="false" customHeight="false" outlineLevel="0" collapsed="false">
      <c r="A1619" s="27" t="n">
        <v>41744</v>
      </c>
      <c r="B1619" s="42" t="n">
        <v>-1</v>
      </c>
      <c r="C1619" s="28" t="n">
        <v>12579.9</v>
      </c>
      <c r="D1619" s="43" t="n">
        <v>198.05</v>
      </c>
      <c r="E1619" s="44" t="n">
        <f aca="false">E1618+D1619</f>
        <v>25731.15</v>
      </c>
      <c r="F1619" s="45" t="n">
        <f aca="false">IF(C1618&gt;0,D1619/C1618,0)</f>
        <v>0.0154242145760969</v>
      </c>
      <c r="G1619" s="46" t="n">
        <f aca="false">G1618*(1+F1619)</f>
        <v>15.177597878347</v>
      </c>
      <c r="H1619" s="46" t="n">
        <f aca="false">MAX(H1618,G1619)</f>
        <v>15.276992800448</v>
      </c>
      <c r="I1619" s="47" t="n">
        <f aca="false">G1619/H1619-1</f>
        <v>-0.00650618373650858</v>
      </c>
      <c r="J1619" s="48" t="n">
        <f aca="false">IF(F1619&lt;0,F1619^2,0)</f>
        <v>0</v>
      </c>
      <c r="K1619" s="44" t="n">
        <f aca="false">MAX(K1618,E1619)</f>
        <v>25783.8</v>
      </c>
      <c r="L1619" s="49" t="n">
        <f aca="false">E1619-K1619</f>
        <v>-52.6500000000051</v>
      </c>
    </row>
    <row r="1620" customFormat="false" ht="15" hidden="false" customHeight="false" outlineLevel="0" collapsed="false">
      <c r="A1620" s="27" t="n">
        <v>41745</v>
      </c>
      <c r="B1620" s="42" t="n">
        <v>-1</v>
      </c>
      <c r="C1620" s="28" t="n">
        <v>12563.15</v>
      </c>
      <c r="D1620" s="43" t="n">
        <v>16.75</v>
      </c>
      <c r="E1620" s="44" t="n">
        <f aca="false">E1619+D1620</f>
        <v>25747.9</v>
      </c>
      <c r="F1620" s="45" t="n">
        <f aca="false">IF(C1619&gt;0,D1620/C1619,0)</f>
        <v>0.00133148912153515</v>
      </c>
      <c r="G1620" s="46" t="n">
        <f aca="false">G1619*(1+F1620)</f>
        <v>15.197806684813</v>
      </c>
      <c r="H1620" s="46" t="n">
        <f aca="false">MAX(H1619,G1620)</f>
        <v>15.276992800448</v>
      </c>
      <c r="I1620" s="47" t="n">
        <f aca="false">G1620/H1620-1</f>
        <v>-0.00518335752784127</v>
      </c>
      <c r="J1620" s="48" t="n">
        <f aca="false">IF(F1620&lt;0,F1620^2,0)</f>
        <v>0</v>
      </c>
      <c r="K1620" s="44" t="n">
        <f aca="false">MAX(K1619,E1620)</f>
        <v>25783.8</v>
      </c>
      <c r="L1620" s="49" t="n">
        <f aca="false">E1620-K1620</f>
        <v>-35.9000000000051</v>
      </c>
    </row>
    <row r="1621" customFormat="false" ht="15" hidden="false" customHeight="false" outlineLevel="0" collapsed="false">
      <c r="A1621" s="27" t="n">
        <v>41746</v>
      </c>
      <c r="B1621" s="42" t="n">
        <v>-1</v>
      </c>
      <c r="C1621" s="28" t="n">
        <v>12787.25</v>
      </c>
      <c r="D1621" s="43" t="n">
        <v>-163.9</v>
      </c>
      <c r="E1621" s="44" t="n">
        <f aca="false">E1620+D1621</f>
        <v>25584</v>
      </c>
      <c r="F1621" s="45" t="n">
        <f aca="false">IF(C1620&gt;0,D1621/C1620,0)</f>
        <v>-0.0130460911475227</v>
      </c>
      <c r="G1621" s="46" t="n">
        <f aca="false">G1620*(1+F1621)</f>
        <v>14.9995347135605</v>
      </c>
      <c r="H1621" s="46" t="n">
        <f aca="false">MAX(H1620,G1621)</f>
        <v>15.276992800448</v>
      </c>
      <c r="I1621" s="47" t="n">
        <f aca="false">G1621/H1621-1</f>
        <v>-0.0181618261206056</v>
      </c>
      <c r="J1621" s="48" t="n">
        <f aca="false">IF(F1621&lt;0,F1621^2,0)</f>
        <v>0.000170200494229471</v>
      </c>
      <c r="K1621" s="44" t="n">
        <f aca="false">MAX(K1620,E1621)</f>
        <v>25783.8</v>
      </c>
      <c r="L1621" s="49" t="n">
        <f aca="false">E1621-K1621</f>
        <v>-199.800000000007</v>
      </c>
    </row>
    <row r="1622" customFormat="false" ht="15" hidden="false" customHeight="false" outlineLevel="0" collapsed="false">
      <c r="A1622" s="27" t="n">
        <v>41750</v>
      </c>
      <c r="B1622" s="42" t="n">
        <v>1</v>
      </c>
      <c r="C1622" s="28" t="n">
        <v>12958.5</v>
      </c>
      <c r="D1622" s="43" t="n">
        <v>113.2</v>
      </c>
      <c r="E1622" s="44" t="n">
        <f aca="false">E1621+D1622</f>
        <v>25697.2</v>
      </c>
      <c r="F1622" s="45" t="n">
        <f aca="false">IF(C1621&gt;0,D1622/C1621,0)</f>
        <v>0.00885256798764394</v>
      </c>
      <c r="G1622" s="46" t="n">
        <f aca="false">G1621*(1+F1622)</f>
        <v>15.1323191143953</v>
      </c>
      <c r="H1622" s="46" t="n">
        <f aca="false">MAX(H1621,G1622)</f>
        <v>15.276992800448</v>
      </c>
      <c r="I1622" s="47" t="n">
        <f aca="false">G1622/H1622-1</f>
        <v>-0.00947003693347415</v>
      </c>
      <c r="J1622" s="48" t="n">
        <f aca="false">IF(F1622&lt;0,F1622^2,0)</f>
        <v>0</v>
      </c>
      <c r="K1622" s="44" t="n">
        <f aca="false">MAX(K1621,E1622)</f>
        <v>25783.8</v>
      </c>
      <c r="L1622" s="49" t="n">
        <f aca="false">E1622-K1622</f>
        <v>-86.6000000000058</v>
      </c>
    </row>
    <row r="1623" customFormat="false" ht="15" hidden="false" customHeight="false" outlineLevel="0" collapsed="false">
      <c r="A1623" s="27" t="n">
        <v>41751</v>
      </c>
      <c r="B1623" s="42" t="n">
        <v>1</v>
      </c>
      <c r="C1623" s="28" t="n">
        <v>12987.1</v>
      </c>
      <c r="D1623" s="43" t="n">
        <v>28.6</v>
      </c>
      <c r="E1623" s="44" t="n">
        <f aca="false">E1622+D1623</f>
        <v>25725.8</v>
      </c>
      <c r="F1623" s="45" t="n">
        <f aca="false">IF(C1622&gt;0,D1623/C1622,0)</f>
        <v>0.00220704556854574</v>
      </c>
      <c r="G1623" s="46" t="n">
        <f aca="false">G1622*(1+F1623)</f>
        <v>15.1657168322386</v>
      </c>
      <c r="H1623" s="46" t="n">
        <f aca="false">MAX(H1622,G1623)</f>
        <v>15.276992800448</v>
      </c>
      <c r="I1623" s="47" t="n">
        <f aca="false">G1623/H1623-1</f>
        <v>-0.00728389216797643</v>
      </c>
      <c r="J1623" s="48" t="n">
        <f aca="false">IF(F1623&lt;0,F1623^2,0)</f>
        <v>0</v>
      </c>
      <c r="K1623" s="44" t="n">
        <f aca="false">MAX(K1622,E1623)</f>
        <v>25783.8</v>
      </c>
      <c r="L1623" s="49" t="n">
        <f aca="false">E1623-K1623</f>
        <v>-58.0000000000073</v>
      </c>
    </row>
    <row r="1624" customFormat="false" ht="15" hidden="false" customHeight="false" outlineLevel="0" collapsed="false">
      <c r="A1624" s="27" t="n">
        <v>41752</v>
      </c>
      <c r="B1624" s="42" t="n">
        <v>1</v>
      </c>
      <c r="C1624" s="28" t="n">
        <v>13122.1</v>
      </c>
      <c r="D1624" s="43" t="n">
        <v>135</v>
      </c>
      <c r="E1624" s="44" t="n">
        <f aca="false">E1623+D1624</f>
        <v>25860.8</v>
      </c>
      <c r="F1624" s="45" t="n">
        <f aca="false">IF(C1623&gt;0,D1624/C1623,0)</f>
        <v>0.0103949303539666</v>
      </c>
      <c r="G1624" s="46" t="n">
        <f aca="false">G1623*(1+F1624)</f>
        <v>15.3233634024777</v>
      </c>
      <c r="H1624" s="46" t="n">
        <f aca="false">MAX(H1623,G1624)</f>
        <v>15.3233634024777</v>
      </c>
      <c r="I1624" s="47" t="n">
        <f aca="false">G1624/H1624-1</f>
        <v>0</v>
      </c>
      <c r="J1624" s="48" t="n">
        <f aca="false">IF(F1624&lt;0,F1624^2,0)</f>
        <v>0</v>
      </c>
      <c r="K1624" s="44" t="n">
        <f aca="false">MAX(K1623,E1624)</f>
        <v>25860.8</v>
      </c>
      <c r="L1624" s="49" t="n">
        <f aca="false">E1624-K1624</f>
        <v>0</v>
      </c>
    </row>
    <row r="1625" customFormat="false" ht="15" hidden="false" customHeight="false" outlineLevel="0" collapsed="false">
      <c r="A1625" s="27" t="n">
        <v>41754</v>
      </c>
      <c r="B1625" s="42" t="n">
        <v>1</v>
      </c>
      <c r="C1625" s="28" t="n">
        <v>13034.5</v>
      </c>
      <c r="D1625" s="43" t="n">
        <v>-87.6</v>
      </c>
      <c r="E1625" s="44" t="n">
        <f aca="false">E1624+D1625</f>
        <v>25773.2</v>
      </c>
      <c r="F1625" s="45" t="n">
        <f aca="false">IF(C1624&gt;0,D1625/C1624,0)</f>
        <v>-0.00667576073951578</v>
      </c>
      <c r="G1625" s="46" t="n">
        <f aca="false">G1624*(1+F1625)</f>
        <v>15.2210682946781</v>
      </c>
      <c r="H1625" s="46" t="n">
        <f aca="false">MAX(H1624,G1625)</f>
        <v>15.3233634024777</v>
      </c>
      <c r="I1625" s="47" t="n">
        <f aca="false">G1625/H1625-1</f>
        <v>-0.00667576073951581</v>
      </c>
      <c r="J1625" s="48" t="n">
        <f aca="false">IF(F1625&lt;0,F1625^2,0)</f>
        <v>4.45657814512602E-005</v>
      </c>
      <c r="K1625" s="44" t="n">
        <f aca="false">MAX(K1624,E1625)</f>
        <v>25860.8</v>
      </c>
      <c r="L1625" s="49" t="n">
        <f aca="false">E1625-K1625</f>
        <v>-87.5999999999985</v>
      </c>
    </row>
    <row r="1626" customFormat="false" ht="15" hidden="false" customHeight="false" outlineLevel="0" collapsed="false">
      <c r="A1626" s="27" t="n">
        <v>41757</v>
      </c>
      <c r="B1626" s="42" t="n">
        <v>-1</v>
      </c>
      <c r="C1626" s="28" t="n">
        <v>13081.55</v>
      </c>
      <c r="D1626" s="43" t="n">
        <v>-189.35</v>
      </c>
      <c r="E1626" s="44" t="n">
        <f aca="false">E1625+D1626</f>
        <v>25583.85</v>
      </c>
      <c r="F1626" s="45" t="n">
        <f aca="false">IF(C1625&gt;0,D1626/C1625,0)</f>
        <v>-0.0145268326364648</v>
      </c>
      <c r="G1626" s="46" t="n">
        <f aca="false">G1625*(1+F1626)</f>
        <v>14.9999543830131</v>
      </c>
      <c r="H1626" s="46" t="n">
        <f aca="false">MAX(H1625,G1626)</f>
        <v>15.3233634024777</v>
      </c>
      <c r="I1626" s="47" t="n">
        <f aca="false">G1626/H1626-1</f>
        <v>-0.0211056157169967</v>
      </c>
      <c r="J1626" s="48" t="n">
        <f aca="false">IF(F1626&lt;0,F1626^2,0)</f>
        <v>0.000211028866447858</v>
      </c>
      <c r="K1626" s="44" t="n">
        <f aca="false">MAX(K1625,E1626)</f>
        <v>25860.8</v>
      </c>
      <c r="L1626" s="49" t="n">
        <f aca="false">E1626-K1626</f>
        <v>-276.949999999997</v>
      </c>
    </row>
    <row r="1627" customFormat="false" ht="15" hidden="false" customHeight="false" outlineLevel="0" collapsed="false">
      <c r="A1627" s="27" t="n">
        <v>41758</v>
      </c>
      <c r="B1627" s="42" t="n">
        <v>-1</v>
      </c>
      <c r="C1627" s="28" t="n">
        <v>12910.55</v>
      </c>
      <c r="D1627" s="43" t="n">
        <v>-34.45</v>
      </c>
      <c r="E1627" s="44" t="n">
        <f aca="false">E1626+D1627</f>
        <v>25549.4</v>
      </c>
      <c r="F1627" s="45" t="n">
        <f aca="false">IF(C1626&gt;0,D1627/C1626,0)</f>
        <v>-0.0026334799775256</v>
      </c>
      <c r="G1627" s="46" t="n">
        <f aca="false">G1626*(1+F1627)</f>
        <v>14.9604523034816</v>
      </c>
      <c r="H1627" s="46" t="n">
        <f aca="false">MAX(H1626,G1627)</f>
        <v>15.3233634024777</v>
      </c>
      <c r="I1627" s="47" t="n">
        <f aca="false">G1627/H1627-1</f>
        <v>-0.0236835144781182</v>
      </c>
      <c r="J1627" s="48" t="n">
        <f aca="false">IF(F1627&lt;0,F1627^2,0)</f>
        <v>6.93521679202823E-006</v>
      </c>
      <c r="K1627" s="44" t="n">
        <f aca="false">MAX(K1626,E1627)</f>
        <v>25860.8</v>
      </c>
      <c r="L1627" s="49" t="n">
        <f aca="false">E1627-K1627</f>
        <v>-311.399999999998</v>
      </c>
    </row>
    <row r="1628" customFormat="false" ht="15" hidden="false" customHeight="false" outlineLevel="0" collapsed="false">
      <c r="A1628" s="27" t="n">
        <v>41759</v>
      </c>
      <c r="B1628" s="42" t="n">
        <v>-1</v>
      </c>
      <c r="C1628" s="28" t="n">
        <v>12855.85</v>
      </c>
      <c r="D1628" s="43" t="n">
        <v>41.5</v>
      </c>
      <c r="E1628" s="44" t="n">
        <f aca="false">E1627+D1628</f>
        <v>25590.9</v>
      </c>
      <c r="F1628" s="45" t="n">
        <f aca="false">IF(C1627&gt;0,D1628/C1627,0)</f>
        <v>0.00321442541177564</v>
      </c>
      <c r="G1628" s="46" t="n">
        <f aca="false">G1627*(1+F1628)</f>
        <v>15.0085415615376</v>
      </c>
      <c r="H1628" s="46" t="n">
        <f aca="false">MAX(H1627,G1628)</f>
        <v>15.3233634024777</v>
      </c>
      <c r="I1628" s="47" t="n">
        <f aca="false">G1628/H1628-1</f>
        <v>-0.0205452179571212</v>
      </c>
      <c r="J1628" s="48" t="n">
        <f aca="false">IF(F1628&lt;0,F1628^2,0)</f>
        <v>0</v>
      </c>
      <c r="K1628" s="44" t="n">
        <f aca="false">MAX(K1627,E1628)</f>
        <v>25860.8</v>
      </c>
      <c r="L1628" s="49" t="n">
        <f aca="false">E1628-K1628</f>
        <v>-269.899999999998</v>
      </c>
    </row>
    <row r="1629" customFormat="false" ht="15" hidden="false" customHeight="false" outlineLevel="0" collapsed="false">
      <c r="A1629" s="27" t="n">
        <v>41761</v>
      </c>
      <c r="B1629" s="42" t="n">
        <v>-1</v>
      </c>
      <c r="C1629" s="28" t="n">
        <v>12842</v>
      </c>
      <c r="D1629" s="43" t="n">
        <v>13.85</v>
      </c>
      <c r="E1629" s="44" t="n">
        <f aca="false">E1628+D1629</f>
        <v>25604.75</v>
      </c>
      <c r="F1629" s="45" t="n">
        <f aca="false">IF(C1628&gt;0,D1629/C1628,0)</f>
        <v>0.00107733055379458</v>
      </c>
      <c r="G1629" s="46" t="n">
        <f aca="false">G1628*(1+F1629)</f>
        <v>15.0247107219298</v>
      </c>
      <c r="H1629" s="46" t="n">
        <f aca="false">MAX(H1628,G1629)</f>
        <v>15.3233634024777</v>
      </c>
      <c r="I1629" s="47" t="n">
        <f aca="false">G1629/H1629-1</f>
        <v>-0.0194900213943662</v>
      </c>
      <c r="J1629" s="48" t="n">
        <f aca="false">IF(F1629&lt;0,F1629^2,0)</f>
        <v>0</v>
      </c>
      <c r="K1629" s="44" t="n">
        <f aca="false">MAX(K1628,E1629)</f>
        <v>25860.8</v>
      </c>
      <c r="L1629" s="49" t="n">
        <f aca="false">E1629-K1629</f>
        <v>-256.049999999999</v>
      </c>
    </row>
    <row r="1630" customFormat="false" ht="15" hidden="false" customHeight="false" outlineLevel="0" collapsed="false">
      <c r="A1630" s="27" t="n">
        <v>41764</v>
      </c>
      <c r="B1630" s="42" t="n">
        <v>-1</v>
      </c>
      <c r="C1630" s="28" t="n">
        <v>12880.65</v>
      </c>
      <c r="D1630" s="43" t="n">
        <v>-38.65</v>
      </c>
      <c r="E1630" s="44" t="n">
        <f aca="false">E1629+D1630</f>
        <v>25566.1</v>
      </c>
      <c r="F1630" s="45" t="n">
        <f aca="false">IF(C1629&gt;0,D1630/C1629,0)</f>
        <v>-0.00300965581685096</v>
      </c>
      <c r="G1630" s="46" t="n">
        <f aca="false">G1629*(1+F1630)</f>
        <v>14.979491513909</v>
      </c>
      <c r="H1630" s="46" t="n">
        <f aca="false">MAX(H1629,G1630)</f>
        <v>15.3233634024777</v>
      </c>
      <c r="I1630" s="47" t="n">
        <f aca="false">G1630/H1630-1</f>
        <v>-0.0224410189549571</v>
      </c>
      <c r="J1630" s="48" t="n">
        <f aca="false">IF(F1630&lt;0,F1630^2,0)</f>
        <v>9.0580281359048E-006</v>
      </c>
      <c r="K1630" s="44" t="n">
        <f aca="false">MAX(K1629,E1630)</f>
        <v>25860.8</v>
      </c>
      <c r="L1630" s="49" t="n">
        <f aca="false">E1630-K1630</f>
        <v>-294.700000000001</v>
      </c>
    </row>
    <row r="1631" customFormat="false" ht="15" hidden="false" customHeight="false" outlineLevel="0" collapsed="false">
      <c r="A1631" s="27" t="n">
        <v>41765</v>
      </c>
      <c r="B1631" s="42" t="n">
        <v>1</v>
      </c>
      <c r="C1631" s="28" t="n">
        <v>12966.05</v>
      </c>
      <c r="D1631" s="43" t="n">
        <v>-130.5</v>
      </c>
      <c r="E1631" s="44" t="n">
        <f aca="false">E1630+D1631</f>
        <v>25435.6</v>
      </c>
      <c r="F1631" s="45" t="n">
        <f aca="false">IF(C1630&gt;0,D1631/C1630,0)</f>
        <v>-0.0101314762841937</v>
      </c>
      <c r="G1631" s="46" t="n">
        <f aca="false">G1630*(1+F1631)</f>
        <v>14.8277271508865</v>
      </c>
      <c r="H1631" s="46" t="n">
        <f aca="false">MAX(H1630,G1631)</f>
        <v>15.3233634024777</v>
      </c>
      <c r="I1631" s="47" t="n">
        <f aca="false">G1631/H1631-1</f>
        <v>-0.0323451345878156</v>
      </c>
      <c r="J1631" s="48" t="n">
        <f aca="false">IF(F1631&lt;0,F1631^2,0)</f>
        <v>0.00010264681169718</v>
      </c>
      <c r="K1631" s="44" t="n">
        <f aca="false">MAX(K1630,E1631)</f>
        <v>25860.8</v>
      </c>
      <c r="L1631" s="49" t="n">
        <f aca="false">E1631-K1631</f>
        <v>-425.200000000001</v>
      </c>
    </row>
    <row r="1632" customFormat="false" ht="15" hidden="false" customHeight="false" outlineLevel="0" collapsed="false">
      <c r="A1632" s="27" t="n">
        <v>41766</v>
      </c>
      <c r="B1632" s="42" t="n">
        <v>1</v>
      </c>
      <c r="C1632" s="28" t="n">
        <v>12938.2</v>
      </c>
      <c r="D1632" s="43" t="n">
        <v>-48.9</v>
      </c>
      <c r="E1632" s="44" t="n">
        <f aca="false">E1631+D1632</f>
        <v>25386.7</v>
      </c>
      <c r="F1632" s="45" t="n">
        <f aca="false">IF(C1631&gt;0,D1632/C1631,0)</f>
        <v>-0.00377138758527076</v>
      </c>
      <c r="G1632" s="46" t="n">
        <f aca="false">G1631*(1+F1632)</f>
        <v>14.7718060447919</v>
      </c>
      <c r="H1632" s="46" t="n">
        <f aca="false">MAX(H1631,G1632)</f>
        <v>15.3233634024777</v>
      </c>
      <c r="I1632" s="47" t="n">
        <f aca="false">G1632/H1632-1</f>
        <v>-0.0359945361340579</v>
      </c>
      <c r="J1632" s="48" t="n">
        <f aca="false">IF(F1632&lt;0,F1632^2,0)</f>
        <v>1.42233643183345E-005</v>
      </c>
      <c r="K1632" s="44" t="n">
        <f aca="false">MAX(K1631,E1632)</f>
        <v>25860.8</v>
      </c>
      <c r="L1632" s="49" t="n">
        <f aca="false">E1632-K1632</f>
        <v>-474.100000000002</v>
      </c>
    </row>
    <row r="1633" customFormat="false" ht="15" hidden="false" customHeight="false" outlineLevel="0" collapsed="false">
      <c r="A1633" s="27" t="n">
        <v>41767</v>
      </c>
      <c r="B1633" s="42" t="n">
        <v>1</v>
      </c>
      <c r="C1633" s="28" t="n">
        <v>13037.4</v>
      </c>
      <c r="D1633" s="43" t="n">
        <v>20.4</v>
      </c>
      <c r="E1633" s="44" t="n">
        <f aca="false">E1632+D1633</f>
        <v>25407.1</v>
      </c>
      <c r="F1633" s="45" t="n">
        <f aca="false">IF(C1632&gt;0,D1633/C1632,0)</f>
        <v>0.00157672628340882</v>
      </c>
      <c r="G1633" s="46" t="n">
        <f aca="false">G1632*(1+F1633)</f>
        <v>14.7950971396361</v>
      </c>
      <c r="H1633" s="46" t="n">
        <f aca="false">MAX(H1632,G1633)</f>
        <v>15.3233634024777</v>
      </c>
      <c r="I1633" s="47" t="n">
        <f aca="false">G1633/H1633-1</f>
        <v>-0.0344745633818309</v>
      </c>
      <c r="J1633" s="48" t="n">
        <f aca="false">IF(F1633&lt;0,F1633^2,0)</f>
        <v>0</v>
      </c>
      <c r="K1633" s="44" t="n">
        <f aca="false">MAX(K1632,E1633)</f>
        <v>25860.8</v>
      </c>
      <c r="L1633" s="49" t="n">
        <f aca="false">E1633-K1633</f>
        <v>-453.700000000001</v>
      </c>
    </row>
    <row r="1634" customFormat="false" ht="15" hidden="false" customHeight="false" outlineLevel="0" collapsed="false">
      <c r="A1634" s="27" t="n">
        <v>41768</v>
      </c>
      <c r="B1634" s="42" t="n">
        <v>1</v>
      </c>
      <c r="C1634" s="28" t="n">
        <v>13750.5</v>
      </c>
      <c r="D1634" s="43" t="n">
        <v>713.1</v>
      </c>
      <c r="E1634" s="44" t="n">
        <f aca="false">E1633+D1634</f>
        <v>26120.2</v>
      </c>
      <c r="F1634" s="45" t="n">
        <f aca="false">IF(C1633&gt;0,D1634/C1633,0)</f>
        <v>0.0546964885636707</v>
      </c>
      <c r="G1634" s="46" t="n">
        <f aca="false">G1633*(1+F1634)</f>
        <v>15.6043370011327</v>
      </c>
      <c r="H1634" s="46" t="n">
        <f aca="false">MAX(H1633,G1634)</f>
        <v>15.6043370011327</v>
      </c>
      <c r="I1634" s="47" t="n">
        <f aca="false">G1634/H1634-1</f>
        <v>0</v>
      </c>
      <c r="J1634" s="48" t="n">
        <f aca="false">IF(F1634&lt;0,F1634^2,0)</f>
        <v>0</v>
      </c>
      <c r="K1634" s="44" t="n">
        <f aca="false">MAX(K1633,E1634)</f>
        <v>26120.2</v>
      </c>
      <c r="L1634" s="49" t="n">
        <f aca="false">E1634-K1634</f>
        <v>0</v>
      </c>
    </row>
    <row r="1635" customFormat="false" ht="15" hidden="false" customHeight="false" outlineLevel="0" collapsed="false">
      <c r="A1635" s="27" t="n">
        <v>41771</v>
      </c>
      <c r="B1635" s="42" t="n">
        <v>1</v>
      </c>
      <c r="C1635" s="28" t="n">
        <v>14085.05</v>
      </c>
      <c r="D1635" s="43" t="n">
        <v>334.55</v>
      </c>
      <c r="E1635" s="44" t="n">
        <f aca="false">E1634+D1635</f>
        <v>26454.75</v>
      </c>
      <c r="F1635" s="45" t="n">
        <f aca="false">IF(C1634&gt;0,D1635/C1634,0)</f>
        <v>0.0243300243627504</v>
      </c>
      <c r="G1635" s="46" t="n">
        <f aca="false">G1634*(1+F1635)</f>
        <v>15.9839909005348</v>
      </c>
      <c r="H1635" s="46" t="n">
        <f aca="false">MAX(H1634,G1635)</f>
        <v>15.9839909005348</v>
      </c>
      <c r="I1635" s="47" t="n">
        <f aca="false">G1635/H1635-1</f>
        <v>0</v>
      </c>
      <c r="J1635" s="48" t="n">
        <f aca="false">IF(F1635&lt;0,F1635^2,0)</f>
        <v>0</v>
      </c>
      <c r="K1635" s="44" t="n">
        <f aca="false">MAX(K1634,E1635)</f>
        <v>26454.75</v>
      </c>
      <c r="L1635" s="49" t="n">
        <f aca="false">E1635-K1635</f>
        <v>0</v>
      </c>
    </row>
    <row r="1636" customFormat="false" ht="15" hidden="false" customHeight="false" outlineLevel="0" collapsed="false">
      <c r="A1636" s="27" t="n">
        <v>41772</v>
      </c>
      <c r="B1636" s="42" t="n">
        <v>1</v>
      </c>
      <c r="C1636" s="28" t="n">
        <v>14165.55</v>
      </c>
      <c r="D1636" s="43" t="n">
        <v>80.5</v>
      </c>
      <c r="E1636" s="44" t="n">
        <f aca="false">E1635+D1636</f>
        <v>26535.25</v>
      </c>
      <c r="F1636" s="45" t="n">
        <f aca="false">IF(C1635&gt;0,D1636/C1635,0)</f>
        <v>0.00571527967596849</v>
      </c>
      <c r="G1636" s="46" t="n">
        <f aca="false">G1635*(1+F1636)</f>
        <v>16.0753438788695</v>
      </c>
      <c r="H1636" s="46" t="n">
        <f aca="false">MAX(H1635,G1636)</f>
        <v>16.0753438788695</v>
      </c>
      <c r="I1636" s="47" t="n">
        <f aca="false">G1636/H1636-1</f>
        <v>0</v>
      </c>
      <c r="J1636" s="48" t="n">
        <f aca="false">IF(F1636&lt;0,F1636^2,0)</f>
        <v>0</v>
      </c>
      <c r="K1636" s="44" t="n">
        <f aca="false">MAX(K1635,E1636)</f>
        <v>26535.25</v>
      </c>
      <c r="L1636" s="49" t="n">
        <f aca="false">E1636-K1636</f>
        <v>0</v>
      </c>
    </row>
    <row r="1637" customFormat="false" ht="15" hidden="false" customHeight="false" outlineLevel="0" collapsed="false">
      <c r="A1637" s="27" t="n">
        <v>41773</v>
      </c>
      <c r="B1637" s="42" t="n">
        <v>1</v>
      </c>
      <c r="C1637" s="28" t="n">
        <v>14207.1</v>
      </c>
      <c r="D1637" s="43" t="n">
        <v>-59.9</v>
      </c>
      <c r="E1637" s="44" t="n">
        <f aca="false">E1636+D1637</f>
        <v>26475.35</v>
      </c>
      <c r="F1637" s="45" t="n">
        <f aca="false">IF(C1636&gt;0,D1637/C1636,0)</f>
        <v>-0.00422856860481944</v>
      </c>
      <c r="G1637" s="46" t="n">
        <f aca="false">G1636*(1+F1637)</f>
        <v>16.0073681844316</v>
      </c>
      <c r="H1637" s="46" t="n">
        <f aca="false">MAX(H1636,G1637)</f>
        <v>16.0753438788695</v>
      </c>
      <c r="I1637" s="47" t="n">
        <f aca="false">G1637/H1637-1</f>
        <v>-0.00422856860481935</v>
      </c>
      <c r="J1637" s="48" t="n">
        <f aca="false">IF(F1637&lt;0,F1637^2,0)</f>
        <v>1.78807924456646E-005</v>
      </c>
      <c r="K1637" s="44" t="n">
        <f aca="false">MAX(K1636,E1637)</f>
        <v>26535.25</v>
      </c>
      <c r="L1637" s="49" t="n">
        <f aca="false">E1637-K1637</f>
        <v>-59.9000000000015</v>
      </c>
    </row>
    <row r="1638" customFormat="false" ht="15" hidden="false" customHeight="false" outlineLevel="0" collapsed="false">
      <c r="A1638" s="27" t="n">
        <v>41774</v>
      </c>
      <c r="B1638" s="42" t="n">
        <v>0</v>
      </c>
      <c r="C1638" s="28" t="n">
        <v>14236.55</v>
      </c>
      <c r="D1638" s="43" t="n">
        <v>0</v>
      </c>
      <c r="E1638" s="44" t="n">
        <f aca="false">E1637+D1638</f>
        <v>26475.35</v>
      </c>
      <c r="F1638" s="45" t="n">
        <f aca="false">IF(C1637&gt;0,D1638/C1637,0)</f>
        <v>0</v>
      </c>
      <c r="G1638" s="46" t="n">
        <f aca="false">G1637*(1+F1638)</f>
        <v>16.0073681844316</v>
      </c>
      <c r="H1638" s="46" t="n">
        <f aca="false">MAX(H1637,G1638)</f>
        <v>16.0753438788695</v>
      </c>
      <c r="I1638" s="47" t="n">
        <f aca="false">G1638/H1638-1</f>
        <v>-0.00422856860481935</v>
      </c>
      <c r="J1638" s="48" t="n">
        <f aca="false">IF(F1638&lt;0,F1638^2,0)</f>
        <v>0</v>
      </c>
      <c r="K1638" s="44" t="n">
        <f aca="false">MAX(K1637,E1638)</f>
        <v>26535.25</v>
      </c>
      <c r="L1638" s="49" t="n">
        <f aca="false">E1638-K1638</f>
        <v>-59.9000000000015</v>
      </c>
    </row>
    <row r="1639" customFormat="false" ht="15" hidden="false" customHeight="false" outlineLevel="0" collapsed="false">
      <c r="A1639" s="27" t="n">
        <v>41775</v>
      </c>
      <c r="B1639" s="42" t="n">
        <v>1</v>
      </c>
      <c r="C1639" s="28" t="n">
        <v>14853</v>
      </c>
      <c r="D1639" s="43" t="n">
        <v>177.4</v>
      </c>
      <c r="E1639" s="44" t="n">
        <f aca="false">E1638+D1639</f>
        <v>26652.75</v>
      </c>
      <c r="F1639" s="45" t="n">
        <f aca="false">IF(C1638&gt;0,D1639/C1638,0)</f>
        <v>0.0124608841327428</v>
      </c>
      <c r="G1639" s="46" t="n">
        <f aca="false">G1638*(1+F1639)</f>
        <v>16.206834144648</v>
      </c>
      <c r="H1639" s="46" t="n">
        <f aca="false">MAX(H1638,G1639)</f>
        <v>16.206834144648</v>
      </c>
      <c r="I1639" s="47" t="n">
        <f aca="false">G1639/H1639-1</f>
        <v>0</v>
      </c>
      <c r="J1639" s="48" t="n">
        <f aca="false">IF(F1639&lt;0,F1639^2,0)</f>
        <v>0</v>
      </c>
      <c r="K1639" s="44" t="n">
        <f aca="false">MAX(K1638,E1639)</f>
        <v>26652.75</v>
      </c>
      <c r="L1639" s="49" t="n">
        <f aca="false">E1639-K1639</f>
        <v>0</v>
      </c>
    </row>
    <row r="1640" customFormat="false" ht="15" hidden="false" customHeight="false" outlineLevel="0" collapsed="false">
      <c r="A1640" s="27" t="n">
        <v>41778</v>
      </c>
      <c r="B1640" s="42" t="n">
        <v>1</v>
      </c>
      <c r="C1640" s="28" t="n">
        <v>15222.15</v>
      </c>
      <c r="D1640" s="43" t="n">
        <v>369.15</v>
      </c>
      <c r="E1640" s="44" t="n">
        <f aca="false">E1639+D1640</f>
        <v>27021.9</v>
      </c>
      <c r="F1640" s="45" t="n">
        <f aca="false">IF(C1639&gt;0,D1640/C1639,0)</f>
        <v>0.0248535649363765</v>
      </c>
      <c r="G1640" s="46" t="n">
        <f aca="false">G1639*(1+F1640)</f>
        <v>16.6096317494751</v>
      </c>
      <c r="H1640" s="46" t="n">
        <f aca="false">MAX(H1639,G1640)</f>
        <v>16.6096317494751</v>
      </c>
      <c r="I1640" s="47" t="n">
        <f aca="false">G1640/H1640-1</f>
        <v>0</v>
      </c>
      <c r="J1640" s="48" t="n">
        <f aca="false">IF(F1640&lt;0,F1640^2,0)</f>
        <v>0</v>
      </c>
      <c r="K1640" s="44" t="n">
        <f aca="false">MAX(K1639,E1640)</f>
        <v>27021.9</v>
      </c>
      <c r="L1640" s="49" t="n">
        <f aca="false">E1640-K1640</f>
        <v>0</v>
      </c>
    </row>
    <row r="1641" customFormat="false" ht="15" hidden="false" customHeight="false" outlineLevel="0" collapsed="false">
      <c r="A1641" s="27" t="n">
        <v>41779</v>
      </c>
      <c r="B1641" s="42" t="n">
        <v>1</v>
      </c>
      <c r="C1641" s="28" t="n">
        <v>15111.2</v>
      </c>
      <c r="D1641" s="43" t="n">
        <v>-110.95</v>
      </c>
      <c r="E1641" s="44" t="n">
        <f aca="false">E1640+D1641</f>
        <v>26910.95</v>
      </c>
      <c r="F1641" s="45" t="n">
        <f aca="false">IF(C1640&gt;0,D1641/C1640,0)</f>
        <v>-0.00728872071290849</v>
      </c>
      <c r="G1641" s="46" t="n">
        <f aca="false">G1640*(1+F1641)</f>
        <v>16.4885687825089</v>
      </c>
      <c r="H1641" s="46" t="n">
        <f aca="false">MAX(H1640,G1641)</f>
        <v>16.6096317494751</v>
      </c>
      <c r="I1641" s="47" t="n">
        <f aca="false">G1641/H1641-1</f>
        <v>-0.00728872071290854</v>
      </c>
      <c r="J1641" s="48" t="n">
        <f aca="false">IF(F1641&lt;0,F1641^2,0)</f>
        <v>5.31254496307813E-005</v>
      </c>
      <c r="K1641" s="44" t="n">
        <f aca="false">MAX(K1640,E1641)</f>
        <v>27021.9</v>
      </c>
      <c r="L1641" s="49" t="n">
        <f aca="false">E1641-K1641</f>
        <v>-110.950000000001</v>
      </c>
    </row>
    <row r="1642" customFormat="false" ht="15" hidden="false" customHeight="false" outlineLevel="0" collapsed="false">
      <c r="A1642" s="27" t="n">
        <v>41780</v>
      </c>
      <c r="B1642" s="42" t="n">
        <v>-1</v>
      </c>
      <c r="C1642" s="28" t="n">
        <v>14952.1</v>
      </c>
      <c r="D1642" s="43" t="n">
        <v>56.4</v>
      </c>
      <c r="E1642" s="44" t="n">
        <f aca="false">E1641+D1642</f>
        <v>26967.35</v>
      </c>
      <c r="F1642" s="45" t="n">
        <f aca="false">IF(C1641&gt;0,D1642/C1641,0)</f>
        <v>0.00373233098628832</v>
      </c>
      <c r="G1642" s="46" t="n">
        <f aca="false">G1641*(1+F1642)</f>
        <v>16.5501095786954</v>
      </c>
      <c r="H1642" s="46" t="n">
        <f aca="false">MAX(H1641,G1642)</f>
        <v>16.6096317494751</v>
      </c>
      <c r="I1642" s="47" t="n">
        <f aca="false">G1642/H1642-1</f>
        <v>-0.00358359364478755</v>
      </c>
      <c r="J1642" s="48" t="n">
        <f aca="false">IF(F1642&lt;0,F1642^2,0)</f>
        <v>0</v>
      </c>
      <c r="K1642" s="44" t="n">
        <f aca="false">MAX(K1641,E1642)</f>
        <v>27021.9</v>
      </c>
      <c r="L1642" s="49" t="n">
        <f aca="false">E1642-K1642</f>
        <v>-54.5499999999993</v>
      </c>
    </row>
    <row r="1643" customFormat="false" ht="15" hidden="false" customHeight="false" outlineLevel="0" collapsed="false">
      <c r="A1643" s="27" t="n">
        <v>41781</v>
      </c>
      <c r="B1643" s="42" t="n">
        <v>-1</v>
      </c>
      <c r="C1643" s="28" t="n">
        <v>15055.55</v>
      </c>
      <c r="D1643" s="43" t="n">
        <v>-174.5</v>
      </c>
      <c r="E1643" s="44" t="n">
        <f aca="false">E1642+D1643</f>
        <v>26792.85</v>
      </c>
      <c r="F1643" s="45" t="n">
        <f aca="false">IF(C1642&gt;0,D1643/C1642,0)</f>
        <v>-0.0116706014539764</v>
      </c>
      <c r="G1643" s="46" t="n">
        <f aca="false">G1642*(1+F1643)</f>
        <v>16.3569598457828</v>
      </c>
      <c r="H1643" s="46" t="n">
        <f aca="false">MAX(H1642,G1643)</f>
        <v>16.6096317494751</v>
      </c>
      <c r="I1643" s="47" t="n">
        <f aca="false">G1643/H1643-1</f>
        <v>-0.0152123724055626</v>
      </c>
      <c r="J1643" s="48" t="n">
        <f aca="false">IF(F1643&lt;0,F1643^2,0)</f>
        <v>0.000136202938297555</v>
      </c>
      <c r="K1643" s="44" t="n">
        <f aca="false">MAX(K1642,E1643)</f>
        <v>27021.9</v>
      </c>
      <c r="L1643" s="49" t="n">
        <f aca="false">E1643-K1643</f>
        <v>-229.049999999999</v>
      </c>
    </row>
    <row r="1644" customFormat="false" ht="15" hidden="false" customHeight="false" outlineLevel="0" collapsed="false">
      <c r="A1644" s="27" t="n">
        <v>41782</v>
      </c>
      <c r="B1644" s="42" t="n">
        <v>1</v>
      </c>
      <c r="C1644" s="28" t="n">
        <v>15285.5</v>
      </c>
      <c r="D1644" s="43" t="n">
        <v>81.05</v>
      </c>
      <c r="E1644" s="44" t="n">
        <f aca="false">E1643+D1644</f>
        <v>26873.9</v>
      </c>
      <c r="F1644" s="45" t="n">
        <f aca="false">IF(C1643&gt;0,D1644/C1643,0)</f>
        <v>0.00538339682044163</v>
      </c>
      <c r="G1644" s="46" t="n">
        <f aca="false">G1643*(1+F1644)</f>
        <v>16.4450158514087</v>
      </c>
      <c r="H1644" s="46" t="n">
        <f aca="false">MAX(H1643,G1644)</f>
        <v>16.6096317494751</v>
      </c>
      <c r="I1644" s="47" t="n">
        <f aca="false">G1644/H1644-1</f>
        <v>-0.00991086982236056</v>
      </c>
      <c r="J1644" s="48" t="n">
        <f aca="false">IF(F1644&lt;0,F1644^2,0)</f>
        <v>0</v>
      </c>
      <c r="K1644" s="44" t="n">
        <f aca="false">MAX(K1643,E1644)</f>
        <v>27021.9</v>
      </c>
      <c r="L1644" s="49" t="n">
        <f aca="false">E1644-K1644</f>
        <v>-148</v>
      </c>
    </row>
    <row r="1645" customFormat="false" ht="15" hidden="false" customHeight="false" outlineLevel="0" collapsed="false">
      <c r="A1645" s="27" t="n">
        <v>41785</v>
      </c>
      <c r="B1645" s="42" t="n">
        <v>1</v>
      </c>
      <c r="C1645" s="28" t="n">
        <v>15175.9</v>
      </c>
      <c r="D1645" s="43" t="n">
        <v>-312.9</v>
      </c>
      <c r="E1645" s="44" t="n">
        <f aca="false">E1644+D1645</f>
        <v>26561</v>
      </c>
      <c r="F1645" s="45" t="n">
        <f aca="false">IF(C1644&gt;0,D1645/C1644,0)</f>
        <v>-0.0204703804258938</v>
      </c>
      <c r="G1645" s="46" t="n">
        <f aca="false">G1644*(1+F1645)</f>
        <v>16.1083801208205</v>
      </c>
      <c r="H1645" s="46" t="n">
        <f aca="false">MAX(H1644,G1645)</f>
        <v>16.6096317494751</v>
      </c>
      <c r="I1645" s="47" t="n">
        <f aca="false">G1645/H1645-1</f>
        <v>-0.0301783709726391</v>
      </c>
      <c r="J1645" s="48" t="n">
        <f aca="false">IF(F1645&lt;0,F1645^2,0)</f>
        <v>0.000419036474780817</v>
      </c>
      <c r="K1645" s="44" t="n">
        <f aca="false">MAX(K1644,E1645)</f>
        <v>27021.9</v>
      </c>
      <c r="L1645" s="49" t="n">
        <f aca="false">E1645-K1645</f>
        <v>-460.900000000001</v>
      </c>
    </row>
    <row r="1646" customFormat="false" ht="15" hidden="false" customHeight="false" outlineLevel="0" collapsed="false">
      <c r="A1646" s="27" t="n">
        <v>41786</v>
      </c>
      <c r="B1646" s="42" t="n">
        <v>-1</v>
      </c>
      <c r="C1646" s="28" t="n">
        <v>15084</v>
      </c>
      <c r="D1646" s="43" t="n">
        <v>-114.75</v>
      </c>
      <c r="E1646" s="44" t="n">
        <f aca="false">E1645+D1646</f>
        <v>26446.25</v>
      </c>
      <c r="F1646" s="45" t="n">
        <f aca="false">IF(C1645&gt;0,D1646/C1645,0)</f>
        <v>-0.00756133079421978</v>
      </c>
      <c r="G1646" s="46" t="n">
        <f aca="false">G1645*(1+F1646)</f>
        <v>15.9865793301679</v>
      </c>
      <c r="H1646" s="46" t="n">
        <f aca="false">MAX(H1645,G1646)</f>
        <v>16.6096317494751</v>
      </c>
      <c r="I1646" s="47" t="n">
        <f aca="false">G1646/H1646-1</f>
        <v>-0.0375115131211041</v>
      </c>
      <c r="J1646" s="48" t="n">
        <f aca="false">IF(F1646&lt;0,F1646^2,0)</f>
        <v>5.71737233796164E-005</v>
      </c>
      <c r="K1646" s="44" t="n">
        <f aca="false">MAX(K1645,E1646)</f>
        <v>27021.9</v>
      </c>
      <c r="L1646" s="49" t="n">
        <f aca="false">E1646-K1646</f>
        <v>-575.650000000002</v>
      </c>
    </row>
    <row r="1647" customFormat="false" ht="15" hidden="false" customHeight="false" outlineLevel="0" collapsed="false">
      <c r="A1647" s="27" t="n">
        <v>41787</v>
      </c>
      <c r="B1647" s="42" t="n">
        <v>-1</v>
      </c>
      <c r="C1647" s="28" t="n">
        <v>15173.35</v>
      </c>
      <c r="D1647" s="43" t="n">
        <v>-74.4</v>
      </c>
      <c r="E1647" s="44" t="n">
        <f aca="false">E1646+D1647</f>
        <v>26371.85</v>
      </c>
      <c r="F1647" s="45" t="n">
        <f aca="false">IF(C1646&gt;0,D1647/C1646,0)</f>
        <v>-0.00493237867939539</v>
      </c>
      <c r="G1647" s="46" t="n">
        <f aca="false">G1646*(1+F1647)</f>
        <v>15.9077274671233</v>
      </c>
      <c r="H1647" s="46" t="n">
        <f aca="false">MAX(H1646,G1647)</f>
        <v>16.6096317494751</v>
      </c>
      <c r="I1647" s="47" t="n">
        <f aca="false">G1647/H1647-1</f>
        <v>-0.042258870812949</v>
      </c>
      <c r="J1647" s="48" t="n">
        <f aca="false">IF(F1647&lt;0,F1647^2,0)</f>
        <v>2.43283594369542E-005</v>
      </c>
      <c r="K1647" s="44" t="n">
        <f aca="false">MAX(K1646,E1647)</f>
        <v>27021.9</v>
      </c>
      <c r="L1647" s="49" t="n">
        <f aca="false">E1647-K1647</f>
        <v>-650.050000000003</v>
      </c>
    </row>
    <row r="1648" customFormat="false" ht="15" hidden="false" customHeight="false" outlineLevel="0" collapsed="false">
      <c r="A1648" s="27" t="n">
        <v>41788</v>
      </c>
      <c r="B1648" s="42" t="n">
        <v>1</v>
      </c>
      <c r="C1648" s="28" t="n">
        <v>15030.3</v>
      </c>
      <c r="D1648" s="43" t="n">
        <v>-168.05</v>
      </c>
      <c r="E1648" s="44" t="n">
        <f aca="false">E1647+D1648</f>
        <v>26203.8</v>
      </c>
      <c r="F1648" s="45" t="n">
        <f aca="false">IF(C1647&gt;0,D1648/C1647,0)</f>
        <v>-0.0110753393284937</v>
      </c>
      <c r="G1648" s="46" t="n">
        <f aca="false">G1647*(1+F1648)</f>
        <v>15.7315439874797</v>
      </c>
      <c r="H1648" s="46" t="n">
        <f aca="false">MAX(H1647,G1648)</f>
        <v>16.6096317494751</v>
      </c>
      <c r="I1648" s="47" t="n">
        <f aca="false">G1648/H1648-1</f>
        <v>-0.0528661788075504</v>
      </c>
      <c r="J1648" s="48" t="n">
        <f aca="false">IF(F1648&lt;0,F1648^2,0)</f>
        <v>0.000122663141241279</v>
      </c>
      <c r="K1648" s="44" t="n">
        <f aca="false">MAX(K1647,E1648)</f>
        <v>27021.9</v>
      </c>
      <c r="L1648" s="49" t="n">
        <f aca="false">E1648-K1648</f>
        <v>-818.100000000002</v>
      </c>
    </row>
    <row r="1649" customFormat="false" ht="15" hidden="false" customHeight="false" outlineLevel="0" collapsed="false">
      <c r="A1649" s="27" t="n">
        <v>41789</v>
      </c>
      <c r="B1649" s="42" t="n">
        <v>-1</v>
      </c>
      <c r="C1649" s="28" t="n">
        <v>14793.4</v>
      </c>
      <c r="D1649" s="43" t="n">
        <v>216.25</v>
      </c>
      <c r="E1649" s="44" t="n">
        <f aca="false">E1648+D1649</f>
        <v>26420.05</v>
      </c>
      <c r="F1649" s="45" t="n">
        <f aca="false">IF(C1648&gt;0,D1649/C1648,0)</f>
        <v>0.0143876037071782</v>
      </c>
      <c r="G1649" s="46" t="n">
        <f aca="false">G1648*(1+F1649)</f>
        <v>15.9578832080736</v>
      </c>
      <c r="H1649" s="46" t="n">
        <f aca="false">MAX(H1648,G1649)</f>
        <v>16.6096317494751</v>
      </c>
      <c r="I1649" s="47" t="n">
        <f aca="false">G1649/H1649-1</f>
        <v>-0.0392391927305681</v>
      </c>
      <c r="J1649" s="48" t="n">
        <f aca="false">IF(F1649&lt;0,F1649^2,0)</f>
        <v>0</v>
      </c>
      <c r="K1649" s="44" t="n">
        <f aca="false">MAX(K1648,E1649)</f>
        <v>27021.9</v>
      </c>
      <c r="L1649" s="49" t="n">
        <f aca="false">E1649-K1649</f>
        <v>-601.850000000002</v>
      </c>
    </row>
    <row r="1650" customFormat="false" ht="15" hidden="false" customHeight="false" outlineLevel="0" collapsed="false">
      <c r="A1650" s="27" t="n">
        <v>41792</v>
      </c>
      <c r="B1650" s="42" t="n">
        <v>1</v>
      </c>
      <c r="C1650" s="28" t="n">
        <v>15287.25</v>
      </c>
      <c r="D1650" s="43" t="n">
        <v>-282.65</v>
      </c>
      <c r="E1650" s="44" t="n">
        <f aca="false">E1649+D1650</f>
        <v>26137.4</v>
      </c>
      <c r="F1650" s="45" t="n">
        <f aca="false">IF(C1649&gt;0,D1650/C1649,0)</f>
        <v>-0.0191064934362621</v>
      </c>
      <c r="G1650" s="46" t="n">
        <f aca="false">G1649*(1+F1650)</f>
        <v>15.6529840173019</v>
      </c>
      <c r="H1650" s="46" t="n">
        <f aca="false">MAX(H1649,G1650)</f>
        <v>16.6096317494751</v>
      </c>
      <c r="I1650" s="47" t="n">
        <f aca="false">G1650/H1650-1</f>
        <v>-0.0575959627884795</v>
      </c>
      <c r="J1650" s="48" t="n">
        <f aca="false">IF(F1650&lt;0,F1650^2,0)</f>
        <v>0.000365058091429927</v>
      </c>
      <c r="K1650" s="44" t="n">
        <f aca="false">MAX(K1649,E1650)</f>
        <v>27021.9</v>
      </c>
      <c r="L1650" s="49" t="n">
        <f aca="false">E1650-K1650</f>
        <v>-884.500000000004</v>
      </c>
    </row>
    <row r="1651" customFormat="false" ht="15" hidden="false" customHeight="false" outlineLevel="0" collapsed="false">
      <c r="A1651" s="27" t="n">
        <v>41793</v>
      </c>
      <c r="B1651" s="42" t="n">
        <v>1</v>
      </c>
      <c r="C1651" s="28" t="n">
        <v>15257.5</v>
      </c>
      <c r="D1651" s="43" t="n">
        <v>-29.75</v>
      </c>
      <c r="E1651" s="44" t="n">
        <f aca="false">E1650+D1651</f>
        <v>26107.65</v>
      </c>
      <c r="F1651" s="45" t="n">
        <f aca="false">IF(C1650&gt;0,D1651/C1650,0)</f>
        <v>-0.00194606616624965</v>
      </c>
      <c r="G1651" s="46" t="n">
        <f aca="false">G1650*(1+F1651)</f>
        <v>15.622522274705</v>
      </c>
      <c r="H1651" s="46" t="n">
        <f aca="false">MAX(H1650,G1651)</f>
        <v>16.6096317494751</v>
      </c>
      <c r="I1651" s="47" t="n">
        <f aca="false">G1651/H1651-1</f>
        <v>-0.0594299434002339</v>
      </c>
      <c r="J1651" s="48" t="n">
        <f aca="false">IF(F1651&lt;0,F1651^2,0)</f>
        <v>3.78717352342162E-006</v>
      </c>
      <c r="K1651" s="44" t="n">
        <f aca="false">MAX(K1650,E1651)</f>
        <v>27021.9</v>
      </c>
      <c r="L1651" s="49" t="n">
        <f aca="false">E1651-K1651</f>
        <v>-914.250000000004</v>
      </c>
    </row>
    <row r="1652" customFormat="false" ht="15" hidden="false" customHeight="false" outlineLevel="0" collapsed="false">
      <c r="A1652" s="27" t="n">
        <v>41794</v>
      </c>
      <c r="B1652" s="42" t="n">
        <v>1</v>
      </c>
      <c r="C1652" s="28" t="n">
        <v>15333.4</v>
      </c>
      <c r="D1652" s="43" t="n">
        <v>75.9</v>
      </c>
      <c r="E1652" s="44" t="n">
        <f aca="false">E1651+D1652</f>
        <v>26183.55</v>
      </c>
      <c r="F1652" s="45" t="n">
        <f aca="false">IF(C1651&gt;0,D1652/C1651,0)</f>
        <v>0.00497460265443225</v>
      </c>
      <c r="G1652" s="46" t="n">
        <f aca="false">G1651*(1+F1652)</f>
        <v>15.7002381154817</v>
      </c>
      <c r="H1652" s="46" t="n">
        <f aca="false">MAX(H1651,G1652)</f>
        <v>16.6096317494751</v>
      </c>
      <c r="I1652" s="47" t="n">
        <f aca="false">G1652/H1652-1</f>
        <v>-0.0547509810999932</v>
      </c>
      <c r="J1652" s="48" t="n">
        <f aca="false">IF(F1652&lt;0,F1652^2,0)</f>
        <v>0</v>
      </c>
      <c r="K1652" s="44" t="n">
        <f aca="false">MAX(K1651,E1652)</f>
        <v>27021.9</v>
      </c>
      <c r="L1652" s="49" t="n">
        <f aca="false">E1652-K1652</f>
        <v>-838.350000000002</v>
      </c>
    </row>
    <row r="1653" customFormat="false" ht="15" hidden="false" customHeight="false" outlineLevel="0" collapsed="false">
      <c r="A1653" s="27" t="n">
        <v>41795</v>
      </c>
      <c r="B1653" s="42" t="n">
        <v>1</v>
      </c>
      <c r="C1653" s="28" t="n">
        <v>15282.15</v>
      </c>
      <c r="D1653" s="43" t="n">
        <v>-162.25</v>
      </c>
      <c r="E1653" s="44" t="n">
        <f aca="false">E1652+D1653</f>
        <v>26021.3</v>
      </c>
      <c r="F1653" s="45" t="n">
        <f aca="false">IF(C1652&gt;0,D1653/C1652,0)</f>
        <v>-0.0105814757327142</v>
      </c>
      <c r="G1653" s="46" t="n">
        <f aca="false">G1652*(1+F1653)</f>
        <v>15.5341064268649</v>
      </c>
      <c r="H1653" s="46" t="n">
        <f aca="false">MAX(H1652,G1653)</f>
        <v>16.6096317494751</v>
      </c>
      <c r="I1653" s="47" t="n">
        <f aca="false">G1653/H1653-1</f>
        <v>-0.0647531106548556</v>
      </c>
      <c r="J1653" s="48" t="n">
        <f aca="false">IF(F1653&lt;0,F1653^2,0)</f>
        <v>0.00011196762868202</v>
      </c>
      <c r="K1653" s="44" t="n">
        <f aca="false">MAX(K1652,E1653)</f>
        <v>27021.9</v>
      </c>
      <c r="L1653" s="49" t="n">
        <f aca="false">E1653-K1653</f>
        <v>-1000.6</v>
      </c>
    </row>
    <row r="1654" customFormat="false" ht="15" hidden="false" customHeight="false" outlineLevel="0" collapsed="false">
      <c r="A1654" s="27" t="n">
        <v>41796</v>
      </c>
      <c r="B1654" s="42" t="n">
        <v>1</v>
      </c>
      <c r="C1654" s="28" t="n">
        <v>15543.15</v>
      </c>
      <c r="D1654" s="43" t="n">
        <v>137.4</v>
      </c>
      <c r="E1654" s="44" t="n">
        <f aca="false">E1653+D1654</f>
        <v>26158.7</v>
      </c>
      <c r="F1654" s="45" t="n">
        <f aca="false">IF(C1653&gt;0,D1654/C1653,0)</f>
        <v>0.00899088151863449</v>
      </c>
      <c r="G1654" s="46" t="n">
        <f aca="false">G1653*(1+F1654)</f>
        <v>15.6737717372467</v>
      </c>
      <c r="H1654" s="46" t="n">
        <f aca="false">MAX(H1653,G1654)</f>
        <v>16.6096317494751</v>
      </c>
      <c r="I1654" s="47" t="n">
        <f aca="false">G1654/H1654-1</f>
        <v>-0.0563444166820818</v>
      </c>
      <c r="J1654" s="48" t="n">
        <f aca="false">IF(F1654&lt;0,F1654^2,0)</f>
        <v>0</v>
      </c>
      <c r="K1654" s="44" t="n">
        <f aca="false">MAX(K1653,E1654)</f>
        <v>27021.9</v>
      </c>
      <c r="L1654" s="49" t="n">
        <f aca="false">E1654-K1654</f>
        <v>-863.200000000001</v>
      </c>
    </row>
    <row r="1655" customFormat="false" ht="15" hidden="false" customHeight="false" outlineLevel="0" collapsed="false">
      <c r="A1655" s="27" t="n">
        <v>41799</v>
      </c>
      <c r="B1655" s="42" t="n">
        <v>1</v>
      </c>
      <c r="C1655" s="28" t="n">
        <v>15567.4</v>
      </c>
      <c r="D1655" s="43" t="n">
        <v>24.25</v>
      </c>
      <c r="E1655" s="44" t="n">
        <f aca="false">E1654+D1655</f>
        <v>26182.95</v>
      </c>
      <c r="F1655" s="45" t="n">
        <f aca="false">IF(C1654&gt;0,D1655/C1654,0)</f>
        <v>0.00156017280924394</v>
      </c>
      <c r="G1655" s="46" t="n">
        <f aca="false">G1654*(1+F1655)</f>
        <v>15.6982255297295</v>
      </c>
      <c r="H1655" s="46" t="n">
        <f aca="false">MAX(H1654,G1655)</f>
        <v>16.6096317494751</v>
      </c>
      <c r="I1655" s="47" t="n">
        <f aca="false">G1655/H1655-1</f>
        <v>-0.054872150899698</v>
      </c>
      <c r="J1655" s="48" t="n">
        <f aca="false">IF(F1655&lt;0,F1655^2,0)</f>
        <v>0</v>
      </c>
      <c r="K1655" s="44" t="n">
        <f aca="false">MAX(K1654,E1655)</f>
        <v>27021.9</v>
      </c>
      <c r="L1655" s="49" t="n">
        <f aca="false">E1655-K1655</f>
        <v>-838.950000000001</v>
      </c>
    </row>
    <row r="1656" customFormat="false" ht="15" hidden="false" customHeight="false" outlineLevel="0" collapsed="false">
      <c r="A1656" s="27" t="n">
        <v>41800</v>
      </c>
      <c r="B1656" s="42" t="n">
        <v>1</v>
      </c>
      <c r="C1656" s="28" t="n">
        <v>15427.8</v>
      </c>
      <c r="D1656" s="43" t="n">
        <v>-44.55</v>
      </c>
      <c r="E1656" s="44" t="n">
        <f aca="false">E1655+D1656</f>
        <v>26138.4</v>
      </c>
      <c r="F1656" s="45" t="n">
        <f aca="false">IF(C1655&gt;0,D1656/C1655,0)</f>
        <v>-0.00286174955355422</v>
      </c>
      <c r="G1656" s="46" t="n">
        <f aca="false">G1655*(1+F1656)</f>
        <v>15.6533011398282</v>
      </c>
      <c r="H1656" s="46" t="n">
        <f aca="false">MAX(H1655,G1656)</f>
        <v>16.6096317494751</v>
      </c>
      <c r="I1656" s="47" t="n">
        <f aca="false">G1656/H1656-1</f>
        <v>-0.0575768700999124</v>
      </c>
      <c r="J1656" s="48" t="n">
        <f aca="false">IF(F1656&lt;0,F1656^2,0)</f>
        <v>8.18961050726779E-006</v>
      </c>
      <c r="K1656" s="44" t="n">
        <f aca="false">MAX(K1655,E1656)</f>
        <v>27021.9</v>
      </c>
      <c r="L1656" s="49" t="n">
        <f aca="false">E1656-K1656</f>
        <v>-883.5</v>
      </c>
    </row>
    <row r="1657" customFormat="false" ht="15" hidden="false" customHeight="false" outlineLevel="0" collapsed="false">
      <c r="A1657" s="27" t="n">
        <v>41801</v>
      </c>
      <c r="B1657" s="42" t="n">
        <v>0</v>
      </c>
      <c r="C1657" s="28" t="n">
        <v>15450.55</v>
      </c>
      <c r="D1657" s="43" t="n">
        <v>0</v>
      </c>
      <c r="E1657" s="44" t="n">
        <f aca="false">E1656+D1657</f>
        <v>26138.4</v>
      </c>
      <c r="F1657" s="45" t="n">
        <f aca="false">IF(C1656&gt;0,D1657/C1656,0)</f>
        <v>0</v>
      </c>
      <c r="G1657" s="46" t="n">
        <f aca="false">G1656*(1+F1657)</f>
        <v>15.6533011398282</v>
      </c>
      <c r="H1657" s="46" t="n">
        <f aca="false">MAX(H1656,G1657)</f>
        <v>16.6096317494751</v>
      </c>
      <c r="I1657" s="47" t="n">
        <f aca="false">G1657/H1657-1</f>
        <v>-0.0575768700999124</v>
      </c>
      <c r="J1657" s="48" t="n">
        <f aca="false">IF(F1657&lt;0,F1657^2,0)</f>
        <v>0</v>
      </c>
      <c r="K1657" s="44" t="n">
        <f aca="false">MAX(K1656,E1657)</f>
        <v>27021.9</v>
      </c>
      <c r="L1657" s="49" t="n">
        <f aca="false">E1657-K1657</f>
        <v>-883.5</v>
      </c>
    </row>
    <row r="1658" customFormat="false" ht="15" hidden="false" customHeight="false" outlineLevel="0" collapsed="false">
      <c r="A1658" s="27" t="n">
        <v>41802</v>
      </c>
      <c r="B1658" s="42" t="n">
        <v>-1</v>
      </c>
      <c r="C1658" s="28" t="n">
        <v>15464.85</v>
      </c>
      <c r="D1658" s="43" t="n">
        <v>-127</v>
      </c>
      <c r="E1658" s="44" t="n">
        <f aca="false">E1657+D1658</f>
        <v>26011.4</v>
      </c>
      <c r="F1658" s="45" t="n">
        <f aca="false">IF(C1657&gt;0,D1658/C1657,0)</f>
        <v>-0.0082197721116724</v>
      </c>
      <c r="G1658" s="46" t="n">
        <f aca="false">G1657*(1+F1658)</f>
        <v>15.5246345716634</v>
      </c>
      <c r="H1658" s="46" t="n">
        <f aca="false">MAX(H1657,G1658)</f>
        <v>16.6096317494751</v>
      </c>
      <c r="I1658" s="47" t="n">
        <f aca="false">G1658/H1658-1</f>
        <v>-0.0653233734604601</v>
      </c>
      <c r="J1658" s="48" t="n">
        <f aca="false">IF(F1658&lt;0,F1658^2,0)</f>
        <v>6.75646535678274E-005</v>
      </c>
      <c r="K1658" s="44" t="n">
        <f aca="false">MAX(K1657,E1658)</f>
        <v>27021.9</v>
      </c>
      <c r="L1658" s="49" t="n">
        <f aca="false">E1658-K1658</f>
        <v>-1010.5</v>
      </c>
    </row>
    <row r="1659" customFormat="false" ht="15" hidden="false" customHeight="false" outlineLevel="0" collapsed="false">
      <c r="A1659" s="27" t="n">
        <v>41803</v>
      </c>
      <c r="B1659" s="42" t="n">
        <v>-1</v>
      </c>
      <c r="C1659" s="28" t="n">
        <v>15106.9</v>
      </c>
      <c r="D1659" s="43" t="n">
        <v>-53.9</v>
      </c>
      <c r="E1659" s="44" t="n">
        <f aca="false">E1658+D1659</f>
        <v>25957.5</v>
      </c>
      <c r="F1659" s="45" t="n">
        <f aca="false">IF(C1658&gt;0,D1659/C1658,0)</f>
        <v>-0.00348532316834628</v>
      </c>
      <c r="G1659" s="46" t="n">
        <f aca="false">G1658*(1+F1659)</f>
        <v>15.4705262031107</v>
      </c>
      <c r="H1659" s="46" t="n">
        <f aca="false">MAX(H1658,G1659)</f>
        <v>16.6096317494751</v>
      </c>
      <c r="I1659" s="47" t="n">
        <f aca="false">G1659/H1659-1</f>
        <v>-0.06858102356185</v>
      </c>
      <c r="J1659" s="48" t="n">
        <f aca="false">IF(F1659&lt;0,F1659^2,0)</f>
        <v>1.21474775878114E-005</v>
      </c>
      <c r="K1659" s="44" t="n">
        <f aca="false">MAX(K1658,E1659)</f>
        <v>27021.9</v>
      </c>
      <c r="L1659" s="49" t="n">
        <f aca="false">E1659-K1659</f>
        <v>-1064.4</v>
      </c>
    </row>
    <row r="1660" customFormat="false" ht="15" hidden="false" customHeight="false" outlineLevel="0" collapsed="false">
      <c r="A1660" s="27" t="n">
        <v>41806</v>
      </c>
      <c r="B1660" s="42" t="n">
        <v>-1</v>
      </c>
      <c r="C1660" s="28" t="n">
        <v>15030</v>
      </c>
      <c r="D1660" s="43" t="n">
        <v>25.2</v>
      </c>
      <c r="E1660" s="44" t="n">
        <f aca="false">E1659+D1660</f>
        <v>25982.7</v>
      </c>
      <c r="F1660" s="45" t="n">
        <f aca="false">IF(C1659&gt;0,D1660/C1659,0)</f>
        <v>0.0016681119223666</v>
      </c>
      <c r="G1660" s="46" t="n">
        <f aca="false">G1659*(1+F1660)</f>
        <v>15.4963327723154</v>
      </c>
      <c r="H1660" s="46" t="n">
        <f aca="false">MAX(H1659,G1660)</f>
        <v>16.6096317494751</v>
      </c>
      <c r="I1660" s="47" t="n">
        <f aca="false">G1660/H1660-1</f>
        <v>-0.067027312462535</v>
      </c>
      <c r="J1660" s="48" t="n">
        <f aca="false">IF(F1660&lt;0,F1660^2,0)</f>
        <v>0</v>
      </c>
      <c r="K1660" s="44" t="n">
        <f aca="false">MAX(K1659,E1660)</f>
        <v>27021.9</v>
      </c>
      <c r="L1660" s="49" t="n">
        <f aca="false">E1660-K1660</f>
        <v>-1039.2</v>
      </c>
    </row>
    <row r="1661" customFormat="false" ht="15" hidden="false" customHeight="false" outlineLevel="0" collapsed="false">
      <c r="A1661" s="27" t="n">
        <v>41807</v>
      </c>
      <c r="B1661" s="42" t="n">
        <v>-1</v>
      </c>
      <c r="C1661" s="28" t="n">
        <v>15373.2</v>
      </c>
      <c r="D1661" s="43" t="n">
        <v>-61.3</v>
      </c>
      <c r="E1661" s="44" t="n">
        <f aca="false">E1660+D1661</f>
        <v>25921.4</v>
      </c>
      <c r="F1661" s="45" t="n">
        <f aca="false">IF(C1660&gt;0,D1661/C1660,0)</f>
        <v>-0.00407850964737192</v>
      </c>
      <c r="G1661" s="46" t="n">
        <f aca="false">G1660*(1+F1661)</f>
        <v>15.4331308296046</v>
      </c>
      <c r="H1661" s="46" t="n">
        <f aca="false">MAX(H1660,G1661)</f>
        <v>16.6096317494751</v>
      </c>
      <c r="I1661" s="47" t="n">
        <f aca="false">G1661/H1661-1</f>
        <v>-0.070832450569391</v>
      </c>
      <c r="J1661" s="48" t="n">
        <f aca="false">IF(F1661&lt;0,F1661^2,0)</f>
        <v>1.66342409437058E-005</v>
      </c>
      <c r="K1661" s="44" t="n">
        <f aca="false">MAX(K1660,E1661)</f>
        <v>27021.9</v>
      </c>
      <c r="L1661" s="49" t="n">
        <f aca="false">E1661-K1661</f>
        <v>-1100.5</v>
      </c>
    </row>
    <row r="1662" customFormat="false" ht="15" hidden="false" customHeight="false" outlineLevel="0" collapsed="false">
      <c r="A1662" s="27" t="n">
        <v>41808</v>
      </c>
      <c r="B1662" s="42" t="n">
        <v>1</v>
      </c>
      <c r="C1662" s="28" t="n">
        <v>15220.4</v>
      </c>
      <c r="D1662" s="43" t="n">
        <v>-173.35</v>
      </c>
      <c r="E1662" s="44" t="n">
        <f aca="false">E1661+D1662</f>
        <v>25748.05</v>
      </c>
      <c r="F1662" s="45" t="n">
        <f aca="false">IF(C1661&gt;0,D1662/C1661,0)</f>
        <v>-0.011276116878724</v>
      </c>
      <c r="G1662" s="46" t="n">
        <f aca="false">G1661*(1+F1662)</f>
        <v>15.2591050425653</v>
      </c>
      <c r="H1662" s="46" t="n">
        <f aca="false">MAX(H1661,G1662)</f>
        <v>16.6096317494751</v>
      </c>
      <c r="I1662" s="47" t="n">
        <f aca="false">G1662/H1662-1</f>
        <v>-0.081309852456688</v>
      </c>
      <c r="J1662" s="48" t="n">
        <f aca="false">IF(F1662&lt;0,F1662^2,0)</f>
        <v>0.000127150811862645</v>
      </c>
      <c r="K1662" s="44" t="n">
        <f aca="false">MAX(K1661,E1662)</f>
        <v>27021.9</v>
      </c>
      <c r="L1662" s="49" t="n">
        <f aca="false">E1662-K1662</f>
        <v>-1273.85</v>
      </c>
    </row>
    <row r="1663" customFormat="false" ht="15" hidden="false" customHeight="false" outlineLevel="0" collapsed="false">
      <c r="A1663" s="27" t="n">
        <v>41809</v>
      </c>
      <c r="B1663" s="42" t="n">
        <v>1</v>
      </c>
      <c r="C1663" s="28" t="n">
        <v>15067.4</v>
      </c>
      <c r="D1663" s="43" t="n">
        <v>-91.95</v>
      </c>
      <c r="E1663" s="44" t="n">
        <f aca="false">E1662+D1663</f>
        <v>25656.1</v>
      </c>
      <c r="F1663" s="45" t="n">
        <f aca="false">IF(C1662&gt;0,D1663/C1662,0)</f>
        <v>-0.00604123413313711</v>
      </c>
      <c r="G1663" s="46" t="n">
        <f aca="false">G1662*(1+F1663)</f>
        <v>15.1669212163411</v>
      </c>
      <c r="H1663" s="46" t="n">
        <f aca="false">MAX(H1662,G1663)</f>
        <v>16.6096317494751</v>
      </c>
      <c r="I1663" s="47" t="n">
        <f aca="false">G1663/H1663-1</f>
        <v>-0.0868598747338034</v>
      </c>
      <c r="J1663" s="48" t="n">
        <f aca="false">IF(F1663&lt;0,F1663^2,0)</f>
        <v>3.64965098513808E-005</v>
      </c>
      <c r="K1663" s="44" t="n">
        <f aca="false">MAX(K1662,E1663)</f>
        <v>27021.9</v>
      </c>
      <c r="L1663" s="49" t="n">
        <f aca="false">E1663-K1663</f>
        <v>-1365.8</v>
      </c>
    </row>
    <row r="1664" customFormat="false" ht="15" hidden="false" customHeight="false" outlineLevel="0" collapsed="false">
      <c r="A1664" s="27" t="n">
        <v>41810</v>
      </c>
      <c r="B1664" s="42" t="n">
        <v>0</v>
      </c>
      <c r="C1664" s="28" t="n">
        <v>14997.65</v>
      </c>
      <c r="D1664" s="43" t="n">
        <v>0</v>
      </c>
      <c r="E1664" s="44" t="n">
        <f aca="false">E1663+D1664</f>
        <v>25656.1</v>
      </c>
      <c r="F1664" s="45" t="n">
        <f aca="false">IF(C1663&gt;0,D1664/C1663,0)</f>
        <v>0</v>
      </c>
      <c r="G1664" s="46" t="n">
        <f aca="false">G1663*(1+F1664)</f>
        <v>15.1669212163411</v>
      </c>
      <c r="H1664" s="46" t="n">
        <f aca="false">MAX(H1663,G1664)</f>
        <v>16.6096317494751</v>
      </c>
      <c r="I1664" s="47" t="n">
        <f aca="false">G1664/H1664-1</f>
        <v>-0.0868598747338034</v>
      </c>
      <c r="J1664" s="48" t="n">
        <f aca="false">IF(F1664&lt;0,F1664^2,0)</f>
        <v>0</v>
      </c>
      <c r="K1664" s="44" t="n">
        <f aca="false">MAX(K1663,E1664)</f>
        <v>27021.9</v>
      </c>
      <c r="L1664" s="49" t="n">
        <f aca="false">E1664-K1664</f>
        <v>-1365.8</v>
      </c>
    </row>
    <row r="1665" customFormat="false" ht="15" hidden="false" customHeight="false" outlineLevel="0" collapsed="false">
      <c r="A1665" s="27" t="n">
        <v>41813</v>
      </c>
      <c r="B1665" s="42" t="n">
        <v>-1</v>
      </c>
      <c r="C1665" s="28" t="n">
        <v>15076.35</v>
      </c>
      <c r="D1665" s="43" t="n">
        <v>-100.2</v>
      </c>
      <c r="E1665" s="44" t="n">
        <f aca="false">E1664+D1665</f>
        <v>25555.9</v>
      </c>
      <c r="F1665" s="45" t="n">
        <f aca="false">IF(C1664&gt;0,D1665/C1664,0)</f>
        <v>-0.00668104669731591</v>
      </c>
      <c r="G1665" s="46" t="n">
        <f aca="false">G1664*(1+F1665)</f>
        <v>15.0655903074402</v>
      </c>
      <c r="H1665" s="46" t="n">
        <f aca="false">MAX(H1664,G1665)</f>
        <v>16.6096317494751</v>
      </c>
      <c r="I1665" s="47" t="n">
        <f aca="false">G1665/H1665-1</f>
        <v>-0.0929606065518998</v>
      </c>
      <c r="J1665" s="48" t="n">
        <f aca="false">IF(F1665&lt;0,F1665^2,0)</f>
        <v>4.46363849717159E-005</v>
      </c>
      <c r="K1665" s="44" t="n">
        <f aca="false">MAX(K1664,E1665)</f>
        <v>27021.9</v>
      </c>
      <c r="L1665" s="49" t="n">
        <f aca="false">E1665-K1665</f>
        <v>-1466</v>
      </c>
    </row>
    <row r="1666" customFormat="false" ht="15" hidden="false" customHeight="false" outlineLevel="0" collapsed="false">
      <c r="A1666" s="27" t="n">
        <v>41814</v>
      </c>
      <c r="B1666" s="42" t="n">
        <v>1</v>
      </c>
      <c r="C1666" s="28" t="n">
        <v>15309.5</v>
      </c>
      <c r="D1666" s="43" t="n">
        <v>42.3</v>
      </c>
      <c r="E1666" s="44" t="n">
        <f aca="false">E1665+D1666</f>
        <v>25598.2</v>
      </c>
      <c r="F1666" s="45" t="n">
        <f aca="false">IF(C1665&gt;0,D1666/C1665,0)</f>
        <v>0.0028057188908456</v>
      </c>
      <c r="G1666" s="46" t="n">
        <f aca="false">G1665*(1+F1666)</f>
        <v>15.1078601187675</v>
      </c>
      <c r="H1666" s="46" t="n">
        <f aca="false">MAX(H1665,G1666)</f>
        <v>16.6096317494751</v>
      </c>
      <c r="I1666" s="47" t="n">
        <f aca="false">G1666/H1666-1</f>
        <v>-0.0904157089909613</v>
      </c>
      <c r="J1666" s="48" t="n">
        <f aca="false">IF(F1666&lt;0,F1666^2,0)</f>
        <v>0</v>
      </c>
      <c r="K1666" s="44" t="n">
        <f aca="false">MAX(K1665,E1666)</f>
        <v>27021.9</v>
      </c>
      <c r="L1666" s="49" t="n">
        <f aca="false">E1666-K1666</f>
        <v>-1423.7</v>
      </c>
    </row>
    <row r="1667" customFormat="false" ht="15" hidden="false" customHeight="false" outlineLevel="0" collapsed="false">
      <c r="A1667" s="27" t="n">
        <v>41815</v>
      </c>
      <c r="B1667" s="42" t="n">
        <v>1</v>
      </c>
      <c r="C1667" s="28" t="n">
        <v>15237.85</v>
      </c>
      <c r="D1667" s="43" t="n">
        <v>-71.65</v>
      </c>
      <c r="E1667" s="44" t="n">
        <f aca="false">E1666+D1667</f>
        <v>25526.55</v>
      </c>
      <c r="F1667" s="45" t="n">
        <f aca="false">IF(C1666&gt;0,D1667/C1666,0)</f>
        <v>-0.00468010059113622</v>
      </c>
      <c r="G1667" s="46" t="n">
        <f aca="false">G1666*(1+F1667)</f>
        <v>15.0371538136948</v>
      </c>
      <c r="H1667" s="46" t="n">
        <f aca="false">MAX(H1666,G1667)</f>
        <v>16.6096317494751</v>
      </c>
      <c r="I1667" s="47" t="n">
        <f aca="false">G1667/H1667-1</f>
        <v>-0.0946726549690009</v>
      </c>
      <c r="J1667" s="48" t="n">
        <f aca="false">IF(F1667&lt;0,F1667^2,0)</f>
        <v>2.19033415431536E-005</v>
      </c>
      <c r="K1667" s="44" t="n">
        <f aca="false">MAX(K1666,E1667)</f>
        <v>27021.9</v>
      </c>
      <c r="L1667" s="49" t="n">
        <f aca="false">E1667-K1667</f>
        <v>-1495.35</v>
      </c>
    </row>
    <row r="1668" customFormat="false" ht="15" hidden="false" customHeight="false" outlineLevel="0" collapsed="false">
      <c r="A1668" s="27" t="n">
        <v>41816</v>
      </c>
      <c r="B1668" s="42" t="n">
        <v>-1</v>
      </c>
      <c r="C1668" s="28" t="n">
        <v>15050</v>
      </c>
      <c r="D1668" s="43" t="n">
        <v>75.65</v>
      </c>
      <c r="E1668" s="44" t="n">
        <f aca="false">E1667+D1668</f>
        <v>25602.2</v>
      </c>
      <c r="F1668" s="45" t="n">
        <f aca="false">IF(C1667&gt;0,D1668/C1667,0)</f>
        <v>0.00496461114921068</v>
      </c>
      <c r="G1668" s="46" t="n">
        <f aca="false">G1667*(1+F1668)</f>
        <v>15.1118074351707</v>
      </c>
      <c r="H1668" s="46" t="n">
        <f aca="false">MAX(H1667,G1668)</f>
        <v>16.6096317494751</v>
      </c>
      <c r="I1668" s="47" t="n">
        <f aca="false">G1668/H1668-1</f>
        <v>-0.0901780567381747</v>
      </c>
      <c r="J1668" s="48" t="n">
        <f aca="false">IF(F1668&lt;0,F1668^2,0)</f>
        <v>0</v>
      </c>
      <c r="K1668" s="44" t="n">
        <f aca="false">MAX(K1667,E1668)</f>
        <v>27021.9</v>
      </c>
      <c r="L1668" s="49" t="n">
        <f aca="false">E1668-K1668</f>
        <v>-1419.7</v>
      </c>
    </row>
    <row r="1669" customFormat="false" ht="15" hidden="false" customHeight="false" outlineLevel="0" collapsed="false">
      <c r="A1669" s="27" t="n">
        <v>41817</v>
      </c>
      <c r="B1669" s="42" t="n">
        <v>-1</v>
      </c>
      <c r="C1669" s="28" t="n">
        <v>14992.35</v>
      </c>
      <c r="D1669" s="43" t="n">
        <v>57.65</v>
      </c>
      <c r="E1669" s="44" t="n">
        <f aca="false">E1668+D1669</f>
        <v>25659.85</v>
      </c>
      <c r="F1669" s="45" t="n">
        <f aca="false">IF(C1668&gt;0,D1669/C1668,0)</f>
        <v>0.00383056478405316</v>
      </c>
      <c r="G1669" s="46" t="n">
        <f aca="false">G1668*(1+F1669)</f>
        <v>15.1696941925553</v>
      </c>
      <c r="H1669" s="46" t="n">
        <f aca="false">MAX(H1668,G1669)</f>
        <v>16.6096317494751</v>
      </c>
      <c r="I1669" s="47" t="n">
        <f aca="false">G1669/H1669-1</f>
        <v>-0.0866929248425572</v>
      </c>
      <c r="J1669" s="48" t="n">
        <f aca="false">IF(F1669&lt;0,F1669^2,0)</f>
        <v>0</v>
      </c>
      <c r="K1669" s="44" t="n">
        <f aca="false">MAX(K1668,E1669)</f>
        <v>27021.9</v>
      </c>
      <c r="L1669" s="49" t="n">
        <f aca="false">E1669-K1669</f>
        <v>-1362.05</v>
      </c>
    </row>
    <row r="1670" customFormat="false" ht="15" hidden="false" customHeight="false" outlineLevel="0" collapsed="false">
      <c r="A1670" s="27" t="n">
        <v>41820</v>
      </c>
      <c r="B1670" s="42" t="n">
        <v>-1</v>
      </c>
      <c r="C1670" s="28" t="n">
        <v>15241.9</v>
      </c>
      <c r="D1670" s="43" t="n">
        <v>-124.8</v>
      </c>
      <c r="E1670" s="44" t="n">
        <f aca="false">E1669+D1670</f>
        <v>25535.05</v>
      </c>
      <c r="F1670" s="45" t="n">
        <f aca="false">IF(C1669&gt;0,D1670/C1669,0)</f>
        <v>-0.00832424536513622</v>
      </c>
      <c r="G1670" s="46" t="n">
        <f aca="false">G1669*(1+F1670)</f>
        <v>15.0434179359824</v>
      </c>
      <c r="H1670" s="46" t="n">
        <f aca="false">MAX(H1669,G1670)</f>
        <v>16.6096317494751</v>
      </c>
      <c r="I1670" s="47" t="n">
        <f aca="false">G1670/H1670-1</f>
        <v>-0.0942955170298826</v>
      </c>
      <c r="J1670" s="48" t="n">
        <f aca="false">IF(F1670&lt;0,F1670^2,0)</f>
        <v>6.92930608989918E-005</v>
      </c>
      <c r="K1670" s="44" t="n">
        <f aca="false">MAX(K1669,E1670)</f>
        <v>27021.9</v>
      </c>
      <c r="L1670" s="49" t="n">
        <f aca="false">E1670-K1670</f>
        <v>-1486.85</v>
      </c>
    </row>
    <row r="1671" customFormat="false" ht="15" hidden="false" customHeight="false" outlineLevel="0" collapsed="false">
      <c r="A1671" s="27" t="n">
        <v>41821</v>
      </c>
      <c r="B1671" s="42" t="n">
        <v>1</v>
      </c>
      <c r="C1671" s="28" t="n">
        <v>15321.35</v>
      </c>
      <c r="D1671" s="43" t="n">
        <v>-8.6</v>
      </c>
      <c r="E1671" s="44" t="n">
        <f aca="false">E1670+D1671</f>
        <v>25526.45</v>
      </c>
      <c r="F1671" s="45" t="n">
        <f aca="false">IF(C1670&gt;0,D1671/C1670,0)</f>
        <v>-0.000564234117793713</v>
      </c>
      <c r="G1671" s="46" t="n">
        <f aca="false">G1670*(1+F1671)</f>
        <v>15.0349299263346</v>
      </c>
      <c r="H1671" s="46" t="n">
        <f aca="false">MAX(H1670,G1671)</f>
        <v>16.6096317494751</v>
      </c>
      <c r="I1671" s="47" t="n">
        <f aca="false">G1671/H1671-1</f>
        <v>-0.0948065463998131</v>
      </c>
      <c r="J1671" s="48" t="n">
        <f aca="false">IF(F1671&lt;0,F1671^2,0)</f>
        <v>3.1836013968245E-007</v>
      </c>
      <c r="K1671" s="44" t="n">
        <f aca="false">MAX(K1670,E1671)</f>
        <v>27021.9</v>
      </c>
      <c r="L1671" s="49" t="n">
        <f aca="false">E1671-K1671</f>
        <v>-1495.45</v>
      </c>
    </row>
    <row r="1672" customFormat="false" ht="15" hidden="false" customHeight="false" outlineLevel="0" collapsed="false">
      <c r="A1672" s="27" t="n">
        <v>41822</v>
      </c>
      <c r="B1672" s="42" t="n">
        <v>1</v>
      </c>
      <c r="C1672" s="28" t="n">
        <v>15490.35</v>
      </c>
      <c r="D1672" s="43" t="n">
        <v>169</v>
      </c>
      <c r="E1672" s="44" t="n">
        <f aca="false">E1671+D1672</f>
        <v>25695.45</v>
      </c>
      <c r="F1672" s="45" t="n">
        <f aca="false">IF(C1671&gt;0,D1672/C1671,0)</f>
        <v>0.0110303595962497</v>
      </c>
      <c r="G1672" s="46" t="n">
        <f aca="false">G1671*(1+F1672)</f>
        <v>15.2007706099265</v>
      </c>
      <c r="H1672" s="46" t="n">
        <f aca="false">MAX(H1671,G1672)</f>
        <v>16.6096317494751</v>
      </c>
      <c r="I1672" s="47" t="n">
        <f aca="false">G1672/H1672-1</f>
        <v>-0.0848219371024318</v>
      </c>
      <c r="J1672" s="48" t="n">
        <f aca="false">IF(F1672&lt;0,F1672^2,0)</f>
        <v>0</v>
      </c>
      <c r="K1672" s="44" t="n">
        <f aca="false">MAX(K1671,E1672)</f>
        <v>27021.9</v>
      </c>
      <c r="L1672" s="49" t="n">
        <f aca="false">E1672-K1672</f>
        <v>-1326.45</v>
      </c>
    </row>
    <row r="1673" customFormat="false" ht="15" hidden="false" customHeight="false" outlineLevel="0" collapsed="false">
      <c r="A1673" s="27" t="n">
        <v>41823</v>
      </c>
      <c r="B1673" s="42" t="n">
        <v>1</v>
      </c>
      <c r="C1673" s="28" t="n">
        <v>15451.65</v>
      </c>
      <c r="D1673" s="43" t="n">
        <v>-38.7</v>
      </c>
      <c r="E1673" s="44" t="n">
        <f aca="false">E1672+D1673</f>
        <v>25656.75</v>
      </c>
      <c r="F1673" s="45" t="n">
        <f aca="false">IF(C1672&gt;0,D1673/C1672,0)</f>
        <v>-0.00249832960520582</v>
      </c>
      <c r="G1673" s="46" t="n">
        <f aca="false">G1672*(1+F1673)</f>
        <v>15.1627940746898</v>
      </c>
      <c r="H1673" s="46" t="n">
        <f aca="false">MAX(H1672,G1673)</f>
        <v>16.6096317494751</v>
      </c>
      <c r="I1673" s="47" t="n">
        <f aca="false">G1673/H1673-1</f>
        <v>-0.0871083535510037</v>
      </c>
      <c r="J1673" s="48" t="n">
        <f aca="false">IF(F1673&lt;0,F1673^2,0)</f>
        <v>6.24165081624788E-006</v>
      </c>
      <c r="K1673" s="44" t="n">
        <f aca="false">MAX(K1672,E1673)</f>
        <v>27021.9</v>
      </c>
      <c r="L1673" s="49" t="n">
        <f aca="false">E1673-K1673</f>
        <v>-1365.15</v>
      </c>
    </row>
    <row r="1674" customFormat="false" ht="15" hidden="false" customHeight="false" outlineLevel="0" collapsed="false">
      <c r="A1674" s="27" t="n">
        <v>41824</v>
      </c>
      <c r="B1674" s="42" t="n">
        <v>-1</v>
      </c>
      <c r="C1674" s="28" t="n">
        <v>15556.15</v>
      </c>
      <c r="D1674" s="43" t="n">
        <v>-161.45</v>
      </c>
      <c r="E1674" s="44" t="n">
        <f aca="false">E1673+D1674</f>
        <v>25495.3</v>
      </c>
      <c r="F1674" s="45" t="n">
        <f aca="false">IF(C1673&gt;0,D1674/C1673,0)</f>
        <v>-0.0104487223047377</v>
      </c>
      <c r="G1674" s="46" t="n">
        <f aca="false">G1673*(1+F1674)</f>
        <v>15.0043622500395</v>
      </c>
      <c r="H1674" s="46" t="n">
        <f aca="false">MAX(H1673,G1674)</f>
        <v>16.6096317494751</v>
      </c>
      <c r="I1674" s="47" t="n">
        <f aca="false">G1674/H1674-1</f>
        <v>-0.0966469048590639</v>
      </c>
      <c r="J1674" s="48" t="n">
        <f aca="false">IF(F1674&lt;0,F1674^2,0)</f>
        <v>0.000109175797801523</v>
      </c>
      <c r="K1674" s="44" t="n">
        <f aca="false">MAX(K1673,E1674)</f>
        <v>27021.9</v>
      </c>
      <c r="L1674" s="49" t="n">
        <f aca="false">E1674-K1674</f>
        <v>-1526.6</v>
      </c>
    </row>
    <row r="1675" customFormat="false" ht="15" hidden="false" customHeight="false" outlineLevel="0" collapsed="false">
      <c r="A1675" s="27" t="n">
        <v>41827</v>
      </c>
      <c r="B1675" s="42" t="n">
        <v>1</v>
      </c>
      <c r="C1675" s="28" t="n">
        <v>15367.6</v>
      </c>
      <c r="D1675" s="43" t="n">
        <v>-255.25</v>
      </c>
      <c r="E1675" s="44" t="n">
        <f aca="false">E1674+D1675</f>
        <v>25240.05</v>
      </c>
      <c r="F1675" s="45" t="n">
        <f aca="false">IF(C1674&gt;0,D1675/C1674,0)</f>
        <v>-0.0164083015399054</v>
      </c>
      <c r="G1675" s="46" t="n">
        <f aca="false">G1674*(1+F1675)</f>
        <v>14.7581661498268</v>
      </c>
      <c r="H1675" s="46" t="n">
        <f aca="false">MAX(H1674,G1675)</f>
        <v>16.6096317494751</v>
      </c>
      <c r="I1675" s="47" t="n">
        <f aca="false">G1675/H1675-1</f>
        <v>-0.111469394841143</v>
      </c>
      <c r="J1675" s="48" t="n">
        <f aca="false">IF(F1675&lt;0,F1675^2,0)</f>
        <v>0.000269232359424463</v>
      </c>
      <c r="K1675" s="44" t="n">
        <f aca="false">MAX(K1674,E1675)</f>
        <v>27021.9</v>
      </c>
      <c r="L1675" s="49" t="n">
        <f aca="false">E1675-K1675</f>
        <v>-1781.85</v>
      </c>
    </row>
    <row r="1676" customFormat="false" ht="15" hidden="false" customHeight="false" outlineLevel="0" collapsed="false">
      <c r="A1676" s="27" t="n">
        <v>41828</v>
      </c>
      <c r="B1676" s="42" t="n">
        <v>-1</v>
      </c>
      <c r="C1676" s="28" t="n">
        <v>14997.5</v>
      </c>
      <c r="D1676" s="43" t="n">
        <v>289.1</v>
      </c>
      <c r="E1676" s="44" t="n">
        <f aca="false">E1675+D1676</f>
        <v>25529.15</v>
      </c>
      <c r="F1676" s="45" t="n">
        <f aca="false">IF(C1675&gt;0,D1676/C1675,0)</f>
        <v>0.0188123064108904</v>
      </c>
      <c r="G1676" s="46" t="n">
        <f aca="false">G1675*(1+F1676)</f>
        <v>15.0358012935002</v>
      </c>
      <c r="H1676" s="46" t="n">
        <f aca="false">MAX(H1675,G1676)</f>
        <v>16.6096317494751</v>
      </c>
      <c r="I1676" s="47" t="n">
        <f aca="false">G1676/H1676-1</f>
        <v>-0.094754084841441</v>
      </c>
      <c r="J1676" s="48" t="n">
        <f aca="false">IF(F1676&lt;0,F1676^2,0)</f>
        <v>0</v>
      </c>
      <c r="K1676" s="44" t="n">
        <f aca="false">MAX(K1675,E1676)</f>
        <v>27021.9</v>
      </c>
      <c r="L1676" s="49" t="n">
        <f aca="false">E1676-K1676</f>
        <v>-1492.75</v>
      </c>
    </row>
    <row r="1677" customFormat="false" ht="15" hidden="false" customHeight="false" outlineLevel="0" collapsed="false">
      <c r="A1677" s="27" t="n">
        <v>41829</v>
      </c>
      <c r="B1677" s="42" t="n">
        <v>-1</v>
      </c>
      <c r="C1677" s="28" t="n">
        <v>14931.1</v>
      </c>
      <c r="D1677" s="43" t="n">
        <v>66.4</v>
      </c>
      <c r="E1677" s="44" t="n">
        <f aca="false">E1676+D1677</f>
        <v>25595.55</v>
      </c>
      <c r="F1677" s="45" t="n">
        <f aca="false">IF(C1676&gt;0,D1677/C1676,0)</f>
        <v>0.00442740456742791</v>
      </c>
      <c r="G1677" s="46" t="n">
        <f aca="false">G1676*(1+F1677)</f>
        <v>15.102370868822</v>
      </c>
      <c r="H1677" s="46" t="n">
        <f aca="false">MAX(H1676,G1677)</f>
        <v>16.6096317494751</v>
      </c>
      <c r="I1677" s="47" t="n">
        <f aca="false">G1677/H1677-1</f>
        <v>-0.0907461949420224</v>
      </c>
      <c r="J1677" s="48" t="n">
        <f aca="false">IF(F1677&lt;0,F1677^2,0)</f>
        <v>0</v>
      </c>
      <c r="K1677" s="44" t="n">
        <f aca="false">MAX(K1676,E1677)</f>
        <v>27021.9</v>
      </c>
      <c r="L1677" s="49" t="n">
        <f aca="false">E1677-K1677</f>
        <v>-1426.35</v>
      </c>
    </row>
    <row r="1678" customFormat="false" ht="15" hidden="false" customHeight="false" outlineLevel="0" collapsed="false">
      <c r="A1678" s="27" t="n">
        <v>41830</v>
      </c>
      <c r="B1678" s="42" t="n">
        <v>-1</v>
      </c>
      <c r="C1678" s="28" t="n">
        <v>14821.7</v>
      </c>
      <c r="D1678" s="43" t="n">
        <v>-162.35</v>
      </c>
      <c r="E1678" s="44" t="n">
        <f aca="false">E1677+D1678</f>
        <v>25433.2</v>
      </c>
      <c r="F1678" s="45" t="n">
        <f aca="false">IF(C1677&gt;0,D1678/C1677,0)</f>
        <v>-0.0108732779232608</v>
      </c>
      <c r="G1678" s="46" t="n">
        <f aca="false">G1677*(1+F1678)</f>
        <v>14.9381585930651</v>
      </c>
      <c r="H1678" s="46" t="n">
        <f aca="false">MAX(H1677,G1678)</f>
        <v>16.6096317494751</v>
      </c>
      <c r="I1678" s="47" t="n">
        <f aca="false">G1678/H1678-1</f>
        <v>-0.1006327642672</v>
      </c>
      <c r="J1678" s="48" t="n">
        <f aca="false">IF(F1678&lt;0,F1678^2,0)</f>
        <v>0.000118228172796472</v>
      </c>
      <c r="K1678" s="44" t="n">
        <f aca="false">MAX(K1677,E1678)</f>
        <v>27021.9</v>
      </c>
      <c r="L1678" s="49" t="n">
        <f aca="false">E1678-K1678</f>
        <v>-1588.7</v>
      </c>
    </row>
    <row r="1679" customFormat="false" ht="15" hidden="false" customHeight="false" outlineLevel="0" collapsed="false">
      <c r="A1679" s="27" t="n">
        <v>41831</v>
      </c>
      <c r="B1679" s="42" t="n">
        <v>-1</v>
      </c>
      <c r="C1679" s="28" t="n">
        <v>14447.2</v>
      </c>
      <c r="D1679" s="43" t="n">
        <v>174.75</v>
      </c>
      <c r="E1679" s="44" t="n">
        <f aca="false">E1678+D1679</f>
        <v>25607.95</v>
      </c>
      <c r="F1679" s="45" t="n">
        <f aca="false">IF(C1678&gt;0,D1679/C1678,0)</f>
        <v>0.011790145529865</v>
      </c>
      <c r="G1679" s="46" t="n">
        <f aca="false">G1678*(1+F1679)</f>
        <v>15.1142816568256</v>
      </c>
      <c r="H1679" s="46" t="n">
        <f aca="false">MAX(H1678,G1679)</f>
        <v>16.6096317494751</v>
      </c>
      <c r="I1679" s="47" t="n">
        <f aca="false">G1679/H1679-1</f>
        <v>-0.0900290936731182</v>
      </c>
      <c r="J1679" s="48" t="n">
        <f aca="false">IF(F1679&lt;0,F1679^2,0)</f>
        <v>0</v>
      </c>
      <c r="K1679" s="44" t="n">
        <f aca="false">MAX(K1678,E1679)</f>
        <v>27021.9</v>
      </c>
      <c r="L1679" s="49" t="n">
        <f aca="false">E1679-K1679</f>
        <v>-1413.95</v>
      </c>
    </row>
    <row r="1680" customFormat="false" ht="15" hidden="false" customHeight="false" outlineLevel="0" collapsed="false">
      <c r="A1680" s="27" t="n">
        <v>41834</v>
      </c>
      <c r="B1680" s="42" t="n">
        <v>-1</v>
      </c>
      <c r="C1680" s="28" t="n">
        <v>14489.75</v>
      </c>
      <c r="D1680" s="43" t="n">
        <v>-42.55</v>
      </c>
      <c r="E1680" s="44" t="n">
        <f aca="false">E1679+D1680</f>
        <v>25565.4</v>
      </c>
      <c r="F1680" s="45" t="n">
        <f aca="false">IF(C1679&gt;0,D1680/C1679,0)</f>
        <v>-0.00294520737582369</v>
      </c>
      <c r="G1680" s="46" t="n">
        <f aca="false">G1679*(1+F1680)</f>
        <v>15.0697669630096</v>
      </c>
      <c r="H1680" s="46" t="n">
        <f aca="false">MAX(H1679,G1680)</f>
        <v>16.6096317494751</v>
      </c>
      <c r="I1680" s="47" t="n">
        <f aca="false">G1680/H1680-1</f>
        <v>-0.0927091466982171</v>
      </c>
      <c r="J1680" s="48" t="n">
        <f aca="false">IF(F1680&lt;0,F1680^2,0)</f>
        <v>8.67424648660626E-006</v>
      </c>
      <c r="K1680" s="44" t="n">
        <f aca="false">MAX(K1679,E1680)</f>
        <v>27021.9</v>
      </c>
      <c r="L1680" s="49" t="n">
        <f aca="false">E1680-K1680</f>
        <v>-1456.5</v>
      </c>
    </row>
    <row r="1681" customFormat="false" ht="15" hidden="false" customHeight="false" outlineLevel="0" collapsed="false">
      <c r="A1681" s="27" t="n">
        <v>41835</v>
      </c>
      <c r="B1681" s="42" t="n">
        <v>1</v>
      </c>
      <c r="C1681" s="28" t="n">
        <v>14891.9</v>
      </c>
      <c r="D1681" s="43" t="n">
        <v>-139.05</v>
      </c>
      <c r="E1681" s="44" t="n">
        <f aca="false">E1680+D1681</f>
        <v>25426.35</v>
      </c>
      <c r="F1681" s="45" t="n">
        <f aca="false">IF(C1680&gt;0,D1681/C1680,0)</f>
        <v>-0.00959643886195414</v>
      </c>
      <c r="G1681" s="46" t="n">
        <f aca="false">G1680*(1+F1681)</f>
        <v>14.9251508656852</v>
      </c>
      <c r="H1681" s="46" t="n">
        <f aca="false">MAX(H1680,G1681)</f>
        <v>16.6096317494751</v>
      </c>
      <c r="I1681" s="47" t="n">
        <f aca="false">G1681/H1681-1</f>
        <v>-0.101415907901938</v>
      </c>
      <c r="J1681" s="48" t="n">
        <f aca="false">IF(F1681&lt;0,F1681^2,0)</f>
        <v>9.20916388312237E-005</v>
      </c>
      <c r="K1681" s="44" t="n">
        <f aca="false">MAX(K1680,E1681)</f>
        <v>27021.9</v>
      </c>
      <c r="L1681" s="49" t="n">
        <f aca="false">E1681-K1681</f>
        <v>-1595.55</v>
      </c>
    </row>
    <row r="1682" customFormat="false" ht="15" hidden="false" customHeight="false" outlineLevel="0" collapsed="false">
      <c r="A1682" s="27" t="n">
        <v>41836</v>
      </c>
      <c r="B1682" s="42" t="n">
        <v>1</v>
      </c>
      <c r="C1682" s="28" t="n">
        <v>15265.45</v>
      </c>
      <c r="D1682" s="43" t="n">
        <v>373.55</v>
      </c>
      <c r="E1682" s="44" t="n">
        <f aca="false">E1681+D1682</f>
        <v>25799.9</v>
      </c>
      <c r="F1682" s="45" t="n">
        <f aca="false">IF(C1681&gt;0,D1682/C1681,0)</f>
        <v>0.0250841061248061</v>
      </c>
      <c r="G1682" s="46" t="n">
        <f aca="false">G1681*(1+F1682)</f>
        <v>15.2995349339288</v>
      </c>
      <c r="H1682" s="46" t="n">
        <f aca="false">MAX(H1681,G1682)</f>
        <v>16.6096317494751</v>
      </c>
      <c r="I1682" s="47" t="n">
        <f aca="false">G1682/H1682-1</f>
        <v>-0.0788757291736875</v>
      </c>
      <c r="J1682" s="48" t="n">
        <f aca="false">IF(F1682&lt;0,F1682^2,0)</f>
        <v>0</v>
      </c>
      <c r="K1682" s="44" t="n">
        <f aca="false">MAX(K1681,E1682)</f>
        <v>27021.9</v>
      </c>
      <c r="L1682" s="49" t="n">
        <f aca="false">E1682-K1682</f>
        <v>-1222</v>
      </c>
    </row>
    <row r="1683" customFormat="false" ht="15" hidden="false" customHeight="false" outlineLevel="0" collapsed="false">
      <c r="A1683" s="27" t="n">
        <v>41837</v>
      </c>
      <c r="B1683" s="42" t="n">
        <v>1</v>
      </c>
      <c r="C1683" s="28" t="n">
        <v>15269.05</v>
      </c>
      <c r="D1683" s="43" t="n">
        <v>3.6</v>
      </c>
      <c r="E1683" s="44" t="n">
        <f aca="false">E1682+D1683</f>
        <v>25803.5</v>
      </c>
      <c r="F1683" s="45" t="n">
        <f aca="false">IF(C1682&gt;0,D1683/C1682,0)</f>
        <v>0.000235826654307603</v>
      </c>
      <c r="G1683" s="46" t="n">
        <f aca="false">G1682*(1+F1683)</f>
        <v>15.3031429720647</v>
      </c>
      <c r="H1683" s="46" t="n">
        <f aca="false">MAX(H1682,G1683)</f>
        <v>16.6096317494751</v>
      </c>
      <c r="I1683" s="47" t="n">
        <f aca="false">G1683/H1683-1</f>
        <v>-0.078658503518697</v>
      </c>
      <c r="J1683" s="48" t="n">
        <f aca="false">IF(F1683&lt;0,F1683^2,0)</f>
        <v>0</v>
      </c>
      <c r="K1683" s="44" t="n">
        <f aca="false">MAX(K1682,E1683)</f>
        <v>27021.9</v>
      </c>
      <c r="L1683" s="49" t="n">
        <f aca="false">E1683-K1683</f>
        <v>-1218.4</v>
      </c>
    </row>
    <row r="1684" customFormat="false" ht="15" hidden="false" customHeight="false" outlineLevel="0" collapsed="false">
      <c r="A1684" s="27" t="n">
        <v>41838</v>
      </c>
      <c r="B1684" s="42" t="n">
        <v>1</v>
      </c>
      <c r="C1684" s="28" t="n">
        <v>15389.35</v>
      </c>
      <c r="D1684" s="43" t="n">
        <v>-113.05</v>
      </c>
      <c r="E1684" s="44" t="n">
        <f aca="false">E1683+D1684</f>
        <v>25690.45</v>
      </c>
      <c r="F1684" s="45" t="n">
        <f aca="false">IF(C1683&gt;0,D1684/C1683,0)</f>
        <v>-0.00740386599035304</v>
      </c>
      <c r="G1684" s="46" t="n">
        <f aca="false">G1683*(1+F1684)</f>
        <v>15.1898405522683</v>
      </c>
      <c r="H1684" s="46" t="n">
        <f aca="false">MAX(H1683,G1684)</f>
        <v>16.6096317494751</v>
      </c>
      <c r="I1684" s="47" t="n">
        <f aca="false">G1684/H1684-1</f>
        <v>-0.0854799924899958</v>
      </c>
      <c r="J1684" s="48" t="n">
        <f aca="false">IF(F1684&lt;0,F1684^2,0)</f>
        <v>5.48172316031063E-005</v>
      </c>
      <c r="K1684" s="44" t="n">
        <f aca="false">MAX(K1683,E1684)</f>
        <v>27021.9</v>
      </c>
      <c r="L1684" s="49" t="n">
        <f aca="false">E1684-K1684</f>
        <v>-1331.45</v>
      </c>
    </row>
    <row r="1685" customFormat="false" ht="15" hidden="false" customHeight="false" outlineLevel="0" collapsed="false">
      <c r="A1685" s="27" t="n">
        <v>41841</v>
      </c>
      <c r="B1685" s="42" t="n">
        <v>1</v>
      </c>
      <c r="C1685" s="28" t="n">
        <v>15385.95</v>
      </c>
      <c r="D1685" s="43" t="n">
        <v>-124.05</v>
      </c>
      <c r="E1685" s="44" t="n">
        <f aca="false">E1684+D1685</f>
        <v>25566.4</v>
      </c>
      <c r="F1685" s="45" t="n">
        <f aca="false">IF(C1684&gt;0,D1685/C1684,0)</f>
        <v>-0.00806076929824846</v>
      </c>
      <c r="G1685" s="46" t="n">
        <f aca="false">G1684*(1+F1685)</f>
        <v>15.0673987518993</v>
      </c>
      <c r="H1685" s="46" t="n">
        <f aca="false">MAX(H1684,G1685)</f>
        <v>16.6096317494751</v>
      </c>
      <c r="I1685" s="47" t="n">
        <f aca="false">G1685/H1685-1</f>
        <v>-0.0928517272891664</v>
      </c>
      <c r="J1685" s="48" t="n">
        <f aca="false">IF(F1685&lt;0,F1685^2,0)</f>
        <v>6.4976001679585E-005</v>
      </c>
      <c r="K1685" s="44" t="n">
        <f aca="false">MAX(K1684,E1685)</f>
        <v>27021.9</v>
      </c>
      <c r="L1685" s="49" t="n">
        <f aca="false">E1685-K1685</f>
        <v>-1455.5</v>
      </c>
    </row>
    <row r="1686" customFormat="false" ht="15" hidden="false" customHeight="false" outlineLevel="0" collapsed="false">
      <c r="A1686" s="27" t="n">
        <v>41842</v>
      </c>
      <c r="B1686" s="42" t="n">
        <v>1</v>
      </c>
      <c r="C1686" s="28" t="n">
        <v>15427.35</v>
      </c>
      <c r="D1686" s="43" t="n">
        <v>-30.6</v>
      </c>
      <c r="E1686" s="44" t="n">
        <f aca="false">E1685+D1686</f>
        <v>25535.8</v>
      </c>
      <c r="F1686" s="45" t="n">
        <f aca="false">IF(C1685&gt;0,D1686/C1685,0)</f>
        <v>-0.00198882746921705</v>
      </c>
      <c r="G1686" s="46" t="n">
        <f aca="false">G1685*(1+F1686)</f>
        <v>15.0374322953719</v>
      </c>
      <c r="H1686" s="46" t="n">
        <f aca="false">MAX(H1685,G1686)</f>
        <v>16.6096317494751</v>
      </c>
      <c r="I1686" s="47" t="n">
        <f aca="false">G1686/H1686-1</f>
        <v>-0.0946558886925865</v>
      </c>
      <c r="J1686" s="48" t="n">
        <f aca="false">IF(F1686&lt;0,F1686^2,0)</f>
        <v>3.95543470231228E-006</v>
      </c>
      <c r="K1686" s="44" t="n">
        <f aca="false">MAX(K1685,E1686)</f>
        <v>27021.9</v>
      </c>
      <c r="L1686" s="49" t="n">
        <f aca="false">E1686-K1686</f>
        <v>-1486.1</v>
      </c>
    </row>
    <row r="1687" customFormat="false" ht="15" hidden="false" customHeight="false" outlineLevel="0" collapsed="false">
      <c r="A1687" s="27" t="n">
        <v>41843</v>
      </c>
      <c r="B1687" s="42" t="n">
        <v>1</v>
      </c>
      <c r="C1687" s="28" t="n">
        <v>15463</v>
      </c>
      <c r="D1687" s="43" t="n">
        <v>-91.9</v>
      </c>
      <c r="E1687" s="44" t="n">
        <f aca="false">E1686+D1687</f>
        <v>25443.9</v>
      </c>
      <c r="F1687" s="45" t="n">
        <f aca="false">IF(C1686&gt;0,D1687/C1686,0)</f>
        <v>-0.00595695307359981</v>
      </c>
      <c r="G1687" s="46" t="n">
        <f aca="false">G1686*(1+F1687)</f>
        <v>14.9478550168409</v>
      </c>
      <c r="H1687" s="46" t="n">
        <f aca="false">MAX(H1686,G1687)</f>
        <v>16.6096317494751</v>
      </c>
      <c r="I1687" s="47" t="n">
        <f aca="false">G1687/H1687-1</f>
        <v>-0.100048981079105</v>
      </c>
      <c r="J1687" s="48" t="n">
        <f aca="false">IF(F1687&lt;0,F1687^2,0)</f>
        <v>3.54852899210702E-005</v>
      </c>
      <c r="K1687" s="44" t="n">
        <f aca="false">MAX(K1686,E1687)</f>
        <v>27021.9</v>
      </c>
      <c r="L1687" s="49" t="n">
        <f aca="false">E1687-K1687</f>
        <v>-1578</v>
      </c>
    </row>
    <row r="1688" customFormat="false" ht="15" hidden="false" customHeight="false" outlineLevel="0" collapsed="false">
      <c r="A1688" s="27" t="n">
        <v>41844</v>
      </c>
      <c r="B1688" s="42" t="n">
        <v>1</v>
      </c>
      <c r="C1688" s="28" t="n">
        <v>15534.35</v>
      </c>
      <c r="D1688" s="43" t="n">
        <v>71.35</v>
      </c>
      <c r="E1688" s="44" t="n">
        <f aca="false">E1687+D1688</f>
        <v>25515.25</v>
      </c>
      <c r="F1688" s="45" t="n">
        <f aca="false">IF(C1687&gt;0,D1688/C1687,0)</f>
        <v>0.00461424044493307</v>
      </c>
      <c r="G1688" s="46" t="n">
        <f aca="false">G1687*(1+F1688)</f>
        <v>15.0168280140246</v>
      </c>
      <c r="H1688" s="46" t="n">
        <f aca="false">MAX(H1687,G1688)</f>
        <v>16.6096317494751</v>
      </c>
      <c r="I1688" s="47" t="n">
        <f aca="false">G1688/H1688-1</f>
        <v>-0.0958963906891412</v>
      </c>
      <c r="J1688" s="48" t="n">
        <f aca="false">IF(F1688&lt;0,F1688^2,0)</f>
        <v>0</v>
      </c>
      <c r="K1688" s="44" t="n">
        <f aca="false">MAX(K1687,E1688)</f>
        <v>27021.9</v>
      </c>
      <c r="L1688" s="49" t="n">
        <f aca="false">E1688-K1688</f>
        <v>-1506.65</v>
      </c>
    </row>
    <row r="1689" customFormat="false" ht="15" hidden="false" customHeight="false" outlineLevel="0" collapsed="false">
      <c r="A1689" s="27" t="n">
        <v>41845</v>
      </c>
      <c r="B1689" s="42" t="n">
        <v>-1</v>
      </c>
      <c r="C1689" s="28" t="n">
        <v>15322.25</v>
      </c>
      <c r="D1689" s="43" t="n">
        <v>-47.7</v>
      </c>
      <c r="E1689" s="44" t="n">
        <f aca="false">E1688+D1689</f>
        <v>25467.55</v>
      </c>
      <c r="F1689" s="45" t="n">
        <f aca="false">IF(C1688&gt;0,D1689/C1688,0)</f>
        <v>-0.00307061447694947</v>
      </c>
      <c r="G1689" s="46" t="n">
        <f aca="false">G1688*(1+F1689)</f>
        <v>14.9707171245269</v>
      </c>
      <c r="H1689" s="46" t="n">
        <f aca="false">MAX(H1688,G1689)</f>
        <v>16.6096317494751</v>
      </c>
      <c r="I1689" s="47" t="n">
        <f aca="false">G1689/H1689-1</f>
        <v>-0.0986725443205534</v>
      </c>
      <c r="J1689" s="48" t="n">
        <f aca="false">IF(F1689&lt;0,F1689^2,0)</f>
        <v>9.42867326605167E-006</v>
      </c>
      <c r="K1689" s="44" t="n">
        <f aca="false">MAX(K1688,E1689)</f>
        <v>27021.9</v>
      </c>
      <c r="L1689" s="49" t="n">
        <f aca="false">E1689-K1689</f>
        <v>-1554.35</v>
      </c>
    </row>
    <row r="1690" customFormat="false" ht="15" hidden="false" customHeight="false" outlineLevel="0" collapsed="false">
      <c r="A1690" s="27" t="n">
        <v>41848</v>
      </c>
      <c r="B1690" s="42" t="n">
        <v>-1</v>
      </c>
      <c r="C1690" s="28" t="n">
        <v>15212.15</v>
      </c>
      <c r="D1690" s="43" t="n">
        <v>110.1</v>
      </c>
      <c r="E1690" s="44" t="n">
        <f aca="false">E1689+D1690</f>
        <v>25577.65</v>
      </c>
      <c r="F1690" s="45" t="n">
        <f aca="false">IF(C1689&gt;0,D1690/C1689,0)</f>
        <v>0.00718562874251497</v>
      </c>
      <c r="G1690" s="46" t="n">
        <f aca="false">G1689*(1+F1690)</f>
        <v>15.078291139793</v>
      </c>
      <c r="H1690" s="46" t="n">
        <f aca="false">MAX(H1689,G1690)</f>
        <v>16.6096317494751</v>
      </c>
      <c r="I1690" s="47" t="n">
        <f aca="false">G1690/H1690-1</f>
        <v>-0.0921959398486052</v>
      </c>
      <c r="J1690" s="48" t="n">
        <f aca="false">IF(F1690&lt;0,F1690^2,0)</f>
        <v>0</v>
      </c>
      <c r="K1690" s="44" t="n">
        <f aca="false">MAX(K1689,E1690)</f>
        <v>27021.9</v>
      </c>
      <c r="L1690" s="49" t="n">
        <f aca="false">E1690-K1690</f>
        <v>-1444.25</v>
      </c>
    </row>
    <row r="1691" customFormat="false" ht="15" hidden="false" customHeight="false" outlineLevel="0" collapsed="false">
      <c r="A1691" s="27" t="n">
        <v>41850</v>
      </c>
      <c r="B1691" s="42" t="n">
        <v>-1</v>
      </c>
      <c r="C1691" s="28" t="n">
        <v>15452.4</v>
      </c>
      <c r="D1691" s="43" t="n">
        <v>-191.75</v>
      </c>
      <c r="E1691" s="44" t="n">
        <f aca="false">E1690+D1691</f>
        <v>25385.9</v>
      </c>
      <c r="F1691" s="45" t="n">
        <f aca="false">IF(C1690&gt;0,D1691/C1690,0)</f>
        <v>-0.0126050558270856</v>
      </c>
      <c r="G1691" s="46" t="n">
        <f aca="false">G1690*(1+F1691)</f>
        <v>14.8882284381988</v>
      </c>
      <c r="H1691" s="46" t="n">
        <f aca="false">MAX(H1690,G1691)</f>
        <v>16.6096317494751</v>
      </c>
      <c r="I1691" s="47" t="n">
        <f aca="false">G1691/H1691-1</f>
        <v>-0.103638860706869</v>
      </c>
      <c r="J1691" s="48" t="n">
        <f aca="false">IF(F1691&lt;0,F1691^2,0)</f>
        <v>0.000158887432403944</v>
      </c>
      <c r="K1691" s="44" t="n">
        <f aca="false">MAX(K1690,E1691)</f>
        <v>27021.9</v>
      </c>
      <c r="L1691" s="49" t="n">
        <f aca="false">E1691-K1691</f>
        <v>-1636</v>
      </c>
    </row>
    <row r="1692" customFormat="false" ht="15" hidden="false" customHeight="false" outlineLevel="0" collapsed="false">
      <c r="A1692" s="27" t="n">
        <v>41851</v>
      </c>
      <c r="B1692" s="42" t="n">
        <v>1</v>
      </c>
      <c r="C1692" s="28" t="n">
        <v>15267.6</v>
      </c>
      <c r="D1692" s="43" t="n">
        <v>-203</v>
      </c>
      <c r="E1692" s="44" t="n">
        <f aca="false">E1691+D1692</f>
        <v>25182.9</v>
      </c>
      <c r="F1692" s="45" t="n">
        <f aca="false">IF(C1691&gt;0,D1692/C1691,0)</f>
        <v>-0.0131371178587145</v>
      </c>
      <c r="G1692" s="46" t="n">
        <f aca="false">G1691*(1+F1692)</f>
        <v>14.6926400264988</v>
      </c>
      <c r="H1692" s="46" t="n">
        <f aca="false">MAX(H1691,G1692)</f>
        <v>16.6096317494751</v>
      </c>
      <c r="I1692" s="47" t="n">
        <f aca="false">G1692/H1692-1</f>
        <v>-0.115414462637734</v>
      </c>
      <c r="J1692" s="48" t="n">
        <f aca="false">IF(F1692&lt;0,F1692^2,0)</f>
        <v>0.000172583865633756</v>
      </c>
      <c r="K1692" s="44" t="n">
        <f aca="false">MAX(K1691,E1692)</f>
        <v>27021.9</v>
      </c>
      <c r="L1692" s="49" t="n">
        <f aca="false">E1692-K1692</f>
        <v>-1839</v>
      </c>
    </row>
    <row r="1693" customFormat="false" ht="15" hidden="false" customHeight="false" outlineLevel="0" collapsed="false">
      <c r="A1693" s="27" t="n">
        <v>41852</v>
      </c>
      <c r="B1693" s="42" t="n">
        <v>-1</v>
      </c>
      <c r="C1693" s="28" t="n">
        <v>15127.8</v>
      </c>
      <c r="D1693" s="43" t="n">
        <v>-120.2</v>
      </c>
      <c r="E1693" s="44" t="n">
        <f aca="false">E1692+D1693</f>
        <v>25062.7</v>
      </c>
      <c r="F1693" s="45" t="n">
        <f aca="false">IF(C1692&gt;0,D1693/C1692,0)</f>
        <v>-0.00787288113390448</v>
      </c>
      <c r="G1693" s="46" t="n">
        <f aca="false">G1692*(1+F1693)</f>
        <v>14.5769666180269</v>
      </c>
      <c r="H1693" s="46" t="n">
        <f aca="false">MAX(H1692,G1693)</f>
        <v>16.6096317494751</v>
      </c>
      <c r="I1693" s="47" t="n">
        <f aca="false">G1693/H1693-1</f>
        <v>-0.122378699426158</v>
      </c>
      <c r="J1693" s="48" t="n">
        <f aca="false">IF(F1693&lt;0,F1693^2,0)</f>
        <v>6.19822573485891E-005</v>
      </c>
      <c r="K1693" s="44" t="n">
        <f aca="false">MAX(K1692,E1693)</f>
        <v>27021.9</v>
      </c>
      <c r="L1693" s="49" t="n">
        <f aca="false">E1693-K1693</f>
        <v>-1959.2</v>
      </c>
    </row>
    <row r="1694" customFormat="false" ht="15" hidden="false" customHeight="false" outlineLevel="0" collapsed="false">
      <c r="A1694" s="27" t="n">
        <v>41855</v>
      </c>
      <c r="B1694" s="42" t="n">
        <v>-1</v>
      </c>
      <c r="C1694" s="28" t="n">
        <v>15242.35</v>
      </c>
      <c r="D1694" s="43" t="n">
        <v>-114.55</v>
      </c>
      <c r="E1694" s="44" t="n">
        <f aca="false">E1693+D1694</f>
        <v>24948.15</v>
      </c>
      <c r="F1694" s="45" t="n">
        <f aca="false">IF(C1693&gt;0,D1694/C1693,0)</f>
        <v>-0.00757215193220429</v>
      </c>
      <c r="G1694" s="46" t="n">
        <f aca="false">G1693*(1+F1694)</f>
        <v>14.4665876120845</v>
      </c>
      <c r="H1694" s="46" t="n">
        <f aca="false">MAX(H1693,G1694)</f>
        <v>16.6096317494751</v>
      </c>
      <c r="I1694" s="47" t="n">
        <f aca="false">G1694/H1694-1</f>
        <v>-0.129024181253042</v>
      </c>
      <c r="J1694" s="48" t="n">
        <f aca="false">IF(F1694&lt;0,F1694^2,0)</f>
        <v>5.73374848843851E-005</v>
      </c>
      <c r="K1694" s="44" t="n">
        <f aca="false">MAX(K1693,E1694)</f>
        <v>27021.9</v>
      </c>
      <c r="L1694" s="49" t="n">
        <f aca="false">E1694-K1694</f>
        <v>-2073.75</v>
      </c>
    </row>
    <row r="1695" customFormat="false" ht="15" hidden="false" customHeight="false" outlineLevel="0" collapsed="false">
      <c r="A1695" s="27" t="n">
        <v>41856</v>
      </c>
      <c r="B1695" s="42" t="n">
        <v>-1</v>
      </c>
      <c r="C1695" s="28" t="n">
        <v>15293.25</v>
      </c>
      <c r="D1695" s="43" t="n">
        <v>-83.8</v>
      </c>
      <c r="E1695" s="44" t="n">
        <f aca="false">E1694+D1695</f>
        <v>24864.35</v>
      </c>
      <c r="F1695" s="45" t="n">
        <f aca="false">IF(C1694&gt;0,D1695/C1694,0)</f>
        <v>-0.00549783990001542</v>
      </c>
      <c r="G1695" s="46" t="n">
        <f aca="false">G1694*(1+F1695)</f>
        <v>14.3870526294937</v>
      </c>
      <c r="H1695" s="46" t="n">
        <f aca="false">MAX(H1694,G1695)</f>
        <v>16.6096317494751</v>
      </c>
      <c r="I1695" s="47" t="n">
        <f aca="false">G1695/H1695-1</f>
        <v>-0.133812666861298</v>
      </c>
      <c r="J1695" s="48" t="n">
        <f aca="false">IF(F1695&lt;0,F1695^2,0)</f>
        <v>3.02262435662015E-005</v>
      </c>
      <c r="K1695" s="44" t="n">
        <f aca="false">MAX(K1694,E1695)</f>
        <v>27021.9</v>
      </c>
      <c r="L1695" s="49" t="n">
        <f aca="false">E1695-K1695</f>
        <v>-2157.55</v>
      </c>
    </row>
    <row r="1696" customFormat="false" ht="15" hidden="false" customHeight="false" outlineLevel="0" collapsed="false">
      <c r="A1696" s="27" t="n">
        <v>41857</v>
      </c>
      <c r="B1696" s="42" t="n">
        <v>-1</v>
      </c>
      <c r="C1696" s="28" t="n">
        <v>15008.65</v>
      </c>
      <c r="D1696" s="43" t="n">
        <v>97.25</v>
      </c>
      <c r="E1696" s="44" t="n">
        <f aca="false">E1695+D1696</f>
        <v>24961.6</v>
      </c>
      <c r="F1696" s="45" t="n">
        <f aca="false">IF(C1695&gt;0,D1696/C1695,0)</f>
        <v>0.00635901459794354</v>
      </c>
      <c r="G1696" s="46" t="n">
        <f aca="false">G1695*(1+F1696)</f>
        <v>14.4785401071861</v>
      </c>
      <c r="H1696" s="46" t="n">
        <f aca="false">MAX(H1695,G1696)</f>
        <v>16.6096317494751</v>
      </c>
      <c r="I1696" s="47" t="n">
        <f aca="false">G1696/H1696-1</f>
        <v>-0.128304568965315</v>
      </c>
      <c r="J1696" s="48" t="n">
        <f aca="false">IF(F1696&lt;0,F1696^2,0)</f>
        <v>0</v>
      </c>
      <c r="K1696" s="44" t="n">
        <f aca="false">MAX(K1695,E1696)</f>
        <v>27021.9</v>
      </c>
      <c r="L1696" s="49" t="n">
        <f aca="false">E1696-K1696</f>
        <v>-2060.3</v>
      </c>
    </row>
    <row r="1697" customFormat="false" ht="15" hidden="false" customHeight="false" outlineLevel="0" collapsed="false">
      <c r="A1697" s="27" t="n">
        <v>41858</v>
      </c>
      <c r="B1697" s="42" t="n">
        <v>-1</v>
      </c>
      <c r="C1697" s="28" t="n">
        <v>14986.85</v>
      </c>
      <c r="D1697" s="43" t="n">
        <v>21.8</v>
      </c>
      <c r="E1697" s="44" t="n">
        <f aca="false">E1696+D1697</f>
        <v>24983.4</v>
      </c>
      <c r="F1697" s="45" t="n">
        <f aca="false">IF(C1696&gt;0,D1697/C1696,0)</f>
        <v>0.00145249572746383</v>
      </c>
      <c r="G1697" s="46" t="n">
        <f aca="false">G1696*(1+F1697)</f>
        <v>14.4995701248317</v>
      </c>
      <c r="H1697" s="46" t="n">
        <f aca="false">MAX(H1696,G1697)</f>
        <v>16.6096317494751</v>
      </c>
      <c r="I1697" s="47" t="n">
        <f aca="false">G1697/H1697-1</f>
        <v>-0.127038435076087</v>
      </c>
      <c r="J1697" s="48" t="n">
        <f aca="false">IF(F1697&lt;0,F1697^2,0)</f>
        <v>0</v>
      </c>
      <c r="K1697" s="44" t="n">
        <f aca="false">MAX(K1696,E1697)</f>
        <v>27021.9</v>
      </c>
      <c r="L1697" s="49" t="n">
        <f aca="false">E1697-K1697</f>
        <v>-2038.5</v>
      </c>
    </row>
    <row r="1698" customFormat="false" ht="15" hidden="false" customHeight="false" outlineLevel="0" collapsed="false">
      <c r="A1698" s="27" t="n">
        <v>41859</v>
      </c>
      <c r="B1698" s="42" t="n">
        <v>-1</v>
      </c>
      <c r="C1698" s="28" t="n">
        <v>14765.75</v>
      </c>
      <c r="D1698" s="43" t="n">
        <v>221.1</v>
      </c>
      <c r="E1698" s="44" t="n">
        <f aca="false">E1697+D1698</f>
        <v>25204.5</v>
      </c>
      <c r="F1698" s="45" t="n">
        <f aca="false">IF(C1697&gt;0,D1698/C1697,0)</f>
        <v>0.0147529334049517</v>
      </c>
      <c r="G1698" s="46" t="n">
        <f aca="false">G1697*(1+F1698)</f>
        <v>14.7134813172837</v>
      </c>
      <c r="H1698" s="46" t="n">
        <f aca="false">MAX(H1697,G1698)</f>
        <v>16.6096317494751</v>
      </c>
      <c r="I1698" s="47" t="n">
        <f aca="false">G1698/H1698-1</f>
        <v>-0.114159691243682</v>
      </c>
      <c r="J1698" s="48" t="n">
        <f aca="false">IF(F1698&lt;0,F1698^2,0)</f>
        <v>0</v>
      </c>
      <c r="K1698" s="44" t="n">
        <f aca="false">MAX(K1697,E1698)</f>
        <v>27021.9</v>
      </c>
      <c r="L1698" s="49" t="n">
        <f aca="false">E1698-K1698</f>
        <v>-1817.4</v>
      </c>
    </row>
    <row r="1699" customFormat="false" ht="15" hidden="false" customHeight="false" outlineLevel="0" collapsed="false">
      <c r="A1699" s="27" t="n">
        <v>41862</v>
      </c>
      <c r="B1699" s="42" t="n">
        <v>-1</v>
      </c>
      <c r="C1699" s="28" t="n">
        <v>14846.8</v>
      </c>
      <c r="D1699" s="43" t="n">
        <v>-93.2</v>
      </c>
      <c r="E1699" s="44" t="n">
        <f aca="false">E1698+D1699</f>
        <v>25111.3</v>
      </c>
      <c r="F1699" s="45" t="n">
        <f aca="false">IF(C1698&gt;0,D1699/C1698,0)</f>
        <v>-0.00631190423784772</v>
      </c>
      <c r="G1699" s="46" t="n">
        <f aca="false">G1698*(1+F1699)</f>
        <v>14.6206112322037</v>
      </c>
      <c r="H1699" s="46" t="n">
        <f aca="false">MAX(H1698,G1699)</f>
        <v>16.6096317494751</v>
      </c>
      <c r="I1699" s="47" t="n">
        <f aca="false">G1699/H1699-1</f>
        <v>-0.119751030442578</v>
      </c>
      <c r="J1699" s="48" t="n">
        <f aca="false">IF(F1699&lt;0,F1699^2,0)</f>
        <v>3.984013510776E-005</v>
      </c>
      <c r="K1699" s="44" t="n">
        <f aca="false">MAX(K1698,E1699)</f>
        <v>27021.9</v>
      </c>
      <c r="L1699" s="49" t="n">
        <f aca="false">E1699-K1699</f>
        <v>-1910.6</v>
      </c>
    </row>
    <row r="1700" customFormat="false" ht="15" hidden="false" customHeight="false" outlineLevel="0" collapsed="false">
      <c r="A1700" s="27" t="n">
        <v>41863</v>
      </c>
      <c r="B1700" s="42" t="n">
        <v>1</v>
      </c>
      <c r="C1700" s="28" t="n">
        <v>15056.7</v>
      </c>
      <c r="D1700" s="43" t="n">
        <v>112.9</v>
      </c>
      <c r="E1700" s="44" t="n">
        <f aca="false">E1699+D1700</f>
        <v>25224.2</v>
      </c>
      <c r="F1700" s="45" t="n">
        <f aca="false">IF(C1699&gt;0,D1700/C1699,0)</f>
        <v>0.00760433224667942</v>
      </c>
      <c r="G1700" s="46" t="n">
        <f aca="false">G1699*(1+F1700)</f>
        <v>14.7317912176629</v>
      </c>
      <c r="H1700" s="46" t="n">
        <f aca="false">MAX(H1699,G1700)</f>
        <v>16.6096317494751</v>
      </c>
      <c r="I1700" s="47" t="n">
        <f aca="false">G1700/H1700-1</f>
        <v>-0.113057324818266</v>
      </c>
      <c r="J1700" s="48" t="n">
        <f aca="false">IF(F1700&lt;0,F1700^2,0)</f>
        <v>0</v>
      </c>
      <c r="K1700" s="44" t="n">
        <f aca="false">MAX(K1699,E1700)</f>
        <v>27021.9</v>
      </c>
      <c r="L1700" s="49" t="n">
        <f aca="false">E1700-K1700</f>
        <v>-1797.7</v>
      </c>
    </row>
    <row r="1701" customFormat="false" ht="15" hidden="false" customHeight="false" outlineLevel="0" collapsed="false">
      <c r="A1701" s="27" t="n">
        <v>41864</v>
      </c>
      <c r="B1701" s="42" t="n">
        <v>1</v>
      </c>
      <c r="C1701" s="28" t="n">
        <v>14910.9</v>
      </c>
      <c r="D1701" s="43" t="n">
        <v>-206.55</v>
      </c>
      <c r="E1701" s="44" t="n">
        <f aca="false">E1700+D1701</f>
        <v>25017.65</v>
      </c>
      <c r="F1701" s="45" t="n">
        <f aca="false">IF(C1700&gt;0,D1701/C1700,0)</f>
        <v>-0.0137181454103489</v>
      </c>
      <c r="G1701" s="46" t="n">
        <f aca="false">G1700*(1+F1701)</f>
        <v>14.5296983635841</v>
      </c>
      <c r="H1701" s="46" t="n">
        <f aca="false">MAX(H1700,G1701)</f>
        <v>16.6096317494751</v>
      </c>
      <c r="I1701" s="47" t="n">
        <f aca="false">G1701/H1701-1</f>
        <v>-0.125224533407053</v>
      </c>
      <c r="J1701" s="48" t="n">
        <f aca="false">IF(F1701&lt;0,F1701^2,0)</f>
        <v>0.000188187513499476</v>
      </c>
      <c r="K1701" s="44" t="n">
        <f aca="false">MAX(K1700,E1701)</f>
        <v>27021.9</v>
      </c>
      <c r="L1701" s="49" t="n">
        <f aca="false">E1701-K1701</f>
        <v>-2004.25</v>
      </c>
    </row>
    <row r="1702" customFormat="false" ht="15" hidden="false" customHeight="false" outlineLevel="0" collapsed="false">
      <c r="A1702" s="27" t="n">
        <v>41865</v>
      </c>
      <c r="B1702" s="42" t="n">
        <v>1</v>
      </c>
      <c r="C1702" s="28" t="n">
        <v>15089.65</v>
      </c>
      <c r="D1702" s="43" t="n">
        <v>11.3</v>
      </c>
      <c r="E1702" s="44" t="n">
        <f aca="false">E1701+D1702</f>
        <v>25028.95</v>
      </c>
      <c r="F1702" s="45" t="n">
        <f aca="false">IF(C1701&gt;0,D1702/C1701,0)</f>
        <v>0.00075783487247584</v>
      </c>
      <c r="G1702" s="46" t="n">
        <f aca="false">G1701*(1+F1702)</f>
        <v>14.5407094756906</v>
      </c>
      <c r="H1702" s="46" t="n">
        <f aca="false">MAX(H1701,G1702)</f>
        <v>16.6096317494751</v>
      </c>
      <c r="I1702" s="47" t="n">
        <f aca="false">G1702/H1702-1</f>
        <v>-0.124561598052882</v>
      </c>
      <c r="J1702" s="48" t="n">
        <f aca="false">IF(F1702&lt;0,F1702^2,0)</f>
        <v>0</v>
      </c>
      <c r="K1702" s="44" t="n">
        <f aca="false">MAX(K1701,E1702)</f>
        <v>27021.9</v>
      </c>
      <c r="L1702" s="49" t="n">
        <f aca="false">E1702-K1702</f>
        <v>-1992.95</v>
      </c>
    </row>
    <row r="1703" customFormat="false" ht="15" hidden="false" customHeight="false" outlineLevel="0" collapsed="false">
      <c r="A1703" s="27" t="n">
        <v>41869</v>
      </c>
      <c r="B1703" s="42" t="n">
        <v>1</v>
      </c>
      <c r="C1703" s="28" t="n">
        <v>15439.75</v>
      </c>
      <c r="D1703" s="43" t="n">
        <v>350.1</v>
      </c>
      <c r="E1703" s="44" t="n">
        <f aca="false">E1702+D1703</f>
        <v>25379.05</v>
      </c>
      <c r="F1703" s="45" t="n">
        <f aca="false">IF(C1702&gt;0,D1703/C1702,0)</f>
        <v>0.0232013333642596</v>
      </c>
      <c r="G1703" s="46" t="n">
        <f aca="false">G1702*(1+F1703)</f>
        <v>14.8780733235889</v>
      </c>
      <c r="H1703" s="46" t="n">
        <f aca="false">MAX(H1702,G1703)</f>
        <v>16.6096317494751</v>
      </c>
      <c r="I1703" s="47" t="n">
        <f aca="false">G1703/H1703-1</f>
        <v>-0.104250259849432</v>
      </c>
      <c r="J1703" s="48" t="n">
        <f aca="false">IF(F1703&lt;0,F1703^2,0)</f>
        <v>0</v>
      </c>
      <c r="K1703" s="44" t="n">
        <f aca="false">MAX(K1702,E1703)</f>
        <v>27021.9</v>
      </c>
      <c r="L1703" s="49" t="n">
        <f aca="false">E1703-K1703</f>
        <v>-1642.85</v>
      </c>
    </row>
    <row r="1704" customFormat="false" ht="15" hidden="false" customHeight="false" outlineLevel="0" collapsed="false">
      <c r="A1704" s="27" t="n">
        <v>41870</v>
      </c>
      <c r="B1704" s="42" t="n">
        <v>1</v>
      </c>
      <c r="C1704" s="28" t="n">
        <v>15524.65</v>
      </c>
      <c r="D1704" s="43" t="n">
        <v>84.9</v>
      </c>
      <c r="E1704" s="44" t="n">
        <f aca="false">E1703+D1704</f>
        <v>25463.95</v>
      </c>
      <c r="F1704" s="45" t="n">
        <f aca="false">IF(C1703&gt;0,D1704/C1703,0)</f>
        <v>0.00549879369808449</v>
      </c>
      <c r="G1704" s="46" t="n">
        <f aca="false">G1703*(1+F1704)</f>
        <v>14.9598847794203</v>
      </c>
      <c r="H1704" s="46" t="n">
        <f aca="false">MAX(H1703,G1704)</f>
        <v>16.6096317494751</v>
      </c>
      <c r="I1704" s="47" t="n">
        <f aca="false">G1704/H1704-1</f>
        <v>-0.0993247168232316</v>
      </c>
      <c r="J1704" s="48" t="n">
        <f aca="false">IF(F1704&lt;0,F1704^2,0)</f>
        <v>0</v>
      </c>
      <c r="K1704" s="44" t="n">
        <f aca="false">MAX(K1703,E1704)</f>
        <v>27021.9</v>
      </c>
      <c r="L1704" s="49" t="n">
        <f aca="false">E1704-K1704</f>
        <v>-1557.95</v>
      </c>
    </row>
    <row r="1705" customFormat="false" ht="15" hidden="false" customHeight="false" outlineLevel="0" collapsed="false">
      <c r="A1705" s="27" t="n">
        <v>41871</v>
      </c>
      <c r="B1705" s="42" t="n">
        <v>1</v>
      </c>
      <c r="C1705" s="28" t="n">
        <v>15481.7</v>
      </c>
      <c r="D1705" s="43" t="n">
        <v>-54.8</v>
      </c>
      <c r="E1705" s="44" t="n">
        <f aca="false">E1704+D1705</f>
        <v>25409.15</v>
      </c>
      <c r="F1705" s="45" t="n">
        <f aca="false">IF(C1704&gt;0,D1705/C1704,0)</f>
        <v>-0.00352987023862052</v>
      </c>
      <c r="G1705" s="46" t="n">
        <f aca="false">G1704*(1+F1705)</f>
        <v>14.9070783273642</v>
      </c>
      <c r="H1705" s="46" t="n">
        <f aca="false">MAX(H1704,G1705)</f>
        <v>16.6096317494751</v>
      </c>
      <c r="I1705" s="47" t="n">
        <f aca="false">G1705/H1705-1</f>
        <v>-0.102503983699978</v>
      </c>
      <c r="J1705" s="48" t="n">
        <f aca="false">IF(F1705&lt;0,F1705^2,0)</f>
        <v>1.24599839014989E-005</v>
      </c>
      <c r="K1705" s="44" t="n">
        <f aca="false">MAX(K1704,E1705)</f>
        <v>27021.9</v>
      </c>
      <c r="L1705" s="49" t="n">
        <f aca="false">E1705-K1705</f>
        <v>-1612.75</v>
      </c>
    </row>
    <row r="1706" customFormat="false" ht="15" hidden="false" customHeight="false" outlineLevel="0" collapsed="false">
      <c r="A1706" s="27" t="n">
        <v>41872</v>
      </c>
      <c r="B1706" s="42" t="n">
        <v>1</v>
      </c>
      <c r="C1706" s="28" t="n">
        <v>15662.2</v>
      </c>
      <c r="D1706" s="43" t="n">
        <v>37.85</v>
      </c>
      <c r="E1706" s="44" t="n">
        <f aca="false">E1705+D1706</f>
        <v>25447</v>
      </c>
      <c r="F1706" s="45" t="n">
        <f aca="false">IF(C1705&gt;0,D1706/C1705,0)</f>
        <v>0.00244482195107772</v>
      </c>
      <c r="G1706" s="46" t="n">
        <f aca="false">G1705*(1+F1706)</f>
        <v>14.9435234796854</v>
      </c>
      <c r="H1706" s="46" t="n">
        <f aca="false">MAX(H1705,G1706)</f>
        <v>16.6096317494751</v>
      </c>
      <c r="I1706" s="47" t="n">
        <f aca="false">G1706/H1706-1</f>
        <v>-0.100309765738323</v>
      </c>
      <c r="J1706" s="48" t="n">
        <f aca="false">IF(F1706&lt;0,F1706^2,0)</f>
        <v>0</v>
      </c>
      <c r="K1706" s="44" t="n">
        <f aca="false">MAX(K1705,E1706)</f>
        <v>27021.9</v>
      </c>
      <c r="L1706" s="49" t="n">
        <f aca="false">E1706-K1706</f>
        <v>-1574.9</v>
      </c>
    </row>
    <row r="1707" customFormat="false" ht="15" hidden="false" customHeight="false" outlineLevel="0" collapsed="false">
      <c r="A1707" s="27" t="n">
        <v>41873</v>
      </c>
      <c r="B1707" s="42" t="n">
        <v>1</v>
      </c>
      <c r="C1707" s="28" t="n">
        <v>15819.15</v>
      </c>
      <c r="D1707" s="43" t="n">
        <v>156.95</v>
      </c>
      <c r="E1707" s="44" t="n">
        <f aca="false">E1706+D1707</f>
        <v>25603.95</v>
      </c>
      <c r="F1707" s="45" t="n">
        <f aca="false">IF(C1706&gt;0,D1707/C1706,0)</f>
        <v>0.0100209421409508</v>
      </c>
      <c r="G1707" s="46" t="n">
        <f aca="false">G1706*(1+F1707)</f>
        <v>15.0932716638573</v>
      </c>
      <c r="H1707" s="46" t="n">
        <f aca="false">MAX(H1706,G1707)</f>
        <v>16.6096317494751</v>
      </c>
      <c r="I1707" s="47" t="n">
        <f aca="false">G1707/H1707-1</f>
        <v>-0.0912940219560087</v>
      </c>
      <c r="J1707" s="48" t="n">
        <f aca="false">IF(F1707&lt;0,F1707^2,0)</f>
        <v>0</v>
      </c>
      <c r="K1707" s="44" t="n">
        <f aca="false">MAX(K1706,E1707)</f>
        <v>27021.9</v>
      </c>
      <c r="L1707" s="49" t="n">
        <f aca="false">E1707-K1707</f>
        <v>-1417.95</v>
      </c>
    </row>
    <row r="1708" customFormat="false" ht="15" hidden="false" customHeight="false" outlineLevel="0" collapsed="false">
      <c r="A1708" s="27" t="n">
        <v>41876</v>
      </c>
      <c r="B1708" s="42" t="n">
        <v>1</v>
      </c>
      <c r="C1708" s="28" t="n">
        <v>15669</v>
      </c>
      <c r="D1708" s="43" t="n">
        <v>-122.85</v>
      </c>
      <c r="E1708" s="44" t="n">
        <f aca="false">E1707+D1708</f>
        <v>25481.1</v>
      </c>
      <c r="F1708" s="45" t="n">
        <f aca="false">IF(C1707&gt;0,D1708/C1707,0)</f>
        <v>-0.00776590398346308</v>
      </c>
      <c r="G1708" s="46" t="n">
        <f aca="false">G1707*(1+F1708)</f>
        <v>14.9760587653194</v>
      </c>
      <c r="H1708" s="46" t="n">
        <f aca="false">MAX(H1707,G1708)</f>
        <v>16.6096317494751</v>
      </c>
      <c r="I1708" s="47" t="n">
        <f aca="false">G1708/H1708-1</f>
        <v>-0.0983509453306972</v>
      </c>
      <c r="J1708" s="48" t="n">
        <f aca="false">IF(F1708&lt;0,F1708^2,0)</f>
        <v>6.03092646803678E-005</v>
      </c>
      <c r="K1708" s="44" t="n">
        <f aca="false">MAX(K1707,E1708)</f>
        <v>27021.9</v>
      </c>
      <c r="L1708" s="49" t="n">
        <f aca="false">E1708-K1708</f>
        <v>-1540.8</v>
      </c>
    </row>
    <row r="1709" customFormat="false" ht="15" hidden="false" customHeight="false" outlineLevel="0" collapsed="false">
      <c r="A1709" s="27" t="n">
        <v>41877</v>
      </c>
      <c r="B1709" s="42" t="n">
        <v>-1</v>
      </c>
      <c r="C1709" s="28" t="n">
        <v>15624.1</v>
      </c>
      <c r="D1709" s="43" t="n">
        <v>-93.45</v>
      </c>
      <c r="E1709" s="44" t="n">
        <f aca="false">E1708+D1709</f>
        <v>25387.65</v>
      </c>
      <c r="F1709" s="45" t="n">
        <f aca="false">IF(C1708&gt;0,D1709/C1708,0)</f>
        <v>-0.0059640053609037</v>
      </c>
      <c r="G1709" s="46" t="n">
        <f aca="false">G1708*(1+F1709)</f>
        <v>14.8867414705579</v>
      </c>
      <c r="H1709" s="46" t="n">
        <f aca="false">MAX(H1708,G1709)</f>
        <v>16.6096317494751</v>
      </c>
      <c r="I1709" s="47" t="n">
        <f aca="false">G1709/H1709-1</f>
        <v>-0.103728385126399</v>
      </c>
      <c r="J1709" s="48" t="n">
        <f aca="false">IF(F1709&lt;0,F1709^2,0)</f>
        <v>3.5569359944888E-005</v>
      </c>
      <c r="K1709" s="44" t="n">
        <f aca="false">MAX(K1708,E1709)</f>
        <v>27021.9</v>
      </c>
      <c r="L1709" s="49" t="n">
        <f aca="false">E1709-K1709</f>
        <v>-1634.25</v>
      </c>
    </row>
    <row r="1710" customFormat="false" ht="15" hidden="false" customHeight="false" outlineLevel="0" collapsed="false">
      <c r="A1710" s="27" t="n">
        <v>41878</v>
      </c>
      <c r="B1710" s="42" t="n">
        <v>-1</v>
      </c>
      <c r="C1710" s="28" t="n">
        <v>15717.65</v>
      </c>
      <c r="D1710" s="43" t="n">
        <v>-121.5</v>
      </c>
      <c r="E1710" s="44" t="n">
        <f aca="false">E1709+D1710</f>
        <v>25266.15</v>
      </c>
      <c r="F1710" s="45" t="n">
        <f aca="false">IF(C1709&gt;0,D1710/C1709,0)</f>
        <v>-0.00777644792340039</v>
      </c>
      <c r="G1710" s="46" t="n">
        <f aca="false">G1709*(1+F1710)</f>
        <v>14.7709755007629</v>
      </c>
      <c r="H1710" s="46" t="n">
        <f aca="false">MAX(H1709,G1710)</f>
        <v>16.6096317494751</v>
      </c>
      <c r="I1710" s="47" t="n">
        <f aca="false">G1710/H1710-1</f>
        <v>-0.110698194664685</v>
      </c>
      <c r="J1710" s="48" t="n">
        <f aca="false">IF(F1710&lt;0,F1710^2,0)</f>
        <v>6.04731423053582E-005</v>
      </c>
      <c r="K1710" s="44" t="n">
        <f aca="false">MAX(K1709,E1710)</f>
        <v>27021.9</v>
      </c>
      <c r="L1710" s="49" t="n">
        <f aca="false">E1710-K1710</f>
        <v>-1755.75</v>
      </c>
    </row>
    <row r="1711" customFormat="false" ht="15" hidden="false" customHeight="false" outlineLevel="0" collapsed="false">
      <c r="A1711" s="27" t="n">
        <v>41879</v>
      </c>
      <c r="B1711" s="42" t="n">
        <v>1</v>
      </c>
      <c r="C1711" s="28" t="n">
        <v>15740.4</v>
      </c>
      <c r="D1711" s="43" t="n">
        <v>-18.45</v>
      </c>
      <c r="E1711" s="44" t="n">
        <f aca="false">E1710+D1711</f>
        <v>25247.7</v>
      </c>
      <c r="F1711" s="45" t="n">
        <f aca="false">IF(C1710&gt;0,D1711/C1710,0)</f>
        <v>-0.00117383960070367</v>
      </c>
      <c r="G1711" s="46" t="n">
        <f aca="false">G1710*(1+F1711)</f>
        <v>14.7536367447791</v>
      </c>
      <c r="H1711" s="46" t="n">
        <f aca="false">MAX(H1710,G1711)</f>
        <v>16.6096317494751</v>
      </c>
      <c r="I1711" s="47" t="n">
        <f aca="false">G1711/H1711-1</f>
        <v>-0.111742092340765</v>
      </c>
      <c r="J1711" s="48" t="n">
        <f aca="false">IF(F1711&lt;0,F1711^2,0)</f>
        <v>1.37789940818015E-006</v>
      </c>
      <c r="K1711" s="44" t="n">
        <f aca="false">MAX(K1710,E1711)</f>
        <v>27021.9</v>
      </c>
      <c r="L1711" s="49" t="n">
        <f aca="false">E1711-K1711</f>
        <v>-1774.2</v>
      </c>
    </row>
    <row r="1712" customFormat="false" ht="15" hidden="false" customHeight="false" outlineLevel="0" collapsed="false">
      <c r="A1712" s="27" t="n">
        <v>41883</v>
      </c>
      <c r="B1712" s="42" t="n">
        <v>1</v>
      </c>
      <c r="C1712" s="28" t="n">
        <v>16012.8</v>
      </c>
      <c r="D1712" s="43" t="n">
        <v>272.4</v>
      </c>
      <c r="E1712" s="44" t="n">
        <f aca="false">E1711+D1712</f>
        <v>25520.1</v>
      </c>
      <c r="F1712" s="45" t="n">
        <f aca="false">IF(C1711&gt;0,D1712/C1711,0)</f>
        <v>0.0173057863840817</v>
      </c>
      <c r="G1712" s="46" t="n">
        <f aca="false">G1711*(1+F1712)</f>
        <v>15.0089600306726</v>
      </c>
      <c r="H1712" s="46" t="n">
        <f aca="false">MAX(H1711,G1712)</f>
        <v>16.6096317494751</v>
      </c>
      <c r="I1712" s="47" t="n">
        <f aca="false">G1712/H1712-1</f>
        <v>-0.096370090736843</v>
      </c>
      <c r="J1712" s="48" t="n">
        <f aca="false">IF(F1712&lt;0,F1712^2,0)</f>
        <v>0</v>
      </c>
      <c r="K1712" s="44" t="n">
        <f aca="false">MAX(K1711,E1712)</f>
        <v>27021.9</v>
      </c>
      <c r="L1712" s="49" t="n">
        <f aca="false">E1712-K1712</f>
        <v>-1501.8</v>
      </c>
    </row>
    <row r="1713" customFormat="false" ht="15" hidden="false" customHeight="false" outlineLevel="0" collapsed="false">
      <c r="A1713" s="27" t="n">
        <v>41884</v>
      </c>
      <c r="B1713" s="42" t="n">
        <v>1</v>
      </c>
      <c r="C1713" s="28" t="n">
        <v>16130.55</v>
      </c>
      <c r="D1713" s="43" t="n">
        <v>117.75</v>
      </c>
      <c r="E1713" s="44" t="n">
        <f aca="false">E1712+D1713</f>
        <v>25637.85</v>
      </c>
      <c r="F1713" s="45" t="n">
        <f aca="false">IF(C1712&gt;0,D1713/C1712,0)</f>
        <v>0.00735349220623501</v>
      </c>
      <c r="G1713" s="46" t="n">
        <f aca="false">G1712*(1+F1713)</f>
        <v>15.1193283012818</v>
      </c>
      <c r="H1713" s="46" t="n">
        <f aca="false">MAX(H1712,G1713)</f>
        <v>16.6096317494751</v>
      </c>
      <c r="I1713" s="47" t="n">
        <f aca="false">G1713/H1713-1</f>
        <v>-0.0897252552417555</v>
      </c>
      <c r="J1713" s="48" t="n">
        <f aca="false">IF(F1713&lt;0,F1713^2,0)</f>
        <v>0</v>
      </c>
      <c r="K1713" s="44" t="n">
        <f aca="false">MAX(K1712,E1713)</f>
        <v>27021.9</v>
      </c>
      <c r="L1713" s="49" t="n">
        <f aca="false">E1713-K1713</f>
        <v>-1384.05</v>
      </c>
    </row>
    <row r="1714" customFormat="false" ht="15" hidden="false" customHeight="false" outlineLevel="0" collapsed="false">
      <c r="A1714" s="27" t="n">
        <v>41885</v>
      </c>
      <c r="B1714" s="42" t="n">
        <v>1</v>
      </c>
      <c r="C1714" s="28" t="n">
        <v>16110</v>
      </c>
      <c r="D1714" s="43" t="n">
        <v>-20.55</v>
      </c>
      <c r="E1714" s="44" t="n">
        <f aca="false">E1713+D1714</f>
        <v>25617.3</v>
      </c>
      <c r="F1714" s="45" t="n">
        <f aca="false">IF(C1713&gt;0,D1714/C1713,0)</f>
        <v>-0.00127398011847085</v>
      </c>
      <c r="G1714" s="46" t="n">
        <f aca="false">G1713*(1+F1714)</f>
        <v>15.1000665776214</v>
      </c>
      <c r="H1714" s="46" t="n">
        <f aca="false">MAX(H1713,G1714)</f>
        <v>16.6096317494751</v>
      </c>
      <c r="I1714" s="47" t="n">
        <f aca="false">G1714/H1714-1</f>
        <v>-0.0908849271689235</v>
      </c>
      <c r="J1714" s="48" t="n">
        <f aca="false">IF(F1714&lt;0,F1714^2,0)</f>
        <v>1.62302534225901E-006</v>
      </c>
      <c r="K1714" s="44" t="n">
        <f aca="false">MAX(K1713,E1714)</f>
        <v>27021.9</v>
      </c>
      <c r="L1714" s="49" t="n">
        <f aca="false">E1714-K1714</f>
        <v>-1404.6</v>
      </c>
    </row>
    <row r="1715" customFormat="false" ht="15" hidden="false" customHeight="false" outlineLevel="0" collapsed="false">
      <c r="A1715" s="27" t="n">
        <v>41886</v>
      </c>
      <c r="B1715" s="42" t="n">
        <v>-1</v>
      </c>
      <c r="C1715" s="28" t="n">
        <v>16033.55</v>
      </c>
      <c r="D1715" s="43" t="n">
        <v>-48.15</v>
      </c>
      <c r="E1715" s="44" t="n">
        <f aca="false">E1714+D1715</f>
        <v>25569.15</v>
      </c>
      <c r="F1715" s="45" t="n">
        <f aca="false">IF(C1714&gt;0,D1715/C1714,0)</f>
        <v>-0.00298882681564246</v>
      </c>
      <c r="G1715" s="46" t="n">
        <f aca="false">G1714*(1+F1715)</f>
        <v>15.0549350937162</v>
      </c>
      <c r="H1715" s="46" t="n">
        <f aca="false">MAX(H1714,G1715)</f>
        <v>16.6096317494751</v>
      </c>
      <c r="I1715" s="47" t="n">
        <f aca="false">G1715/H1715-1</f>
        <v>-0.0936021146771058</v>
      </c>
      <c r="J1715" s="48" t="n">
        <f aca="false">IF(F1715&lt;0,F1715^2,0)</f>
        <v>8.93308573390344E-006</v>
      </c>
      <c r="K1715" s="44" t="n">
        <f aca="false">MAX(K1714,E1715)</f>
        <v>27021.9</v>
      </c>
      <c r="L1715" s="49" t="n">
        <f aca="false">E1715-K1715</f>
        <v>-1452.75</v>
      </c>
    </row>
    <row r="1716" customFormat="false" ht="15" hidden="false" customHeight="false" outlineLevel="0" collapsed="false">
      <c r="A1716" s="27" t="n">
        <v>41887</v>
      </c>
      <c r="B1716" s="42" t="n">
        <v>-1</v>
      </c>
      <c r="C1716" s="28" t="n">
        <v>15982.5</v>
      </c>
      <c r="D1716" s="43" t="n">
        <v>51.05</v>
      </c>
      <c r="E1716" s="44" t="n">
        <f aca="false">E1715+D1716</f>
        <v>25620.2</v>
      </c>
      <c r="F1716" s="45" t="n">
        <f aca="false">IF(C1715&gt;0,D1716/C1715,0)</f>
        <v>0.00318394865765847</v>
      </c>
      <c r="G1716" s="46" t="n">
        <f aca="false">G1715*(1+F1716)</f>
        <v>15.102869234099</v>
      </c>
      <c r="H1716" s="46" t="n">
        <f aca="false">MAX(H1715,G1716)</f>
        <v>16.6096317494751</v>
      </c>
      <c r="I1716" s="47" t="n">
        <f aca="false">G1716/H1716-1</f>
        <v>-0.0907161903468275</v>
      </c>
      <c r="J1716" s="48" t="n">
        <f aca="false">IF(F1716&lt;0,F1716^2,0)</f>
        <v>0</v>
      </c>
      <c r="K1716" s="44" t="n">
        <f aca="false">MAX(K1715,E1716)</f>
        <v>27021.9</v>
      </c>
      <c r="L1716" s="49" t="n">
        <f aca="false">E1716-K1716</f>
        <v>-1401.7</v>
      </c>
    </row>
    <row r="1717" customFormat="false" ht="15" hidden="false" customHeight="false" outlineLevel="0" collapsed="false">
      <c r="A1717" s="27" t="n">
        <v>41890</v>
      </c>
      <c r="B1717" s="42" t="n">
        <v>1</v>
      </c>
      <c r="C1717" s="28" t="n">
        <v>16206.7</v>
      </c>
      <c r="D1717" s="43" t="n">
        <v>-36.55</v>
      </c>
      <c r="E1717" s="44" t="n">
        <f aca="false">E1716+D1717</f>
        <v>25583.65</v>
      </c>
      <c r="F1717" s="45" t="n">
        <f aca="false">IF(C1716&gt;0,D1717/C1716,0)</f>
        <v>-0.00228687627092132</v>
      </c>
      <c r="G1717" s="46" t="n">
        <f aca="false">G1716*(1+F1717)</f>
        <v>15.0683308408247</v>
      </c>
      <c r="H1717" s="46" t="n">
        <f aca="false">MAX(H1716,G1717)</f>
        <v>16.6096317494751</v>
      </c>
      <c r="I1717" s="47" t="n">
        <f aca="false">G1717/H1717-1</f>
        <v>-0.0927956099146563</v>
      </c>
      <c r="J1717" s="48" t="n">
        <f aca="false">IF(F1717&lt;0,F1717^2,0)</f>
        <v>5.229803078503E-006</v>
      </c>
      <c r="K1717" s="44" t="n">
        <f aca="false">MAX(K1716,E1717)</f>
        <v>27021.9</v>
      </c>
      <c r="L1717" s="49" t="n">
        <f aca="false">E1717-K1717</f>
        <v>-1438.25</v>
      </c>
    </row>
    <row r="1718" customFormat="false" ht="15" hidden="false" customHeight="false" outlineLevel="0" collapsed="false">
      <c r="A1718" s="27" t="n">
        <v>41891</v>
      </c>
      <c r="B1718" s="42" t="n">
        <v>1</v>
      </c>
      <c r="C1718" s="28" t="n">
        <v>16156.75</v>
      </c>
      <c r="D1718" s="43" t="n">
        <v>-49.95</v>
      </c>
      <c r="E1718" s="44" t="n">
        <f aca="false">E1717+D1718</f>
        <v>25533.7</v>
      </c>
      <c r="F1718" s="45" t="n">
        <f aca="false">IF(C1717&gt;0,D1718/C1717,0)</f>
        <v>-0.0030820586547539</v>
      </c>
      <c r="G1718" s="46" t="n">
        <f aca="false">G1717*(1+F1718)</f>
        <v>15.021889361344</v>
      </c>
      <c r="H1718" s="46" t="n">
        <f aca="false">MAX(H1717,G1718)</f>
        <v>16.6096317494751</v>
      </c>
      <c r="I1718" s="47" t="n">
        <f aca="false">G1718/H1718-1</f>
        <v>-0.0955916670567495</v>
      </c>
      <c r="J1718" s="48" t="n">
        <f aca="false">IF(F1718&lt;0,F1718^2,0)</f>
        <v>9.49908555134341E-006</v>
      </c>
      <c r="K1718" s="44" t="n">
        <f aca="false">MAX(K1717,E1718)</f>
        <v>27021.9</v>
      </c>
      <c r="L1718" s="49" t="n">
        <f aca="false">E1718-K1718</f>
        <v>-1488.2</v>
      </c>
    </row>
    <row r="1719" customFormat="false" ht="15" hidden="false" customHeight="false" outlineLevel="0" collapsed="false">
      <c r="A1719" s="27" t="n">
        <v>41892</v>
      </c>
      <c r="B1719" s="42" t="n">
        <v>1</v>
      </c>
      <c r="C1719" s="28" t="n">
        <v>16151.75</v>
      </c>
      <c r="D1719" s="43" t="n">
        <v>-71.05</v>
      </c>
      <c r="E1719" s="44" t="n">
        <f aca="false">E1718+D1719</f>
        <v>25462.65</v>
      </c>
      <c r="F1719" s="45" t="n">
        <f aca="false">IF(C1718&gt;0,D1719/C1718,0)</f>
        <v>-0.00439754282265926</v>
      </c>
      <c r="G1719" s="46" t="n">
        <f aca="false">G1718*(1+F1719)</f>
        <v>14.9558299596003</v>
      </c>
      <c r="H1719" s="46" t="n">
        <f aca="false">MAX(H1718,G1719)</f>
        <v>16.6096317494751</v>
      </c>
      <c r="I1719" s="47" t="n">
        <f aca="false">G1719/H1719-1</f>
        <v>-0.0995688414300373</v>
      </c>
      <c r="J1719" s="48" t="n">
        <f aca="false">IF(F1719&lt;0,F1719^2,0)</f>
        <v>1.9338382877122E-005</v>
      </c>
      <c r="K1719" s="44" t="n">
        <f aca="false">MAX(K1718,E1719)</f>
        <v>27021.9</v>
      </c>
      <c r="L1719" s="49" t="n">
        <f aca="false">E1719-K1719</f>
        <v>-1559.25</v>
      </c>
    </row>
    <row r="1720" customFormat="false" ht="15" hidden="false" customHeight="false" outlineLevel="0" collapsed="false">
      <c r="A1720" s="27" t="n">
        <v>41893</v>
      </c>
      <c r="B1720" s="42" t="n">
        <v>1</v>
      </c>
      <c r="C1720" s="28" t="n">
        <v>16204.15</v>
      </c>
      <c r="D1720" s="43" t="n">
        <v>5.05</v>
      </c>
      <c r="E1720" s="44" t="n">
        <f aca="false">E1719+D1720</f>
        <v>25467.7</v>
      </c>
      <c r="F1720" s="45" t="n">
        <f aca="false">IF(C1719&gt;0,D1720/C1719,0)</f>
        <v>0.000312659618926742</v>
      </c>
      <c r="G1720" s="46" t="n">
        <f aca="false">G1719*(1+F1720)</f>
        <v>14.9605060436962</v>
      </c>
      <c r="H1720" s="46" t="n">
        <f aca="false">MAX(H1719,G1720)</f>
        <v>16.6096317494751</v>
      </c>
      <c r="I1720" s="47" t="n">
        <f aca="false">G1720/H1720-1</f>
        <v>-0.099287312967129</v>
      </c>
      <c r="J1720" s="48" t="n">
        <f aca="false">IF(F1720&lt;0,F1720^2,0)</f>
        <v>0</v>
      </c>
      <c r="K1720" s="44" t="n">
        <f aca="false">MAX(K1719,E1720)</f>
        <v>27021.9</v>
      </c>
      <c r="L1720" s="49" t="n">
        <f aca="false">E1720-K1720</f>
        <v>-1554.2</v>
      </c>
    </row>
    <row r="1721" customFormat="false" ht="15" hidden="false" customHeight="false" outlineLevel="0" collapsed="false">
      <c r="A1721" s="27" t="n">
        <v>41894</v>
      </c>
      <c r="B1721" s="42" t="n">
        <v>1</v>
      </c>
      <c r="C1721" s="28" t="n">
        <v>16254.15</v>
      </c>
      <c r="D1721" s="43" t="n">
        <v>-37.3</v>
      </c>
      <c r="E1721" s="44" t="n">
        <f aca="false">E1720+D1721</f>
        <v>25430.4</v>
      </c>
      <c r="F1721" s="45" t="n">
        <f aca="false">IF(C1720&gt;0,D1721/C1720,0)</f>
        <v>-0.00230187945680582</v>
      </c>
      <c r="G1721" s="46" t="n">
        <f aca="false">G1720*(1+F1721)</f>
        <v>14.9260687621708</v>
      </c>
      <c r="H1721" s="46" t="n">
        <f aca="false">MAX(H1720,G1721)</f>
        <v>16.6096317494751</v>
      </c>
      <c r="I1721" s="47" t="n">
        <f aca="false">G1721/H1721-1</f>
        <v>-0.101360644997894</v>
      </c>
      <c r="J1721" s="48" t="n">
        <f aca="false">IF(F1721&lt;0,F1721^2,0)</f>
        <v>5.29864903366465E-006</v>
      </c>
      <c r="K1721" s="44" t="n">
        <f aca="false">MAX(K1720,E1721)</f>
        <v>27021.9</v>
      </c>
      <c r="L1721" s="49" t="n">
        <f aca="false">E1721-K1721</f>
        <v>-1591.5</v>
      </c>
    </row>
    <row r="1722" customFormat="false" ht="15" hidden="false" customHeight="false" outlineLevel="0" collapsed="false">
      <c r="A1722" s="27" t="n">
        <v>41897</v>
      </c>
      <c r="B1722" s="42" t="n">
        <v>-1</v>
      </c>
      <c r="C1722" s="28" t="n">
        <v>16167.55</v>
      </c>
      <c r="D1722" s="43" t="n">
        <v>-21.85</v>
      </c>
      <c r="E1722" s="44" t="n">
        <f aca="false">E1721+D1722</f>
        <v>25408.55</v>
      </c>
      <c r="F1722" s="45" t="n">
        <f aca="false">IF(C1721&gt;0,D1722/C1721,0)</f>
        <v>-0.00134427207820772</v>
      </c>
      <c r="G1722" s="46" t="n">
        <f aca="false">G1721*(1+F1722)</f>
        <v>14.9060040646964</v>
      </c>
      <c r="H1722" s="46" t="n">
        <f aca="false">MAX(H1721,G1722)</f>
        <v>16.6096317494751</v>
      </c>
      <c r="I1722" s="47" t="n">
        <f aca="false">G1722/H1722-1</f>
        <v>-0.102568660791202</v>
      </c>
      <c r="J1722" s="48" t="n">
        <f aca="false">IF(F1722&lt;0,F1722^2,0)</f>
        <v>1.8070674202489E-006</v>
      </c>
      <c r="K1722" s="44" t="n">
        <f aca="false">MAX(K1721,E1722)</f>
        <v>27021.9</v>
      </c>
      <c r="L1722" s="49" t="n">
        <f aca="false">E1722-K1722</f>
        <v>-1613.35</v>
      </c>
    </row>
    <row r="1723" customFormat="false" ht="15" hidden="false" customHeight="false" outlineLevel="0" collapsed="false">
      <c r="A1723" s="27" t="n">
        <v>41898</v>
      </c>
      <c r="B1723" s="42" t="n">
        <v>-1</v>
      </c>
      <c r="C1723" s="28" t="n">
        <v>15844.1</v>
      </c>
      <c r="D1723" s="43" t="n">
        <v>323.45</v>
      </c>
      <c r="E1723" s="44" t="n">
        <f aca="false">E1722+D1723</f>
        <v>25732</v>
      </c>
      <c r="F1723" s="45" t="n">
        <f aca="false">IF(C1722&gt;0,D1723/C1722,0)</f>
        <v>0.020006123376764</v>
      </c>
      <c r="G1723" s="46" t="n">
        <f aca="false">G1722*(1+F1723)</f>
        <v>15.2042154210692</v>
      </c>
      <c r="H1723" s="46" t="n">
        <f aca="false">MAX(H1722,G1723)</f>
        <v>16.6096317494751</v>
      </c>
      <c r="I1723" s="47" t="n">
        <f aca="false">G1723/H1723-1</f>
        <v>-0.0846145386968166</v>
      </c>
      <c r="J1723" s="48" t="n">
        <f aca="false">IF(F1723&lt;0,F1723^2,0)</f>
        <v>0</v>
      </c>
      <c r="K1723" s="44" t="n">
        <f aca="false">MAX(K1722,E1723)</f>
        <v>27021.9</v>
      </c>
      <c r="L1723" s="49" t="n">
        <f aca="false">E1723-K1723</f>
        <v>-1289.9</v>
      </c>
    </row>
    <row r="1724" customFormat="false" ht="15" hidden="false" customHeight="false" outlineLevel="0" collapsed="false">
      <c r="A1724" s="27" t="n">
        <v>41899</v>
      </c>
      <c r="B1724" s="42" t="n">
        <v>-1</v>
      </c>
      <c r="C1724" s="28" t="n">
        <v>15838.6</v>
      </c>
      <c r="D1724" s="43" t="n">
        <v>5.5</v>
      </c>
      <c r="E1724" s="44" t="n">
        <f aca="false">E1723+D1724</f>
        <v>25737.5</v>
      </c>
      <c r="F1724" s="45" t="n">
        <f aca="false">IF(C1723&gt;0,D1724/C1723,0)</f>
        <v>0.000347132371040324</v>
      </c>
      <c r="G1724" s="46" t="n">
        <f aca="false">G1723*(1+F1724)</f>
        <v>15.2094932964182</v>
      </c>
      <c r="H1724" s="46" t="n">
        <f aca="false">MAX(H1723,G1724)</f>
        <v>16.6096317494751</v>
      </c>
      <c r="I1724" s="47" t="n">
        <f aca="false">G1724/H1724-1</f>
        <v>-0.0842967787712187</v>
      </c>
      <c r="J1724" s="48" t="n">
        <f aca="false">IF(F1724&lt;0,F1724^2,0)</f>
        <v>0</v>
      </c>
      <c r="K1724" s="44" t="n">
        <f aca="false">MAX(K1723,E1724)</f>
        <v>27021.9</v>
      </c>
      <c r="L1724" s="49" t="n">
        <f aca="false">E1724-K1724</f>
        <v>-1284.4</v>
      </c>
    </row>
    <row r="1725" customFormat="false" ht="15" hidden="false" customHeight="false" outlineLevel="0" collapsed="false">
      <c r="A1725" s="27" t="n">
        <v>41900</v>
      </c>
      <c r="B1725" s="42" t="n">
        <v>1</v>
      </c>
      <c r="C1725" s="28" t="n">
        <v>16156.85</v>
      </c>
      <c r="D1725" s="43" t="n">
        <v>-111.45</v>
      </c>
      <c r="E1725" s="44" t="n">
        <f aca="false">E1724+D1725</f>
        <v>25626.05</v>
      </c>
      <c r="F1725" s="45" t="n">
        <f aca="false">IF(C1724&gt;0,D1725/C1724,0)</f>
        <v>-0.00703660677080045</v>
      </c>
      <c r="G1725" s="46" t="n">
        <f aca="false">G1724*(1+F1725)</f>
        <v>15.1024700729081</v>
      </c>
      <c r="H1725" s="46" t="n">
        <f aca="false">MAX(H1724,G1725)</f>
        <v>16.6096317494751</v>
      </c>
      <c r="I1725" s="47" t="n">
        <f aca="false">G1725/H1725-1</f>
        <v>-0.0907402222577609</v>
      </c>
      <c r="J1725" s="48" t="n">
        <f aca="false">IF(F1725&lt;0,F1725^2,0)</f>
        <v>4.95138348468747E-005</v>
      </c>
      <c r="K1725" s="44" t="n">
        <f aca="false">MAX(K1724,E1725)</f>
        <v>27021.9</v>
      </c>
      <c r="L1725" s="49" t="n">
        <f aca="false">E1725-K1725</f>
        <v>-1395.85</v>
      </c>
    </row>
    <row r="1726" customFormat="false" ht="15" hidden="false" customHeight="false" outlineLevel="0" collapsed="false">
      <c r="A1726" s="27" t="n">
        <v>41901</v>
      </c>
      <c r="B1726" s="42" t="n">
        <v>1</v>
      </c>
      <c r="C1726" s="28" t="n">
        <v>16152.15</v>
      </c>
      <c r="D1726" s="43" t="n">
        <v>-4.7</v>
      </c>
      <c r="E1726" s="44" t="n">
        <f aca="false">E1725+D1726</f>
        <v>25621.35</v>
      </c>
      <c r="F1726" s="45" t="n">
        <f aca="false">IF(C1725&gt;0,D1726/C1725,0)</f>
        <v>-0.000290898287723164</v>
      </c>
      <c r="G1726" s="46" t="n">
        <f aca="false">G1725*(1+F1726)</f>
        <v>15.0980767902235</v>
      </c>
      <c r="H1726" s="46" t="n">
        <f aca="false">MAX(H1725,G1726)</f>
        <v>16.6096317494751</v>
      </c>
      <c r="I1726" s="47" t="n">
        <f aca="false">G1726/H1726-1</f>
        <v>-0.0910047243702017</v>
      </c>
      <c r="J1726" s="48" t="n">
        <f aca="false">IF(F1726&lt;0,F1726^2,0)</f>
        <v>8.46218138002686E-008</v>
      </c>
      <c r="K1726" s="44" t="n">
        <f aca="false">MAX(K1725,E1726)</f>
        <v>27021.9</v>
      </c>
      <c r="L1726" s="49" t="n">
        <f aca="false">E1726-K1726</f>
        <v>-1400.55</v>
      </c>
    </row>
    <row r="1727" customFormat="false" ht="15" hidden="false" customHeight="false" outlineLevel="0" collapsed="false">
      <c r="A1727" s="27" t="n">
        <v>41904</v>
      </c>
      <c r="B1727" s="42" t="n">
        <v>1</v>
      </c>
      <c r="C1727" s="28" t="n">
        <v>16194.55</v>
      </c>
      <c r="D1727" s="43" t="n">
        <v>-99.6</v>
      </c>
      <c r="E1727" s="44" t="n">
        <f aca="false">E1726+D1727</f>
        <v>25521.75</v>
      </c>
      <c r="F1727" s="45" t="n">
        <f aca="false">IF(C1726&gt;0,D1727/C1726,0)</f>
        <v>-0.00616636175369842</v>
      </c>
      <c r="G1727" s="46" t="n">
        <f aca="false">G1726*(1+F1727)</f>
        <v>15.0049765869499</v>
      </c>
      <c r="H1727" s="46" t="n">
        <f aca="false">MAX(H1726,G1727)</f>
        <v>16.6096317494751</v>
      </c>
      <c r="I1727" s="47" t="n">
        <f aca="false">G1727/H1727-1</f>
        <v>-0.0966099180721378</v>
      </c>
      <c r="J1727" s="48" t="n">
        <f aca="false">IF(F1727&lt;0,F1727^2,0)</f>
        <v>3.80240172774747E-005</v>
      </c>
      <c r="K1727" s="44" t="n">
        <f aca="false">MAX(K1726,E1727)</f>
        <v>27021.9</v>
      </c>
      <c r="L1727" s="49" t="n">
        <f aca="false">E1727-K1727</f>
        <v>-1500.15</v>
      </c>
    </row>
    <row r="1728" customFormat="false" ht="15" hidden="false" customHeight="false" outlineLevel="0" collapsed="false">
      <c r="A1728" s="27" t="n">
        <v>41905</v>
      </c>
      <c r="B1728" s="42" t="n">
        <v>-1</v>
      </c>
      <c r="C1728" s="28" t="n">
        <v>15902.85</v>
      </c>
      <c r="D1728" s="43" t="n">
        <v>118.3</v>
      </c>
      <c r="E1728" s="44" t="n">
        <f aca="false">E1727+D1728</f>
        <v>25640.05</v>
      </c>
      <c r="F1728" s="45" t="n">
        <f aca="false">IF(C1727&gt;0,D1728/C1727,0)</f>
        <v>0.00730492665742488</v>
      </c>
      <c r="G1728" s="46" t="n">
        <f aca="false">G1727*(1+F1728)</f>
        <v>15.1145868404139</v>
      </c>
      <c r="H1728" s="46" t="n">
        <f aca="false">MAX(H1727,G1728)</f>
        <v>16.6096317494751</v>
      </c>
      <c r="I1728" s="47" t="n">
        <f aca="false">G1728/H1728-1</f>
        <v>-0.0900107197806098</v>
      </c>
      <c r="J1728" s="48" t="n">
        <f aca="false">IF(F1728&lt;0,F1728^2,0)</f>
        <v>0</v>
      </c>
      <c r="K1728" s="44" t="n">
        <f aca="false">MAX(K1727,E1728)</f>
        <v>27021.9</v>
      </c>
      <c r="L1728" s="49" t="n">
        <f aca="false">E1728-K1728</f>
        <v>-1381.85</v>
      </c>
    </row>
    <row r="1729" customFormat="false" ht="15" hidden="false" customHeight="false" outlineLevel="0" collapsed="false">
      <c r="A1729" s="27" t="n">
        <v>41906</v>
      </c>
      <c r="B1729" s="42" t="n">
        <v>-1</v>
      </c>
      <c r="C1729" s="28" t="n">
        <v>15740.3</v>
      </c>
      <c r="D1729" s="43" t="n">
        <v>162.55</v>
      </c>
      <c r="E1729" s="44" t="n">
        <f aca="false">E1728+D1729</f>
        <v>25802.6</v>
      </c>
      <c r="F1729" s="45" t="n">
        <f aca="false">IF(C1728&gt;0,D1729/C1728,0)</f>
        <v>0.0102214382956514</v>
      </c>
      <c r="G1729" s="46" t="n">
        <f aca="false">G1728*(1+F1729)</f>
        <v>15.2690796571675</v>
      </c>
      <c r="H1729" s="46" t="n">
        <f aca="false">MAX(H1728,G1729)</f>
        <v>16.6096317494751</v>
      </c>
      <c r="I1729" s="47" t="n">
        <f aca="false">G1729/H1729-1</f>
        <v>-0.0807093205031432</v>
      </c>
      <c r="J1729" s="48" t="n">
        <f aca="false">IF(F1729&lt;0,F1729^2,0)</f>
        <v>0</v>
      </c>
      <c r="K1729" s="44" t="n">
        <f aca="false">MAX(K1728,E1729)</f>
        <v>27021.9</v>
      </c>
      <c r="L1729" s="49" t="n">
        <f aca="false">E1729-K1729</f>
        <v>-1219.3</v>
      </c>
    </row>
    <row r="1730" customFormat="false" ht="15" hidden="false" customHeight="false" outlineLevel="0" collapsed="false">
      <c r="A1730" s="27" t="n">
        <v>41907</v>
      </c>
      <c r="B1730" s="42" t="n">
        <v>-1</v>
      </c>
      <c r="C1730" s="28" t="n">
        <v>15299.05</v>
      </c>
      <c r="D1730" s="43" t="n">
        <v>441.25</v>
      </c>
      <c r="E1730" s="44" t="n">
        <f aca="false">E1729+D1730</f>
        <v>26243.85</v>
      </c>
      <c r="F1730" s="45" t="n">
        <f aca="false">IF(C1729&gt;0,D1730/C1729,0)</f>
        <v>0.0280331378690368</v>
      </c>
      <c r="G1730" s="46" t="n">
        <f aca="false">G1729*(1+F1730)</f>
        <v>15.6971198723302</v>
      </c>
      <c r="H1730" s="46" t="n">
        <f aca="false">MAX(H1729,G1730)</f>
        <v>16.6096317494751</v>
      </c>
      <c r="I1730" s="47" t="n">
        <f aca="false">G1730/H1730-1</f>
        <v>-0.0549387181430873</v>
      </c>
      <c r="J1730" s="48" t="n">
        <f aca="false">IF(F1730&lt;0,F1730^2,0)</f>
        <v>0</v>
      </c>
      <c r="K1730" s="44" t="n">
        <f aca="false">MAX(K1729,E1730)</f>
        <v>27021.9</v>
      </c>
      <c r="L1730" s="49" t="n">
        <f aca="false">E1730-K1730</f>
        <v>-778.049999999999</v>
      </c>
    </row>
    <row r="1731" customFormat="false" ht="15" hidden="false" customHeight="false" outlineLevel="0" collapsed="false">
      <c r="A1731" s="27" t="n">
        <v>41908</v>
      </c>
      <c r="B1731" s="42" t="n">
        <v>-1</v>
      </c>
      <c r="C1731" s="28" t="n">
        <v>15607.25</v>
      </c>
      <c r="D1731" s="43" t="n">
        <v>-308.2</v>
      </c>
      <c r="E1731" s="44" t="n">
        <f aca="false">E1730+D1731</f>
        <v>25935.65</v>
      </c>
      <c r="F1731" s="45" t="n">
        <f aca="false">IF(C1730&gt;0,D1731/C1730,0)</f>
        <v>-0.0201450416855949</v>
      </c>
      <c r="G1731" s="46" t="n">
        <f aca="false">G1730*(1+F1731)</f>
        <v>15.3809007381583</v>
      </c>
      <c r="H1731" s="46" t="n">
        <f aca="false">MAX(H1730,G1731)</f>
        <v>16.6096317494751</v>
      </c>
      <c r="I1731" s="47" t="n">
        <f aca="false">G1731/H1731-1</f>
        <v>-0.0739770170615365</v>
      </c>
      <c r="J1731" s="48" t="n">
        <f aca="false">IF(F1731&lt;0,F1731^2,0)</f>
        <v>0.000405822704514355</v>
      </c>
      <c r="K1731" s="44" t="n">
        <f aca="false">MAX(K1730,E1731)</f>
        <v>27021.9</v>
      </c>
      <c r="L1731" s="49" t="n">
        <f aca="false">E1731-K1731</f>
        <v>-1086.25</v>
      </c>
    </row>
    <row r="1732" customFormat="false" ht="15" hidden="false" customHeight="false" outlineLevel="0" collapsed="false">
      <c r="A1732" s="27" t="n">
        <v>41911</v>
      </c>
      <c r="B1732" s="42" t="n">
        <v>-1</v>
      </c>
      <c r="C1732" s="28" t="n">
        <v>15473.55</v>
      </c>
      <c r="D1732" s="43" t="n">
        <v>133.7</v>
      </c>
      <c r="E1732" s="44" t="n">
        <f aca="false">E1731+D1732</f>
        <v>26069.35</v>
      </c>
      <c r="F1732" s="45" t="n">
        <f aca="false">IF(C1731&gt;0,D1732/C1731,0)</f>
        <v>0.00856653157987474</v>
      </c>
      <c r="G1732" s="46" t="n">
        <f aca="false">G1731*(1+F1732)</f>
        <v>15.5126617100587</v>
      </c>
      <c r="H1732" s="46" t="n">
        <f aca="false">MAX(H1731,G1732)</f>
        <v>16.6096317494751</v>
      </c>
      <c r="I1732" s="47" t="n">
        <f aca="false">G1732/H1732-1</f>
        <v>-0.0660442119345044</v>
      </c>
      <c r="J1732" s="48" t="n">
        <f aca="false">IF(F1732&lt;0,F1732^2,0)</f>
        <v>0</v>
      </c>
      <c r="K1732" s="44" t="n">
        <f aca="false">MAX(K1731,E1732)</f>
        <v>27021.9</v>
      </c>
      <c r="L1732" s="49" t="n">
        <f aca="false">E1732-K1732</f>
        <v>-952.549999999999</v>
      </c>
    </row>
    <row r="1733" customFormat="false" ht="15" hidden="false" customHeight="false" outlineLevel="0" collapsed="false">
      <c r="A1733" s="27" t="n">
        <v>41912</v>
      </c>
      <c r="B1733" s="42" t="n">
        <v>-1</v>
      </c>
      <c r="C1733" s="28" t="n">
        <v>15392.25</v>
      </c>
      <c r="D1733" s="43" t="n">
        <v>81.3</v>
      </c>
      <c r="E1733" s="44" t="n">
        <f aca="false">E1732+D1733</f>
        <v>26150.65</v>
      </c>
      <c r="F1733" s="45" t="n">
        <f aca="false">IF(C1732&gt;0,D1733/C1732,0)</f>
        <v>0.00525412720416453</v>
      </c>
      <c r="G1733" s="46" t="n">
        <f aca="false">G1732*(1+F1733)</f>
        <v>15.5941672079585</v>
      </c>
      <c r="H1733" s="46" t="n">
        <f aca="false">MAX(H1732,G1733)</f>
        <v>16.6096317494751</v>
      </c>
      <c r="I1733" s="47" t="n">
        <f aca="false">G1733/H1733-1</f>
        <v>-0.0611370894209424</v>
      </c>
      <c r="J1733" s="48" t="n">
        <f aca="false">IF(F1733&lt;0,F1733^2,0)</f>
        <v>0</v>
      </c>
      <c r="K1733" s="44" t="n">
        <f aca="false">MAX(K1732,E1733)</f>
        <v>27021.9</v>
      </c>
      <c r="L1733" s="49" t="n">
        <f aca="false">E1733-K1733</f>
        <v>-871.25</v>
      </c>
    </row>
    <row r="1734" customFormat="false" ht="15" hidden="false" customHeight="false" outlineLevel="0" collapsed="false">
      <c r="A1734" s="27" t="n">
        <v>41913</v>
      </c>
      <c r="B1734" s="42" t="n">
        <v>-1</v>
      </c>
      <c r="C1734" s="28" t="n">
        <v>15316.2</v>
      </c>
      <c r="D1734" s="43" t="n">
        <v>76.05</v>
      </c>
      <c r="E1734" s="44" t="n">
        <f aca="false">E1733+D1734</f>
        <v>26226.7</v>
      </c>
      <c r="F1734" s="45" t="n">
        <f aca="false">IF(C1733&gt;0,D1734/C1733,0)</f>
        <v>0.00494079812892852</v>
      </c>
      <c r="G1734" s="46" t="n">
        <f aca="false">G1733*(1+F1734)</f>
        <v>15.6712148401218</v>
      </c>
      <c r="H1734" s="46" t="n">
        <f aca="false">MAX(H1733,G1734)</f>
        <v>16.6096317494751</v>
      </c>
      <c r="I1734" s="47" t="n">
        <f aca="false">G1734/H1734-1</f>
        <v>-0.0564983573090331</v>
      </c>
      <c r="J1734" s="48" t="n">
        <f aca="false">IF(F1734&lt;0,F1734^2,0)</f>
        <v>0</v>
      </c>
      <c r="K1734" s="44" t="n">
        <f aca="false">MAX(K1733,E1734)</f>
        <v>27021.9</v>
      </c>
      <c r="L1734" s="49" t="n">
        <f aca="false">E1734-K1734</f>
        <v>-795.200000000001</v>
      </c>
    </row>
    <row r="1735" customFormat="false" ht="15" hidden="false" customHeight="false" outlineLevel="0" collapsed="false">
      <c r="A1735" s="27" t="n">
        <v>41919</v>
      </c>
      <c r="B1735" s="42" t="n">
        <v>-1</v>
      </c>
      <c r="C1735" s="28" t="n">
        <v>15180.25</v>
      </c>
      <c r="D1735" s="43" t="n">
        <v>135.95</v>
      </c>
      <c r="E1735" s="44" t="n">
        <f aca="false">E1734+D1735</f>
        <v>26362.65</v>
      </c>
      <c r="F1735" s="45" t="n">
        <f aca="false">IF(C1734&gt;0,D1735/C1734,0)</f>
        <v>0.00887622256173202</v>
      </c>
      <c r="G1735" s="46" t="n">
        <f aca="false">G1734*(1+F1735)</f>
        <v>15.8103160308554</v>
      </c>
      <c r="H1735" s="46" t="n">
        <f aca="false">MAX(H1734,G1735)</f>
        <v>16.6096317494751</v>
      </c>
      <c r="I1735" s="47" t="n">
        <f aca="false">G1735/H1735-1</f>
        <v>-0.0481236267411482</v>
      </c>
      <c r="J1735" s="48" t="n">
        <f aca="false">IF(F1735&lt;0,F1735^2,0)</f>
        <v>0</v>
      </c>
      <c r="K1735" s="44" t="n">
        <f aca="false">MAX(K1734,E1735)</f>
        <v>27021.9</v>
      </c>
      <c r="L1735" s="49" t="n">
        <f aca="false">E1735-K1735</f>
        <v>-659.25</v>
      </c>
    </row>
    <row r="1736" customFormat="false" ht="15" hidden="false" customHeight="false" outlineLevel="0" collapsed="false">
      <c r="A1736" s="27" t="n">
        <v>41920</v>
      </c>
      <c r="B1736" s="42" t="n">
        <v>-1</v>
      </c>
      <c r="C1736" s="28" t="n">
        <v>15344</v>
      </c>
      <c r="D1736" s="43" t="n">
        <v>-164.35</v>
      </c>
      <c r="E1736" s="44" t="n">
        <f aca="false">E1735+D1736</f>
        <v>26198.3</v>
      </c>
      <c r="F1736" s="45" t="n">
        <f aca="false">IF(C1735&gt;0,D1736/C1735,0)</f>
        <v>-0.0108265674148976</v>
      </c>
      <c r="G1736" s="46" t="n">
        <f aca="false">G1735*(1+F1736)</f>
        <v>15.6391445784965</v>
      </c>
      <c r="H1736" s="46" t="n">
        <f aca="false">MAX(H1735,G1736)</f>
        <v>16.6096317494751</v>
      </c>
      <c r="I1736" s="47" t="n">
        <f aca="false">G1736/H1736-1</f>
        <v>-0.0584291804668835</v>
      </c>
      <c r="J1736" s="48" t="n">
        <f aca="false">IF(F1736&lt;0,F1736^2,0)</f>
        <v>0.000117214561989324</v>
      </c>
      <c r="K1736" s="44" t="n">
        <f aca="false">MAX(K1735,E1736)</f>
        <v>27021.9</v>
      </c>
      <c r="L1736" s="49" t="n">
        <f aca="false">E1736-K1736</f>
        <v>-823.599999999999</v>
      </c>
    </row>
    <row r="1737" customFormat="false" ht="15" hidden="false" customHeight="false" outlineLevel="0" collapsed="false">
      <c r="A1737" s="27" t="n">
        <v>41921</v>
      </c>
      <c r="B1737" s="42" t="n">
        <v>1</v>
      </c>
      <c r="C1737" s="28" t="n">
        <v>15741.2</v>
      </c>
      <c r="D1737" s="43" t="n">
        <v>306.85</v>
      </c>
      <c r="E1737" s="44" t="n">
        <f aca="false">E1736+D1737</f>
        <v>26505.15</v>
      </c>
      <c r="F1737" s="45" t="n">
        <f aca="false">IF(C1736&gt;0,D1737/C1736,0)</f>
        <v>0.0199980448383733</v>
      </c>
      <c r="G1737" s="46" t="n">
        <f aca="false">G1736*(1+F1737)</f>
        <v>15.9518968930111</v>
      </c>
      <c r="H1737" s="46" t="n">
        <f aca="false">MAX(H1736,G1737)</f>
        <v>16.6096317494751</v>
      </c>
      <c r="I1737" s="47" t="n">
        <f aca="false">G1737/H1737-1</f>
        <v>-0.0395996049993564</v>
      </c>
      <c r="J1737" s="48" t="n">
        <f aca="false">IF(F1737&lt;0,F1737^2,0)</f>
        <v>0</v>
      </c>
      <c r="K1737" s="44" t="n">
        <f aca="false">MAX(K1736,E1737)</f>
        <v>27021.9</v>
      </c>
      <c r="L1737" s="49" t="n">
        <f aca="false">E1737-K1737</f>
        <v>-516.75</v>
      </c>
    </row>
    <row r="1738" customFormat="false" ht="15" hidden="false" customHeight="false" outlineLevel="0" collapsed="false">
      <c r="A1738" s="27" t="n">
        <v>41922</v>
      </c>
      <c r="B1738" s="42" t="n">
        <v>1</v>
      </c>
      <c r="C1738" s="28" t="n">
        <v>15453.8</v>
      </c>
      <c r="D1738" s="43" t="n">
        <v>-287.4</v>
      </c>
      <c r="E1738" s="44" t="n">
        <f aca="false">E1737+D1738</f>
        <v>26217.75</v>
      </c>
      <c r="F1738" s="45" t="n">
        <f aca="false">IF(C1737&gt;0,D1738/C1737,0)</f>
        <v>-0.0182578202424212</v>
      </c>
      <c r="G1738" s="46" t="n">
        <f aca="false">G1737*(1+F1738)</f>
        <v>15.6606500270128</v>
      </c>
      <c r="H1738" s="46" t="n">
        <f aca="false">MAX(H1737,G1738)</f>
        <v>16.6096317494751</v>
      </c>
      <c r="I1738" s="47" t="n">
        <f aca="false">G1738/H1738-1</f>
        <v>-0.0571344227720284</v>
      </c>
      <c r="J1738" s="48" t="n">
        <f aca="false">IF(F1738&lt;0,F1738^2,0)</f>
        <v>0.000333348000004564</v>
      </c>
      <c r="K1738" s="44" t="n">
        <f aca="false">MAX(K1737,E1738)</f>
        <v>27021.9</v>
      </c>
      <c r="L1738" s="49" t="n">
        <f aca="false">E1738-K1738</f>
        <v>-804.150000000002</v>
      </c>
    </row>
    <row r="1739" customFormat="false" ht="15" hidden="false" customHeight="false" outlineLevel="0" collapsed="false">
      <c r="A1739" s="27" t="n">
        <v>41925</v>
      </c>
      <c r="B1739" s="42" t="n">
        <v>-1</v>
      </c>
      <c r="C1739" s="28" t="n">
        <v>15677.5</v>
      </c>
      <c r="D1739" s="43" t="n">
        <v>-409.9</v>
      </c>
      <c r="E1739" s="44" t="n">
        <f aca="false">E1738+D1739</f>
        <v>25807.85</v>
      </c>
      <c r="F1739" s="45" t="n">
        <f aca="false">IF(C1738&gt;0,D1739/C1738,0)</f>
        <v>-0.0265242205800515</v>
      </c>
      <c r="G1739" s="46" t="n">
        <f aca="false">G1738*(1+F1739)</f>
        <v>15.2452634912694</v>
      </c>
      <c r="H1739" s="46" t="n">
        <f aca="false">MAX(H1738,G1739)</f>
        <v>16.6096317494751</v>
      </c>
      <c r="I1739" s="47" t="n">
        <f aca="false">G1739/H1739-1</f>
        <v>-0.0821431973197608</v>
      </c>
      <c r="J1739" s="48" t="n">
        <f aca="false">IF(F1739&lt;0,F1739^2,0)</f>
        <v>0.000703534277379228</v>
      </c>
      <c r="K1739" s="44" t="n">
        <f aca="false">MAX(K1738,E1739)</f>
        <v>27021.9</v>
      </c>
      <c r="L1739" s="49" t="n">
        <f aca="false">E1739-K1739</f>
        <v>-1214.05</v>
      </c>
    </row>
    <row r="1740" customFormat="false" ht="15" hidden="false" customHeight="false" outlineLevel="0" collapsed="false">
      <c r="A1740" s="27" t="n">
        <v>41926</v>
      </c>
      <c r="B1740" s="42" t="n">
        <v>1</v>
      </c>
      <c r="C1740" s="28" t="n">
        <v>15751.55</v>
      </c>
      <c r="D1740" s="43" t="n">
        <v>-152.85</v>
      </c>
      <c r="E1740" s="44" t="n">
        <f aca="false">E1739+D1740</f>
        <v>25655</v>
      </c>
      <c r="F1740" s="45" t="n">
        <f aca="false">IF(C1739&gt;0,D1740/C1739,0)</f>
        <v>-0.00974964120554935</v>
      </c>
      <c r="G1740" s="46" t="n">
        <f aca="false">G1739*(1+F1740)</f>
        <v>15.0966276421454</v>
      </c>
      <c r="H1740" s="46" t="n">
        <f aca="false">MAX(H1739,G1740)</f>
        <v>16.6096317494751</v>
      </c>
      <c r="I1740" s="47" t="n">
        <f aca="false">G1740/H1740-1</f>
        <v>-0.0910919718239658</v>
      </c>
      <c r="J1740" s="48" t="n">
        <f aca="false">IF(F1740&lt;0,F1740^2,0)</f>
        <v>9.50555036369459E-005</v>
      </c>
      <c r="K1740" s="44" t="n">
        <f aca="false">MAX(K1739,E1740)</f>
        <v>27021.9</v>
      </c>
      <c r="L1740" s="49" t="n">
        <f aca="false">E1740-K1740</f>
        <v>-1366.9</v>
      </c>
    </row>
    <row r="1741" customFormat="false" ht="15" hidden="false" customHeight="false" outlineLevel="0" collapsed="false">
      <c r="A1741" s="27" t="n">
        <v>41928</v>
      </c>
      <c r="B1741" s="42" t="n">
        <v>1</v>
      </c>
      <c r="C1741" s="28" t="n">
        <v>15541.6</v>
      </c>
      <c r="D1741" s="43" t="n">
        <v>-191.3</v>
      </c>
      <c r="E1741" s="44" t="n">
        <f aca="false">E1740+D1741</f>
        <v>25463.7</v>
      </c>
      <c r="F1741" s="45" t="n">
        <f aca="false">IF(C1740&gt;0,D1741/C1740,0)</f>
        <v>-0.0121448365398961</v>
      </c>
      <c r="G1741" s="46" t="n">
        <f aca="false">G1740*(1+F1741)</f>
        <v>14.9132815671279</v>
      </c>
      <c r="H1741" s="46" t="n">
        <f aca="false">MAX(H1740,G1741)</f>
        <v>16.6096317494751</v>
      </c>
      <c r="I1741" s="47" t="n">
        <f aca="false">G1741/H1741-1</f>
        <v>-0.102130511255963</v>
      </c>
      <c r="J1741" s="48" t="n">
        <f aca="false">IF(F1741&lt;0,F1741^2,0)</f>
        <v>0.000147497054580795</v>
      </c>
      <c r="K1741" s="44" t="n">
        <f aca="false">MAX(K1740,E1741)</f>
        <v>27021.9</v>
      </c>
      <c r="L1741" s="49" t="n">
        <f aca="false">E1741-K1741</f>
        <v>-1558.2</v>
      </c>
    </row>
    <row r="1742" customFormat="false" ht="15" hidden="false" customHeight="false" outlineLevel="0" collapsed="false">
      <c r="A1742" s="27" t="n">
        <v>41929</v>
      </c>
      <c r="B1742" s="42" t="n">
        <v>1</v>
      </c>
      <c r="C1742" s="28" t="n">
        <v>15929.8</v>
      </c>
      <c r="D1742" s="43" t="n">
        <v>86.1</v>
      </c>
      <c r="E1742" s="44" t="n">
        <f aca="false">E1741+D1742</f>
        <v>25549.8</v>
      </c>
      <c r="F1742" s="45" t="n">
        <f aca="false">IF(C1741&gt;0,D1742/C1741,0)</f>
        <v>0.00553997014464405</v>
      </c>
      <c r="G1742" s="46" t="n">
        <f aca="false">G1741*(1+F1742)</f>
        <v>14.9959007017685</v>
      </c>
      <c r="H1742" s="46" t="n">
        <f aca="false">MAX(H1741,G1742)</f>
        <v>16.6096317494751</v>
      </c>
      <c r="I1742" s="47" t="n">
        <f aca="false">G1742/H1742-1</f>
        <v>-0.0971563410945341</v>
      </c>
      <c r="J1742" s="48" t="n">
        <f aca="false">IF(F1742&lt;0,F1742^2,0)</f>
        <v>0</v>
      </c>
      <c r="K1742" s="44" t="n">
        <f aca="false">MAX(K1741,E1742)</f>
        <v>27021.9</v>
      </c>
      <c r="L1742" s="49" t="n">
        <f aca="false">E1742-K1742</f>
        <v>-1472.1</v>
      </c>
    </row>
    <row r="1743" customFormat="false" ht="15" hidden="false" customHeight="false" outlineLevel="0" collapsed="false">
      <c r="A1743" s="27" t="n">
        <v>41932</v>
      </c>
      <c r="B1743" s="42" t="n">
        <v>1</v>
      </c>
      <c r="C1743" s="28" t="n">
        <v>16216.6</v>
      </c>
      <c r="D1743" s="43" t="n">
        <v>286.8</v>
      </c>
      <c r="E1743" s="44" t="n">
        <f aca="false">E1742+D1743</f>
        <v>25836.6</v>
      </c>
      <c r="F1743" s="45" t="n">
        <f aca="false">IF(C1742&gt;0,D1743/C1742,0)</f>
        <v>0.0180039925171691</v>
      </c>
      <c r="G1743" s="46" t="n">
        <f aca="false">G1742*(1+F1743)</f>
        <v>15.2658867857913</v>
      </c>
      <c r="H1743" s="46" t="n">
        <f aca="false">MAX(H1742,G1743)</f>
        <v>16.6096317494751</v>
      </c>
      <c r="I1743" s="47" t="n">
        <f aca="false">G1743/H1743-1</f>
        <v>-0.0809015506154265</v>
      </c>
      <c r="J1743" s="48" t="n">
        <f aca="false">IF(F1743&lt;0,F1743^2,0)</f>
        <v>0</v>
      </c>
      <c r="K1743" s="44" t="n">
        <f aca="false">MAX(K1742,E1743)</f>
        <v>27021.9</v>
      </c>
      <c r="L1743" s="49" t="n">
        <f aca="false">E1743-K1743</f>
        <v>-1185.3</v>
      </c>
    </row>
    <row r="1744" customFormat="false" ht="15" hidden="false" customHeight="false" outlineLevel="0" collapsed="false">
      <c r="A1744" s="27" t="n">
        <v>41933</v>
      </c>
      <c r="B1744" s="42" t="n">
        <v>1</v>
      </c>
      <c r="C1744" s="28" t="n">
        <v>16427.25</v>
      </c>
      <c r="D1744" s="43" t="n">
        <v>210.65</v>
      </c>
      <c r="E1744" s="44" t="n">
        <f aca="false">E1743+D1744</f>
        <v>26047.25</v>
      </c>
      <c r="F1744" s="45" t="n">
        <f aca="false">IF(C1743&gt;0,D1744/C1743,0)</f>
        <v>0.0129897759086368</v>
      </c>
      <c r="G1744" s="46" t="n">
        <f aca="false">G1743*(1+F1744)</f>
        <v>15.4641872341854</v>
      </c>
      <c r="H1744" s="46" t="n">
        <f aca="false">MAX(H1743,G1744)</f>
        <v>16.6096317494751</v>
      </c>
      <c r="I1744" s="47" t="n">
        <f aca="false">G1744/H1744-1</f>
        <v>-0.0689626677199453</v>
      </c>
      <c r="J1744" s="48" t="n">
        <f aca="false">IF(F1744&lt;0,F1744^2,0)</f>
        <v>0</v>
      </c>
      <c r="K1744" s="44" t="n">
        <f aca="false">MAX(K1743,E1744)</f>
        <v>27021.9</v>
      </c>
      <c r="L1744" s="49" t="n">
        <f aca="false">E1744-K1744</f>
        <v>-974.650000000002</v>
      </c>
    </row>
    <row r="1745" customFormat="false" ht="15" hidden="false" customHeight="false" outlineLevel="0" collapsed="false">
      <c r="A1745" s="27" t="n">
        <v>41934</v>
      </c>
      <c r="B1745" s="42" t="n">
        <v>1</v>
      </c>
      <c r="C1745" s="28" t="n">
        <v>16444.7</v>
      </c>
      <c r="D1745" s="43" t="n">
        <v>17.45</v>
      </c>
      <c r="E1745" s="44" t="n">
        <f aca="false">E1744+D1745</f>
        <v>26064.7</v>
      </c>
      <c r="F1745" s="45" t="n">
        <f aca="false">IF(C1744&gt;0,D1745/C1744,0)</f>
        <v>0.00106225935564382</v>
      </c>
      <c r="G1745" s="46" t="n">
        <f aca="false">G1744*(1+F1745)</f>
        <v>15.4806142117523</v>
      </c>
      <c r="H1745" s="46" t="n">
        <f aca="false">MAX(H1744,G1745)</f>
        <v>16.6096317494751</v>
      </c>
      <c r="I1745" s="47" t="n">
        <f aca="false">G1745/H1745-1</f>
        <v>-0.0679736646032771</v>
      </c>
      <c r="J1745" s="48" t="n">
        <f aca="false">IF(F1745&lt;0,F1745^2,0)</f>
        <v>0</v>
      </c>
      <c r="K1745" s="44" t="n">
        <f aca="false">MAX(K1744,E1745)</f>
        <v>27021.9</v>
      </c>
      <c r="L1745" s="49" t="n">
        <f aca="false">E1745-K1745</f>
        <v>-957.200000000001</v>
      </c>
    </row>
    <row r="1746" customFormat="false" ht="15" hidden="false" customHeight="false" outlineLevel="0" collapsed="false">
      <c r="A1746" s="27" t="n">
        <v>41939</v>
      </c>
      <c r="B1746" s="42" t="n">
        <v>1</v>
      </c>
      <c r="C1746" s="28" t="n">
        <v>16556.6</v>
      </c>
      <c r="D1746" s="43" t="n">
        <v>111.9</v>
      </c>
      <c r="E1746" s="44" t="n">
        <f aca="false">E1745+D1746</f>
        <v>26176.6</v>
      </c>
      <c r="F1746" s="45" t="n">
        <f aca="false">IF(C1745&gt;0,D1746/C1745,0)</f>
        <v>0.00680462398219487</v>
      </c>
      <c r="G1746" s="46" t="n">
        <f aca="false">G1745*(1+F1746)</f>
        <v>15.5859539704767</v>
      </c>
      <c r="H1746" s="46" t="n">
        <f aca="false">MAX(H1745,G1746)</f>
        <v>16.6096317494751</v>
      </c>
      <c r="I1746" s="47" t="n">
        <f aca="false">G1746/H1746-1</f>
        <v>-0.0616315758493995</v>
      </c>
      <c r="J1746" s="48" t="n">
        <f aca="false">IF(F1746&lt;0,F1746^2,0)</f>
        <v>0</v>
      </c>
      <c r="K1746" s="44" t="n">
        <f aca="false">MAX(K1745,E1746)</f>
        <v>27021.9</v>
      </c>
      <c r="L1746" s="49" t="n">
        <f aca="false">E1746-K1746</f>
        <v>-845.299999999999</v>
      </c>
    </row>
    <row r="1747" customFormat="false" ht="15" hidden="false" customHeight="false" outlineLevel="0" collapsed="false">
      <c r="A1747" s="27" t="n">
        <v>41940</v>
      </c>
      <c r="B1747" s="42" t="n">
        <v>1</v>
      </c>
      <c r="C1747" s="28" t="n">
        <v>16667</v>
      </c>
      <c r="D1747" s="43" t="n">
        <v>110.4</v>
      </c>
      <c r="E1747" s="44" t="n">
        <f aca="false">E1746+D1747</f>
        <v>26287</v>
      </c>
      <c r="F1747" s="45" t="n">
        <f aca="false">IF(C1746&gt;0,D1747/C1746,0)</f>
        <v>0.00666803570781441</v>
      </c>
      <c r="G1747" s="46" t="n">
        <f aca="false">G1746*(1+F1747)</f>
        <v>15.6898816680922</v>
      </c>
      <c r="H1747" s="46" t="n">
        <f aca="false">MAX(H1746,G1747)</f>
        <v>16.6096317494751</v>
      </c>
      <c r="I1747" s="47" t="n">
        <f aca="false">G1747/H1747-1</f>
        <v>-0.0553745016900777</v>
      </c>
      <c r="J1747" s="48" t="n">
        <f aca="false">IF(F1747&lt;0,F1747^2,0)</f>
        <v>0</v>
      </c>
      <c r="K1747" s="44" t="n">
        <f aca="false">MAX(K1746,E1747)</f>
        <v>27021.9</v>
      </c>
      <c r="L1747" s="49" t="n">
        <f aca="false">E1747-K1747</f>
        <v>-734.899999999998</v>
      </c>
    </row>
    <row r="1748" customFormat="false" ht="15" hidden="false" customHeight="false" outlineLevel="0" collapsed="false">
      <c r="A1748" s="27" t="n">
        <v>41941</v>
      </c>
      <c r="B1748" s="42" t="n">
        <v>1</v>
      </c>
      <c r="C1748" s="28" t="n">
        <v>16634.05</v>
      </c>
      <c r="D1748" s="43" t="n">
        <v>-59.5</v>
      </c>
      <c r="E1748" s="44" t="n">
        <f aca="false">E1747+D1748</f>
        <v>26227.5</v>
      </c>
      <c r="F1748" s="45" t="n">
        <f aca="false">IF(C1747&gt;0,D1748/C1747,0)</f>
        <v>-0.00356992860142797</v>
      </c>
      <c r="G1748" s="46" t="n">
        <f aca="false">G1747*(1+F1748)</f>
        <v>15.6338699107722</v>
      </c>
      <c r="H1748" s="46" t="n">
        <f aca="false">MAX(H1747,G1748)</f>
        <v>16.6096317494751</v>
      </c>
      <c r="I1748" s="47" t="n">
        <f aca="false">G1748/H1748-1</f>
        <v>-0.0587467472741325</v>
      </c>
      <c r="J1748" s="48" t="n">
        <f aca="false">IF(F1748&lt;0,F1748^2,0)</f>
        <v>1.27443902192935E-005</v>
      </c>
      <c r="K1748" s="44" t="n">
        <f aca="false">MAX(K1747,E1748)</f>
        <v>27021.9</v>
      </c>
      <c r="L1748" s="49" t="n">
        <f aca="false">E1748-K1748</f>
        <v>-794.399999999998</v>
      </c>
    </row>
    <row r="1749" customFormat="false" ht="15" hidden="false" customHeight="false" outlineLevel="0" collapsed="false">
      <c r="A1749" s="27" t="n">
        <v>41942</v>
      </c>
      <c r="B1749" s="42" t="n">
        <v>1</v>
      </c>
      <c r="C1749" s="28" t="n">
        <v>16760.05</v>
      </c>
      <c r="D1749" s="43" t="n">
        <v>-10.15</v>
      </c>
      <c r="E1749" s="44" t="n">
        <f aca="false">E1748+D1749</f>
        <v>26217.35</v>
      </c>
      <c r="F1749" s="45" t="n">
        <f aca="false">IF(C1748&gt;0,D1749/C1748,0)</f>
        <v>-0.000610194149951455</v>
      </c>
      <c r="G1749" s="46" t="n">
        <f aca="false">G1748*(1+F1749)</f>
        <v>15.6243302148116</v>
      </c>
      <c r="H1749" s="46" t="n">
        <f aca="false">MAX(H1748,G1749)</f>
        <v>16.6096317494751</v>
      </c>
      <c r="I1749" s="47" t="n">
        <f aca="false">G1749/H1749-1</f>
        <v>-0.0593210945025686</v>
      </c>
      <c r="J1749" s="48" t="n">
        <f aca="false">IF(F1749&lt;0,F1749^2,0)</f>
        <v>3.72336900634979E-007</v>
      </c>
      <c r="K1749" s="44" t="n">
        <f aca="false">MAX(K1748,E1749)</f>
        <v>27021.9</v>
      </c>
      <c r="L1749" s="49" t="n">
        <f aca="false">E1749-K1749</f>
        <v>-804.549999999999</v>
      </c>
    </row>
    <row r="1750" customFormat="false" ht="15" hidden="false" customHeight="false" outlineLevel="0" collapsed="false">
      <c r="A1750" s="27" t="n">
        <v>41943</v>
      </c>
      <c r="B1750" s="42" t="n">
        <v>1</v>
      </c>
      <c r="C1750" s="28" t="n">
        <v>17045.05</v>
      </c>
      <c r="D1750" s="43" t="n">
        <v>285</v>
      </c>
      <c r="E1750" s="44" t="n">
        <f aca="false">E1749+D1750</f>
        <v>26502.35</v>
      </c>
      <c r="F1750" s="45" t="n">
        <f aca="false">IF(C1749&gt;0,D1750/C1749,0)</f>
        <v>0.0170047225396106</v>
      </c>
      <c r="G1750" s="46" t="n">
        <f aca="false">G1749*(1+F1750)</f>
        <v>15.8900176149817</v>
      </c>
      <c r="H1750" s="46" t="n">
        <f aca="false">MAX(H1749,G1750)</f>
        <v>16.6096317494751</v>
      </c>
      <c r="I1750" s="47" t="n">
        <f aca="false">G1750/H1750-1</f>
        <v>-0.0433251107157202</v>
      </c>
      <c r="J1750" s="48" t="n">
        <f aca="false">IF(F1750&lt;0,F1750^2,0)</f>
        <v>0</v>
      </c>
      <c r="K1750" s="44" t="n">
        <f aca="false">MAX(K1749,E1750)</f>
        <v>27021.9</v>
      </c>
      <c r="L1750" s="49" t="n">
        <f aca="false">E1750-K1750</f>
        <v>-519.549999999999</v>
      </c>
    </row>
    <row r="1751" customFormat="false" ht="15" hidden="false" customHeight="false" outlineLevel="0" collapsed="false">
      <c r="A1751" s="27" t="n">
        <v>41946</v>
      </c>
      <c r="B1751" s="42" t="n">
        <v>1</v>
      </c>
      <c r="C1751" s="28" t="n">
        <v>17134.1</v>
      </c>
      <c r="D1751" s="43" t="n">
        <v>89.05</v>
      </c>
      <c r="E1751" s="44" t="n">
        <f aca="false">E1750+D1751</f>
        <v>26591.4</v>
      </c>
      <c r="F1751" s="45" t="n">
        <f aca="false">IF(C1750&gt;0,D1751/C1750,0)</f>
        <v>0.00522439065887164</v>
      </c>
      <c r="G1751" s="46" t="n">
        <f aca="false">G1750*(1+F1751)</f>
        <v>15.9730332745787</v>
      </c>
      <c r="H1751" s="46" t="n">
        <f aca="false">MAX(H1750,G1751)</f>
        <v>16.6096317494751</v>
      </c>
      <c r="I1751" s="47" t="n">
        <f aca="false">G1751/H1751-1</f>
        <v>-0.0383270673605665</v>
      </c>
      <c r="J1751" s="48" t="n">
        <f aca="false">IF(F1751&lt;0,F1751^2,0)</f>
        <v>0</v>
      </c>
      <c r="K1751" s="44" t="n">
        <f aca="false">MAX(K1750,E1751)</f>
        <v>27021.9</v>
      </c>
      <c r="L1751" s="49" t="n">
        <f aca="false">E1751-K1751</f>
        <v>-430.5</v>
      </c>
    </row>
    <row r="1752" customFormat="false" ht="15" hidden="false" customHeight="false" outlineLevel="0" collapsed="false">
      <c r="A1752" s="27" t="n">
        <v>41948</v>
      </c>
      <c r="B1752" s="42" t="n">
        <v>1</v>
      </c>
      <c r="C1752" s="28" t="n">
        <v>17352.95</v>
      </c>
      <c r="D1752" s="43" t="n">
        <v>218.85</v>
      </c>
      <c r="E1752" s="44" t="n">
        <f aca="false">E1751+D1752</f>
        <v>26810.25</v>
      </c>
      <c r="F1752" s="45" t="n">
        <f aca="false">IF(C1751&gt;0,D1752/C1751,0)</f>
        <v>0.0127727747591061</v>
      </c>
      <c r="G1752" s="46" t="n">
        <f aca="false">G1751*(1+F1752)</f>
        <v>16.1770532308146</v>
      </c>
      <c r="H1752" s="46" t="n">
        <f aca="false">MAX(H1751,G1752)</f>
        <v>16.6096317494751</v>
      </c>
      <c r="I1752" s="47" t="n">
        <f aca="false">G1752/H1752-1</f>
        <v>-0.0260438356000339</v>
      </c>
      <c r="J1752" s="48" t="n">
        <f aca="false">IF(F1752&lt;0,F1752^2,0)</f>
        <v>0</v>
      </c>
      <c r="K1752" s="44" t="n">
        <f aca="false">MAX(K1751,E1752)</f>
        <v>27021.9</v>
      </c>
      <c r="L1752" s="49" t="n">
        <f aca="false">E1752-K1752</f>
        <v>-211.650000000001</v>
      </c>
    </row>
    <row r="1753" customFormat="false" ht="15" hidden="false" customHeight="false" outlineLevel="0" collapsed="false">
      <c r="A1753" s="27" t="n">
        <v>41950</v>
      </c>
      <c r="B1753" s="42" t="n">
        <v>1</v>
      </c>
      <c r="C1753" s="28" t="n">
        <v>17347.05</v>
      </c>
      <c r="D1753" s="43" t="n">
        <v>-5.9</v>
      </c>
      <c r="E1753" s="44" t="n">
        <f aca="false">E1752+D1753</f>
        <v>26804.35</v>
      </c>
      <c r="F1753" s="45" t="n">
        <f aca="false">IF(C1752&gt;0,D1753/C1752,0)</f>
        <v>-0.000339999827118732</v>
      </c>
      <c r="G1753" s="46" t="n">
        <f aca="false">G1752*(1+F1753)</f>
        <v>16.1715530355129</v>
      </c>
      <c r="H1753" s="46" t="n">
        <f aca="false">MAX(H1752,G1753)</f>
        <v>16.6096317494751</v>
      </c>
      <c r="I1753" s="47" t="n">
        <f aca="false">G1753/H1753-1</f>
        <v>-0.0263749805275511</v>
      </c>
      <c r="J1753" s="48" t="n">
        <f aca="false">IF(F1753&lt;0,F1753^2,0)</f>
        <v>1.15599882440768E-007</v>
      </c>
      <c r="K1753" s="44" t="n">
        <f aca="false">MAX(K1752,E1753)</f>
        <v>27021.9</v>
      </c>
      <c r="L1753" s="49" t="n">
        <f aca="false">E1753-K1753</f>
        <v>-217.550000000003</v>
      </c>
    </row>
    <row r="1754" customFormat="false" ht="15" hidden="false" customHeight="false" outlineLevel="0" collapsed="false">
      <c r="A1754" s="27" t="n">
        <v>41953</v>
      </c>
      <c r="B1754" s="42" t="n">
        <v>1</v>
      </c>
      <c r="C1754" s="28" t="n">
        <v>17262.4</v>
      </c>
      <c r="D1754" s="43" t="n">
        <v>-84.65</v>
      </c>
      <c r="E1754" s="44" t="n">
        <f aca="false">E1753+D1754</f>
        <v>26719.7</v>
      </c>
      <c r="F1754" s="45" t="n">
        <f aca="false">IF(C1753&gt;0,D1754/C1753,0)</f>
        <v>-0.0048797922413321</v>
      </c>
      <c r="G1754" s="46" t="n">
        <f aca="false">G1753*(1+F1754)</f>
        <v>16.0926392164799</v>
      </c>
      <c r="H1754" s="46" t="n">
        <f aca="false">MAX(H1753,G1754)</f>
        <v>16.6096317494751</v>
      </c>
      <c r="I1754" s="47" t="n">
        <f aca="false">G1754/H1754-1</f>
        <v>-0.0311260683435396</v>
      </c>
      <c r="J1754" s="48" t="n">
        <f aca="false">IF(F1754&lt;0,F1754^2,0)</f>
        <v>2.3812372318565E-005</v>
      </c>
      <c r="K1754" s="44" t="n">
        <f aca="false">MAX(K1753,E1754)</f>
        <v>27021.9</v>
      </c>
      <c r="L1754" s="49" t="n">
        <f aca="false">E1754-K1754</f>
        <v>-302.200000000004</v>
      </c>
    </row>
    <row r="1755" customFormat="false" ht="15" hidden="false" customHeight="false" outlineLevel="0" collapsed="false">
      <c r="A1755" s="27" t="n">
        <v>41954</v>
      </c>
      <c r="B1755" s="42" t="n">
        <v>1</v>
      </c>
      <c r="C1755" s="28" t="n">
        <v>17390.2</v>
      </c>
      <c r="D1755" s="43" t="n">
        <v>127.8</v>
      </c>
      <c r="E1755" s="44" t="n">
        <f aca="false">E1754+D1755</f>
        <v>26847.5</v>
      </c>
      <c r="F1755" s="45" t="n">
        <f aca="false">IF(C1754&gt;0,D1755/C1754,0)</f>
        <v>0.00740337380665493</v>
      </c>
      <c r="G1755" s="46" t="n">
        <f aca="false">G1754*(1+F1755)</f>
        <v>16.2117790401351</v>
      </c>
      <c r="H1755" s="46" t="n">
        <f aca="false">MAX(H1754,G1755)</f>
        <v>16.6096317494751</v>
      </c>
      <c r="I1755" s="47" t="n">
        <f aca="false">G1755/H1755-1</f>
        <v>-0.0239531324559634</v>
      </c>
      <c r="J1755" s="48" t="n">
        <f aca="false">IF(F1755&lt;0,F1755^2,0)</f>
        <v>0</v>
      </c>
      <c r="K1755" s="44" t="n">
        <f aca="false">MAX(K1754,E1755)</f>
        <v>27021.9</v>
      </c>
      <c r="L1755" s="49" t="n">
        <f aca="false">E1755-K1755</f>
        <v>-174.400000000005</v>
      </c>
    </row>
    <row r="1756" customFormat="false" ht="15" hidden="false" customHeight="false" outlineLevel="0" collapsed="false">
      <c r="A1756" s="27" t="n">
        <v>41955</v>
      </c>
      <c r="B1756" s="42" t="n">
        <v>1</v>
      </c>
      <c r="C1756" s="28" t="n">
        <v>17587.05</v>
      </c>
      <c r="D1756" s="43" t="n">
        <v>196.85</v>
      </c>
      <c r="E1756" s="44" t="n">
        <f aca="false">E1755+D1756</f>
        <v>27044.3499999999</v>
      </c>
      <c r="F1756" s="45" t="n">
        <f aca="false">IF(C1755&gt;0,D1756/C1755,0)</f>
        <v>0.0113195937942059</v>
      </c>
      <c r="G1756" s="46" t="n">
        <f aca="false">G1755*(1+F1756)</f>
        <v>16.3952897935509</v>
      </c>
      <c r="H1756" s="46" t="n">
        <f aca="false">MAX(H1755,G1756)</f>
        <v>16.6096317494751</v>
      </c>
      <c r="I1756" s="47" t="n">
        <f aca="false">G1756/H1756-1</f>
        <v>-0.0129046783912579</v>
      </c>
      <c r="J1756" s="48" t="n">
        <f aca="false">IF(F1756&lt;0,F1756^2,0)</f>
        <v>0</v>
      </c>
      <c r="K1756" s="44" t="n">
        <f aca="false">MAX(K1755,E1756)</f>
        <v>27044.3499999999</v>
      </c>
      <c r="L1756" s="49" t="n">
        <f aca="false">E1756-K1756</f>
        <v>0</v>
      </c>
    </row>
    <row r="1757" customFormat="false" ht="15" hidden="false" customHeight="false" outlineLevel="0" collapsed="false">
      <c r="A1757" s="27" t="n">
        <v>41956</v>
      </c>
      <c r="B1757" s="42" t="n">
        <v>1</v>
      </c>
      <c r="C1757" s="28" t="n">
        <v>17453</v>
      </c>
      <c r="D1757" s="43" t="n">
        <v>-133.6</v>
      </c>
      <c r="E1757" s="44" t="n">
        <f aca="false">E1756+D1757</f>
        <v>26910.75</v>
      </c>
      <c r="F1757" s="45" t="n">
        <f aca="false">IF(C1756&gt;0,D1757/C1756,0)</f>
        <v>-0.00759649856002002</v>
      </c>
      <c r="G1757" s="46" t="n">
        <f aca="false">G1756*(1+F1757)</f>
        <v>16.270742998243</v>
      </c>
      <c r="H1757" s="46" t="n">
        <f aca="false">MAX(H1756,G1757)</f>
        <v>16.6096317494751</v>
      </c>
      <c r="I1757" s="47" t="n">
        <f aca="false">G1757/H1757-1</f>
        <v>-0.0204031465804611</v>
      </c>
      <c r="J1757" s="48" t="n">
        <f aca="false">IF(F1757&lt;0,F1757^2,0)</f>
        <v>5.77067903723862E-005</v>
      </c>
      <c r="K1757" s="44" t="n">
        <f aca="false">MAX(K1756,E1757)</f>
        <v>27044.3499999999</v>
      </c>
      <c r="L1757" s="49" t="n">
        <f aca="false">E1757-K1757</f>
        <v>-133.599999999999</v>
      </c>
    </row>
    <row r="1758" customFormat="false" ht="15" hidden="false" customHeight="false" outlineLevel="0" collapsed="false">
      <c r="A1758" s="27" t="n">
        <v>41957</v>
      </c>
      <c r="B1758" s="42" t="n">
        <v>0</v>
      </c>
      <c r="C1758" s="28" t="n">
        <v>17576.8</v>
      </c>
      <c r="D1758" s="43" t="n">
        <v>0</v>
      </c>
      <c r="E1758" s="44" t="n">
        <f aca="false">E1757+D1758</f>
        <v>26910.75</v>
      </c>
      <c r="F1758" s="45" t="n">
        <f aca="false">IF(C1757&gt;0,D1758/C1757,0)</f>
        <v>0</v>
      </c>
      <c r="G1758" s="46" t="n">
        <f aca="false">G1757*(1+F1758)</f>
        <v>16.270742998243</v>
      </c>
      <c r="H1758" s="46" t="n">
        <f aca="false">MAX(H1757,G1758)</f>
        <v>16.6096317494751</v>
      </c>
      <c r="I1758" s="47" t="n">
        <f aca="false">G1758/H1758-1</f>
        <v>-0.0204031465804611</v>
      </c>
      <c r="J1758" s="48" t="n">
        <f aca="false">IF(F1758&lt;0,F1758^2,0)</f>
        <v>0</v>
      </c>
      <c r="K1758" s="44" t="n">
        <f aca="false">MAX(K1757,E1758)</f>
        <v>27044.3499999999</v>
      </c>
      <c r="L1758" s="49" t="n">
        <f aca="false">E1758-K1758</f>
        <v>-133.599999999999</v>
      </c>
    </row>
    <row r="1759" customFormat="false" ht="15" hidden="false" customHeight="false" outlineLevel="0" collapsed="false">
      <c r="A1759" s="27" t="n">
        <v>41960</v>
      </c>
      <c r="B1759" s="42" t="n">
        <v>1</v>
      </c>
      <c r="C1759" s="28" t="n">
        <v>17640.4</v>
      </c>
      <c r="D1759" s="43" t="n">
        <v>-10.6</v>
      </c>
      <c r="E1759" s="44" t="n">
        <f aca="false">E1758+D1759</f>
        <v>26900.15</v>
      </c>
      <c r="F1759" s="45" t="n">
        <f aca="false">IF(C1758&gt;0,D1759/C1758,0)</f>
        <v>-0.0006030676801238</v>
      </c>
      <c r="G1759" s="46" t="n">
        <f aca="false">G1758*(1+F1759)</f>
        <v>16.2609306390092</v>
      </c>
      <c r="H1759" s="46" t="n">
        <f aca="false">MAX(H1758,G1759)</f>
        <v>16.6096317494751</v>
      </c>
      <c r="I1759" s="47" t="n">
        <f aca="false">G1759/H1759-1</f>
        <v>-0.0209939097823093</v>
      </c>
      <c r="J1759" s="48" t="n">
        <f aca="false">IF(F1759&lt;0,F1759^2,0)</f>
        <v>3.63690626809902E-007</v>
      </c>
      <c r="K1759" s="44" t="n">
        <f aca="false">MAX(K1758,E1759)</f>
        <v>27044.3499999999</v>
      </c>
      <c r="L1759" s="49" t="n">
        <f aca="false">E1759-K1759</f>
        <v>-144.199999999997</v>
      </c>
    </row>
    <row r="1760" customFormat="false" ht="15" hidden="false" customHeight="false" outlineLevel="0" collapsed="false">
      <c r="A1760" s="27" t="n">
        <v>41961</v>
      </c>
      <c r="B1760" s="42" t="n">
        <v>1</v>
      </c>
      <c r="C1760" s="28" t="n">
        <v>17702.55</v>
      </c>
      <c r="D1760" s="43" t="n">
        <v>62.15</v>
      </c>
      <c r="E1760" s="44" t="n">
        <f aca="false">E1759+D1760</f>
        <v>26962.3</v>
      </c>
      <c r="F1760" s="45" t="n">
        <f aca="false">IF(C1759&gt;0,D1760/C1759,0)</f>
        <v>0.00352316274007392</v>
      </c>
      <c r="G1760" s="46" t="n">
        <f aca="false">G1759*(1+F1760)</f>
        <v>16.3182205439555</v>
      </c>
      <c r="H1760" s="46" t="n">
        <f aca="false">MAX(H1759,G1760)</f>
        <v>16.6096317494751</v>
      </c>
      <c r="I1760" s="47" t="n">
        <f aca="false">G1760/H1760-1</f>
        <v>-0.0175447120029489</v>
      </c>
      <c r="J1760" s="48" t="n">
        <f aca="false">IF(F1760&lt;0,F1760^2,0)</f>
        <v>0</v>
      </c>
      <c r="K1760" s="44" t="n">
        <f aca="false">MAX(K1759,E1760)</f>
        <v>27044.3499999999</v>
      </c>
      <c r="L1760" s="49" t="n">
        <f aca="false">E1760-K1760</f>
        <v>-82.0499999999956</v>
      </c>
    </row>
    <row r="1761" customFormat="false" ht="15" hidden="false" customHeight="false" outlineLevel="0" collapsed="false">
      <c r="A1761" s="27" t="n">
        <v>41962</v>
      </c>
      <c r="B1761" s="42" t="n">
        <v>1</v>
      </c>
      <c r="C1761" s="28" t="n">
        <v>17585.65</v>
      </c>
      <c r="D1761" s="43" t="n">
        <v>-101.4</v>
      </c>
      <c r="E1761" s="44" t="n">
        <f aca="false">E1760+D1761</f>
        <v>26860.9</v>
      </c>
      <c r="F1761" s="45" t="n">
        <f aca="false">IF(C1760&gt;0,D1761/C1760,0)</f>
        <v>-0.00572798834066279</v>
      </c>
      <c r="G1761" s="46" t="n">
        <f aca="false">G1760*(1+F1761)</f>
        <v>16.2247499669393</v>
      </c>
      <c r="H1761" s="46" t="n">
        <f aca="false">MAX(H1760,G1761)</f>
        <v>16.6096317494751</v>
      </c>
      <c r="I1761" s="47" t="n">
        <f aca="false">G1761/H1761-1</f>
        <v>-0.0231722044378185</v>
      </c>
      <c r="J1761" s="48" t="n">
        <f aca="false">IF(F1761&lt;0,F1761^2,0)</f>
        <v>3.28098504307688E-005</v>
      </c>
      <c r="K1761" s="44" t="n">
        <f aca="false">MAX(K1760,E1761)</f>
        <v>27044.3499999999</v>
      </c>
      <c r="L1761" s="49" t="n">
        <f aca="false">E1761-K1761</f>
        <v>-183.449999999997</v>
      </c>
    </row>
    <row r="1762" customFormat="false" ht="15" hidden="false" customHeight="false" outlineLevel="0" collapsed="false">
      <c r="A1762" s="27" t="n">
        <v>41963</v>
      </c>
      <c r="B1762" s="42" t="n">
        <v>-1</v>
      </c>
      <c r="C1762" s="28" t="n">
        <v>17645.05</v>
      </c>
      <c r="D1762" s="43" t="n">
        <v>-87.95</v>
      </c>
      <c r="E1762" s="44" t="n">
        <f aca="false">E1761+D1762</f>
        <v>26772.95</v>
      </c>
      <c r="F1762" s="45" t="n">
        <f aca="false">IF(C1761&gt;0,D1762/C1761,0)</f>
        <v>-0.00500123680387134</v>
      </c>
      <c r="G1762" s="46" t="n">
        <f aca="false">G1761*(1+F1762)</f>
        <v>16.1436061502711</v>
      </c>
      <c r="H1762" s="46" t="n">
        <f aca="false">MAX(H1761,G1762)</f>
        <v>16.6096317494751</v>
      </c>
      <c r="I1762" s="47" t="n">
        <f aca="false">G1762/H1762-1</f>
        <v>-0.0280575515600285</v>
      </c>
      <c r="J1762" s="48" t="n">
        <f aca="false">IF(F1762&lt;0,F1762^2,0)</f>
        <v>2.50123695683972E-005</v>
      </c>
      <c r="K1762" s="44" t="n">
        <f aca="false">MAX(K1761,E1762)</f>
        <v>27044.3499999999</v>
      </c>
      <c r="L1762" s="49" t="n">
        <f aca="false">E1762-K1762</f>
        <v>-271.399999999998</v>
      </c>
    </row>
    <row r="1763" customFormat="false" ht="15" hidden="false" customHeight="false" outlineLevel="0" collapsed="false">
      <c r="A1763" s="27" t="n">
        <v>41964</v>
      </c>
      <c r="B1763" s="42" t="n">
        <v>1</v>
      </c>
      <c r="C1763" s="28" t="n">
        <v>18056.3</v>
      </c>
      <c r="D1763" s="43" t="n">
        <v>165.85</v>
      </c>
      <c r="E1763" s="44" t="n">
        <f aca="false">E1762+D1763</f>
        <v>26938.8</v>
      </c>
      <c r="F1763" s="45" t="n">
        <f aca="false">IF(C1762&gt;0,D1763/C1762,0)</f>
        <v>0.00939923661310113</v>
      </c>
      <c r="G1763" s="46" t="n">
        <f aca="false">G1762*(1+F1763)</f>
        <v>16.2953437242662</v>
      </c>
      <c r="H1763" s="46" t="n">
        <f aca="false">MAX(H1762,G1763)</f>
        <v>16.6096317494751</v>
      </c>
      <c r="I1763" s="47" t="n">
        <f aca="false">G1763/H1763-1</f>
        <v>-0.0189220345128246</v>
      </c>
      <c r="J1763" s="48" t="n">
        <f aca="false">IF(F1763&lt;0,F1763^2,0)</f>
        <v>0</v>
      </c>
      <c r="K1763" s="44" t="n">
        <f aca="false">MAX(K1762,E1763)</f>
        <v>27044.3499999999</v>
      </c>
      <c r="L1763" s="49" t="n">
        <f aca="false">E1763-K1763</f>
        <v>-105.549999999999</v>
      </c>
    </row>
    <row r="1764" customFormat="false" ht="15" hidden="false" customHeight="false" outlineLevel="0" collapsed="false">
      <c r="A1764" s="27" t="n">
        <v>41967</v>
      </c>
      <c r="B1764" s="42" t="n">
        <v>1</v>
      </c>
      <c r="C1764" s="28" t="n">
        <v>18281.95</v>
      </c>
      <c r="D1764" s="43" t="n">
        <v>225.65</v>
      </c>
      <c r="E1764" s="44" t="n">
        <f aca="false">E1763+D1764</f>
        <v>27164.45</v>
      </c>
      <c r="F1764" s="45" t="n">
        <f aca="false">IF(C1763&gt;0,D1764/C1763,0)</f>
        <v>0.0124970231996588</v>
      </c>
      <c r="G1764" s="46" t="n">
        <f aca="false">G1763*(1+F1764)</f>
        <v>16.4989870128348</v>
      </c>
      <c r="H1764" s="46" t="n">
        <f aca="false">MAX(H1763,G1764)</f>
        <v>16.6096317494751</v>
      </c>
      <c r="I1764" s="47" t="n">
        <f aca="false">G1764/H1764-1</f>
        <v>-0.00666148041745718</v>
      </c>
      <c r="J1764" s="48" t="n">
        <f aca="false">IF(F1764&lt;0,F1764^2,0)</f>
        <v>0</v>
      </c>
      <c r="K1764" s="44" t="n">
        <f aca="false">MAX(K1763,E1764)</f>
        <v>27164.45</v>
      </c>
      <c r="L1764" s="49" t="n">
        <f aca="false">E1764-K1764</f>
        <v>0</v>
      </c>
    </row>
    <row r="1765" customFormat="false" ht="15" hidden="false" customHeight="false" outlineLevel="0" collapsed="false">
      <c r="A1765" s="27" t="n">
        <v>41968</v>
      </c>
      <c r="B1765" s="42" t="n">
        <v>1</v>
      </c>
      <c r="C1765" s="28" t="n">
        <v>18037.05</v>
      </c>
      <c r="D1765" s="43" t="n">
        <v>-162.3</v>
      </c>
      <c r="E1765" s="44" t="n">
        <f aca="false">E1764+D1765</f>
        <v>27002.15</v>
      </c>
      <c r="F1765" s="45" t="n">
        <f aca="false">IF(C1764&gt;0,D1765/C1764,0)</f>
        <v>-0.0088776087889968</v>
      </c>
      <c r="G1765" s="46" t="n">
        <f aca="false">G1764*(1+F1765)</f>
        <v>16.3525154607201</v>
      </c>
      <c r="H1765" s="46" t="n">
        <f aca="false">MAX(H1764,G1765)</f>
        <v>16.6096317494751</v>
      </c>
      <c r="I1765" s="47" t="n">
        <f aca="false">G1765/H1765-1</f>
        <v>-0.0154799511893523</v>
      </c>
      <c r="J1765" s="48" t="n">
        <f aca="false">IF(F1765&lt;0,F1765^2,0)</f>
        <v>7.88119378104732E-005</v>
      </c>
      <c r="K1765" s="44" t="n">
        <f aca="false">MAX(K1764,E1765)</f>
        <v>27164.45</v>
      </c>
      <c r="L1765" s="49" t="n">
        <f aca="false">E1765-K1765</f>
        <v>-162.299999999999</v>
      </c>
    </row>
    <row r="1766" customFormat="false" ht="15" hidden="false" customHeight="false" outlineLevel="0" collapsed="false">
      <c r="A1766" s="27" t="n">
        <v>41969</v>
      </c>
      <c r="B1766" s="42" t="n">
        <v>-1</v>
      </c>
      <c r="C1766" s="28" t="n">
        <v>17975.95</v>
      </c>
      <c r="D1766" s="43" t="n">
        <v>-61.6</v>
      </c>
      <c r="E1766" s="44" t="n">
        <f aca="false">E1765+D1766</f>
        <v>26940.55</v>
      </c>
      <c r="F1766" s="45" t="n">
        <f aca="false">IF(C1765&gt;0,D1766/C1765,0)</f>
        <v>-0.00341519261741804</v>
      </c>
      <c r="G1766" s="46" t="n">
        <f aca="false">G1765*(1+F1766)</f>
        <v>16.2966684706424</v>
      </c>
      <c r="H1766" s="46" t="n">
        <f aca="false">MAX(H1765,G1766)</f>
        <v>16.6096317494751</v>
      </c>
      <c r="I1766" s="47" t="n">
        <f aca="false">G1766/H1766-1</f>
        <v>-0.0188422767917504</v>
      </c>
      <c r="J1766" s="48" t="n">
        <f aca="false">IF(F1766&lt;0,F1766^2,0)</f>
        <v>1.16635406140667E-005</v>
      </c>
      <c r="K1766" s="44" t="n">
        <f aca="false">MAX(K1765,E1766)</f>
        <v>27164.45</v>
      </c>
      <c r="L1766" s="49" t="n">
        <f aca="false">E1766-K1766</f>
        <v>-223.899999999998</v>
      </c>
    </row>
    <row r="1767" customFormat="false" ht="15" hidden="false" customHeight="false" outlineLevel="0" collapsed="false">
      <c r="A1767" s="27" t="n">
        <v>41970</v>
      </c>
      <c r="B1767" s="42" t="n">
        <v>-1</v>
      </c>
      <c r="C1767" s="28" t="n">
        <v>18022.5</v>
      </c>
      <c r="D1767" s="43" t="n">
        <v>-46.55</v>
      </c>
      <c r="E1767" s="44" t="n">
        <f aca="false">E1766+D1767</f>
        <v>26894</v>
      </c>
      <c r="F1767" s="45" t="n">
        <f aca="false">IF(C1766&gt;0,D1767/C1766,0)</f>
        <v>-0.00258957106578512</v>
      </c>
      <c r="G1767" s="46" t="n">
        <f aca="false">G1766*(1+F1767)</f>
        <v>16.2544670895021</v>
      </c>
      <c r="H1767" s="46" t="n">
        <f aca="false">MAX(H1766,G1767)</f>
        <v>16.6096317494751</v>
      </c>
      <c r="I1767" s="47" t="n">
        <f aca="false">G1767/H1767-1</f>
        <v>-0.0213830544427422</v>
      </c>
      <c r="J1767" s="48" t="n">
        <f aca="false">IF(F1767&lt;0,F1767^2,0)</f>
        <v>6.70587830475147E-006</v>
      </c>
      <c r="K1767" s="44" t="n">
        <f aca="false">MAX(K1766,E1767)</f>
        <v>27164.45</v>
      </c>
      <c r="L1767" s="49" t="n">
        <f aca="false">E1767-K1767</f>
        <v>-270.449999999997</v>
      </c>
    </row>
    <row r="1768" customFormat="false" ht="15" hidden="false" customHeight="false" outlineLevel="0" collapsed="false">
      <c r="A1768" s="27" t="n">
        <v>41971</v>
      </c>
      <c r="B1768" s="42" t="n">
        <v>1</v>
      </c>
      <c r="C1768" s="28" t="n">
        <v>18513.15</v>
      </c>
      <c r="D1768" s="43" t="n">
        <v>325.1</v>
      </c>
      <c r="E1768" s="44" t="n">
        <f aca="false">E1767+D1768</f>
        <v>27219.1</v>
      </c>
      <c r="F1768" s="45" t="n">
        <f aca="false">IF(C1767&gt;0,D1768/C1767,0)</f>
        <v>0.0180385629074768</v>
      </c>
      <c r="G1768" s="46" t="n">
        <f aca="false">G1767*(1+F1768)</f>
        <v>16.5476743166236</v>
      </c>
      <c r="H1768" s="46" t="n">
        <f aca="false">MAX(H1767,G1768)</f>
        <v>16.6096317494751</v>
      </c>
      <c r="I1768" s="47" t="n">
        <f aca="false">G1768/H1768-1</f>
        <v>-0.00373021110798477</v>
      </c>
      <c r="J1768" s="48" t="n">
        <f aca="false">IF(F1768&lt;0,F1768^2,0)</f>
        <v>0</v>
      </c>
      <c r="K1768" s="44" t="n">
        <f aca="false">MAX(K1767,E1768)</f>
        <v>27219.1</v>
      </c>
      <c r="L1768" s="49" t="n">
        <f aca="false">E1768-K1768</f>
        <v>0</v>
      </c>
    </row>
    <row r="1769" customFormat="false" ht="15" hidden="false" customHeight="false" outlineLevel="0" collapsed="false">
      <c r="A1769" s="27" t="n">
        <v>41974</v>
      </c>
      <c r="B1769" s="42" t="n">
        <v>1</v>
      </c>
      <c r="C1769" s="28" t="n">
        <v>18525.3</v>
      </c>
      <c r="D1769" s="43" t="n">
        <v>12.15</v>
      </c>
      <c r="E1769" s="44" t="n">
        <f aca="false">E1768+D1769</f>
        <v>27231.25</v>
      </c>
      <c r="F1769" s="45" t="n">
        <f aca="false">IF(C1768&gt;0,D1769/C1768,0)</f>
        <v>0.000656290258545953</v>
      </c>
      <c r="G1769" s="46" t="n">
        <f aca="false">G1768*(1+F1769)</f>
        <v>16.5585343940792</v>
      </c>
      <c r="H1769" s="46" t="n">
        <f aca="false">MAX(H1768,G1769)</f>
        <v>16.6096317494751</v>
      </c>
      <c r="I1769" s="47" t="n">
        <f aca="false">G1769/H1769-1</f>
        <v>-0.00307636895065144</v>
      </c>
      <c r="J1769" s="48" t="n">
        <f aca="false">IF(F1769&lt;0,F1769^2,0)</f>
        <v>0</v>
      </c>
      <c r="K1769" s="44" t="n">
        <f aca="false">MAX(K1768,E1769)</f>
        <v>27231.25</v>
      </c>
      <c r="L1769" s="49" t="n">
        <f aca="false">E1769-K1769</f>
        <v>0</v>
      </c>
    </row>
    <row r="1770" customFormat="false" ht="15" hidden="false" customHeight="false" outlineLevel="0" collapsed="false">
      <c r="A1770" s="27" t="n">
        <v>41975</v>
      </c>
      <c r="B1770" s="42" t="n">
        <v>1</v>
      </c>
      <c r="C1770" s="28" t="n">
        <v>18555.85</v>
      </c>
      <c r="D1770" s="43" t="n">
        <v>-90.55</v>
      </c>
      <c r="E1770" s="44" t="n">
        <f aca="false">E1769+D1770</f>
        <v>27140.7</v>
      </c>
      <c r="F1770" s="45" t="n">
        <f aca="false">IF(C1769&gt;0,D1770/C1769,0)</f>
        <v>-0.00488791004734066</v>
      </c>
      <c r="G1770" s="46" t="n">
        <f aca="false">G1769*(1+F1770)</f>
        <v>16.4775977674452</v>
      </c>
      <c r="H1770" s="46" t="n">
        <f aca="false">MAX(H1769,G1770)</f>
        <v>16.6096317494751</v>
      </c>
      <c r="I1770" s="47" t="n">
        <f aca="false">G1770/H1770-1</f>
        <v>-0.00794924198328895</v>
      </c>
      <c r="J1770" s="48" t="n">
        <f aca="false">IF(F1770&lt;0,F1770^2,0)</f>
        <v>2.38916646308938E-005</v>
      </c>
      <c r="K1770" s="44" t="n">
        <f aca="false">MAX(K1769,E1770)</f>
        <v>27231.25</v>
      </c>
      <c r="L1770" s="49" t="n">
        <f aca="false">E1770-K1770</f>
        <v>-90.5499999999993</v>
      </c>
    </row>
    <row r="1771" customFormat="false" ht="15" hidden="false" customHeight="false" outlineLevel="0" collapsed="false">
      <c r="A1771" s="27" t="n">
        <v>41976</v>
      </c>
      <c r="B1771" s="42" t="n">
        <v>1</v>
      </c>
      <c r="C1771" s="28" t="n">
        <v>18645.85</v>
      </c>
      <c r="D1771" s="43" t="n">
        <v>-30.25</v>
      </c>
      <c r="E1771" s="44" t="n">
        <f aca="false">E1770+D1771</f>
        <v>27110.45</v>
      </c>
      <c r="F1771" s="45" t="n">
        <f aca="false">IF(C1770&gt;0,D1771/C1770,0)</f>
        <v>-0.00163021365229833</v>
      </c>
      <c r="G1771" s="46" t="n">
        <f aca="false">G1770*(1+F1771)</f>
        <v>16.4507357626076</v>
      </c>
      <c r="H1771" s="46" t="n">
        <f aca="false">MAX(H1770,G1771)</f>
        <v>16.6096317494751</v>
      </c>
      <c r="I1771" s="47" t="n">
        <f aca="false">G1771/H1771-1</f>
        <v>-0.00956649667278053</v>
      </c>
      <c r="J1771" s="48" t="n">
        <f aca="false">IF(F1771&lt;0,F1771^2,0)</f>
        <v>2.65759655213987E-006</v>
      </c>
      <c r="K1771" s="44" t="n">
        <f aca="false">MAX(K1770,E1771)</f>
        <v>27231.25</v>
      </c>
      <c r="L1771" s="49" t="n">
        <f aca="false">E1771-K1771</f>
        <v>-120.799999999999</v>
      </c>
    </row>
    <row r="1772" customFormat="false" ht="15" hidden="false" customHeight="false" outlineLevel="0" collapsed="false">
      <c r="A1772" s="27" t="n">
        <v>41977</v>
      </c>
      <c r="B1772" s="42" t="n">
        <v>1</v>
      </c>
      <c r="C1772" s="28" t="n">
        <v>18782.85</v>
      </c>
      <c r="D1772" s="43" t="n">
        <v>137</v>
      </c>
      <c r="E1772" s="44" t="n">
        <f aca="false">E1771+D1772</f>
        <v>27247.45</v>
      </c>
      <c r="F1772" s="45" t="n">
        <f aca="false">IF(C1771&gt;0,D1772/C1771,0)</f>
        <v>0.00734747946594014</v>
      </c>
      <c r="G1772" s="46" t="n">
        <f aca="false">G1771*(1+F1772)</f>
        <v>16.571607205823</v>
      </c>
      <c r="H1772" s="46" t="n">
        <f aca="false">MAX(H1771,G1772)</f>
        <v>16.6096317494751</v>
      </c>
      <c r="I1772" s="47" t="n">
        <f aca="false">G1772/H1772-1</f>
        <v>-0.00228930684470485</v>
      </c>
      <c r="J1772" s="48" t="n">
        <f aca="false">IF(F1772&lt;0,F1772^2,0)</f>
        <v>0</v>
      </c>
      <c r="K1772" s="44" t="n">
        <f aca="false">MAX(K1771,E1772)</f>
        <v>27247.45</v>
      </c>
      <c r="L1772" s="49" t="n">
        <f aca="false">E1772-K1772</f>
        <v>0</v>
      </c>
    </row>
    <row r="1773" customFormat="false" ht="15" hidden="false" customHeight="false" outlineLevel="0" collapsed="false">
      <c r="A1773" s="27" t="n">
        <v>41978</v>
      </c>
      <c r="B1773" s="42" t="n">
        <v>1</v>
      </c>
      <c r="C1773" s="28" t="n">
        <v>18756.75</v>
      </c>
      <c r="D1773" s="43" t="n">
        <v>-26.1</v>
      </c>
      <c r="E1773" s="44" t="n">
        <f aca="false">E1772+D1773</f>
        <v>27221.35</v>
      </c>
      <c r="F1773" s="45" t="n">
        <f aca="false">IF(C1772&gt;0,D1773/C1772,0)</f>
        <v>-0.0013895654812768</v>
      </c>
      <c r="G1773" s="46" t="n">
        <f aca="false">G1772*(1+F1773)</f>
        <v>16.5485798724805</v>
      </c>
      <c r="H1773" s="46" t="n">
        <f aca="false">MAX(H1772,G1773)</f>
        <v>16.6096317494751</v>
      </c>
      <c r="I1773" s="47" t="n">
        <f aca="false">G1773/H1773-1</f>
        <v>-0.00367569118421418</v>
      </c>
      <c r="J1773" s="48" t="n">
        <f aca="false">IF(F1773&lt;0,F1773^2,0)</f>
        <v>1.93089222675603E-006</v>
      </c>
      <c r="K1773" s="44" t="n">
        <f aca="false">MAX(K1772,E1773)</f>
        <v>27247.45</v>
      </c>
      <c r="L1773" s="49" t="n">
        <f aca="false">E1773-K1773</f>
        <v>-26.0999999999985</v>
      </c>
    </row>
    <row r="1774" customFormat="false" ht="15" hidden="false" customHeight="false" outlineLevel="0" collapsed="false">
      <c r="A1774" s="27" t="n">
        <v>41981</v>
      </c>
      <c r="B1774" s="42" t="n">
        <v>-1</v>
      </c>
      <c r="C1774" s="28" t="n">
        <v>18510.05</v>
      </c>
      <c r="D1774" s="43" t="n">
        <v>14.8</v>
      </c>
      <c r="E1774" s="44" t="n">
        <f aca="false">E1773+D1774</f>
        <v>27236.15</v>
      </c>
      <c r="F1774" s="45" t="n">
        <f aca="false">IF(C1773&gt;0,D1774/C1773,0)</f>
        <v>0.00078904927559412</v>
      </c>
      <c r="G1774" s="46" t="n">
        <f aca="false">G1773*(1+F1774)</f>
        <v>16.561637517441</v>
      </c>
      <c r="H1774" s="46" t="n">
        <f aca="false">MAX(H1773,G1774)</f>
        <v>16.6096317494751</v>
      </c>
      <c r="I1774" s="47" t="n">
        <f aca="false">G1774/H1774-1</f>
        <v>-0.00288954221008619</v>
      </c>
      <c r="J1774" s="48" t="n">
        <f aca="false">IF(F1774&lt;0,F1774^2,0)</f>
        <v>0</v>
      </c>
      <c r="K1774" s="44" t="n">
        <f aca="false">MAX(K1773,E1774)</f>
        <v>27247.45</v>
      </c>
      <c r="L1774" s="49" t="n">
        <f aca="false">E1774-K1774</f>
        <v>-11.2999999999993</v>
      </c>
    </row>
    <row r="1775" customFormat="false" ht="15" hidden="false" customHeight="false" outlineLevel="0" collapsed="false">
      <c r="A1775" s="27" t="n">
        <v>41982</v>
      </c>
      <c r="B1775" s="42" t="n">
        <v>-1</v>
      </c>
      <c r="C1775" s="28" t="n">
        <v>18290.65</v>
      </c>
      <c r="D1775" s="43" t="n">
        <v>219.4</v>
      </c>
      <c r="E1775" s="44" t="n">
        <f aca="false">E1774+D1775</f>
        <v>27455.55</v>
      </c>
      <c r="F1775" s="45" t="n">
        <f aca="false">IF(C1774&gt;0,D1775/C1774,0)</f>
        <v>0.0118530203862226</v>
      </c>
      <c r="G1775" s="46" t="n">
        <f aca="false">G1774*(1+F1775)</f>
        <v>16.7579429445644</v>
      </c>
      <c r="H1775" s="46" t="n">
        <f aca="false">MAX(H1774,G1775)</f>
        <v>16.7579429445644</v>
      </c>
      <c r="I1775" s="47" t="n">
        <f aca="false">G1775/H1775-1</f>
        <v>0</v>
      </c>
      <c r="J1775" s="48" t="n">
        <f aca="false">IF(F1775&lt;0,F1775^2,0)</f>
        <v>0</v>
      </c>
      <c r="K1775" s="44" t="n">
        <f aca="false">MAX(K1774,E1775)</f>
        <v>27455.55</v>
      </c>
      <c r="L1775" s="49" t="n">
        <f aca="false">E1775-K1775</f>
        <v>0</v>
      </c>
    </row>
    <row r="1776" customFormat="false" ht="15" hidden="false" customHeight="false" outlineLevel="0" collapsed="false">
      <c r="A1776" s="27" t="n">
        <v>41983</v>
      </c>
      <c r="B1776" s="42" t="n">
        <v>-1</v>
      </c>
      <c r="C1776" s="28" t="n">
        <v>18462.95</v>
      </c>
      <c r="D1776" s="43" t="n">
        <v>-172.3</v>
      </c>
      <c r="E1776" s="44" t="n">
        <f aca="false">E1775+D1776</f>
        <v>27283.25</v>
      </c>
      <c r="F1776" s="45" t="n">
        <f aca="false">IF(C1775&gt;0,D1776/C1775,0)</f>
        <v>-0.00942011355528644</v>
      </c>
      <c r="G1776" s="46" t="n">
        <f aca="false">G1775*(1+F1776)</f>
        <v>16.6000812190736</v>
      </c>
      <c r="H1776" s="46" t="n">
        <f aca="false">MAX(H1775,G1776)</f>
        <v>16.7579429445644</v>
      </c>
      <c r="I1776" s="47" t="n">
        <f aca="false">G1776/H1776-1</f>
        <v>-0.00942011355528638</v>
      </c>
      <c r="J1776" s="48" t="n">
        <f aca="false">IF(F1776&lt;0,F1776^2,0)</f>
        <v>8.87385393944914E-005</v>
      </c>
      <c r="K1776" s="44" t="n">
        <f aca="false">MAX(K1775,E1776)</f>
        <v>27455.55</v>
      </c>
      <c r="L1776" s="49" t="n">
        <f aca="false">E1776-K1776</f>
        <v>-172.299999999999</v>
      </c>
    </row>
    <row r="1777" customFormat="false" ht="15" hidden="false" customHeight="false" outlineLevel="0" collapsed="false">
      <c r="A1777" s="27" t="n">
        <v>41984</v>
      </c>
      <c r="B1777" s="42" t="n">
        <v>-1</v>
      </c>
      <c r="C1777" s="28" t="n">
        <v>18405</v>
      </c>
      <c r="D1777" s="43" t="n">
        <v>57.95</v>
      </c>
      <c r="E1777" s="44" t="n">
        <f aca="false">E1776+D1777</f>
        <v>27341.2</v>
      </c>
      <c r="F1777" s="45" t="n">
        <f aca="false">IF(C1776&gt;0,D1777/C1776,0)</f>
        <v>0.00313871835215932</v>
      </c>
      <c r="G1777" s="46" t="n">
        <f aca="false">G1776*(1+F1777)</f>
        <v>16.6521841986433</v>
      </c>
      <c r="H1777" s="46" t="n">
        <f aca="false">MAX(H1776,G1777)</f>
        <v>16.7579429445644</v>
      </c>
      <c r="I1777" s="47" t="n">
        <f aca="false">G1777/H1777-1</f>
        <v>-0.00631096228642236</v>
      </c>
      <c r="J1777" s="48" t="n">
        <f aca="false">IF(F1777&lt;0,F1777^2,0)</f>
        <v>0</v>
      </c>
      <c r="K1777" s="44" t="n">
        <f aca="false">MAX(K1776,E1777)</f>
        <v>27455.55</v>
      </c>
      <c r="L1777" s="49" t="n">
        <f aca="false">E1777-K1777</f>
        <v>-114.349999999999</v>
      </c>
    </row>
    <row r="1778" customFormat="false" ht="15" hidden="false" customHeight="false" outlineLevel="0" collapsed="false">
      <c r="A1778" s="27" t="n">
        <v>41985</v>
      </c>
      <c r="B1778" s="42" t="n">
        <v>-1</v>
      </c>
      <c r="C1778" s="28" t="n">
        <v>18299.75</v>
      </c>
      <c r="D1778" s="43" t="n">
        <v>105.25</v>
      </c>
      <c r="E1778" s="44" t="n">
        <f aca="false">E1777+D1778</f>
        <v>27446.45</v>
      </c>
      <c r="F1778" s="45" t="n">
        <f aca="false">IF(C1777&gt;0,D1778/C1777,0)</f>
        <v>0.00571855474055963</v>
      </c>
      <c r="G1778" s="46" t="n">
        <f aca="false">G1777*(1+F1778)</f>
        <v>16.7474106255331</v>
      </c>
      <c r="H1778" s="46" t="n">
        <f aca="false">MAX(H1777,G1778)</f>
        <v>16.7579429445644</v>
      </c>
      <c r="I1778" s="47" t="n">
        <f aca="false">G1778/H1778-1</f>
        <v>-0.000628497129163352</v>
      </c>
      <c r="J1778" s="48" t="n">
        <f aca="false">IF(F1778&lt;0,F1778^2,0)</f>
        <v>0</v>
      </c>
      <c r="K1778" s="44" t="n">
        <f aca="false">MAX(K1777,E1778)</f>
        <v>27455.55</v>
      </c>
      <c r="L1778" s="49" t="n">
        <f aca="false">E1778-K1778</f>
        <v>-9.09999999999855</v>
      </c>
    </row>
    <row r="1779" customFormat="false" ht="15" hidden="false" customHeight="false" outlineLevel="0" collapsed="false">
      <c r="A1779" s="27" t="n">
        <v>41988</v>
      </c>
      <c r="B1779" s="42" t="n">
        <v>-1</v>
      </c>
      <c r="C1779" s="28" t="n">
        <v>18372.65</v>
      </c>
      <c r="D1779" s="43" t="n">
        <v>-72.9</v>
      </c>
      <c r="E1779" s="44" t="n">
        <f aca="false">E1778+D1779</f>
        <v>27373.55</v>
      </c>
      <c r="F1779" s="45" t="n">
        <f aca="false">IF(C1778&gt;0,D1779/C1778,0)</f>
        <v>-0.00398366097897512</v>
      </c>
      <c r="G1779" s="46" t="n">
        <f aca="false">G1778*(1+F1779)</f>
        <v>16.6806946193253</v>
      </c>
      <c r="H1779" s="46" t="n">
        <f aca="false">MAX(H1778,G1779)</f>
        <v>16.7579429445644</v>
      </c>
      <c r="I1779" s="47" t="n">
        <f aca="false">G1779/H1779-1</f>
        <v>-0.00460965438864958</v>
      </c>
      <c r="J1779" s="48" t="n">
        <f aca="false">IF(F1779&lt;0,F1779^2,0)</f>
        <v>1.5869554795409E-005</v>
      </c>
      <c r="K1779" s="44" t="n">
        <f aca="false">MAX(K1778,E1779)</f>
        <v>27455.55</v>
      </c>
      <c r="L1779" s="49" t="n">
        <f aca="false">E1779-K1779</f>
        <v>-82</v>
      </c>
    </row>
    <row r="1780" customFormat="false" ht="15" hidden="false" customHeight="false" outlineLevel="0" collapsed="false">
      <c r="A1780" s="27" t="n">
        <v>41989</v>
      </c>
      <c r="B1780" s="42" t="n">
        <v>-1</v>
      </c>
      <c r="C1780" s="28" t="n">
        <v>17830.55</v>
      </c>
      <c r="D1780" s="43" t="n">
        <v>542.1</v>
      </c>
      <c r="E1780" s="44" t="n">
        <f aca="false">E1779+D1780</f>
        <v>27915.65</v>
      </c>
      <c r="F1780" s="45" t="n">
        <f aca="false">IF(C1779&gt;0,D1780/C1779,0)</f>
        <v>0.029505814349046</v>
      </c>
      <c r="G1780" s="46" t="n">
        <f aca="false">G1779*(1+F1780)</f>
        <v>17.1728720979762</v>
      </c>
      <c r="H1780" s="46" t="n">
        <f aca="false">MAX(H1779,G1780)</f>
        <v>17.1728720979762</v>
      </c>
      <c r="I1780" s="47" t="n">
        <f aca="false">G1780/H1780-1</f>
        <v>0</v>
      </c>
      <c r="J1780" s="48" t="n">
        <f aca="false">IF(F1780&lt;0,F1780^2,0)</f>
        <v>0</v>
      </c>
      <c r="K1780" s="44" t="n">
        <f aca="false">MAX(K1779,E1780)</f>
        <v>27915.65</v>
      </c>
      <c r="L1780" s="49" t="n">
        <f aca="false">E1780-K1780</f>
        <v>0</v>
      </c>
    </row>
    <row r="1781" customFormat="false" ht="15" hidden="false" customHeight="false" outlineLevel="0" collapsed="false">
      <c r="A1781" s="27" t="n">
        <v>41990</v>
      </c>
      <c r="B1781" s="42" t="n">
        <v>-1</v>
      </c>
      <c r="C1781" s="28" t="n">
        <v>17865.75</v>
      </c>
      <c r="D1781" s="43" t="n">
        <v>-35.2</v>
      </c>
      <c r="E1781" s="44" t="n">
        <f aca="false">E1780+D1781</f>
        <v>27880.45</v>
      </c>
      <c r="F1781" s="45" t="n">
        <f aca="false">IF(C1780&gt;0,D1781/C1780,0)</f>
        <v>-0.00197413988912288</v>
      </c>
      <c r="G1781" s="46" t="n">
        <f aca="false">G1780*(1+F1781)</f>
        <v>17.1389704461568</v>
      </c>
      <c r="H1781" s="46" t="n">
        <f aca="false">MAX(H1780,G1781)</f>
        <v>17.1728720979762</v>
      </c>
      <c r="I1781" s="47" t="n">
        <f aca="false">G1781/H1781-1</f>
        <v>-0.00197413988912287</v>
      </c>
      <c r="J1781" s="48" t="n">
        <f aca="false">IF(F1781&lt;0,F1781^2,0)</f>
        <v>3.8972283018261E-006</v>
      </c>
      <c r="K1781" s="44" t="n">
        <f aca="false">MAX(K1780,E1781)</f>
        <v>27915.65</v>
      </c>
      <c r="L1781" s="49" t="n">
        <f aca="false">E1781-K1781</f>
        <v>-35.2000000000007</v>
      </c>
    </row>
    <row r="1782" customFormat="false" ht="15" hidden="false" customHeight="false" outlineLevel="0" collapsed="false">
      <c r="A1782" s="27" t="n">
        <v>41991</v>
      </c>
      <c r="B1782" s="42" t="n">
        <v>1</v>
      </c>
      <c r="C1782" s="28" t="n">
        <v>18326.6</v>
      </c>
      <c r="D1782" s="43" t="n">
        <v>-354.6</v>
      </c>
      <c r="E1782" s="44" t="n">
        <f aca="false">E1781+D1782</f>
        <v>27525.85</v>
      </c>
      <c r="F1782" s="45" t="n">
        <f aca="false">IF(C1781&gt;0,D1782/C1781,0)</f>
        <v>-0.0198480332479745</v>
      </c>
      <c r="G1782" s="46" t="n">
        <f aca="false">G1781*(1+F1782)</f>
        <v>16.7987955909054</v>
      </c>
      <c r="H1782" s="46" t="n">
        <f aca="false">MAX(H1781,G1782)</f>
        <v>17.1728720979762</v>
      </c>
      <c r="I1782" s="47" t="n">
        <f aca="false">G1782/H1782-1</f>
        <v>-0.021782990342942</v>
      </c>
      <c r="J1782" s="48" t="n">
        <f aca="false">IF(F1782&lt;0,F1782^2,0)</f>
        <v>0.0003939444238127</v>
      </c>
      <c r="K1782" s="44" t="n">
        <f aca="false">MAX(K1781,E1782)</f>
        <v>27915.65</v>
      </c>
      <c r="L1782" s="49" t="n">
        <f aca="false">E1782-K1782</f>
        <v>-389.799999999999</v>
      </c>
    </row>
    <row r="1783" customFormat="false" ht="15" hidden="false" customHeight="false" outlineLevel="0" collapsed="false">
      <c r="A1783" s="27" t="n">
        <v>41992</v>
      </c>
      <c r="B1783" s="42" t="n">
        <v>1</v>
      </c>
      <c r="C1783" s="28" t="n">
        <v>18478.9</v>
      </c>
      <c r="D1783" s="43" t="n">
        <v>152.3</v>
      </c>
      <c r="E1783" s="44" t="n">
        <f aca="false">E1782+D1783</f>
        <v>27678.15</v>
      </c>
      <c r="F1783" s="45" t="n">
        <f aca="false">IF(C1782&gt;0,D1783/C1782,0)</f>
        <v>0.00831032488295701</v>
      </c>
      <c r="G1783" s="46" t="n">
        <f aca="false">G1782*(1+F1783)</f>
        <v>16.9383990399082</v>
      </c>
      <c r="H1783" s="46" t="n">
        <f aca="false">MAX(H1782,G1783)</f>
        <v>17.1728720979762</v>
      </c>
      <c r="I1783" s="47" t="n">
        <f aca="false">G1783/H1783-1</f>
        <v>-0.0136536891866571</v>
      </c>
      <c r="J1783" s="48" t="n">
        <f aca="false">IF(F1783&lt;0,F1783^2,0)</f>
        <v>0</v>
      </c>
      <c r="K1783" s="44" t="n">
        <f aca="false">MAX(K1782,E1783)</f>
        <v>27915.65</v>
      </c>
      <c r="L1783" s="49" t="n">
        <f aca="false">E1783-K1783</f>
        <v>-237.5</v>
      </c>
    </row>
    <row r="1784" customFormat="false" ht="15" hidden="false" customHeight="false" outlineLevel="0" collapsed="false">
      <c r="A1784" s="27" t="n">
        <v>41995</v>
      </c>
      <c r="B1784" s="42" t="n">
        <v>1</v>
      </c>
      <c r="C1784" s="28" t="n">
        <v>18747.35</v>
      </c>
      <c r="D1784" s="43" t="n">
        <v>268.45</v>
      </c>
      <c r="E1784" s="44" t="n">
        <f aca="false">E1783+D1784</f>
        <v>27946.6</v>
      </c>
      <c r="F1784" s="45" t="n">
        <f aca="false">IF(C1783&gt;0,D1784/C1783,0)</f>
        <v>0.0145273798765078</v>
      </c>
      <c r="G1784" s="46" t="n">
        <f aca="false">G1783*(1+F1784)</f>
        <v>17.1844695972609</v>
      </c>
      <c r="H1784" s="46" t="n">
        <f aca="false">MAX(H1783,G1784)</f>
        <v>17.1844695972609</v>
      </c>
      <c r="I1784" s="47" t="n">
        <f aca="false">G1784/H1784-1</f>
        <v>0</v>
      </c>
      <c r="J1784" s="48" t="n">
        <f aca="false">IF(F1784&lt;0,F1784^2,0)</f>
        <v>0</v>
      </c>
      <c r="K1784" s="44" t="n">
        <f aca="false">MAX(K1783,E1784)</f>
        <v>27946.6</v>
      </c>
      <c r="L1784" s="49" t="n">
        <f aca="false">E1784-K1784</f>
        <v>0</v>
      </c>
    </row>
    <row r="1785" customFormat="false" ht="15" hidden="false" customHeight="false" outlineLevel="0" collapsed="false">
      <c r="A1785" s="27" t="n">
        <v>41996</v>
      </c>
      <c r="B1785" s="42" t="n">
        <v>1</v>
      </c>
      <c r="C1785" s="28" t="n">
        <v>18603.75</v>
      </c>
      <c r="D1785" s="43" t="n">
        <v>-143.6</v>
      </c>
      <c r="E1785" s="44" t="n">
        <f aca="false">E1784+D1785</f>
        <v>27803</v>
      </c>
      <c r="F1785" s="45" t="n">
        <f aca="false">IF(C1784&gt;0,D1785/C1784,0)</f>
        <v>-0.0076597492445599</v>
      </c>
      <c r="G1785" s="46" t="n">
        <f aca="false">G1784*(1+F1785)</f>
        <v>17.0528408692451</v>
      </c>
      <c r="H1785" s="46" t="n">
        <f aca="false">MAX(H1784,G1785)</f>
        <v>17.1844695972609</v>
      </c>
      <c r="I1785" s="47" t="n">
        <f aca="false">G1785/H1785-1</f>
        <v>-0.00765974924455981</v>
      </c>
      <c r="J1785" s="48" t="n">
        <f aca="false">IF(F1785&lt;0,F1785^2,0)</f>
        <v>5.86717584895359E-005</v>
      </c>
      <c r="K1785" s="44" t="n">
        <f aca="false">MAX(K1784,E1785)</f>
        <v>27946.6</v>
      </c>
      <c r="L1785" s="49" t="n">
        <f aca="false">E1785-K1785</f>
        <v>-143.599999999999</v>
      </c>
    </row>
    <row r="1786" customFormat="false" ht="15" hidden="false" customHeight="false" outlineLevel="0" collapsed="false">
      <c r="A1786" s="27" t="n">
        <v>41997</v>
      </c>
      <c r="B1786" s="42" t="n">
        <v>1</v>
      </c>
      <c r="C1786" s="28" t="n">
        <v>18535.35</v>
      </c>
      <c r="D1786" s="43" t="n">
        <v>-45.25</v>
      </c>
      <c r="E1786" s="44" t="n">
        <f aca="false">E1785+D1786</f>
        <v>27757.75</v>
      </c>
      <c r="F1786" s="45" t="n">
        <f aca="false">IF(C1785&gt;0,D1786/C1785,0)</f>
        <v>-0.00243230531478869</v>
      </c>
      <c r="G1786" s="46" t="n">
        <f aca="false">G1785*(1+F1786)</f>
        <v>17.0113631537666</v>
      </c>
      <c r="H1786" s="46" t="n">
        <f aca="false">MAX(H1785,G1786)</f>
        <v>17.1844695972609</v>
      </c>
      <c r="I1786" s="47" t="n">
        <f aca="false">G1786/H1786-1</f>
        <v>-0.0100734237105511</v>
      </c>
      <c r="J1786" s="48" t="n">
        <f aca="false">IF(F1786&lt;0,F1786^2,0)</f>
        <v>5.91610914434929E-006</v>
      </c>
      <c r="K1786" s="44" t="n">
        <f aca="false">MAX(K1785,E1786)</f>
        <v>27946.6</v>
      </c>
      <c r="L1786" s="49" t="n">
        <f aca="false">E1786-K1786</f>
        <v>-188.849999999999</v>
      </c>
    </row>
    <row r="1787" customFormat="false" ht="15" hidden="false" customHeight="false" outlineLevel="0" collapsed="false">
      <c r="A1787" s="27" t="n">
        <v>41999</v>
      </c>
      <c r="B1787" s="42" t="n">
        <v>-1</v>
      </c>
      <c r="C1787" s="28" t="n">
        <v>18557.2</v>
      </c>
      <c r="D1787" s="43" t="n">
        <v>-63.9</v>
      </c>
      <c r="E1787" s="44" t="n">
        <f aca="false">E1786+D1787</f>
        <v>27693.85</v>
      </c>
      <c r="F1787" s="45" t="n">
        <f aca="false">IF(C1786&gt;0,D1787/C1786,0)</f>
        <v>-0.00344746659760943</v>
      </c>
      <c r="G1787" s="46" t="n">
        <f aca="false">G1786*(1+F1787)</f>
        <v>16.9527170475141</v>
      </c>
      <c r="H1787" s="46" t="n">
        <f aca="false">MAX(H1786,G1787)</f>
        <v>17.1844695972609</v>
      </c>
      <c r="I1787" s="47" t="n">
        <f aca="false">G1787/H1787-1</f>
        <v>-0.0134861625163948</v>
      </c>
      <c r="J1787" s="48" t="n">
        <f aca="false">IF(F1787&lt;0,F1787^2,0)</f>
        <v>1.18850259416328E-005</v>
      </c>
      <c r="K1787" s="44" t="n">
        <f aca="false">MAX(K1786,E1787)</f>
        <v>27946.6</v>
      </c>
      <c r="L1787" s="49" t="n">
        <f aca="false">E1787-K1787</f>
        <v>-252.75</v>
      </c>
    </row>
    <row r="1788" customFormat="false" ht="15" hidden="false" customHeight="false" outlineLevel="0" collapsed="false">
      <c r="A1788" s="27" t="n">
        <v>42002</v>
      </c>
      <c r="B1788" s="42" t="n">
        <v>-1</v>
      </c>
      <c r="C1788" s="28" t="n">
        <v>18528.35</v>
      </c>
      <c r="D1788" s="43" t="n">
        <v>-124.55</v>
      </c>
      <c r="E1788" s="44" t="n">
        <f aca="false">E1787+D1788</f>
        <v>27569.3</v>
      </c>
      <c r="F1788" s="45" t="n">
        <f aca="false">IF(C1787&gt;0,D1788/C1787,0)</f>
        <v>-0.00671168064147608</v>
      </c>
      <c r="G1788" s="46" t="n">
        <f aca="false">G1787*(1+F1788)</f>
        <v>16.8389358246859</v>
      </c>
      <c r="H1788" s="46" t="n">
        <f aca="false">MAX(H1787,G1788)</f>
        <v>17.1844695972609</v>
      </c>
      <c r="I1788" s="47" t="n">
        <f aca="false">G1788/H1788-1</f>
        <v>-0.0201073283419818</v>
      </c>
      <c r="J1788" s="48" t="n">
        <f aca="false">IF(F1788&lt;0,F1788^2,0)</f>
        <v>4.50466570331648E-005</v>
      </c>
      <c r="K1788" s="44" t="n">
        <f aca="false">MAX(K1787,E1788)</f>
        <v>27946.6</v>
      </c>
      <c r="L1788" s="49" t="n">
        <f aca="false">E1788-K1788</f>
        <v>-377.299999999999</v>
      </c>
    </row>
    <row r="1789" customFormat="false" ht="15" hidden="false" customHeight="false" outlineLevel="0" collapsed="false">
      <c r="A1789" s="27" t="n">
        <v>42003</v>
      </c>
      <c r="B1789" s="42" t="n">
        <v>-1</v>
      </c>
      <c r="C1789" s="28" t="n">
        <v>18647.55</v>
      </c>
      <c r="D1789" s="43" t="n">
        <v>-198.95</v>
      </c>
      <c r="E1789" s="44" t="n">
        <f aca="false">E1788+D1789</f>
        <v>27370.35</v>
      </c>
      <c r="F1789" s="45" t="n">
        <f aca="false">IF(C1788&gt;0,D1789/C1788,0)</f>
        <v>-0.010737599408474</v>
      </c>
      <c r="G1789" s="46" t="n">
        <f aca="false">G1788*(1+F1789)</f>
        <v>16.6581260773354</v>
      </c>
      <c r="H1789" s="46" t="n">
        <f aca="false">MAX(H1788,G1789)</f>
        <v>17.1844695972609</v>
      </c>
      <c r="I1789" s="47" t="n">
        <f aca="false">G1789/H1789-1</f>
        <v>-0.030629023313545</v>
      </c>
      <c r="J1789" s="48" t="n">
        <f aca="false">IF(F1789&lt;0,F1789^2,0)</f>
        <v>0.000115296041056862</v>
      </c>
      <c r="K1789" s="44" t="n">
        <f aca="false">MAX(K1788,E1789)</f>
        <v>27946.6</v>
      </c>
      <c r="L1789" s="49" t="n">
        <f aca="false">E1789-K1789</f>
        <v>-576.25</v>
      </c>
    </row>
    <row r="1790" customFormat="false" ht="15" hidden="false" customHeight="false" outlineLevel="0" collapsed="false">
      <c r="A1790" s="27" t="n">
        <v>42004</v>
      </c>
      <c r="B1790" s="42" t="n">
        <v>1</v>
      </c>
      <c r="C1790" s="28" t="n">
        <v>18736.65</v>
      </c>
      <c r="D1790" s="43" t="n">
        <v>11.55</v>
      </c>
      <c r="E1790" s="44" t="n">
        <f aca="false">E1789+D1790</f>
        <v>27381.9</v>
      </c>
      <c r="F1790" s="45" t="n">
        <f aca="false">IF(C1789&gt;0,D1790/C1789,0)</f>
        <v>0.000619384315902089</v>
      </c>
      <c r="G1790" s="46" t="n">
        <f aca="false">G1789*(1+F1790)</f>
        <v>16.6684438593601</v>
      </c>
      <c r="H1790" s="46" t="n">
        <f aca="false">MAX(H1789,G1790)</f>
        <v>17.1844695972609</v>
      </c>
      <c r="I1790" s="47" t="n">
        <f aca="false">G1790/H1790-1</f>
        <v>-0.0300286101342947</v>
      </c>
      <c r="J1790" s="48" t="n">
        <f aca="false">IF(F1790&lt;0,F1790^2,0)</f>
        <v>0</v>
      </c>
      <c r="K1790" s="44" t="n">
        <f aca="false">MAX(K1789,E1790)</f>
        <v>27946.6</v>
      </c>
      <c r="L1790" s="49" t="n">
        <f aca="false">E1790-K1790</f>
        <v>-564.700000000001</v>
      </c>
    </row>
    <row r="1791" customFormat="false" ht="15" hidden="false" customHeight="false" outlineLevel="0" collapsed="false">
      <c r="A1791" s="27" t="n">
        <v>42005</v>
      </c>
      <c r="B1791" s="42" t="n">
        <v>1</v>
      </c>
      <c r="C1791" s="28" t="n">
        <v>18750.45</v>
      </c>
      <c r="D1791" s="43" t="n">
        <v>-77.05</v>
      </c>
      <c r="E1791" s="44" t="n">
        <f aca="false">E1790+D1791</f>
        <v>27304.85</v>
      </c>
      <c r="F1791" s="45" t="n">
        <f aca="false">IF(C1790&gt;0,D1791/C1790,0)</f>
        <v>-0.00411226126335284</v>
      </c>
      <c r="G1791" s="46" t="n">
        <f aca="false">G1790*(1+F1791)</f>
        <v>16.5998988633568</v>
      </c>
      <c r="H1791" s="46" t="n">
        <f aca="false">MAX(H1790,G1791)</f>
        <v>17.1844695972609</v>
      </c>
      <c r="I1791" s="47" t="n">
        <f aca="false">G1791/H1791-1</f>
        <v>-0.0340173859074</v>
      </c>
      <c r="J1791" s="48" t="n">
        <f aca="false">IF(F1791&lt;0,F1791^2,0)</f>
        <v>1.69106926980723E-005</v>
      </c>
      <c r="K1791" s="44" t="n">
        <f aca="false">MAX(K1790,E1791)</f>
        <v>27946.6</v>
      </c>
      <c r="L1791" s="49" t="n">
        <f aca="false">E1791-K1791</f>
        <v>-641.75</v>
      </c>
    </row>
    <row r="1792" customFormat="false" ht="15" hidden="false" customHeight="false" outlineLevel="0" collapsed="false">
      <c r="A1792" s="27" t="n">
        <v>42006</v>
      </c>
      <c r="B1792" s="42" t="n">
        <v>1</v>
      </c>
      <c r="C1792" s="28" t="n">
        <v>19057.8</v>
      </c>
      <c r="D1792" s="43" t="n">
        <v>276.25</v>
      </c>
      <c r="E1792" s="44" t="n">
        <f aca="false">E1791+D1792</f>
        <v>27581.1</v>
      </c>
      <c r="F1792" s="45" t="n">
        <f aca="false">IF(C1791&gt;0,D1792/C1791,0)</f>
        <v>0.0147329797418195</v>
      </c>
      <c r="G1792" s="46" t="n">
        <f aca="false">G1791*(1+F1792)</f>
        <v>16.8444648370269</v>
      </c>
      <c r="H1792" s="46" t="n">
        <f aca="false">MAX(H1791,G1792)</f>
        <v>17.1844695972609</v>
      </c>
      <c r="I1792" s="47" t="n">
        <f aca="false">G1792/H1792-1</f>
        <v>-0.0197855836230237</v>
      </c>
      <c r="J1792" s="48" t="n">
        <f aca="false">IF(F1792&lt;0,F1792^2,0)</f>
        <v>0</v>
      </c>
      <c r="K1792" s="44" t="n">
        <f aca="false">MAX(K1791,E1792)</f>
        <v>27946.6</v>
      </c>
      <c r="L1792" s="49" t="n">
        <f aca="false">E1792-K1792</f>
        <v>-365.5</v>
      </c>
    </row>
    <row r="1793" customFormat="false" ht="15" hidden="false" customHeight="false" outlineLevel="0" collapsed="false">
      <c r="A1793" s="27" t="n">
        <v>42009</v>
      </c>
      <c r="B1793" s="42" t="n">
        <v>1</v>
      </c>
      <c r="C1793" s="28" t="n">
        <v>19017.4</v>
      </c>
      <c r="D1793" s="43" t="n">
        <v>-40.4</v>
      </c>
      <c r="E1793" s="44" t="n">
        <f aca="false">E1792+D1793</f>
        <v>27540.7</v>
      </c>
      <c r="F1793" s="45" t="n">
        <f aca="false">IF(C1792&gt;0,D1793/C1792,0)</f>
        <v>-0.00211986693112531</v>
      </c>
      <c r="G1793" s="46" t="n">
        <f aca="false">G1792*(1+F1793)</f>
        <v>16.8087568130464</v>
      </c>
      <c r="H1793" s="46" t="n">
        <f aca="false">MAX(H1792,G1793)</f>
        <v>17.1844695972609</v>
      </c>
      <c r="I1793" s="47" t="n">
        <f aca="false">G1793/H1793-1</f>
        <v>-0.0218635077497135</v>
      </c>
      <c r="J1793" s="48" t="n">
        <f aca="false">IF(F1793&lt;0,F1793^2,0)</f>
        <v>4.49383580567865E-006</v>
      </c>
      <c r="K1793" s="44" t="n">
        <f aca="false">MAX(K1792,E1793)</f>
        <v>27946.6</v>
      </c>
      <c r="L1793" s="49" t="n">
        <f aca="false">E1793-K1793</f>
        <v>-405.900000000001</v>
      </c>
    </row>
    <row r="1794" customFormat="false" ht="15" hidden="false" customHeight="false" outlineLevel="0" collapsed="false">
      <c r="A1794" s="27" t="n">
        <v>42010</v>
      </c>
      <c r="B1794" s="42" t="n">
        <v>-1</v>
      </c>
      <c r="C1794" s="28" t="n">
        <v>18430.75</v>
      </c>
      <c r="D1794" s="43" t="n">
        <v>178.65</v>
      </c>
      <c r="E1794" s="44" t="n">
        <f aca="false">E1793+D1794</f>
        <v>27719.35</v>
      </c>
      <c r="F1794" s="45" t="n">
        <f aca="false">IF(C1793&gt;0,D1794/C1793,0)</f>
        <v>0.00939402862641581</v>
      </c>
      <c r="G1794" s="46" t="n">
        <f aca="false">G1793*(1+F1794)</f>
        <v>16.9666587557226</v>
      </c>
      <c r="H1794" s="46" t="n">
        <f aca="false">MAX(H1793,G1794)</f>
        <v>17.1844695972609</v>
      </c>
      <c r="I1794" s="47" t="n">
        <f aca="false">G1794/H1794-1</f>
        <v>-0.0126748655409724</v>
      </c>
      <c r="J1794" s="48" t="n">
        <f aca="false">IF(F1794&lt;0,F1794^2,0)</f>
        <v>0</v>
      </c>
      <c r="K1794" s="44" t="n">
        <f aca="false">MAX(K1793,E1794)</f>
        <v>27946.6</v>
      </c>
      <c r="L1794" s="49" t="n">
        <f aca="false">E1794-K1794</f>
        <v>-227.25</v>
      </c>
    </row>
    <row r="1795" customFormat="false" ht="15" hidden="false" customHeight="false" outlineLevel="0" collapsed="false">
      <c r="A1795" s="27" t="n">
        <v>42011</v>
      </c>
      <c r="B1795" s="42" t="n">
        <v>-1</v>
      </c>
      <c r="C1795" s="28" t="n">
        <v>18304.25</v>
      </c>
      <c r="D1795" s="43" t="n">
        <v>126.5</v>
      </c>
      <c r="E1795" s="44" t="n">
        <f aca="false">E1794+D1795</f>
        <v>27845.85</v>
      </c>
      <c r="F1795" s="45" t="n">
        <f aca="false">IF(C1794&gt;0,D1795/C1794,0)</f>
        <v>0.00686352969900845</v>
      </c>
      <c r="G1795" s="46" t="n">
        <f aca="false">G1794*(1+F1795)</f>
        <v>17.0831099219855</v>
      </c>
      <c r="H1795" s="46" t="n">
        <f aca="false">MAX(H1794,G1795)</f>
        <v>17.1844695972609</v>
      </c>
      <c r="I1795" s="47" t="n">
        <f aca="false">G1795/H1795-1</f>
        <v>-0.00589833015803531</v>
      </c>
      <c r="J1795" s="48" t="n">
        <f aca="false">IF(F1795&lt;0,F1795^2,0)</f>
        <v>0</v>
      </c>
      <c r="K1795" s="44" t="n">
        <f aca="false">MAX(K1794,E1795)</f>
        <v>27946.6</v>
      </c>
      <c r="L1795" s="49" t="n">
        <f aca="false">E1795-K1795</f>
        <v>-100.75</v>
      </c>
    </row>
    <row r="1796" customFormat="false" ht="15" hidden="false" customHeight="false" outlineLevel="0" collapsed="false">
      <c r="A1796" s="27" t="n">
        <v>42012</v>
      </c>
      <c r="B1796" s="42" t="n">
        <v>-1</v>
      </c>
      <c r="C1796" s="28" t="n">
        <v>18701.4</v>
      </c>
      <c r="D1796" s="43" t="n">
        <v>-282.85</v>
      </c>
      <c r="E1796" s="44" t="n">
        <f aca="false">E1795+D1796</f>
        <v>27563</v>
      </c>
      <c r="F1796" s="45" t="n">
        <f aca="false">IF(C1795&gt;0,D1796/C1795,0)</f>
        <v>-0.0154526954122676</v>
      </c>
      <c r="G1796" s="46" t="n">
        <f aca="false">G1795*(1+F1796)</f>
        <v>16.8191298276668</v>
      </c>
      <c r="H1796" s="46" t="n">
        <f aca="false">MAX(H1795,G1796)</f>
        <v>17.1844695972609</v>
      </c>
      <c r="I1796" s="47" t="n">
        <f aca="false">G1796/H1796-1</f>
        <v>-0.0212598804709299</v>
      </c>
      <c r="J1796" s="48" t="n">
        <f aca="false">IF(F1796&lt;0,F1796^2,0)</f>
        <v>0.000238785795504318</v>
      </c>
      <c r="K1796" s="44" t="n">
        <f aca="false">MAX(K1795,E1796)</f>
        <v>27946.6</v>
      </c>
      <c r="L1796" s="49" t="n">
        <f aca="false">E1796-K1796</f>
        <v>-383.599999999999</v>
      </c>
    </row>
    <row r="1797" customFormat="false" ht="15" hidden="false" customHeight="false" outlineLevel="0" collapsed="false">
      <c r="A1797" s="27" t="n">
        <v>42013</v>
      </c>
      <c r="B1797" s="42" t="n">
        <v>1</v>
      </c>
      <c r="C1797" s="28" t="n">
        <v>18637.25</v>
      </c>
      <c r="D1797" s="43" t="n">
        <v>-208.65</v>
      </c>
      <c r="E1797" s="44" t="n">
        <f aca="false">E1796+D1797</f>
        <v>27354.35</v>
      </c>
      <c r="F1797" s="45" t="n">
        <f aca="false">IF(C1796&gt;0,D1797/C1796,0)</f>
        <v>-0.0111569187333569</v>
      </c>
      <c r="G1797" s="46" t="n">
        <f aca="false">G1796*(1+F1797)</f>
        <v>16.6314801630137</v>
      </c>
      <c r="H1797" s="46" t="n">
        <f aca="false">MAX(H1796,G1797)</f>
        <v>17.1844695972609</v>
      </c>
      <c r="I1797" s="47" t="n">
        <f aca="false">G1797/H1797-1</f>
        <v>-0.0321796044455918</v>
      </c>
      <c r="J1797" s="48" t="n">
        <f aca="false">IF(F1797&lt;0,F1797^2,0)</f>
        <v>0.000124476835622729</v>
      </c>
      <c r="K1797" s="44" t="n">
        <f aca="false">MAX(K1796,E1797)</f>
        <v>27946.6</v>
      </c>
      <c r="L1797" s="49" t="n">
        <f aca="false">E1797-K1797</f>
        <v>-592.25</v>
      </c>
    </row>
    <row r="1798" customFormat="false" ht="15" hidden="false" customHeight="false" outlineLevel="0" collapsed="false">
      <c r="A1798" s="27" t="n">
        <v>42016</v>
      </c>
      <c r="B1798" s="42" t="n">
        <v>1</v>
      </c>
      <c r="C1798" s="28" t="n">
        <v>18795.85</v>
      </c>
      <c r="D1798" s="43" t="n">
        <v>158.6</v>
      </c>
      <c r="E1798" s="44" t="n">
        <f aca="false">E1797+D1798</f>
        <v>27512.95</v>
      </c>
      <c r="F1798" s="45" t="n">
        <f aca="false">IF(C1797&gt;0,D1798/C1797,0)</f>
        <v>0.008509839166186</v>
      </c>
      <c r="G1798" s="46" t="n">
        <f aca="false">G1797*(1+F1798)</f>
        <v>16.7730113842966</v>
      </c>
      <c r="H1798" s="46" t="n">
        <f aca="false">MAX(H1797,G1798)</f>
        <v>17.1844695972609</v>
      </c>
      <c r="I1798" s="47" t="n">
        <f aca="false">G1798/H1798-1</f>
        <v>-0.0239436085376694</v>
      </c>
      <c r="J1798" s="48" t="n">
        <f aca="false">IF(F1798&lt;0,F1798^2,0)</f>
        <v>0</v>
      </c>
      <c r="K1798" s="44" t="n">
        <f aca="false">MAX(K1797,E1798)</f>
        <v>27946.6</v>
      </c>
      <c r="L1798" s="49" t="n">
        <f aca="false">E1798-K1798</f>
        <v>-433.650000000001</v>
      </c>
    </row>
    <row r="1799" customFormat="false" ht="15" hidden="false" customHeight="false" outlineLevel="0" collapsed="false">
      <c r="A1799" s="27" t="n">
        <v>42017</v>
      </c>
      <c r="B1799" s="42" t="n">
        <v>1</v>
      </c>
      <c r="C1799" s="28" t="n">
        <v>18707.2</v>
      </c>
      <c r="D1799" s="43" t="n">
        <v>-88.65</v>
      </c>
      <c r="E1799" s="44" t="n">
        <f aca="false">E1798+D1799</f>
        <v>27424.3</v>
      </c>
      <c r="F1799" s="45" t="n">
        <f aca="false">IF(C1798&gt;0,D1799/C1798,0)</f>
        <v>-0.00471646666684401</v>
      </c>
      <c r="G1799" s="46" t="n">
        <f aca="false">G1798*(1+F1799)</f>
        <v>16.6939020351999</v>
      </c>
      <c r="H1799" s="46" t="n">
        <f aca="false">MAX(H1798,G1799)</f>
        <v>17.1844695972609</v>
      </c>
      <c r="I1799" s="47" t="n">
        <f aca="false">G1799/H1799-1</f>
        <v>-0.0285471459729615</v>
      </c>
      <c r="J1799" s="48" t="n">
        <f aca="false">IF(F1799&lt;0,F1799^2,0)</f>
        <v>2.22450578194507E-005</v>
      </c>
      <c r="K1799" s="44" t="n">
        <f aca="false">MAX(K1798,E1799)</f>
        <v>27946.6</v>
      </c>
      <c r="L1799" s="49" t="n">
        <f aca="false">E1799-K1799</f>
        <v>-522.300000000003</v>
      </c>
    </row>
    <row r="1800" customFormat="false" ht="15" hidden="false" customHeight="false" outlineLevel="0" collapsed="false">
      <c r="A1800" s="27" t="n">
        <v>42018</v>
      </c>
      <c r="B1800" s="42" t="n">
        <v>-1</v>
      </c>
      <c r="C1800" s="28" t="n">
        <v>18603.8</v>
      </c>
      <c r="D1800" s="43" t="n">
        <v>-138.1</v>
      </c>
      <c r="E1800" s="44" t="n">
        <f aca="false">E1799+D1800</f>
        <v>27286.2</v>
      </c>
      <c r="F1800" s="45" t="n">
        <f aca="false">IF(C1799&gt;0,D1800/C1799,0)</f>
        <v>-0.00738218439958946</v>
      </c>
      <c r="G1800" s="46" t="n">
        <f aca="false">G1799*(1+F1800)</f>
        <v>16.5706645720274</v>
      </c>
      <c r="H1800" s="46" t="n">
        <f aca="false">MAX(H1799,G1800)</f>
        <v>17.1844695972609</v>
      </c>
      <c r="I1800" s="47" t="n">
        <f aca="false">G1800/H1800-1</f>
        <v>-0.0357185900768967</v>
      </c>
      <c r="J1800" s="48" t="n">
        <f aca="false">IF(F1800&lt;0,F1800^2,0)</f>
        <v>5.4496646509542E-005</v>
      </c>
      <c r="K1800" s="44" t="n">
        <f aca="false">MAX(K1799,E1800)</f>
        <v>27946.6</v>
      </c>
      <c r="L1800" s="49" t="n">
        <f aca="false">E1800-K1800</f>
        <v>-660.400000000002</v>
      </c>
    </row>
    <row r="1801" customFormat="false" ht="15" hidden="false" customHeight="false" outlineLevel="0" collapsed="false">
      <c r="A1801" s="27" t="n">
        <v>42019</v>
      </c>
      <c r="B1801" s="42" t="n">
        <v>1</v>
      </c>
      <c r="C1801" s="28" t="n">
        <v>19235.65</v>
      </c>
      <c r="D1801" s="43" t="n">
        <v>-841.45</v>
      </c>
      <c r="E1801" s="44" t="n">
        <f aca="false">E1800+D1801</f>
        <v>26444.75</v>
      </c>
      <c r="F1801" s="45" t="n">
        <f aca="false">IF(C1800&gt;0,D1801/C1800,0)</f>
        <v>-0.0452300067728099</v>
      </c>
      <c r="G1801" s="46" t="n">
        <f aca="false">G1800*(1+F1801)</f>
        <v>15.8211733012046</v>
      </c>
      <c r="H1801" s="46" t="n">
        <f aca="false">MAX(H1800,G1801)</f>
        <v>17.1844695972609</v>
      </c>
      <c r="I1801" s="47" t="n">
        <f aca="false">G1801/H1801-1</f>
        <v>-0.0793330447786133</v>
      </c>
      <c r="J1801" s="48" t="n">
        <f aca="false">IF(F1801&lt;0,F1801^2,0)</f>
        <v>0.00204575351266843</v>
      </c>
      <c r="K1801" s="44" t="n">
        <f aca="false">MAX(K1800,E1801)</f>
        <v>27946.6</v>
      </c>
      <c r="L1801" s="49" t="n">
        <f aca="false">E1801-K1801</f>
        <v>-1501.85</v>
      </c>
    </row>
    <row r="1802" customFormat="false" ht="15" hidden="false" customHeight="false" outlineLevel="0" collapsed="false">
      <c r="A1802" s="27" t="n">
        <v>42020</v>
      </c>
      <c r="B1802" s="42" t="n">
        <v>1</v>
      </c>
      <c r="C1802" s="28" t="n">
        <v>19223.15</v>
      </c>
      <c r="D1802" s="43" t="n">
        <v>-12.5</v>
      </c>
      <c r="E1802" s="44" t="n">
        <f aca="false">E1801+D1802</f>
        <v>26432.25</v>
      </c>
      <c r="F1802" s="45" t="n">
        <f aca="false">IF(C1801&gt;0,D1802/C1801,0)</f>
        <v>-0.000649835071858762</v>
      </c>
      <c r="G1802" s="46" t="n">
        <f aca="false">G1801*(1+F1802)</f>
        <v>15.8108921479156</v>
      </c>
      <c r="H1802" s="46" t="n">
        <f aca="false">MAX(H1801,G1802)</f>
        <v>17.1844695972609</v>
      </c>
      <c r="I1802" s="47" t="n">
        <f aca="false">G1802/H1802-1</f>
        <v>-0.0799313264556175</v>
      </c>
      <c r="J1802" s="48" t="n">
        <f aca="false">IF(F1802&lt;0,F1802^2,0)</f>
        <v>4.22285620617683E-007</v>
      </c>
      <c r="K1802" s="44" t="n">
        <f aca="false">MAX(K1801,E1802)</f>
        <v>27946.6</v>
      </c>
      <c r="L1802" s="49" t="n">
        <f aca="false">E1802-K1802</f>
        <v>-1514.35</v>
      </c>
    </row>
    <row r="1803" customFormat="false" ht="15" hidden="false" customHeight="false" outlineLevel="0" collapsed="false">
      <c r="A1803" s="27" t="n">
        <v>42023</v>
      </c>
      <c r="B1803" s="42" t="n">
        <v>1</v>
      </c>
      <c r="C1803" s="28" t="n">
        <v>19406.05</v>
      </c>
      <c r="D1803" s="43" t="n">
        <v>182.9</v>
      </c>
      <c r="E1803" s="44" t="n">
        <f aca="false">E1802+D1803</f>
        <v>26615.15</v>
      </c>
      <c r="F1803" s="45" t="n">
        <f aca="false">IF(C1802&gt;0,D1803/C1802,0)</f>
        <v>0.00951456967250425</v>
      </c>
      <c r="G1803" s="46" t="n">
        <f aca="false">G1802*(1+F1803)</f>
        <v>15.9613259828414</v>
      </c>
      <c r="H1803" s="46" t="n">
        <f aca="false">MAX(H1802,G1803)</f>
        <v>17.1844695972609</v>
      </c>
      <c r="I1803" s="47" t="n">
        <f aca="false">G1803/H1803-1</f>
        <v>-0.0711772689576908</v>
      </c>
      <c r="J1803" s="48" t="n">
        <f aca="false">IF(F1803&lt;0,F1803^2,0)</f>
        <v>0</v>
      </c>
      <c r="K1803" s="44" t="n">
        <f aca="false">MAX(K1802,E1803)</f>
        <v>27946.6</v>
      </c>
      <c r="L1803" s="49" t="n">
        <f aca="false">E1803-K1803</f>
        <v>-1331.45</v>
      </c>
    </row>
    <row r="1804" customFormat="false" ht="15" hidden="false" customHeight="false" outlineLevel="0" collapsed="false">
      <c r="A1804" s="27" t="n">
        <v>42024</v>
      </c>
      <c r="B1804" s="42" t="n">
        <v>1</v>
      </c>
      <c r="C1804" s="28" t="n">
        <v>19767.05</v>
      </c>
      <c r="D1804" s="43" t="n">
        <v>361</v>
      </c>
      <c r="E1804" s="44" t="n">
        <f aca="false">E1803+D1804</f>
        <v>26976.15</v>
      </c>
      <c r="F1804" s="45" t="n">
        <f aca="false">IF(C1803&gt;0,D1804/C1803,0)</f>
        <v>0.0186024461443725</v>
      </c>
      <c r="G1804" s="46" t="n">
        <f aca="false">G1803*(1+F1804)</f>
        <v>16.2582456898299</v>
      </c>
      <c r="H1804" s="46" t="n">
        <f aca="false">MAX(H1803,G1804)</f>
        <v>17.1844695972609</v>
      </c>
      <c r="I1804" s="47" t="n">
        <f aca="false">G1804/H1804-1</f>
        <v>-0.0538988941258073</v>
      </c>
      <c r="J1804" s="48" t="n">
        <f aca="false">IF(F1804&lt;0,F1804^2,0)</f>
        <v>0</v>
      </c>
      <c r="K1804" s="44" t="n">
        <f aca="false">MAX(K1803,E1804)</f>
        <v>27946.6</v>
      </c>
      <c r="L1804" s="49" t="n">
        <f aca="false">E1804-K1804</f>
        <v>-970.450000000001</v>
      </c>
    </row>
    <row r="1805" customFormat="false" ht="15" hidden="false" customHeight="false" outlineLevel="0" collapsed="false">
      <c r="A1805" s="27" t="n">
        <v>42025</v>
      </c>
      <c r="B1805" s="42" t="n">
        <v>1</v>
      </c>
      <c r="C1805" s="28" t="n">
        <v>19843.25</v>
      </c>
      <c r="D1805" s="43" t="n">
        <v>76.2</v>
      </c>
      <c r="E1805" s="44" t="n">
        <f aca="false">E1804+D1805</f>
        <v>27052.35</v>
      </c>
      <c r="F1805" s="45" t="n">
        <f aca="false">IF(C1804&gt;0,D1805/C1804,0)</f>
        <v>0.00385489994713425</v>
      </c>
      <c r="G1805" s="46" t="n">
        <f aca="false">G1804*(1+F1805)</f>
        <v>16.3209196002802</v>
      </c>
      <c r="H1805" s="46" t="n">
        <f aca="false">MAX(H1804,G1805)</f>
        <v>17.1844695972609</v>
      </c>
      <c r="I1805" s="47" t="n">
        <f aca="false">G1805/H1805-1</f>
        <v>-0.0502517690227894</v>
      </c>
      <c r="J1805" s="48" t="n">
        <f aca="false">IF(F1805&lt;0,F1805^2,0)</f>
        <v>0</v>
      </c>
      <c r="K1805" s="44" t="n">
        <f aca="false">MAX(K1804,E1805)</f>
        <v>27946.6</v>
      </c>
      <c r="L1805" s="49" t="n">
        <f aca="false">E1805-K1805</f>
        <v>-894.25</v>
      </c>
    </row>
    <row r="1806" customFormat="false" ht="15" hidden="false" customHeight="false" outlineLevel="0" collapsed="false">
      <c r="A1806" s="27" t="n">
        <v>42026</v>
      </c>
      <c r="B1806" s="42" t="n">
        <v>1</v>
      </c>
      <c r="C1806" s="28" t="n">
        <v>19917.65</v>
      </c>
      <c r="D1806" s="43" t="n">
        <v>-40.1</v>
      </c>
      <c r="E1806" s="44" t="n">
        <f aca="false">E1805+D1806</f>
        <v>27012.25</v>
      </c>
      <c r="F1806" s="45" t="n">
        <f aca="false">IF(C1805&gt;0,D1806/C1805,0)</f>
        <v>-0.00202083832033563</v>
      </c>
      <c r="G1806" s="46" t="n">
        <f aca="false">G1805*(1+F1806)</f>
        <v>16.2879376605288</v>
      </c>
      <c r="H1806" s="46" t="n">
        <f aca="false">MAX(H1805,G1806)</f>
        <v>17.1844695972609</v>
      </c>
      <c r="I1806" s="47" t="n">
        <f aca="false">G1806/H1806-1</f>
        <v>-0.052171056642619</v>
      </c>
      <c r="J1806" s="48" t="n">
        <f aca="false">IF(F1806&lt;0,F1806^2,0)</f>
        <v>4.08378751693693E-006</v>
      </c>
      <c r="K1806" s="44" t="n">
        <f aca="false">MAX(K1805,E1806)</f>
        <v>27946.6</v>
      </c>
      <c r="L1806" s="49" t="n">
        <f aca="false">E1806-K1806</f>
        <v>-934.349999999999</v>
      </c>
    </row>
    <row r="1807" customFormat="false" ht="15" hidden="false" customHeight="false" outlineLevel="0" collapsed="false">
      <c r="A1807" s="27" t="n">
        <v>42027</v>
      </c>
      <c r="B1807" s="42" t="n">
        <v>1</v>
      </c>
      <c r="C1807" s="28" t="n">
        <v>20072.7</v>
      </c>
      <c r="D1807" s="43" t="n">
        <v>-61.15</v>
      </c>
      <c r="E1807" s="44" t="n">
        <f aca="false">E1806+D1807</f>
        <v>26951.1</v>
      </c>
      <c r="F1807" s="45" t="n">
        <f aca="false">IF(C1806&gt;0,D1807/C1806,0)</f>
        <v>-0.00307014130683088</v>
      </c>
      <c r="G1807" s="46" t="n">
        <f aca="false">G1806*(1+F1807)</f>
        <v>16.2379313903141</v>
      </c>
      <c r="H1807" s="46" t="n">
        <f aca="false">MAX(H1806,G1807)</f>
        <v>17.1844695972609</v>
      </c>
      <c r="I1807" s="47" t="n">
        <f aca="false">G1807/H1807-1</f>
        <v>-0.0550810254334304</v>
      </c>
      <c r="J1807" s="48" t="n">
        <f aca="false">IF(F1807&lt;0,F1807^2,0)</f>
        <v>9.4257676439092E-006</v>
      </c>
      <c r="K1807" s="44" t="n">
        <f aca="false">MAX(K1806,E1807)</f>
        <v>27946.6</v>
      </c>
      <c r="L1807" s="49" t="n">
        <f aca="false">E1807-K1807</f>
        <v>-995.5</v>
      </c>
    </row>
    <row r="1808" customFormat="false" ht="15" hidden="false" customHeight="false" outlineLevel="0" collapsed="false">
      <c r="A1808" s="27" t="n">
        <v>42031</v>
      </c>
      <c r="B1808" s="42" t="n">
        <v>1</v>
      </c>
      <c r="C1808" s="28" t="n">
        <v>20555.25</v>
      </c>
      <c r="D1808" s="43" t="n">
        <v>482.55</v>
      </c>
      <c r="E1808" s="44" t="n">
        <f aca="false">E1807+D1808</f>
        <v>27433.65</v>
      </c>
      <c r="F1808" s="45" t="n">
        <f aca="false">IF(C1807&gt;0,D1808/C1807,0)</f>
        <v>0.0240401141849378</v>
      </c>
      <c r="G1808" s="46" t="n">
        <f aca="false">G1807*(1+F1808)</f>
        <v>16.6282931150645</v>
      </c>
      <c r="H1808" s="46" t="n">
        <f aca="false">MAX(H1807,G1808)</f>
        <v>17.1844695972609</v>
      </c>
      <c r="I1808" s="47" t="n">
        <f aca="false">G1808/H1808-1</f>
        <v>-0.0323650653893357</v>
      </c>
      <c r="J1808" s="48" t="n">
        <f aca="false">IF(F1808&lt;0,F1808^2,0)</f>
        <v>0</v>
      </c>
      <c r="K1808" s="44" t="n">
        <f aca="false">MAX(K1807,E1808)</f>
        <v>27946.6</v>
      </c>
      <c r="L1808" s="49" t="n">
        <f aca="false">E1808-K1808</f>
        <v>-512.950000000001</v>
      </c>
    </row>
    <row r="1809" customFormat="false" ht="15" hidden="false" customHeight="false" outlineLevel="0" collapsed="false">
      <c r="A1809" s="27" t="n">
        <v>42032</v>
      </c>
      <c r="B1809" s="42" t="n">
        <v>1</v>
      </c>
      <c r="C1809" s="28" t="n">
        <v>20491.75</v>
      </c>
      <c r="D1809" s="43" t="n">
        <v>-63.5</v>
      </c>
      <c r="E1809" s="44" t="n">
        <f aca="false">E1808+D1809</f>
        <v>27370.15</v>
      </c>
      <c r="F1809" s="45" t="n">
        <f aca="false">IF(C1808&gt;0,D1809/C1808,0)</f>
        <v>-0.00308923511025164</v>
      </c>
      <c r="G1809" s="46" t="n">
        <f aca="false">G1808*(1+F1809)</f>
        <v>16.5769244081498</v>
      </c>
      <c r="H1809" s="46" t="n">
        <f aca="false">MAX(H1808,G1809)</f>
        <v>17.1844695972609</v>
      </c>
      <c r="I1809" s="47" t="n">
        <f aca="false">G1809/H1809-1</f>
        <v>-0.035354317203241</v>
      </c>
      <c r="J1809" s="48" t="n">
        <f aca="false">IF(F1809&lt;0,F1809^2,0)</f>
        <v>9.54337356641146E-006</v>
      </c>
      <c r="K1809" s="44" t="n">
        <f aca="false">MAX(K1808,E1809)</f>
        <v>27946.6</v>
      </c>
      <c r="L1809" s="49" t="n">
        <f aca="false">E1809-K1809</f>
        <v>-576.450000000001</v>
      </c>
    </row>
    <row r="1810" customFormat="false" ht="15" hidden="false" customHeight="false" outlineLevel="0" collapsed="false">
      <c r="A1810" s="27" t="n">
        <v>42033</v>
      </c>
      <c r="B1810" s="42" t="n">
        <v>1</v>
      </c>
      <c r="C1810" s="28" t="n">
        <v>20528.6</v>
      </c>
      <c r="D1810" s="43" t="n">
        <v>-56.75</v>
      </c>
      <c r="E1810" s="44" t="n">
        <f aca="false">E1809+D1810</f>
        <v>27313.4</v>
      </c>
      <c r="F1810" s="45" t="n">
        <f aca="false">IF(C1809&gt;0,D1810/C1809,0)</f>
        <v>-0.00276940720045872</v>
      </c>
      <c r="G1810" s="46" t="n">
        <f aca="false">G1809*(1+F1810)</f>
        <v>16.5310161543325</v>
      </c>
      <c r="H1810" s="46" t="n">
        <f aca="false">MAX(H1809,G1810)</f>
        <v>17.1844695972609</v>
      </c>
      <c r="I1810" s="47" t="n">
        <f aca="false">G1810/H1810-1</f>
        <v>-0.0380258139030698</v>
      </c>
      <c r="J1810" s="48" t="n">
        <f aca="false">IF(F1810&lt;0,F1810^2,0)</f>
        <v>7.66961624195261E-006</v>
      </c>
      <c r="K1810" s="44" t="n">
        <f aca="false">MAX(K1809,E1810)</f>
        <v>27946.6</v>
      </c>
      <c r="L1810" s="49" t="n">
        <f aca="false">E1810-K1810</f>
        <v>-633.200000000001</v>
      </c>
    </row>
    <row r="1811" customFormat="false" ht="15" hidden="false" customHeight="false" outlineLevel="0" collapsed="false">
      <c r="A1811" s="27" t="n">
        <v>42034</v>
      </c>
      <c r="B1811" s="42" t="n">
        <v>-1</v>
      </c>
      <c r="C1811" s="28" t="n">
        <v>19843.75</v>
      </c>
      <c r="D1811" s="43" t="n">
        <v>495.2</v>
      </c>
      <c r="E1811" s="44" t="n">
        <f aca="false">E1810+D1811</f>
        <v>27808.6</v>
      </c>
      <c r="F1811" s="45" t="n">
        <f aca="false">IF(C1810&gt;0,D1811/C1810,0)</f>
        <v>0.0241224438100991</v>
      </c>
      <c r="G1811" s="46" t="n">
        <f aca="false">G1810*(1+F1811)</f>
        <v>16.9297846626392</v>
      </c>
      <c r="H1811" s="46" t="n">
        <f aca="false">MAX(H1810,G1811)</f>
        <v>17.1844695972609</v>
      </c>
      <c r="I1811" s="47" t="n">
        <f aca="false">G1811/H1811-1</f>
        <v>-0.0148206456521809</v>
      </c>
      <c r="J1811" s="48" t="n">
        <f aca="false">IF(F1811&lt;0,F1811^2,0)</f>
        <v>0</v>
      </c>
      <c r="K1811" s="44" t="n">
        <f aca="false">MAX(K1810,E1811)</f>
        <v>27946.6</v>
      </c>
      <c r="L1811" s="49" t="n">
        <f aca="false">E1811-K1811</f>
        <v>-138</v>
      </c>
    </row>
    <row r="1812" customFormat="false" ht="15" hidden="false" customHeight="false" outlineLevel="0" collapsed="false">
      <c r="A1812" s="27" t="n">
        <v>42037</v>
      </c>
      <c r="B1812" s="42" t="n">
        <v>-1</v>
      </c>
      <c r="C1812" s="28" t="n">
        <v>19865.9</v>
      </c>
      <c r="D1812" s="43" t="n">
        <v>-22.15</v>
      </c>
      <c r="E1812" s="44" t="n">
        <f aca="false">E1811+D1812</f>
        <v>27786.45</v>
      </c>
      <c r="F1812" s="45" t="n">
        <f aca="false">IF(C1811&gt;0,D1812/C1811,0)</f>
        <v>-0.00111622047244094</v>
      </c>
      <c r="G1812" s="46" t="n">
        <f aca="false">G1811*(1+F1812)</f>
        <v>16.9108872904047</v>
      </c>
      <c r="H1812" s="46" t="n">
        <f aca="false">MAX(H1811,G1812)</f>
        <v>17.1844695972609</v>
      </c>
      <c r="I1812" s="47" t="n">
        <f aca="false">G1812/H1812-1</f>
        <v>-0.0159203230165301</v>
      </c>
      <c r="J1812" s="48" t="n">
        <f aca="false">IF(F1812&lt;0,F1812^2,0)</f>
        <v>1.24594814309629E-006</v>
      </c>
      <c r="K1812" s="44" t="n">
        <f aca="false">MAX(K1811,E1812)</f>
        <v>27946.6</v>
      </c>
      <c r="L1812" s="49" t="n">
        <f aca="false">E1812-K1812</f>
        <v>-160.150000000001</v>
      </c>
    </row>
    <row r="1813" customFormat="false" ht="15" hidden="false" customHeight="false" outlineLevel="0" collapsed="false">
      <c r="A1813" s="27" t="n">
        <v>42038</v>
      </c>
      <c r="B1813" s="42" t="n">
        <v>-1</v>
      </c>
      <c r="C1813" s="28" t="n">
        <v>19382.95</v>
      </c>
      <c r="D1813" s="43" t="n">
        <v>482.95</v>
      </c>
      <c r="E1813" s="44" t="n">
        <f aca="false">E1812+D1813</f>
        <v>28269.4</v>
      </c>
      <c r="F1813" s="45" t="n">
        <f aca="false">IF(C1812&gt;0,D1813/C1812,0)</f>
        <v>0.0243105019153424</v>
      </c>
      <c r="G1813" s="46" t="n">
        <f aca="false">G1812*(1+F1813)</f>
        <v>17.3219994482682</v>
      </c>
      <c r="H1813" s="46" t="n">
        <f aca="false">MAX(H1812,G1813)</f>
        <v>17.3219994482682</v>
      </c>
      <c r="I1813" s="47" t="n">
        <f aca="false">G1813/H1813-1</f>
        <v>0</v>
      </c>
      <c r="J1813" s="48" t="n">
        <f aca="false">IF(F1813&lt;0,F1813^2,0)</f>
        <v>0</v>
      </c>
      <c r="K1813" s="44" t="n">
        <f aca="false">MAX(K1812,E1813)</f>
        <v>28269.4</v>
      </c>
      <c r="L1813" s="49" t="n">
        <f aca="false">E1813-K1813</f>
        <v>0</v>
      </c>
    </row>
    <row r="1814" customFormat="false" ht="15" hidden="false" customHeight="false" outlineLevel="0" collapsed="false">
      <c r="A1814" s="27" t="n">
        <v>42039</v>
      </c>
      <c r="B1814" s="42" t="n">
        <v>-1</v>
      </c>
      <c r="C1814" s="28" t="n">
        <v>19174</v>
      </c>
      <c r="D1814" s="43" t="n">
        <v>208.95</v>
      </c>
      <c r="E1814" s="44" t="n">
        <f aca="false">E1813+D1814</f>
        <v>28478.35</v>
      </c>
      <c r="F1814" s="45" t="n">
        <f aca="false">IF(C1813&gt;0,D1814/C1813,0)</f>
        <v>0.0107800928135294</v>
      </c>
      <c r="G1814" s="46" t="n">
        <f aca="false">G1813*(1+F1814)</f>
        <v>17.5087322100365</v>
      </c>
      <c r="H1814" s="46" t="n">
        <f aca="false">MAX(H1813,G1814)</f>
        <v>17.5087322100365</v>
      </c>
      <c r="I1814" s="47" t="n">
        <f aca="false">G1814/H1814-1</f>
        <v>0</v>
      </c>
      <c r="J1814" s="48" t="n">
        <f aca="false">IF(F1814&lt;0,F1814^2,0)</f>
        <v>0</v>
      </c>
      <c r="K1814" s="44" t="n">
        <f aca="false">MAX(K1813,E1814)</f>
        <v>28478.35</v>
      </c>
      <c r="L1814" s="49" t="n">
        <f aca="false">E1814-K1814</f>
        <v>0</v>
      </c>
    </row>
    <row r="1815" customFormat="false" ht="15" hidden="false" customHeight="false" outlineLevel="0" collapsed="false">
      <c r="A1815" s="27" t="n">
        <v>42040</v>
      </c>
      <c r="B1815" s="42" t="n">
        <v>-1</v>
      </c>
      <c r="C1815" s="28" t="n">
        <v>19051.9</v>
      </c>
      <c r="D1815" s="43" t="n">
        <v>-249.25</v>
      </c>
      <c r="E1815" s="44" t="n">
        <f aca="false">E1814+D1815</f>
        <v>28229.1</v>
      </c>
      <c r="F1815" s="45" t="n">
        <f aca="false">IF(C1814&gt;0,D1815/C1814,0)</f>
        <v>-0.0129993741524982</v>
      </c>
      <c r="G1815" s="46" t="n">
        <f aca="false">G1814*(1+F1815)</f>
        <v>17.2811296491023</v>
      </c>
      <c r="H1815" s="46" t="n">
        <f aca="false">MAX(H1814,G1815)</f>
        <v>17.5087322100365</v>
      </c>
      <c r="I1815" s="47" t="n">
        <f aca="false">G1815/H1815-1</f>
        <v>-0.0129993741524983</v>
      </c>
      <c r="J1815" s="48" t="n">
        <f aca="false">IF(F1815&lt;0,F1815^2,0)</f>
        <v>0.000168983728356638</v>
      </c>
      <c r="K1815" s="44" t="n">
        <f aca="false">MAX(K1814,E1815)</f>
        <v>28478.35</v>
      </c>
      <c r="L1815" s="49" t="n">
        <f aca="false">E1815-K1815</f>
        <v>-249.25</v>
      </c>
    </row>
    <row r="1816" customFormat="false" ht="15" hidden="false" customHeight="false" outlineLevel="0" collapsed="false">
      <c r="A1816" s="27" t="n">
        <v>42041</v>
      </c>
      <c r="B1816" s="42" t="n">
        <v>-1</v>
      </c>
      <c r="C1816" s="28" t="n">
        <v>18786.7</v>
      </c>
      <c r="D1816" s="43" t="n">
        <v>191.2</v>
      </c>
      <c r="E1816" s="44" t="n">
        <f aca="false">E1815+D1816</f>
        <v>28420.3</v>
      </c>
      <c r="F1816" s="45" t="n">
        <f aca="false">IF(C1815&gt;0,D1816/C1815,0)</f>
        <v>0.0100357444664312</v>
      </c>
      <c r="G1816" s="46" t="n">
        <f aca="false">G1815*(1+F1816)</f>
        <v>17.454558650352</v>
      </c>
      <c r="H1816" s="46" t="n">
        <f aca="false">MAX(H1815,G1816)</f>
        <v>17.5087322100365</v>
      </c>
      <c r="I1816" s="47" t="n">
        <f aca="false">G1816/H1816-1</f>
        <v>-0.00309408808328504</v>
      </c>
      <c r="J1816" s="48" t="n">
        <f aca="false">IF(F1816&lt;0,F1816^2,0)</f>
        <v>0</v>
      </c>
      <c r="K1816" s="44" t="n">
        <f aca="false">MAX(K1815,E1816)</f>
        <v>28478.35</v>
      </c>
      <c r="L1816" s="49" t="n">
        <f aca="false">E1816-K1816</f>
        <v>-58.0499999999993</v>
      </c>
    </row>
    <row r="1817" customFormat="false" ht="15" hidden="false" customHeight="false" outlineLevel="0" collapsed="false">
      <c r="A1817" s="27" t="n">
        <v>42044</v>
      </c>
      <c r="B1817" s="42" t="n">
        <v>-1</v>
      </c>
      <c r="C1817" s="28" t="n">
        <v>18403.85</v>
      </c>
      <c r="D1817" s="43" t="n">
        <v>382.85</v>
      </c>
      <c r="E1817" s="44" t="n">
        <f aca="false">E1816+D1817</f>
        <v>28803.15</v>
      </c>
      <c r="F1817" s="45" t="n">
        <f aca="false">IF(C1816&gt;0,D1817/C1816,0)</f>
        <v>0.0203787786040124</v>
      </c>
      <c r="G1817" s="46" t="n">
        <f aca="false">G1816*(1+F1817)</f>
        <v>17.8102612367182</v>
      </c>
      <c r="H1817" s="46" t="n">
        <f aca="false">MAX(H1816,G1817)</f>
        <v>17.8102612367182</v>
      </c>
      <c r="I1817" s="47" t="n">
        <f aca="false">G1817/H1817-1</f>
        <v>0</v>
      </c>
      <c r="J1817" s="48" t="n">
        <f aca="false">IF(F1817&lt;0,F1817^2,0)</f>
        <v>0</v>
      </c>
      <c r="K1817" s="44" t="n">
        <f aca="false">MAX(K1816,E1817)</f>
        <v>28803.15</v>
      </c>
      <c r="L1817" s="49" t="n">
        <f aca="false">E1817-K1817</f>
        <v>0</v>
      </c>
    </row>
    <row r="1818" customFormat="false" ht="15" hidden="false" customHeight="false" outlineLevel="0" collapsed="false">
      <c r="A1818" s="27" t="n">
        <v>42045</v>
      </c>
      <c r="B1818" s="42" t="n">
        <v>-1</v>
      </c>
      <c r="C1818" s="28" t="n">
        <v>18752.5</v>
      </c>
      <c r="D1818" s="43" t="n">
        <v>-263.2</v>
      </c>
      <c r="E1818" s="44" t="n">
        <f aca="false">E1817+D1818</f>
        <v>28539.95</v>
      </c>
      <c r="F1818" s="45" t="n">
        <f aca="false">IF(C1817&gt;0,D1818/C1817,0)</f>
        <v>-0.0143013554229142</v>
      </c>
      <c r="G1818" s="46" t="n">
        <f aca="false">G1817*(1+F1818)</f>
        <v>17.555550360597</v>
      </c>
      <c r="H1818" s="46" t="n">
        <f aca="false">MAX(H1817,G1818)</f>
        <v>17.8102612367182</v>
      </c>
      <c r="I1818" s="47" t="n">
        <f aca="false">G1818/H1818-1</f>
        <v>-0.0143013554229142</v>
      </c>
      <c r="J1818" s="48" t="n">
        <f aca="false">IF(F1818&lt;0,F1818^2,0)</f>
        <v>0.000204528766932518</v>
      </c>
      <c r="K1818" s="44" t="n">
        <f aca="false">MAX(K1817,E1818)</f>
        <v>28803.15</v>
      </c>
      <c r="L1818" s="49" t="n">
        <f aca="false">E1818-K1818</f>
        <v>-263.200000000001</v>
      </c>
    </row>
    <row r="1819" customFormat="false" ht="15" hidden="false" customHeight="false" outlineLevel="0" collapsed="false">
      <c r="A1819" s="27" t="n">
        <v>42046</v>
      </c>
      <c r="B1819" s="42" t="n">
        <v>1</v>
      </c>
      <c r="C1819" s="28" t="n">
        <v>18940.8</v>
      </c>
      <c r="D1819" s="43" t="n">
        <v>7.1</v>
      </c>
      <c r="E1819" s="44" t="n">
        <f aca="false">E1818+D1819</f>
        <v>28547.05</v>
      </c>
      <c r="F1819" s="45" t="n">
        <f aca="false">IF(C1818&gt;0,D1819/C1818,0)</f>
        <v>0.000378616184508732</v>
      </c>
      <c r="G1819" s="46" t="n">
        <f aca="false">G1818*(1+F1819)</f>
        <v>17.5621971760915</v>
      </c>
      <c r="H1819" s="46" t="n">
        <f aca="false">MAX(H1818,G1819)</f>
        <v>17.8102612367182</v>
      </c>
      <c r="I1819" s="47" t="n">
        <f aca="false">G1819/H1819-1</f>
        <v>-0.0139281539630289</v>
      </c>
      <c r="J1819" s="48" t="n">
        <f aca="false">IF(F1819&lt;0,F1819^2,0)</f>
        <v>0</v>
      </c>
      <c r="K1819" s="44" t="n">
        <f aca="false">MAX(K1818,E1819)</f>
        <v>28803.15</v>
      </c>
      <c r="L1819" s="49" t="n">
        <f aca="false">E1819-K1819</f>
        <v>-256.100000000002</v>
      </c>
    </row>
    <row r="1820" customFormat="false" ht="15" hidden="false" customHeight="false" outlineLevel="0" collapsed="false">
      <c r="A1820" s="27" t="n">
        <v>42047</v>
      </c>
      <c r="B1820" s="42" t="n">
        <v>1</v>
      </c>
      <c r="C1820" s="28" t="n">
        <v>19128.6</v>
      </c>
      <c r="D1820" s="43" t="n">
        <v>-50.05</v>
      </c>
      <c r="E1820" s="44" t="n">
        <f aca="false">E1819+D1820</f>
        <v>28497</v>
      </c>
      <c r="F1820" s="45" t="n">
        <f aca="false">IF(C1819&gt;0,D1820/C1819,0)</f>
        <v>-0.00264244382497043</v>
      </c>
      <c r="G1820" s="46" t="n">
        <f aca="false">G1819*(1+F1820)</f>
        <v>17.5157900566106</v>
      </c>
      <c r="H1820" s="46" t="n">
        <f aca="false">MAX(H1819,G1820)</f>
        <v>17.8102612367182</v>
      </c>
      <c r="I1820" s="47" t="n">
        <f aca="false">G1820/H1820-1</f>
        <v>-0.0165337934235664</v>
      </c>
      <c r="J1820" s="48" t="n">
        <f aca="false">IF(F1820&lt;0,F1820^2,0)</f>
        <v>6.98250936812438E-006</v>
      </c>
      <c r="K1820" s="44" t="n">
        <f aca="false">MAX(K1819,E1820)</f>
        <v>28803.15</v>
      </c>
      <c r="L1820" s="49" t="n">
        <f aca="false">E1820-K1820</f>
        <v>-306.150000000001</v>
      </c>
    </row>
    <row r="1821" customFormat="false" ht="15" hidden="false" customHeight="false" outlineLevel="0" collapsed="false">
      <c r="A1821" s="27" t="n">
        <v>42048</v>
      </c>
      <c r="B1821" s="42" t="n">
        <v>1</v>
      </c>
      <c r="C1821" s="28" t="n">
        <v>19369.7</v>
      </c>
      <c r="D1821" s="43" t="n">
        <v>85.4</v>
      </c>
      <c r="E1821" s="44" t="n">
        <f aca="false">E1820+D1821</f>
        <v>28582.4</v>
      </c>
      <c r="F1821" s="45" t="n">
        <f aca="false">IF(C1820&gt;0,D1821/C1820,0)</f>
        <v>0.00446451909705886</v>
      </c>
      <c r="G1821" s="46" t="n">
        <f aca="false">G1820*(1+F1821)</f>
        <v>17.5939896358184</v>
      </c>
      <c r="H1821" s="46" t="n">
        <f aca="false">MAX(H1820,G1821)</f>
        <v>17.8102612367182</v>
      </c>
      <c r="I1821" s="47" t="n">
        <f aca="false">G1821/H1821-1</f>
        <v>-0.0121430897629939</v>
      </c>
      <c r="J1821" s="48" t="n">
        <f aca="false">IF(F1821&lt;0,F1821^2,0)</f>
        <v>0</v>
      </c>
      <c r="K1821" s="44" t="n">
        <f aca="false">MAX(K1820,E1821)</f>
        <v>28803.15</v>
      </c>
      <c r="L1821" s="49" t="n">
        <f aca="false">E1821-K1821</f>
        <v>-220.75</v>
      </c>
    </row>
    <row r="1822" customFormat="false" ht="15" hidden="false" customHeight="false" outlineLevel="0" collapsed="false">
      <c r="A1822" s="27" t="n">
        <v>42051</v>
      </c>
      <c r="B1822" s="42" t="n">
        <v>1</v>
      </c>
      <c r="C1822" s="28" t="n">
        <v>19189.95</v>
      </c>
      <c r="D1822" s="43" t="n">
        <v>-205.45</v>
      </c>
      <c r="E1822" s="44" t="n">
        <f aca="false">E1821+D1822</f>
        <v>28376.95</v>
      </c>
      <c r="F1822" s="45" t="n">
        <f aca="false">IF(C1821&gt;0,D1822/C1821,0)</f>
        <v>-0.0106067724332333</v>
      </c>
      <c r="G1822" s="46" t="n">
        <f aca="false">G1821*(1+F1822)</f>
        <v>17.4073741915586</v>
      </c>
      <c r="H1822" s="46" t="n">
        <f aca="false">MAX(H1821,G1822)</f>
        <v>17.8102612367182</v>
      </c>
      <c r="I1822" s="47" t="n">
        <f aca="false">G1822/H1822-1</f>
        <v>-0.0226210632064749</v>
      </c>
      <c r="J1822" s="48" t="n">
        <f aca="false">IF(F1822&lt;0,F1822^2,0)</f>
        <v>0.000112503621450399</v>
      </c>
      <c r="K1822" s="44" t="n">
        <f aca="false">MAX(K1821,E1822)</f>
        <v>28803.15</v>
      </c>
      <c r="L1822" s="49" t="n">
        <f aca="false">E1822-K1822</f>
        <v>-426.200000000001</v>
      </c>
    </row>
    <row r="1823" customFormat="false" ht="15" hidden="false" customHeight="false" outlineLevel="0" collapsed="false">
      <c r="A1823" s="27" t="n">
        <v>42053</v>
      </c>
      <c r="B1823" s="42" t="n">
        <v>0</v>
      </c>
      <c r="C1823" s="28" t="n">
        <v>19296.5</v>
      </c>
      <c r="D1823" s="43" t="n">
        <v>0</v>
      </c>
      <c r="E1823" s="44" t="n">
        <f aca="false">E1822+D1823</f>
        <v>28376.95</v>
      </c>
      <c r="F1823" s="45" t="n">
        <f aca="false">IF(C1822&gt;0,D1823/C1822,0)</f>
        <v>0</v>
      </c>
      <c r="G1823" s="46" t="n">
        <f aca="false">G1822*(1+F1823)</f>
        <v>17.4073741915586</v>
      </c>
      <c r="H1823" s="46" t="n">
        <f aca="false">MAX(H1822,G1823)</f>
        <v>17.8102612367182</v>
      </c>
      <c r="I1823" s="47" t="n">
        <f aca="false">G1823/H1823-1</f>
        <v>-0.0226210632064749</v>
      </c>
      <c r="J1823" s="48" t="n">
        <f aca="false">IF(F1823&lt;0,F1823^2,0)</f>
        <v>0</v>
      </c>
      <c r="K1823" s="44" t="n">
        <f aca="false">MAX(K1822,E1823)</f>
        <v>28803.15</v>
      </c>
      <c r="L1823" s="49" t="n">
        <f aca="false">E1823-K1823</f>
        <v>-426.200000000001</v>
      </c>
    </row>
    <row r="1824" customFormat="false" ht="15" hidden="false" customHeight="false" outlineLevel="0" collapsed="false">
      <c r="A1824" s="27" t="n">
        <v>42054</v>
      </c>
      <c r="B1824" s="42" t="n">
        <v>-1</v>
      </c>
      <c r="C1824" s="28" t="n">
        <v>19188.3</v>
      </c>
      <c r="D1824" s="43" t="n">
        <v>-61.15</v>
      </c>
      <c r="E1824" s="44" t="n">
        <f aca="false">E1823+D1824</f>
        <v>28315.8</v>
      </c>
      <c r="F1824" s="45" t="n">
        <f aca="false">IF(C1823&gt;0,D1824/C1823,0)</f>
        <v>-0.00316896846578395</v>
      </c>
      <c r="G1824" s="46" t="n">
        <f aca="false">G1823*(1+F1824)</f>
        <v>17.3522107716735</v>
      </c>
      <c r="H1824" s="46" t="n">
        <f aca="false">MAX(H1823,G1824)</f>
        <v>17.8102612367182</v>
      </c>
      <c r="I1824" s="47" t="n">
        <f aca="false">G1824/H1824-1</f>
        <v>-0.0257183462362951</v>
      </c>
      <c r="J1824" s="48" t="n">
        <f aca="false">IF(F1824&lt;0,F1824^2,0)</f>
        <v>1.00423611371331E-005</v>
      </c>
      <c r="K1824" s="44" t="n">
        <f aca="false">MAX(K1823,E1824)</f>
        <v>28803.15</v>
      </c>
      <c r="L1824" s="49" t="n">
        <f aca="false">E1824-K1824</f>
        <v>-487.350000000002</v>
      </c>
    </row>
    <row r="1825" customFormat="false" ht="15" hidden="false" customHeight="false" outlineLevel="0" collapsed="false">
      <c r="A1825" s="27" t="n">
        <v>42055</v>
      </c>
      <c r="B1825" s="42" t="n">
        <v>-1</v>
      </c>
      <c r="C1825" s="28" t="n">
        <v>19073.55</v>
      </c>
      <c r="D1825" s="43" t="n">
        <v>114.75</v>
      </c>
      <c r="E1825" s="44" t="n">
        <f aca="false">E1824+D1825</f>
        <v>28430.55</v>
      </c>
      <c r="F1825" s="45" t="n">
        <f aca="false">IF(C1824&gt;0,D1825/C1824,0)</f>
        <v>0.00598020668845078</v>
      </c>
      <c r="G1825" s="46" t="n">
        <f aca="false">G1824*(1+F1825)</f>
        <v>17.4559805785896</v>
      </c>
      <c r="H1825" s="46" t="n">
        <f aca="false">MAX(H1824,G1825)</f>
        <v>17.8102612367182</v>
      </c>
      <c r="I1825" s="47" t="n">
        <f aca="false">G1825/H1825-1</f>
        <v>-0.0198919405740227</v>
      </c>
      <c r="J1825" s="48" t="n">
        <f aca="false">IF(F1825&lt;0,F1825^2,0)</f>
        <v>0</v>
      </c>
      <c r="K1825" s="44" t="n">
        <f aca="false">MAX(K1824,E1825)</f>
        <v>28803.15</v>
      </c>
      <c r="L1825" s="49" t="n">
        <f aca="false">E1825-K1825</f>
        <v>-372.600000000002</v>
      </c>
    </row>
    <row r="1826" customFormat="false" ht="15" hidden="false" customHeight="false" outlineLevel="0" collapsed="false">
      <c r="A1826" s="27" t="n">
        <v>42058</v>
      </c>
      <c r="B1826" s="42" t="n">
        <v>-1</v>
      </c>
      <c r="C1826" s="28" t="n">
        <v>18913.4</v>
      </c>
      <c r="D1826" s="43" t="n">
        <v>160.15</v>
      </c>
      <c r="E1826" s="44" t="n">
        <f aca="false">E1825+D1826</f>
        <v>28590.7</v>
      </c>
      <c r="F1826" s="45" t="n">
        <f aca="false">IF(C1825&gt;0,D1826/C1825,0)</f>
        <v>0.00839644429065381</v>
      </c>
      <c r="G1826" s="46" t="n">
        <f aca="false">G1825*(1+F1826)</f>
        <v>17.6025487470565</v>
      </c>
      <c r="H1826" s="46" t="n">
        <f aca="false">MAX(H1825,G1826)</f>
        <v>17.8102612367182</v>
      </c>
      <c r="I1826" s="47" t="n">
        <f aca="false">G1826/H1826-1</f>
        <v>-0.0116625178542316</v>
      </c>
      <c r="J1826" s="48" t="n">
        <f aca="false">IF(F1826&lt;0,F1826^2,0)</f>
        <v>0</v>
      </c>
      <c r="K1826" s="44" t="n">
        <f aca="false">MAX(K1825,E1826)</f>
        <v>28803.15</v>
      </c>
      <c r="L1826" s="49" t="n">
        <f aca="false">E1826-K1826</f>
        <v>-212.450000000001</v>
      </c>
    </row>
    <row r="1827" customFormat="false" ht="15" hidden="false" customHeight="false" outlineLevel="0" collapsed="false">
      <c r="A1827" s="27" t="n">
        <v>42059</v>
      </c>
      <c r="B1827" s="42" t="n">
        <v>-1</v>
      </c>
      <c r="C1827" s="28" t="n">
        <v>18883.8</v>
      </c>
      <c r="D1827" s="43" t="n">
        <v>29.6</v>
      </c>
      <c r="E1827" s="44" t="n">
        <f aca="false">E1826+D1827</f>
        <v>28620.3</v>
      </c>
      <c r="F1827" s="45" t="n">
        <f aca="false">IF(C1826&gt;0,D1827/C1826,0)</f>
        <v>0.0015650279695877</v>
      </c>
      <c r="G1827" s="46" t="n">
        <f aca="false">G1826*(1+F1827)</f>
        <v>17.6300972281817</v>
      </c>
      <c r="H1827" s="46" t="n">
        <f aca="false">MAX(H1826,G1827)</f>
        <v>17.8102612367182</v>
      </c>
      <c r="I1827" s="47" t="n">
        <f aca="false">G1827/H1827-1</f>
        <v>-0.0101157420512815</v>
      </c>
      <c r="J1827" s="48" t="n">
        <f aca="false">IF(F1827&lt;0,F1827^2,0)</f>
        <v>0</v>
      </c>
      <c r="K1827" s="44" t="n">
        <f aca="false">MAX(K1826,E1827)</f>
        <v>28803.15</v>
      </c>
      <c r="L1827" s="49" t="n">
        <f aca="false">E1827-K1827</f>
        <v>-182.850000000002</v>
      </c>
    </row>
    <row r="1828" customFormat="false" ht="15" hidden="false" customHeight="false" outlineLevel="0" collapsed="false">
      <c r="A1828" s="27" t="n">
        <v>42060</v>
      </c>
      <c r="B1828" s="42" t="n">
        <v>-1</v>
      </c>
      <c r="C1828" s="28" t="n">
        <v>18733.05</v>
      </c>
      <c r="D1828" s="43" t="n">
        <v>-138.35</v>
      </c>
      <c r="E1828" s="44" t="n">
        <f aca="false">E1827+D1828</f>
        <v>28481.95</v>
      </c>
      <c r="F1828" s="45" t="n">
        <f aca="false">IF(C1827&gt;0,D1828/C1827,0)</f>
        <v>-0.00732638557917368</v>
      </c>
      <c r="G1828" s="46" t="n">
        <f aca="false">G1827*(1+F1828)</f>
        <v>17.5009323380897</v>
      </c>
      <c r="H1828" s="46" t="n">
        <f aca="false">MAX(H1827,G1828)</f>
        <v>17.8102612367182</v>
      </c>
      <c r="I1828" s="47" t="n">
        <f aca="false">G1828/H1828-1</f>
        <v>-0.0173680158037679</v>
      </c>
      <c r="J1828" s="48" t="n">
        <f aca="false">IF(F1828&lt;0,F1828^2,0)</f>
        <v>5.36759256547241E-005</v>
      </c>
      <c r="K1828" s="44" t="n">
        <f aca="false">MAX(K1827,E1828)</f>
        <v>28803.15</v>
      </c>
      <c r="L1828" s="49" t="n">
        <f aca="false">E1828-K1828</f>
        <v>-321.200000000001</v>
      </c>
    </row>
    <row r="1829" customFormat="false" ht="15" hidden="false" customHeight="false" outlineLevel="0" collapsed="false">
      <c r="A1829" s="27" t="n">
        <v>42061</v>
      </c>
      <c r="B1829" s="42" t="n">
        <v>-1</v>
      </c>
      <c r="C1829" s="28" t="n">
        <v>18538.1</v>
      </c>
      <c r="D1829" s="43" t="n">
        <v>162.1</v>
      </c>
      <c r="E1829" s="44" t="n">
        <f aca="false">E1828+D1829</f>
        <v>28644.05</v>
      </c>
      <c r="F1829" s="45" t="n">
        <f aca="false">IF(C1828&gt;0,D1829/C1828,0)</f>
        <v>0.00865315578616403</v>
      </c>
      <c r="G1829" s="46" t="n">
        <f aca="false">G1828*(1+F1829)</f>
        <v>17.6523706320143</v>
      </c>
      <c r="H1829" s="46" t="n">
        <f aca="false">MAX(H1828,G1829)</f>
        <v>17.8102612367182</v>
      </c>
      <c r="I1829" s="47" t="n">
        <f aca="false">G1829/H1829-1</f>
        <v>-0.00886514816405037</v>
      </c>
      <c r="J1829" s="48" t="n">
        <f aca="false">IF(F1829&lt;0,F1829^2,0)</f>
        <v>0</v>
      </c>
      <c r="K1829" s="44" t="n">
        <f aca="false">MAX(K1828,E1829)</f>
        <v>28803.15</v>
      </c>
      <c r="L1829" s="49" t="n">
        <f aca="false">E1829-K1829</f>
        <v>-159.100000000002</v>
      </c>
    </row>
    <row r="1830" customFormat="false" ht="15" hidden="false" customHeight="false" outlineLevel="0" collapsed="false">
      <c r="A1830" s="27" t="n">
        <v>42062</v>
      </c>
      <c r="B1830" s="42" t="n">
        <v>1</v>
      </c>
      <c r="C1830" s="28" t="n">
        <v>19074.55</v>
      </c>
      <c r="D1830" s="43" t="n">
        <v>-251.6</v>
      </c>
      <c r="E1830" s="44" t="n">
        <f aca="false">E1829+D1830</f>
        <v>28392.45</v>
      </c>
      <c r="F1830" s="45" t="n">
        <f aca="false">IF(C1829&gt;0,D1830/C1829,0)</f>
        <v>-0.0135720489154768</v>
      </c>
      <c r="G1830" s="46" t="n">
        <f aca="false">G1829*(1+F1830)</f>
        <v>17.4127917943225</v>
      </c>
      <c r="H1830" s="46" t="n">
        <f aca="false">MAX(H1829,G1830)</f>
        <v>17.8102612367182</v>
      </c>
      <c r="I1830" s="47" t="n">
        <f aca="false">G1830/H1830-1</f>
        <v>-0.0223168788550018</v>
      </c>
      <c r="J1830" s="48" t="n">
        <f aca="false">IF(F1830&lt;0,F1830^2,0)</f>
        <v>0.000184200511764094</v>
      </c>
      <c r="K1830" s="44" t="n">
        <f aca="false">MAX(K1829,E1830)</f>
        <v>28803.15</v>
      </c>
      <c r="L1830" s="49" t="n">
        <f aca="false">E1830-K1830</f>
        <v>-410.700000000001</v>
      </c>
    </row>
    <row r="1831" customFormat="false" ht="15" hidden="false" customHeight="false" outlineLevel="0" collapsed="false">
      <c r="A1831" s="27" t="n">
        <v>42065</v>
      </c>
      <c r="B1831" s="42" t="n">
        <v>1</v>
      </c>
      <c r="C1831" s="28" t="n">
        <v>20008.1</v>
      </c>
      <c r="D1831" s="43" t="n">
        <v>933.55</v>
      </c>
      <c r="E1831" s="44" t="n">
        <f aca="false">E1830+D1831</f>
        <v>29326</v>
      </c>
      <c r="F1831" s="45" t="n">
        <f aca="false">IF(C1830&gt;0,D1831/C1830,0)</f>
        <v>0.0489421768796643</v>
      </c>
      <c r="G1831" s="46" t="n">
        <f aca="false">G1830*(1+F1831)</f>
        <v>18.265011730289</v>
      </c>
      <c r="H1831" s="46" t="n">
        <f aca="false">MAX(H1830,G1831)</f>
        <v>18.265011730289</v>
      </c>
      <c r="I1831" s="47" t="n">
        <f aca="false">G1831/H1831-1</f>
        <v>0</v>
      </c>
      <c r="J1831" s="48" t="n">
        <f aca="false">IF(F1831&lt;0,F1831^2,0)</f>
        <v>0</v>
      </c>
      <c r="K1831" s="44" t="n">
        <f aca="false">MAX(K1830,E1831)</f>
        <v>29326</v>
      </c>
      <c r="L1831" s="49" t="n">
        <f aca="false">E1831-K1831</f>
        <v>0</v>
      </c>
    </row>
    <row r="1832" customFormat="false" ht="15" hidden="false" customHeight="false" outlineLevel="0" collapsed="false">
      <c r="A1832" s="27" t="n">
        <v>42066</v>
      </c>
      <c r="B1832" s="42" t="n">
        <v>1</v>
      </c>
      <c r="C1832" s="28" t="n">
        <v>19961.2</v>
      </c>
      <c r="D1832" s="43" t="n">
        <v>-46.9</v>
      </c>
      <c r="E1832" s="44" t="n">
        <f aca="false">E1831+D1832</f>
        <v>29279.1</v>
      </c>
      <c r="F1832" s="45" t="n">
        <f aca="false">IF(C1831&gt;0,D1832/C1831,0)</f>
        <v>-0.00234405065948291</v>
      </c>
      <c r="G1832" s="46" t="n">
        <f aca="false">G1831*(1+F1832)</f>
        <v>18.2221976174971</v>
      </c>
      <c r="H1832" s="46" t="n">
        <f aca="false">MAX(H1831,G1832)</f>
        <v>18.265011730289</v>
      </c>
      <c r="I1832" s="47" t="n">
        <f aca="false">G1832/H1832-1</f>
        <v>-0.00234405065948295</v>
      </c>
      <c r="J1832" s="48" t="n">
        <f aca="false">IF(F1832&lt;0,F1832^2,0)</f>
        <v>5.49457349422226E-006</v>
      </c>
      <c r="K1832" s="44" t="n">
        <f aca="false">MAX(K1831,E1832)</f>
        <v>29326</v>
      </c>
      <c r="L1832" s="49" t="n">
        <f aca="false">E1832-K1832</f>
        <v>-46.9000000000015</v>
      </c>
    </row>
    <row r="1833" customFormat="false" ht="15" hidden="false" customHeight="false" outlineLevel="0" collapsed="false">
      <c r="A1833" s="27" t="n">
        <v>42067</v>
      </c>
      <c r="B1833" s="42" t="n">
        <v>-1</v>
      </c>
      <c r="C1833" s="28" t="n">
        <v>19643.9</v>
      </c>
      <c r="D1833" s="43" t="n">
        <v>-32.7</v>
      </c>
      <c r="E1833" s="44" t="n">
        <f aca="false">E1832+D1833</f>
        <v>29246.4</v>
      </c>
      <c r="F1833" s="45" t="n">
        <f aca="false">IF(C1832&gt;0,D1833/C1832,0)</f>
        <v>-0.00163817806544697</v>
      </c>
      <c r="G1833" s="46" t="n">
        <f aca="false">G1832*(1+F1833)</f>
        <v>18.1923464130559</v>
      </c>
      <c r="H1833" s="46" t="n">
        <f aca="false">MAX(H1832,G1833)</f>
        <v>18.265011730289</v>
      </c>
      <c r="I1833" s="47" t="n">
        <f aca="false">G1833/H1833-1</f>
        <v>-0.00397838875255541</v>
      </c>
      <c r="J1833" s="48" t="n">
        <f aca="false">IF(F1833&lt;0,F1833^2,0)</f>
        <v>2.68362737411157E-006</v>
      </c>
      <c r="K1833" s="44" t="n">
        <f aca="false">MAX(K1832,E1833)</f>
        <v>29326</v>
      </c>
      <c r="L1833" s="49" t="n">
        <f aca="false">E1833-K1833</f>
        <v>-79.6000000000022</v>
      </c>
    </row>
    <row r="1834" customFormat="false" ht="15" hidden="false" customHeight="false" outlineLevel="0" collapsed="false">
      <c r="A1834" s="27" t="n">
        <v>42068</v>
      </c>
      <c r="B1834" s="42" t="n">
        <v>-1</v>
      </c>
      <c r="C1834" s="28" t="n">
        <v>19748</v>
      </c>
      <c r="D1834" s="43" t="n">
        <v>-104.1</v>
      </c>
      <c r="E1834" s="44" t="n">
        <f aca="false">E1833+D1834</f>
        <v>29142.3</v>
      </c>
      <c r="F1834" s="45" t="n">
        <f aca="false">IF(C1833&gt;0,D1834/C1833,0)</f>
        <v>-0.00529935501606097</v>
      </c>
      <c r="G1834" s="46" t="n">
        <f aca="false">G1833*(1+F1834)</f>
        <v>18.095938710838</v>
      </c>
      <c r="H1834" s="46" t="n">
        <f aca="false">MAX(H1833,G1834)</f>
        <v>18.265011730289</v>
      </c>
      <c r="I1834" s="47" t="n">
        <f aca="false">G1834/H1834-1</f>
        <v>-0.00925666087422461</v>
      </c>
      <c r="J1834" s="48" t="n">
        <f aca="false">IF(F1834&lt;0,F1834^2,0)</f>
        <v>2.80831635862505E-005</v>
      </c>
      <c r="K1834" s="44" t="n">
        <f aca="false">MAX(K1833,E1834)</f>
        <v>29326</v>
      </c>
      <c r="L1834" s="49" t="n">
        <f aca="false">E1834-K1834</f>
        <v>-183.700000000001</v>
      </c>
    </row>
    <row r="1835" customFormat="false" ht="15" hidden="false" customHeight="false" outlineLevel="0" collapsed="false">
      <c r="A1835" s="27" t="n">
        <v>42072</v>
      </c>
      <c r="B1835" s="42" t="n">
        <v>-1</v>
      </c>
      <c r="C1835" s="28" t="n">
        <v>19145.55</v>
      </c>
      <c r="D1835" s="43" t="n">
        <v>602.45</v>
      </c>
      <c r="E1835" s="44" t="n">
        <f aca="false">E1834+D1835</f>
        <v>29744.75</v>
      </c>
      <c r="F1835" s="45" t="n">
        <f aca="false">IF(C1834&gt;0,D1835/C1834,0)</f>
        <v>0.0305068867733441</v>
      </c>
      <c r="G1835" s="46" t="n">
        <f aca="false">G1834*(1+F1835)</f>
        <v>18.6479894641469</v>
      </c>
      <c r="H1835" s="46" t="n">
        <f aca="false">MAX(H1834,G1835)</f>
        <v>18.6479894641469</v>
      </c>
      <c r="I1835" s="47" t="n">
        <f aca="false">G1835/H1835-1</f>
        <v>0</v>
      </c>
      <c r="J1835" s="48" t="n">
        <f aca="false">IF(F1835&lt;0,F1835^2,0)</f>
        <v>0</v>
      </c>
      <c r="K1835" s="44" t="n">
        <f aca="false">MAX(K1834,E1835)</f>
        <v>29744.75</v>
      </c>
      <c r="L1835" s="49" t="n">
        <f aca="false">E1835-K1835</f>
        <v>0</v>
      </c>
    </row>
    <row r="1836" customFormat="false" ht="15" hidden="false" customHeight="false" outlineLevel="0" collapsed="false">
      <c r="A1836" s="27" t="n">
        <v>42073</v>
      </c>
      <c r="B1836" s="42" t="n">
        <v>-1</v>
      </c>
      <c r="C1836" s="28" t="n">
        <v>19054.4</v>
      </c>
      <c r="D1836" s="43" t="n">
        <v>91.15</v>
      </c>
      <c r="E1836" s="44" t="n">
        <f aca="false">E1835+D1836</f>
        <v>29835.9</v>
      </c>
      <c r="F1836" s="45" t="n">
        <f aca="false">IF(C1835&gt;0,D1836/C1835,0)</f>
        <v>0.00476089744091969</v>
      </c>
      <c r="G1836" s="46" t="n">
        <f aca="false">G1835*(1+F1836)</f>
        <v>18.736770629465</v>
      </c>
      <c r="H1836" s="46" t="n">
        <f aca="false">MAX(H1835,G1836)</f>
        <v>18.736770629465</v>
      </c>
      <c r="I1836" s="47" t="n">
        <f aca="false">G1836/H1836-1</f>
        <v>0</v>
      </c>
      <c r="J1836" s="48" t="n">
        <f aca="false">IF(F1836&lt;0,F1836^2,0)</f>
        <v>0</v>
      </c>
      <c r="K1836" s="44" t="n">
        <f aca="false">MAX(K1835,E1836)</f>
        <v>29835.9</v>
      </c>
      <c r="L1836" s="49" t="n">
        <f aca="false">E1836-K1836</f>
        <v>0</v>
      </c>
    </row>
    <row r="1837" customFormat="false" ht="15" hidden="false" customHeight="false" outlineLevel="0" collapsed="false">
      <c r="A1837" s="27" t="n">
        <v>42074</v>
      </c>
      <c r="B1837" s="42" t="n">
        <v>-1</v>
      </c>
      <c r="C1837" s="28" t="n">
        <v>19044</v>
      </c>
      <c r="D1837" s="43" t="n">
        <v>10.4</v>
      </c>
      <c r="E1837" s="44" t="n">
        <f aca="false">E1836+D1837</f>
        <v>29846.3</v>
      </c>
      <c r="F1837" s="45" t="n">
        <f aca="false">IF(C1836&gt;0,D1837/C1836,0)</f>
        <v>0.00054580569317323</v>
      </c>
      <c r="G1837" s="46" t="n">
        <f aca="false">G1836*(1+F1837)</f>
        <v>18.7469972655463</v>
      </c>
      <c r="H1837" s="46" t="n">
        <f aca="false">MAX(H1836,G1837)</f>
        <v>18.7469972655463</v>
      </c>
      <c r="I1837" s="47" t="n">
        <f aca="false">G1837/H1837-1</f>
        <v>0</v>
      </c>
      <c r="J1837" s="48" t="n">
        <f aca="false">IF(F1837&lt;0,F1837^2,0)</f>
        <v>0</v>
      </c>
      <c r="K1837" s="44" t="n">
        <f aca="false">MAX(K1836,E1837)</f>
        <v>29846.3</v>
      </c>
      <c r="L1837" s="49" t="n">
        <f aca="false">E1837-K1837</f>
        <v>0</v>
      </c>
    </row>
    <row r="1838" customFormat="false" ht="15" hidden="false" customHeight="false" outlineLevel="0" collapsed="false">
      <c r="A1838" s="27" t="n">
        <v>42075</v>
      </c>
      <c r="B1838" s="42" t="n">
        <v>-1</v>
      </c>
      <c r="C1838" s="28" t="n">
        <v>19141.85</v>
      </c>
      <c r="D1838" s="43" t="n">
        <v>-157.1</v>
      </c>
      <c r="E1838" s="44" t="n">
        <f aca="false">E1837+D1838</f>
        <v>29689.2</v>
      </c>
      <c r="F1838" s="45" t="n">
        <f aca="false">IF(C1837&gt;0,D1838/C1837,0)</f>
        <v>-0.00824931737030036</v>
      </c>
      <c r="G1838" s="46" t="n">
        <f aca="false">G1837*(1+F1838)</f>
        <v>18.5923473353626</v>
      </c>
      <c r="H1838" s="46" t="n">
        <f aca="false">MAX(H1837,G1838)</f>
        <v>18.7469972655463</v>
      </c>
      <c r="I1838" s="47" t="n">
        <f aca="false">G1838/H1838-1</f>
        <v>-0.00824931737030044</v>
      </c>
      <c r="J1838" s="48" t="n">
        <f aca="false">IF(F1838&lt;0,F1838^2,0)</f>
        <v>6.80512370759392E-005</v>
      </c>
      <c r="K1838" s="44" t="n">
        <f aca="false">MAX(K1837,E1838)</f>
        <v>29846.3</v>
      </c>
      <c r="L1838" s="49" t="n">
        <f aca="false">E1838-K1838</f>
        <v>-157.099999999999</v>
      </c>
    </row>
    <row r="1839" customFormat="false" ht="15" hidden="false" customHeight="false" outlineLevel="0" collapsed="false">
      <c r="A1839" s="27" t="n">
        <v>42076</v>
      </c>
      <c r="B1839" s="42" t="n">
        <v>-1</v>
      </c>
      <c r="C1839" s="28" t="n">
        <v>18779.8</v>
      </c>
      <c r="D1839" s="43" t="n">
        <v>138.1</v>
      </c>
      <c r="E1839" s="44" t="n">
        <f aca="false">E1838+D1839</f>
        <v>29827.3</v>
      </c>
      <c r="F1839" s="45" t="n">
        <f aca="false">IF(C1838&gt;0,D1839/C1838,0)</f>
        <v>0.00721455867640798</v>
      </c>
      <c r="G1839" s="46" t="n">
        <f aca="false">G1838*(1+F1839)</f>
        <v>18.7264829161458</v>
      </c>
      <c r="H1839" s="46" t="n">
        <f aca="false">MAX(H1838,G1839)</f>
        <v>18.7469972655463</v>
      </c>
      <c r="I1839" s="47" t="n">
        <f aca="false">G1839/H1839-1</f>
        <v>-0.00109427387810057</v>
      </c>
      <c r="J1839" s="48" t="n">
        <f aca="false">IF(F1839&lt;0,F1839^2,0)</f>
        <v>0</v>
      </c>
      <c r="K1839" s="44" t="n">
        <f aca="false">MAX(K1838,E1839)</f>
        <v>29846.3</v>
      </c>
      <c r="L1839" s="49" t="n">
        <f aca="false">E1839-K1839</f>
        <v>-19</v>
      </c>
    </row>
    <row r="1840" customFormat="false" ht="15" hidden="false" customHeight="false" outlineLevel="0" collapsed="false">
      <c r="A1840" s="27" t="n">
        <v>42079</v>
      </c>
      <c r="B1840" s="42" t="n">
        <v>-1</v>
      </c>
      <c r="C1840" s="28" t="n">
        <v>18837.35</v>
      </c>
      <c r="D1840" s="43" t="n">
        <v>-57.55</v>
      </c>
      <c r="E1840" s="44" t="n">
        <f aca="false">E1839+D1840</f>
        <v>29769.75</v>
      </c>
      <c r="F1840" s="45" t="n">
        <f aca="false">IF(C1839&gt;0,D1840/C1839,0)</f>
        <v>-0.00306446288032886</v>
      </c>
      <c r="G1840" s="46" t="n">
        <f aca="false">G1839*(1+F1840)</f>
        <v>18.6690963043701</v>
      </c>
      <c r="H1840" s="46" t="n">
        <f aca="false">MAX(H1839,G1840)</f>
        <v>18.7469972655463</v>
      </c>
      <c r="I1840" s="47" t="n">
        <f aca="false">G1840/H1840-1</f>
        <v>-0.00415538339674915</v>
      </c>
      <c r="J1840" s="48" t="n">
        <f aca="false">IF(F1840&lt;0,F1840^2,0)</f>
        <v>9.39093274491348E-006</v>
      </c>
      <c r="K1840" s="44" t="n">
        <f aca="false">MAX(K1839,E1840)</f>
        <v>29846.3</v>
      </c>
      <c r="L1840" s="49" t="n">
        <f aca="false">E1840-K1840</f>
        <v>-76.5499999999993</v>
      </c>
    </row>
    <row r="1841" customFormat="false" ht="15" hidden="false" customHeight="false" outlineLevel="0" collapsed="false">
      <c r="A1841" s="27" t="n">
        <v>42080</v>
      </c>
      <c r="B1841" s="42" t="n">
        <v>-1</v>
      </c>
      <c r="C1841" s="28" t="n">
        <v>19058.25</v>
      </c>
      <c r="D1841" s="43" t="n">
        <v>-123.95</v>
      </c>
      <c r="E1841" s="44" t="n">
        <f aca="false">E1840+D1841</f>
        <v>29645.8</v>
      </c>
      <c r="F1841" s="45" t="n">
        <f aca="false">IF(C1840&gt;0,D1841/C1840,0)</f>
        <v>-0.00658001258138751</v>
      </c>
      <c r="G1841" s="46" t="n">
        <f aca="false">G1840*(1+F1841)</f>
        <v>18.5462534158042</v>
      </c>
      <c r="H1841" s="46" t="n">
        <f aca="false">MAX(H1840,G1841)</f>
        <v>18.7469972655463</v>
      </c>
      <c r="I1841" s="47" t="n">
        <f aca="false">G1841/H1841-1</f>
        <v>-0.0107080535031056</v>
      </c>
      <c r="J1841" s="48" t="n">
        <f aca="false">IF(F1841&lt;0,F1841^2,0)</f>
        <v>4.32965655712179E-005</v>
      </c>
      <c r="K1841" s="44" t="n">
        <f aca="false">MAX(K1840,E1841)</f>
        <v>29846.3</v>
      </c>
      <c r="L1841" s="49" t="n">
        <f aca="false">E1841-K1841</f>
        <v>-200.5</v>
      </c>
    </row>
    <row r="1842" customFormat="false" ht="15" hidden="false" customHeight="false" outlineLevel="0" collapsed="false">
      <c r="A1842" s="27" t="n">
        <v>42081</v>
      </c>
      <c r="B1842" s="42" t="n">
        <v>1</v>
      </c>
      <c r="C1842" s="28" t="n">
        <v>19147.25</v>
      </c>
      <c r="D1842" s="43" t="n">
        <v>25.4</v>
      </c>
      <c r="E1842" s="44" t="n">
        <f aca="false">E1841+D1842</f>
        <v>29671.2</v>
      </c>
      <c r="F1842" s="45" t="n">
        <f aca="false">IF(C1841&gt;0,D1842/C1841,0)</f>
        <v>0.00133275615547073</v>
      </c>
      <c r="G1842" s="46" t="n">
        <f aca="false">G1841*(1+F1842)</f>
        <v>18.5709710492051</v>
      </c>
      <c r="H1842" s="46" t="n">
        <f aca="false">MAX(H1841,G1842)</f>
        <v>18.7469972655463</v>
      </c>
      <c r="I1842" s="47" t="n">
        <f aca="false">G1842/H1842-1</f>
        <v>-0.00938956857185425</v>
      </c>
      <c r="J1842" s="48" t="n">
        <f aca="false">IF(F1842&lt;0,F1842^2,0)</f>
        <v>0</v>
      </c>
      <c r="K1842" s="44" t="n">
        <f aca="false">MAX(K1841,E1842)</f>
        <v>29846.3</v>
      </c>
      <c r="L1842" s="49" t="n">
        <f aca="false">E1842-K1842</f>
        <v>-175.099999999999</v>
      </c>
    </row>
    <row r="1843" customFormat="false" ht="15" hidden="false" customHeight="false" outlineLevel="0" collapsed="false">
      <c r="A1843" s="27" t="n">
        <v>42082</v>
      </c>
      <c r="B1843" s="42" t="n">
        <v>-1</v>
      </c>
      <c r="C1843" s="28" t="n">
        <v>18811.15</v>
      </c>
      <c r="D1843" s="43" t="n">
        <v>-239.65</v>
      </c>
      <c r="E1843" s="44" t="n">
        <f aca="false">E1842+D1843</f>
        <v>29431.55</v>
      </c>
      <c r="F1843" s="45" t="n">
        <f aca="false">IF(C1842&gt;0,D1843/C1842,0)</f>
        <v>-0.0125161576727729</v>
      </c>
      <c r="G1843" s="46" t="n">
        <f aca="false">G1842*(1+F1843)</f>
        <v>18.3385338474167</v>
      </c>
      <c r="H1843" s="46" t="n">
        <f aca="false">MAX(H1842,G1843)</f>
        <v>18.7469972655463</v>
      </c>
      <c r="I1843" s="47" t="n">
        <f aca="false">G1843/H1843-1</f>
        <v>-0.0217882049239024</v>
      </c>
      <c r="J1843" s="48" t="n">
        <f aca="false">IF(F1843&lt;0,F1843^2,0)</f>
        <v>0.000156654202889711</v>
      </c>
      <c r="K1843" s="44" t="n">
        <f aca="false">MAX(K1842,E1843)</f>
        <v>29846.3</v>
      </c>
      <c r="L1843" s="49" t="n">
        <f aca="false">E1843-K1843</f>
        <v>-414.75</v>
      </c>
    </row>
    <row r="1844" customFormat="false" ht="15" hidden="false" customHeight="false" outlineLevel="0" collapsed="false">
      <c r="A1844" s="27" t="n">
        <v>42083</v>
      </c>
      <c r="B1844" s="42" t="n">
        <v>-1</v>
      </c>
      <c r="C1844" s="28" t="n">
        <v>18606.35</v>
      </c>
      <c r="D1844" s="43" t="n">
        <v>204.8</v>
      </c>
      <c r="E1844" s="44" t="n">
        <f aca="false">E1843+D1844</f>
        <v>29636.35</v>
      </c>
      <c r="F1844" s="45" t="n">
        <f aca="false">IF(C1843&gt;0,D1844/C1843,0)</f>
        <v>0.0108871600088246</v>
      </c>
      <c r="G1844" s="46" t="n">
        <f aca="false">G1843*(1+F1844)</f>
        <v>18.5381883997408</v>
      </c>
      <c r="H1844" s="46" t="n">
        <f aca="false">MAX(H1843,G1844)</f>
        <v>18.7469972655463</v>
      </c>
      <c r="I1844" s="47" t="n">
        <f aca="false">G1844/H1844-1</f>
        <v>-0.0111382565883895</v>
      </c>
      <c r="J1844" s="48" t="n">
        <f aca="false">IF(F1844&lt;0,F1844^2,0)</f>
        <v>0</v>
      </c>
      <c r="K1844" s="44" t="n">
        <f aca="false">MAX(K1843,E1844)</f>
        <v>29846.3</v>
      </c>
      <c r="L1844" s="49" t="n">
        <f aca="false">E1844-K1844</f>
        <v>-209.950000000001</v>
      </c>
    </row>
    <row r="1845" customFormat="false" ht="15" hidden="false" customHeight="false" outlineLevel="0" collapsed="false">
      <c r="A1845" s="27" t="n">
        <v>42086</v>
      </c>
      <c r="B1845" s="42" t="n">
        <v>-1</v>
      </c>
      <c r="C1845" s="28" t="n">
        <v>18449</v>
      </c>
      <c r="D1845" s="43" t="n">
        <v>157.35</v>
      </c>
      <c r="E1845" s="44" t="n">
        <f aca="false">E1844+D1845</f>
        <v>29793.7</v>
      </c>
      <c r="F1845" s="45" t="n">
        <f aca="false">IF(C1844&gt;0,D1845/C1844,0)</f>
        <v>0.00845679028933671</v>
      </c>
      <c r="G1845" s="46" t="n">
        <f aca="false">G1844*(1+F1845)</f>
        <v>18.6949619713816</v>
      </c>
      <c r="H1845" s="46" t="n">
        <f aca="false">MAX(H1844,G1845)</f>
        <v>18.7469972655463</v>
      </c>
      <c r="I1845" s="47" t="n">
        <f aca="false">G1845/H1845-1</f>
        <v>-0.00277566019920961</v>
      </c>
      <c r="J1845" s="48" t="n">
        <f aca="false">IF(F1845&lt;0,F1845^2,0)</f>
        <v>0</v>
      </c>
      <c r="K1845" s="44" t="n">
        <f aca="false">MAX(K1844,E1845)</f>
        <v>29846.3</v>
      </c>
      <c r="L1845" s="49" t="n">
        <f aca="false">E1845-K1845</f>
        <v>-52.6000000000022</v>
      </c>
    </row>
    <row r="1846" customFormat="false" ht="15" hidden="false" customHeight="false" outlineLevel="0" collapsed="false">
      <c r="A1846" s="27" t="n">
        <v>42087</v>
      </c>
      <c r="B1846" s="42" t="n">
        <v>-1</v>
      </c>
      <c r="C1846" s="28" t="n">
        <v>18331.45</v>
      </c>
      <c r="D1846" s="43" t="n">
        <v>117.55</v>
      </c>
      <c r="E1846" s="44" t="n">
        <f aca="false">E1845+D1846</f>
        <v>29911.25</v>
      </c>
      <c r="F1846" s="45" t="n">
        <f aca="false">IF(C1845&gt;0,D1846/C1845,0)</f>
        <v>0.00637161905794352</v>
      </c>
      <c r="G1846" s="46" t="n">
        <f aca="false">G1845*(1+F1846)</f>
        <v>18.814079147366</v>
      </c>
      <c r="H1846" s="46" t="n">
        <f aca="false">MAX(H1845,G1846)</f>
        <v>18.814079147366</v>
      </c>
      <c r="I1846" s="47" t="n">
        <f aca="false">G1846/H1846-1</f>
        <v>0</v>
      </c>
      <c r="J1846" s="48" t="n">
        <f aca="false">IF(F1846&lt;0,F1846^2,0)</f>
        <v>0</v>
      </c>
      <c r="K1846" s="44" t="n">
        <f aca="false">MAX(K1845,E1846)</f>
        <v>29911.25</v>
      </c>
      <c r="L1846" s="49" t="n">
        <f aca="false">E1846-K1846</f>
        <v>0</v>
      </c>
    </row>
    <row r="1847" customFormat="false" ht="15" hidden="false" customHeight="false" outlineLevel="0" collapsed="false">
      <c r="A1847" s="27" t="n">
        <v>42088</v>
      </c>
      <c r="B1847" s="42" t="n">
        <v>-1</v>
      </c>
      <c r="C1847" s="28" t="n">
        <v>18310.1</v>
      </c>
      <c r="D1847" s="43" t="n">
        <v>21.35</v>
      </c>
      <c r="E1847" s="44" t="n">
        <f aca="false">E1846+D1847</f>
        <v>29932.6</v>
      </c>
      <c r="F1847" s="45" t="n">
        <f aca="false">IF(C1846&gt;0,D1847/C1846,0)</f>
        <v>0.00116466509741455</v>
      </c>
      <c r="G1847" s="46" t="n">
        <f aca="false">G1846*(1+F1847)</f>
        <v>18.8359912486889</v>
      </c>
      <c r="H1847" s="46" t="n">
        <f aca="false">MAX(H1846,G1847)</f>
        <v>18.8359912486889</v>
      </c>
      <c r="I1847" s="47" t="n">
        <f aca="false">G1847/H1847-1</f>
        <v>0</v>
      </c>
      <c r="J1847" s="48" t="n">
        <f aca="false">IF(F1847&lt;0,F1847^2,0)</f>
        <v>0</v>
      </c>
      <c r="K1847" s="44" t="n">
        <f aca="false">MAX(K1846,E1847)</f>
        <v>29932.6</v>
      </c>
      <c r="L1847" s="49" t="n">
        <f aca="false">E1847-K1847</f>
        <v>0</v>
      </c>
    </row>
    <row r="1848" customFormat="false" ht="15" hidden="false" customHeight="false" outlineLevel="0" collapsed="false">
      <c r="A1848" s="27" t="n">
        <v>42089</v>
      </c>
      <c r="B1848" s="42" t="n">
        <v>-1</v>
      </c>
      <c r="C1848" s="28" t="n">
        <v>17831.65</v>
      </c>
      <c r="D1848" s="43" t="n">
        <v>478.45</v>
      </c>
      <c r="E1848" s="44" t="n">
        <f aca="false">E1847+D1848</f>
        <v>30411.05</v>
      </c>
      <c r="F1848" s="45" t="n">
        <f aca="false">IF(C1847&gt;0,D1848/C1847,0)</f>
        <v>0.0261303870541395</v>
      </c>
      <c r="G1848" s="46" t="n">
        <f aca="false">G1847*(1+F1848)</f>
        <v>19.3281829905655</v>
      </c>
      <c r="H1848" s="46" t="n">
        <f aca="false">MAX(H1847,G1848)</f>
        <v>19.3281829905655</v>
      </c>
      <c r="I1848" s="47" t="n">
        <f aca="false">G1848/H1848-1</f>
        <v>0</v>
      </c>
      <c r="J1848" s="48" t="n">
        <f aca="false">IF(F1848&lt;0,F1848^2,0)</f>
        <v>0</v>
      </c>
      <c r="K1848" s="44" t="n">
        <f aca="false">MAX(K1847,E1848)</f>
        <v>30411.05</v>
      </c>
      <c r="L1848" s="49" t="n">
        <f aca="false">E1848-K1848</f>
        <v>0</v>
      </c>
    </row>
    <row r="1849" customFormat="false" ht="15" hidden="false" customHeight="false" outlineLevel="0" collapsed="false">
      <c r="A1849" s="27" t="n">
        <v>42090</v>
      </c>
      <c r="B1849" s="42" t="n">
        <v>-1</v>
      </c>
      <c r="C1849" s="28" t="n">
        <v>18044.8</v>
      </c>
      <c r="D1849" s="43" t="n">
        <v>-213.15</v>
      </c>
      <c r="E1849" s="44" t="n">
        <f aca="false">E1848+D1849</f>
        <v>30197.9</v>
      </c>
      <c r="F1849" s="45" t="n">
        <f aca="false">IF(C1848&gt;0,D1849/C1848,0)</f>
        <v>-0.0119534647663004</v>
      </c>
      <c r="G1849" s="46" t="n">
        <f aca="false">G1848*(1+F1849)</f>
        <v>19.0971442361912</v>
      </c>
      <c r="H1849" s="46" t="n">
        <f aca="false">MAX(H1848,G1849)</f>
        <v>19.3281829905655</v>
      </c>
      <c r="I1849" s="47" t="n">
        <f aca="false">G1849/H1849-1</f>
        <v>-0.0119534647663004</v>
      </c>
      <c r="J1849" s="48" t="n">
        <f aca="false">IF(F1849&lt;0,F1849^2,0)</f>
        <v>0.000142885319919184</v>
      </c>
      <c r="K1849" s="44" t="n">
        <f aca="false">MAX(K1848,E1849)</f>
        <v>30411.05</v>
      </c>
      <c r="L1849" s="49" t="n">
        <f aca="false">E1849-K1849</f>
        <v>-213.150000000001</v>
      </c>
    </row>
    <row r="1850" customFormat="false" ht="15" hidden="false" customHeight="false" outlineLevel="0" collapsed="false">
      <c r="A1850" s="27" t="n">
        <v>42093</v>
      </c>
      <c r="B1850" s="42" t="n">
        <v>1</v>
      </c>
      <c r="C1850" s="28" t="n">
        <v>18361.8</v>
      </c>
      <c r="D1850" s="43" t="n">
        <v>22.3</v>
      </c>
      <c r="E1850" s="44" t="n">
        <f aca="false">E1849+D1850</f>
        <v>30220.2</v>
      </c>
      <c r="F1850" s="45" t="n">
        <f aca="false">IF(C1849&gt;0,D1850/C1849,0)</f>
        <v>0.00123581308742685</v>
      </c>
      <c r="G1850" s="46" t="n">
        <f aca="false">G1849*(1+F1850)</f>
        <v>19.1207447369708</v>
      </c>
      <c r="H1850" s="46" t="n">
        <f aca="false">MAX(H1849,G1850)</f>
        <v>19.3281829905655</v>
      </c>
      <c r="I1850" s="47" t="n">
        <f aca="false">G1850/H1850-1</f>
        <v>-0.010732423927072</v>
      </c>
      <c r="J1850" s="48" t="n">
        <f aca="false">IF(F1850&lt;0,F1850^2,0)</f>
        <v>0</v>
      </c>
      <c r="K1850" s="44" t="n">
        <f aca="false">MAX(K1849,E1850)</f>
        <v>30411.05</v>
      </c>
      <c r="L1850" s="49" t="n">
        <f aca="false">E1850-K1850</f>
        <v>-190.850000000002</v>
      </c>
    </row>
    <row r="1851" customFormat="false" ht="15" hidden="false" customHeight="false" outlineLevel="0" collapsed="false">
      <c r="A1851" s="27" t="n">
        <v>42094</v>
      </c>
      <c r="B1851" s="42" t="n">
        <v>1</v>
      </c>
      <c r="C1851" s="28" t="n">
        <v>18206.65</v>
      </c>
      <c r="D1851" s="43" t="n">
        <v>-155.15</v>
      </c>
      <c r="E1851" s="44" t="n">
        <f aca="false">E1850+D1851</f>
        <v>30065.05</v>
      </c>
      <c r="F1851" s="45" t="n">
        <f aca="false">IF(C1850&gt;0,D1851/C1850,0)</f>
        <v>-0.00844960733697132</v>
      </c>
      <c r="G1851" s="46" t="n">
        <f aca="false">G1850*(1+F1851)</f>
        <v>18.9591819519529</v>
      </c>
      <c r="H1851" s="46" t="n">
        <f aca="false">MAX(H1850,G1851)</f>
        <v>19.3281829905655</v>
      </c>
      <c r="I1851" s="47" t="n">
        <f aca="false">G1851/H1851-1</f>
        <v>-0.0190913464960856</v>
      </c>
      <c r="J1851" s="48" t="n">
        <f aca="false">IF(F1851&lt;0,F1851^2,0)</f>
        <v>7.13958641489996E-005</v>
      </c>
      <c r="K1851" s="44" t="n">
        <f aca="false">MAX(K1850,E1851)</f>
        <v>30411.05</v>
      </c>
      <c r="L1851" s="49" t="n">
        <f aca="false">E1851-K1851</f>
        <v>-346.000000000004</v>
      </c>
    </row>
    <row r="1852" customFormat="false" ht="15" hidden="false" customHeight="false" outlineLevel="0" collapsed="false">
      <c r="A1852" s="27" t="n">
        <v>42095</v>
      </c>
      <c r="B1852" s="42" t="n">
        <v>1</v>
      </c>
      <c r="C1852" s="28" t="n">
        <v>18617.85</v>
      </c>
      <c r="D1852" s="43" t="n">
        <v>-48.1</v>
      </c>
      <c r="E1852" s="44" t="n">
        <f aca="false">E1851+D1852</f>
        <v>30016.95</v>
      </c>
      <c r="F1852" s="45" t="n">
        <f aca="false">IF(C1851&gt;0,D1852/C1851,0)</f>
        <v>-0.00264189183622468</v>
      </c>
      <c r="G1852" s="46" t="n">
        <f aca="false">G1851*(1+F1852)</f>
        <v>18.9090938439325</v>
      </c>
      <c r="H1852" s="46" t="n">
        <f aca="false">MAX(H1851,G1852)</f>
        <v>19.3281829905655</v>
      </c>
      <c r="I1852" s="47" t="n">
        <f aca="false">G1852/H1852-1</f>
        <v>-0.0216828010598596</v>
      </c>
      <c r="J1852" s="48" t="n">
        <f aca="false">IF(F1852&lt;0,F1852^2,0)</f>
        <v>6.97959247431059E-006</v>
      </c>
      <c r="K1852" s="44" t="n">
        <f aca="false">MAX(K1851,E1852)</f>
        <v>30411.05</v>
      </c>
      <c r="L1852" s="49" t="n">
        <f aca="false">E1852-K1852</f>
        <v>-394.100000000002</v>
      </c>
    </row>
    <row r="1853" customFormat="false" ht="15" hidden="false" customHeight="false" outlineLevel="0" collapsed="false">
      <c r="A1853" s="27" t="n">
        <v>42100</v>
      </c>
      <c r="B1853" s="42" t="n">
        <v>1</v>
      </c>
      <c r="C1853" s="28" t="n">
        <v>18605.45</v>
      </c>
      <c r="D1853" s="43" t="n">
        <v>-97.15</v>
      </c>
      <c r="E1853" s="44" t="n">
        <f aca="false">E1852+D1853</f>
        <v>29919.8</v>
      </c>
      <c r="F1853" s="45" t="n">
        <f aca="false">IF(C1852&gt;0,D1853/C1852,0)</f>
        <v>-0.00521811057667776</v>
      </c>
      <c r="G1853" s="46" t="n">
        <f aca="false">G1852*(1+F1853)</f>
        <v>18.8104241013501</v>
      </c>
      <c r="H1853" s="46" t="n">
        <f aca="false">MAX(H1852,G1853)</f>
        <v>19.3281829905655</v>
      </c>
      <c r="I1853" s="47" t="n">
        <f aca="false">G1853/H1853-1</f>
        <v>-0.0267877683829949</v>
      </c>
      <c r="J1853" s="48" t="n">
        <f aca="false">IF(F1853&lt;0,F1853^2,0)</f>
        <v>2.72286779904363E-005</v>
      </c>
      <c r="K1853" s="44" t="n">
        <f aca="false">MAX(K1852,E1853)</f>
        <v>30411.05</v>
      </c>
      <c r="L1853" s="49" t="n">
        <f aca="false">E1853-K1853</f>
        <v>-491.250000000004</v>
      </c>
    </row>
    <row r="1854" customFormat="false" ht="15" hidden="false" customHeight="false" outlineLevel="0" collapsed="false">
      <c r="A1854" s="27" t="n">
        <v>42101</v>
      </c>
      <c r="B1854" s="42" t="n">
        <v>1</v>
      </c>
      <c r="C1854" s="28" t="n">
        <v>18469.3</v>
      </c>
      <c r="D1854" s="43" t="n">
        <v>-150.25</v>
      </c>
      <c r="E1854" s="44" t="n">
        <f aca="false">E1853+D1854</f>
        <v>29769.55</v>
      </c>
      <c r="F1854" s="45" t="n">
        <f aca="false">IF(C1853&gt;0,D1854/C1853,0)</f>
        <v>-0.00807559075432199</v>
      </c>
      <c r="G1854" s="46" t="n">
        <f aca="false">G1853*(1+F1854)</f>
        <v>18.6585188143924</v>
      </c>
      <c r="H1854" s="46" t="n">
        <f aca="false">MAX(H1853,G1854)</f>
        <v>19.3281829905655</v>
      </c>
      <c r="I1854" s="47" t="n">
        <f aca="false">G1854/H1854-1</f>
        <v>-0.0346470320826343</v>
      </c>
      <c r="J1854" s="48" t="n">
        <f aca="false">IF(F1854&lt;0,F1854^2,0)</f>
        <v>6.52151660312907E-005</v>
      </c>
      <c r="K1854" s="44" t="n">
        <f aca="false">MAX(K1853,E1854)</f>
        <v>30411.05</v>
      </c>
      <c r="L1854" s="49" t="n">
        <f aca="false">E1854-K1854</f>
        <v>-641.500000000004</v>
      </c>
    </row>
    <row r="1855" customFormat="false" ht="15" hidden="false" customHeight="false" outlineLevel="0" collapsed="false">
      <c r="A1855" s="27" t="n">
        <v>42102</v>
      </c>
      <c r="B1855" s="42" t="n">
        <v>0</v>
      </c>
      <c r="C1855" s="28" t="n">
        <v>18416.6</v>
      </c>
      <c r="D1855" s="43" t="n">
        <v>0</v>
      </c>
      <c r="E1855" s="44" t="n">
        <f aca="false">E1854+D1855</f>
        <v>29769.55</v>
      </c>
      <c r="F1855" s="45" t="n">
        <f aca="false">IF(C1854&gt;0,D1855/C1854,0)</f>
        <v>0</v>
      </c>
      <c r="G1855" s="46" t="n">
        <f aca="false">G1854*(1+F1855)</f>
        <v>18.6585188143924</v>
      </c>
      <c r="H1855" s="46" t="n">
        <f aca="false">MAX(H1854,G1855)</f>
        <v>19.3281829905655</v>
      </c>
      <c r="I1855" s="47" t="n">
        <f aca="false">G1855/H1855-1</f>
        <v>-0.0346470320826343</v>
      </c>
      <c r="J1855" s="48" t="n">
        <f aca="false">IF(F1855&lt;0,F1855^2,0)</f>
        <v>0</v>
      </c>
      <c r="K1855" s="44" t="n">
        <f aca="false">MAX(K1854,E1855)</f>
        <v>30411.05</v>
      </c>
      <c r="L1855" s="49" t="n">
        <f aca="false">E1855-K1855</f>
        <v>-641.500000000004</v>
      </c>
    </row>
    <row r="1856" customFormat="false" ht="15" hidden="false" customHeight="false" outlineLevel="0" collapsed="false">
      <c r="A1856" s="27" t="n">
        <v>42103</v>
      </c>
      <c r="B1856" s="42" t="n">
        <v>1</v>
      </c>
      <c r="C1856" s="28" t="n">
        <v>18875.85</v>
      </c>
      <c r="D1856" s="43" t="n">
        <v>206.25</v>
      </c>
      <c r="E1856" s="44" t="n">
        <f aca="false">E1855+D1856</f>
        <v>29975.8</v>
      </c>
      <c r="F1856" s="45" t="n">
        <f aca="false">IF(C1855&gt;0,D1856/C1855,0)</f>
        <v>0.0111991355624817</v>
      </c>
      <c r="G1856" s="46" t="n">
        <f aca="false">G1855*(1+F1856)</f>
        <v>18.8674780959899</v>
      </c>
      <c r="H1856" s="46" t="n">
        <f aca="false">MAX(H1855,G1856)</f>
        <v>19.3281829905655</v>
      </c>
      <c r="I1856" s="47" t="n">
        <f aca="false">G1856/H1856-1</f>
        <v>-0.0238359133292837</v>
      </c>
      <c r="J1856" s="48" t="n">
        <f aca="false">IF(F1856&lt;0,F1856^2,0)</f>
        <v>0</v>
      </c>
      <c r="K1856" s="44" t="n">
        <f aca="false">MAX(K1855,E1856)</f>
        <v>30411.05</v>
      </c>
      <c r="L1856" s="49" t="n">
        <f aca="false">E1856-K1856</f>
        <v>-435.250000000004</v>
      </c>
    </row>
    <row r="1857" customFormat="false" ht="15" hidden="false" customHeight="false" outlineLevel="0" collapsed="false">
      <c r="A1857" s="27" t="n">
        <v>42104</v>
      </c>
      <c r="B1857" s="42" t="n">
        <v>1</v>
      </c>
      <c r="C1857" s="28" t="n">
        <v>18800.85</v>
      </c>
      <c r="D1857" s="43" t="n">
        <v>-75</v>
      </c>
      <c r="E1857" s="44" t="n">
        <f aca="false">E1856+D1857</f>
        <v>29900.8</v>
      </c>
      <c r="F1857" s="45" t="n">
        <f aca="false">IF(C1856&gt;0,D1857/C1856,0)</f>
        <v>-0.00397333100231248</v>
      </c>
      <c r="G1857" s="46" t="n">
        <f aca="false">G1856*(1+F1857)</f>
        <v>18.7925113603356</v>
      </c>
      <c r="H1857" s="46" t="n">
        <f aca="false">MAX(H1856,G1857)</f>
        <v>19.3281829905655</v>
      </c>
      <c r="I1857" s="47" t="n">
        <f aca="false">G1857/H1857-1</f>
        <v>-0.0277145363581964</v>
      </c>
      <c r="J1857" s="48" t="n">
        <f aca="false">IF(F1857&lt;0,F1857^2,0)</f>
        <v>1.57873592539375E-005</v>
      </c>
      <c r="K1857" s="44" t="n">
        <f aca="false">MAX(K1856,E1857)</f>
        <v>30411.05</v>
      </c>
      <c r="L1857" s="49" t="n">
        <f aca="false">E1857-K1857</f>
        <v>-510.250000000004</v>
      </c>
    </row>
    <row r="1858" customFormat="false" ht="15" hidden="false" customHeight="false" outlineLevel="0" collapsed="false">
      <c r="A1858" s="27" t="n">
        <v>42107</v>
      </c>
      <c r="B1858" s="42" t="n">
        <v>1</v>
      </c>
      <c r="C1858" s="28" t="n">
        <v>18798.25</v>
      </c>
      <c r="D1858" s="43" t="n">
        <v>-75.9</v>
      </c>
      <c r="E1858" s="44" t="n">
        <f aca="false">E1857+D1858</f>
        <v>29824.8999999999</v>
      </c>
      <c r="F1858" s="45" t="n">
        <f aca="false">IF(C1857&gt;0,D1858/C1857,0)</f>
        <v>-0.00403705151628783</v>
      </c>
      <c r="G1858" s="46" t="n">
        <f aca="false">G1857*(1+F1858)</f>
        <v>18.7166450238535</v>
      </c>
      <c r="H1858" s="46" t="n">
        <f aca="false">MAX(H1857,G1858)</f>
        <v>19.3281829905655</v>
      </c>
      <c r="I1858" s="47" t="n">
        <f aca="false">G1858/H1858-1</f>
        <v>-0.0316397028634563</v>
      </c>
      <c r="J1858" s="48" t="n">
        <f aca="false">IF(F1858&lt;0,F1858^2,0)</f>
        <v>1.62977849451619E-005</v>
      </c>
      <c r="K1858" s="44" t="n">
        <f aca="false">MAX(K1857,E1858)</f>
        <v>30411.05</v>
      </c>
      <c r="L1858" s="49" t="n">
        <f aca="false">E1858-K1858</f>
        <v>-586.150000000005</v>
      </c>
    </row>
    <row r="1859" customFormat="false" ht="15" hidden="false" customHeight="false" outlineLevel="0" collapsed="false">
      <c r="A1859" s="27" t="n">
        <v>42109</v>
      </c>
      <c r="B1859" s="42" t="n">
        <v>-1</v>
      </c>
      <c r="C1859" s="28" t="n">
        <v>18716.3</v>
      </c>
      <c r="D1859" s="43" t="n">
        <v>-8</v>
      </c>
      <c r="E1859" s="44" t="n">
        <f aca="false">E1858+D1859</f>
        <v>29816.8999999999</v>
      </c>
      <c r="F1859" s="45" t="n">
        <f aca="false">IF(C1858&gt;0,D1859/C1858,0)</f>
        <v>-0.000425571529264692</v>
      </c>
      <c r="G1859" s="46" t="n">
        <f aca="false">G1858*(1+F1859)</f>
        <v>18.708679752608</v>
      </c>
      <c r="H1859" s="46" t="n">
        <f aca="false">MAX(H1858,G1859)</f>
        <v>19.3281829905655</v>
      </c>
      <c r="I1859" s="47" t="n">
        <f aca="false">G1859/H1859-1</f>
        <v>-0.032051809435988</v>
      </c>
      <c r="J1859" s="48" t="n">
        <f aca="false">IF(F1859&lt;0,F1859^2,0)</f>
        <v>1.81111126520689E-007</v>
      </c>
      <c r="K1859" s="44" t="n">
        <f aca="false">MAX(K1858,E1859)</f>
        <v>30411.05</v>
      </c>
      <c r="L1859" s="49" t="n">
        <f aca="false">E1859-K1859</f>
        <v>-594.150000000005</v>
      </c>
    </row>
    <row r="1860" customFormat="false" ht="15" hidden="false" customHeight="false" outlineLevel="0" collapsed="false">
      <c r="A1860" s="27" t="n">
        <v>42110</v>
      </c>
      <c r="B1860" s="42" t="n">
        <v>-1</v>
      </c>
      <c r="C1860" s="28" t="n">
        <v>18637.05</v>
      </c>
      <c r="D1860" s="43" t="n">
        <v>79.25</v>
      </c>
      <c r="E1860" s="44" t="n">
        <f aca="false">E1859+D1860</f>
        <v>29896.1499999999</v>
      </c>
      <c r="F1860" s="45" t="n">
        <f aca="false">IF(C1859&gt;0,D1860/C1859,0)</f>
        <v>0.00423427707399433</v>
      </c>
      <c r="G1860" s="46" t="n">
        <f aca="false">G1859*(1+F1860)</f>
        <v>18.7878974863692</v>
      </c>
      <c r="H1860" s="46" t="n">
        <f aca="false">MAX(H1859,G1860)</f>
        <v>19.3281829905655</v>
      </c>
      <c r="I1860" s="47" t="n">
        <f aca="false">G1860/H1860-1</f>
        <v>-0.0279532486038685</v>
      </c>
      <c r="J1860" s="48" t="n">
        <f aca="false">IF(F1860&lt;0,F1860^2,0)</f>
        <v>0</v>
      </c>
      <c r="K1860" s="44" t="n">
        <f aca="false">MAX(K1859,E1860)</f>
        <v>30411.05</v>
      </c>
      <c r="L1860" s="49" t="n">
        <f aca="false">E1860-K1860</f>
        <v>-514.900000000005</v>
      </c>
    </row>
    <row r="1861" customFormat="false" ht="15" hidden="false" customHeight="false" outlineLevel="0" collapsed="false">
      <c r="A1861" s="27" t="n">
        <v>42111</v>
      </c>
      <c r="B1861" s="42" t="n">
        <v>-1</v>
      </c>
      <c r="C1861" s="28" t="n">
        <v>18345.55</v>
      </c>
      <c r="D1861" s="43" t="n">
        <v>291.5</v>
      </c>
      <c r="E1861" s="44" t="n">
        <f aca="false">E1860+D1861</f>
        <v>30187.6499999999</v>
      </c>
      <c r="F1861" s="45" t="n">
        <f aca="false">IF(C1860&gt;0,D1861/C1860,0)</f>
        <v>0.0156408873721968</v>
      </c>
      <c r="G1861" s="46" t="n">
        <f aca="false">G1860*(1+F1861)</f>
        <v>19.0817568749139</v>
      </c>
      <c r="H1861" s="46" t="n">
        <f aca="false">MAX(H1860,G1861)</f>
        <v>19.3281829905655</v>
      </c>
      <c r="I1861" s="47" t="n">
        <f aca="false">G1861/H1861-1</f>
        <v>-0.0127495748447719</v>
      </c>
      <c r="J1861" s="48" t="n">
        <f aca="false">IF(F1861&lt;0,F1861^2,0)</f>
        <v>0</v>
      </c>
      <c r="K1861" s="44" t="n">
        <f aca="false">MAX(K1860,E1861)</f>
        <v>30411.05</v>
      </c>
      <c r="L1861" s="49" t="n">
        <f aca="false">E1861-K1861</f>
        <v>-223.400000000005</v>
      </c>
    </row>
    <row r="1862" customFormat="false" ht="15" hidden="false" customHeight="false" outlineLevel="0" collapsed="false">
      <c r="A1862" s="27" t="n">
        <v>42114</v>
      </c>
      <c r="B1862" s="42" t="n">
        <v>-1</v>
      </c>
      <c r="C1862" s="28" t="n">
        <v>18112.75</v>
      </c>
      <c r="D1862" s="43" t="n">
        <v>232.8</v>
      </c>
      <c r="E1862" s="44" t="n">
        <f aca="false">E1861+D1862</f>
        <v>30420.4499999999</v>
      </c>
      <c r="F1862" s="45" t="n">
        <f aca="false">IF(C1861&gt;0,D1862/C1861,0)</f>
        <v>0.0126897258463224</v>
      </c>
      <c r="G1862" s="46" t="n">
        <f aca="false">G1861*(1+F1862)</f>
        <v>19.3238991383227</v>
      </c>
      <c r="H1862" s="46" t="n">
        <f aca="false">MAX(H1861,G1862)</f>
        <v>19.3281829905655</v>
      </c>
      <c r="I1862" s="47" t="n">
        <f aca="false">G1862/H1862-1</f>
        <v>-0.000221637607886849</v>
      </c>
      <c r="J1862" s="48" t="n">
        <f aca="false">IF(F1862&lt;0,F1862^2,0)</f>
        <v>0</v>
      </c>
      <c r="K1862" s="44" t="n">
        <f aca="false">MAX(K1861,E1862)</f>
        <v>30420.4499999999</v>
      </c>
      <c r="L1862" s="49" t="n">
        <f aca="false">E1862-K1862</f>
        <v>0</v>
      </c>
    </row>
    <row r="1863" customFormat="false" ht="15" hidden="false" customHeight="false" outlineLevel="0" collapsed="false">
      <c r="A1863" s="27" t="n">
        <v>42115</v>
      </c>
      <c r="B1863" s="42" t="n">
        <v>-1</v>
      </c>
      <c r="C1863" s="28" t="n">
        <v>18105.75</v>
      </c>
      <c r="D1863" s="43" t="n">
        <v>7</v>
      </c>
      <c r="E1863" s="44" t="n">
        <f aca="false">E1862+D1863</f>
        <v>30427.4499999999</v>
      </c>
      <c r="F1863" s="45" t="n">
        <f aca="false">IF(C1862&gt;0,D1863/C1862,0)</f>
        <v>0.000386468095678459</v>
      </c>
      <c r="G1863" s="46" t="n">
        <f aca="false">G1862*(1+F1863)</f>
        <v>19.3313672088238</v>
      </c>
      <c r="H1863" s="46" t="n">
        <f aca="false">MAX(H1862,G1863)</f>
        <v>19.3313672088238</v>
      </c>
      <c r="I1863" s="47" t="n">
        <f aca="false">G1863/H1863-1</f>
        <v>0</v>
      </c>
      <c r="J1863" s="48" t="n">
        <f aca="false">IF(F1863&lt;0,F1863^2,0)</f>
        <v>0</v>
      </c>
      <c r="K1863" s="44" t="n">
        <f aca="false">MAX(K1862,E1863)</f>
        <v>30427.4499999999</v>
      </c>
      <c r="L1863" s="49" t="n">
        <f aca="false">E1863-K1863</f>
        <v>0</v>
      </c>
    </row>
    <row r="1864" customFormat="false" ht="15" hidden="false" customHeight="false" outlineLevel="0" collapsed="false">
      <c r="A1864" s="27" t="n">
        <v>42116</v>
      </c>
      <c r="B1864" s="42" t="n">
        <v>-1</v>
      </c>
      <c r="C1864" s="28" t="n">
        <v>18243.7</v>
      </c>
      <c r="D1864" s="43" t="n">
        <v>-137.95</v>
      </c>
      <c r="E1864" s="44" t="n">
        <f aca="false">E1863+D1864</f>
        <v>30289.4999999999</v>
      </c>
      <c r="F1864" s="45" t="n">
        <f aca="false">IF(C1863&gt;0,D1864/C1863,0)</f>
        <v>-0.00761912652058048</v>
      </c>
      <c r="G1864" s="46" t="n">
        <f aca="false">G1863*(1+F1864)</f>
        <v>19.1840790762439</v>
      </c>
      <c r="H1864" s="46" t="n">
        <f aca="false">MAX(H1863,G1864)</f>
        <v>19.3313672088238</v>
      </c>
      <c r="I1864" s="47" t="n">
        <f aca="false">G1864/H1864-1</f>
        <v>-0.00761912652058061</v>
      </c>
      <c r="J1864" s="48" t="n">
        <f aca="false">IF(F1864&lt;0,F1864^2,0)</f>
        <v>5.80510889366128E-005</v>
      </c>
      <c r="K1864" s="44" t="n">
        <f aca="false">MAX(K1863,E1864)</f>
        <v>30427.4499999999</v>
      </c>
      <c r="L1864" s="49" t="n">
        <f aca="false">E1864-K1864</f>
        <v>-137.950000000001</v>
      </c>
    </row>
    <row r="1865" customFormat="false" ht="15" hidden="false" customHeight="false" outlineLevel="0" collapsed="false">
      <c r="A1865" s="27" t="n">
        <v>42117</v>
      </c>
      <c r="B1865" s="42" t="n">
        <v>1</v>
      </c>
      <c r="C1865" s="28" t="n">
        <v>18245.6</v>
      </c>
      <c r="D1865" s="43" t="n">
        <v>-211.4</v>
      </c>
      <c r="E1865" s="44" t="n">
        <f aca="false">E1864+D1865</f>
        <v>30078.0999999999</v>
      </c>
      <c r="F1865" s="45" t="n">
        <f aca="false">IF(C1864&gt;0,D1865/C1864,0)</f>
        <v>-0.0115875617336396</v>
      </c>
      <c r="G1865" s="46" t="n">
        <f aca="false">G1864*(1+F1865)</f>
        <v>18.9617823756449</v>
      </c>
      <c r="H1865" s="46" t="n">
        <f aca="false">MAX(H1864,G1865)</f>
        <v>19.3313672088238</v>
      </c>
      <c r="I1865" s="47" t="n">
        <f aca="false">G1865/H1865-1</f>
        <v>-0.0191184011553065</v>
      </c>
      <c r="J1865" s="48" t="n">
        <f aca="false">IF(F1865&lt;0,F1865^2,0)</f>
        <v>0.000134271586930908</v>
      </c>
      <c r="K1865" s="44" t="n">
        <f aca="false">MAX(K1864,E1865)</f>
        <v>30427.4499999999</v>
      </c>
      <c r="L1865" s="49" t="n">
        <f aca="false">E1865-K1865</f>
        <v>-349.350000000002</v>
      </c>
    </row>
    <row r="1866" customFormat="false" ht="15" hidden="false" customHeight="false" outlineLevel="0" collapsed="false">
      <c r="A1866" s="27" t="n">
        <v>42118</v>
      </c>
      <c r="B1866" s="42" t="n">
        <v>1</v>
      </c>
      <c r="C1866" s="28" t="n">
        <v>18001.9</v>
      </c>
      <c r="D1866" s="43" t="n">
        <v>-101.85</v>
      </c>
      <c r="E1866" s="44" t="n">
        <f aca="false">E1865+D1866</f>
        <v>29976.2499999999</v>
      </c>
      <c r="F1866" s="45" t="n">
        <f aca="false">IF(C1865&gt;0,D1866/C1865,0)</f>
        <v>-0.00558216775551366</v>
      </c>
      <c r="G1866" s="46" t="n">
        <f aca="false">G1865*(1+F1866)</f>
        <v>18.8559345254806</v>
      </c>
      <c r="H1866" s="46" t="n">
        <f aca="false">MAX(H1865,G1866)</f>
        <v>19.3313672088238</v>
      </c>
      <c r="I1866" s="47" t="n">
        <f aca="false">G1866/H1866-1</f>
        <v>-0.024593846788354</v>
      </c>
      <c r="J1866" s="48" t="n">
        <f aca="false">IF(F1866&lt;0,F1866^2,0)</f>
        <v>3.11605968506964E-005</v>
      </c>
      <c r="K1866" s="44" t="n">
        <f aca="false">MAX(K1865,E1866)</f>
        <v>30427.4499999999</v>
      </c>
      <c r="L1866" s="49" t="n">
        <f aca="false">E1866-K1866</f>
        <v>-451.200000000001</v>
      </c>
    </row>
    <row r="1867" customFormat="false" ht="15" hidden="false" customHeight="false" outlineLevel="0" collapsed="false">
      <c r="A1867" s="27" t="n">
        <v>42121</v>
      </c>
      <c r="B1867" s="42" t="n">
        <v>-1</v>
      </c>
      <c r="C1867" s="28" t="n">
        <v>17767.6</v>
      </c>
      <c r="D1867" s="43" t="n">
        <v>149.2</v>
      </c>
      <c r="E1867" s="44" t="n">
        <f aca="false">E1866+D1867</f>
        <v>30125.4499999999</v>
      </c>
      <c r="F1867" s="45" t="n">
        <f aca="false">IF(C1866&gt;0,D1867/C1866,0)</f>
        <v>0.00828801404296213</v>
      </c>
      <c r="G1867" s="46" t="n">
        <f aca="false">G1866*(1+F1867)</f>
        <v>19.0122127756209</v>
      </c>
      <c r="H1867" s="46" t="n">
        <f aca="false">MAX(H1866,G1867)</f>
        <v>19.3313672088238</v>
      </c>
      <c r="I1867" s="47" t="n">
        <f aca="false">G1867/H1867-1</f>
        <v>-0.016509666892944</v>
      </c>
      <c r="J1867" s="48" t="n">
        <f aca="false">IF(F1867&lt;0,F1867^2,0)</f>
        <v>0</v>
      </c>
      <c r="K1867" s="44" t="n">
        <f aca="false">MAX(K1866,E1867)</f>
        <v>30427.4499999999</v>
      </c>
      <c r="L1867" s="49" t="n">
        <f aca="false">E1867-K1867</f>
        <v>-302</v>
      </c>
    </row>
    <row r="1868" customFormat="false" ht="15" hidden="false" customHeight="false" outlineLevel="0" collapsed="false">
      <c r="A1868" s="27" t="n">
        <v>42122</v>
      </c>
      <c r="B1868" s="42" t="n">
        <v>1</v>
      </c>
      <c r="C1868" s="28" t="n">
        <v>18246.25</v>
      </c>
      <c r="D1868" s="43" t="n">
        <v>-352.6</v>
      </c>
      <c r="E1868" s="44" t="n">
        <f aca="false">E1867+D1868</f>
        <v>29772.8499999999</v>
      </c>
      <c r="F1868" s="45" t="n">
        <f aca="false">IF(C1867&gt;0,D1868/C1867,0)</f>
        <v>-0.0198451113262343</v>
      </c>
      <c r="G1868" s="46" t="n">
        <f aca="false">G1867*(1+F1868)</f>
        <v>18.6349132965307</v>
      </c>
      <c r="H1868" s="46" t="n">
        <f aca="false">MAX(H1867,G1868)</f>
        <v>19.3313672088238</v>
      </c>
      <c r="I1868" s="47" t="n">
        <f aca="false">G1868/H1868-1</f>
        <v>-0.0360271420417287</v>
      </c>
      <c r="J1868" s="48" t="n">
        <f aca="false">IF(F1868&lt;0,F1868^2,0)</f>
        <v>0.000393828443550632</v>
      </c>
      <c r="K1868" s="44" t="n">
        <f aca="false">MAX(K1867,E1868)</f>
        <v>30427.4499999999</v>
      </c>
      <c r="L1868" s="49" t="n">
        <f aca="false">E1868-K1868</f>
        <v>-654.599999999999</v>
      </c>
    </row>
    <row r="1869" customFormat="false" ht="15" hidden="false" customHeight="false" outlineLevel="0" collapsed="false">
      <c r="A1869" s="27" t="n">
        <v>42123</v>
      </c>
      <c r="B1869" s="42" t="n">
        <v>1</v>
      </c>
      <c r="C1869" s="28" t="n">
        <v>18302.65</v>
      </c>
      <c r="D1869" s="43" t="n">
        <v>56.4</v>
      </c>
      <c r="E1869" s="44" t="n">
        <f aca="false">E1868+D1869</f>
        <v>29829.25</v>
      </c>
      <c r="F1869" s="45" t="n">
        <f aca="false">IF(C1868&gt;0,D1869/C1868,0)</f>
        <v>0.00309104610536412</v>
      </c>
      <c r="G1869" s="46" t="n">
        <f aca="false">G1868*(1+F1869)</f>
        <v>18.6925146726997</v>
      </c>
      <c r="H1869" s="46" t="n">
        <f aca="false">MAX(H1868,G1869)</f>
        <v>19.3313672088238</v>
      </c>
      <c r="I1869" s="47" t="n">
        <f aca="false">G1869/H1869-1</f>
        <v>-0.0330474574934602</v>
      </c>
      <c r="J1869" s="48" t="n">
        <f aca="false">IF(F1869&lt;0,F1869^2,0)</f>
        <v>0</v>
      </c>
      <c r="K1869" s="44" t="n">
        <f aca="false">MAX(K1868,E1869)</f>
        <v>30427.4499999999</v>
      </c>
      <c r="L1869" s="49" t="n">
        <f aca="false">E1869-K1869</f>
        <v>-598.199999999997</v>
      </c>
    </row>
    <row r="1870" customFormat="false" ht="15" hidden="false" customHeight="false" outlineLevel="0" collapsed="false">
      <c r="A1870" s="27" t="n">
        <v>42124</v>
      </c>
      <c r="B1870" s="42" t="n">
        <v>1</v>
      </c>
      <c r="C1870" s="28" t="n">
        <v>18338.1</v>
      </c>
      <c r="D1870" s="43" t="n">
        <v>-100.25</v>
      </c>
      <c r="E1870" s="44" t="n">
        <f aca="false">E1869+D1870</f>
        <v>29729</v>
      </c>
      <c r="F1870" s="45" t="n">
        <f aca="false">IF(C1869&gt;0,D1870/C1869,0)</f>
        <v>-0.00547734890849139</v>
      </c>
      <c r="G1870" s="46" t="n">
        <f aca="false">G1869*(1+F1870)</f>
        <v>18.5901292478602</v>
      </c>
      <c r="H1870" s="46" t="n">
        <f aca="false">MAX(H1869,G1870)</f>
        <v>19.3313672088238</v>
      </c>
      <c r="I1870" s="47" t="n">
        <f aca="false">G1870/H1870-1</f>
        <v>-0.0383437939467214</v>
      </c>
      <c r="J1870" s="48" t="n">
        <f aca="false">IF(F1870&lt;0,F1870^2,0)</f>
        <v>3.00013510653519E-005</v>
      </c>
      <c r="K1870" s="44" t="n">
        <f aca="false">MAX(K1869,E1870)</f>
        <v>30427.4499999999</v>
      </c>
      <c r="L1870" s="49" t="n">
        <f aca="false">E1870-K1870</f>
        <v>-698.449999999997</v>
      </c>
    </row>
    <row r="1871" customFormat="false" ht="15" hidden="false" customHeight="false" outlineLevel="0" collapsed="false">
      <c r="A1871" s="27" t="n">
        <v>42128</v>
      </c>
      <c r="B1871" s="42" t="n">
        <v>1</v>
      </c>
      <c r="C1871" s="28" t="n">
        <v>18501.3</v>
      </c>
      <c r="D1871" s="43" t="n">
        <v>69.4</v>
      </c>
      <c r="E1871" s="44" t="n">
        <f aca="false">E1870+D1871</f>
        <v>29798.4</v>
      </c>
      <c r="F1871" s="45" t="n">
        <f aca="false">IF(C1870&gt;0,D1871/C1870,0)</f>
        <v>0.00378447058310294</v>
      </c>
      <c r="G1871" s="46" t="n">
        <f aca="false">G1870*(1+F1871)</f>
        <v>18.6604830451348</v>
      </c>
      <c r="H1871" s="46" t="n">
        <f aca="false">MAX(H1870,G1871)</f>
        <v>19.3313672088238</v>
      </c>
      <c r="I1871" s="47" t="n">
        <f aca="false">G1871/H1871-1</f>
        <v>-0.0347044343238543</v>
      </c>
      <c r="J1871" s="48" t="n">
        <f aca="false">IF(F1871&lt;0,F1871^2,0)</f>
        <v>0</v>
      </c>
      <c r="K1871" s="44" t="n">
        <f aca="false">MAX(K1870,E1871)</f>
        <v>30427.4499999999</v>
      </c>
      <c r="L1871" s="49" t="n">
        <f aca="false">E1871-K1871</f>
        <v>-629.049999999996</v>
      </c>
    </row>
    <row r="1872" customFormat="false" ht="15" hidden="false" customHeight="false" outlineLevel="0" collapsed="false">
      <c r="A1872" s="27" t="n">
        <v>42129</v>
      </c>
      <c r="B1872" s="42" t="n">
        <v>1</v>
      </c>
      <c r="C1872" s="28" t="n">
        <v>18471.45</v>
      </c>
      <c r="D1872" s="43" t="n">
        <v>-29.85</v>
      </c>
      <c r="E1872" s="44" t="n">
        <f aca="false">E1871+D1872</f>
        <v>29768.55</v>
      </c>
      <c r="F1872" s="45" t="n">
        <f aca="false">IF(C1871&gt;0,D1872/C1871,0)</f>
        <v>-0.00161340013944966</v>
      </c>
      <c r="G1872" s="46" t="n">
        <f aca="false">G1871*(1+F1872)</f>
        <v>18.6303762191876</v>
      </c>
      <c r="H1872" s="46" t="n">
        <f aca="false">MAX(H1871,G1872)</f>
        <v>19.3313672088238</v>
      </c>
      <c r="I1872" s="47" t="n">
        <f aca="false">G1872/H1872-1</f>
        <v>-0.0362618423241263</v>
      </c>
      <c r="J1872" s="48" t="n">
        <f aca="false">IF(F1872&lt;0,F1872^2,0)</f>
        <v>2.60306000997618E-006</v>
      </c>
      <c r="K1872" s="44" t="n">
        <f aca="false">MAX(K1871,E1872)</f>
        <v>30427.4499999999</v>
      </c>
      <c r="L1872" s="49" t="n">
        <f aca="false">E1872-K1872</f>
        <v>-658.899999999994</v>
      </c>
    </row>
    <row r="1873" customFormat="false" ht="15" hidden="false" customHeight="false" outlineLevel="0" collapsed="false">
      <c r="A1873" s="27" t="n">
        <v>42130</v>
      </c>
      <c r="B1873" s="42" t="n">
        <v>-1</v>
      </c>
      <c r="C1873" s="28" t="n">
        <v>17799.55</v>
      </c>
      <c r="D1873" s="43" t="n">
        <v>476.75</v>
      </c>
      <c r="E1873" s="44" t="n">
        <f aca="false">E1872+D1873</f>
        <v>30245.3</v>
      </c>
      <c r="F1873" s="45" t="n">
        <f aca="false">IF(C1872&gt;0,D1873/C1872,0)</f>
        <v>0.0258101015350717</v>
      </c>
      <c r="G1873" s="46" t="n">
        <f aca="false">G1872*(1+F1873)</f>
        <v>19.1112281210414</v>
      </c>
      <c r="H1873" s="46" t="n">
        <f aca="false">MAX(H1872,G1873)</f>
        <v>19.3313672088238</v>
      </c>
      <c r="I1873" s="47" t="n">
        <f aca="false">G1873/H1873-1</f>
        <v>-0.0113876626212891</v>
      </c>
      <c r="J1873" s="48" t="n">
        <f aca="false">IF(F1873&lt;0,F1873^2,0)</f>
        <v>0</v>
      </c>
      <c r="K1873" s="44" t="n">
        <f aca="false">MAX(K1872,E1873)</f>
        <v>30427.4499999999</v>
      </c>
      <c r="L1873" s="49" t="n">
        <f aca="false">E1873-K1873</f>
        <v>-182.149999999994</v>
      </c>
    </row>
    <row r="1874" customFormat="false" ht="15" hidden="false" customHeight="false" outlineLevel="0" collapsed="false">
      <c r="A1874" s="27" t="n">
        <v>42131</v>
      </c>
      <c r="B1874" s="42" t="n">
        <v>-1</v>
      </c>
      <c r="C1874" s="28" t="n">
        <v>17376.9</v>
      </c>
      <c r="D1874" s="43" t="n">
        <v>422.65</v>
      </c>
      <c r="E1874" s="44" t="n">
        <f aca="false">E1873+D1874</f>
        <v>30667.95</v>
      </c>
      <c r="F1874" s="45" t="n">
        <f aca="false">IF(C1873&gt;0,D1874/C1873,0)</f>
        <v>0.0237449823169687</v>
      </c>
      <c r="G1874" s="46" t="n">
        <f aca="false">G1873*(1+F1874)</f>
        <v>19.5650238948311</v>
      </c>
      <c r="H1874" s="46" t="n">
        <f aca="false">MAX(H1873,G1874)</f>
        <v>19.5650238948311</v>
      </c>
      <c r="I1874" s="47" t="n">
        <f aca="false">G1874/H1874-1</f>
        <v>0</v>
      </c>
      <c r="J1874" s="48" t="n">
        <f aca="false">IF(F1874&lt;0,F1874^2,0)</f>
        <v>0</v>
      </c>
      <c r="K1874" s="44" t="n">
        <f aca="false">MAX(K1873,E1874)</f>
        <v>30667.95</v>
      </c>
      <c r="L1874" s="49" t="n">
        <f aca="false">E1874-K1874</f>
        <v>0</v>
      </c>
    </row>
    <row r="1875" customFormat="false" ht="15" hidden="false" customHeight="false" outlineLevel="0" collapsed="false">
      <c r="A1875" s="27" t="n">
        <v>42132</v>
      </c>
      <c r="B1875" s="42" t="n">
        <v>-1</v>
      </c>
      <c r="C1875" s="28" t="n">
        <v>17796.6</v>
      </c>
      <c r="D1875" s="43" t="n">
        <v>-374.5</v>
      </c>
      <c r="E1875" s="44" t="n">
        <f aca="false">E1874+D1875</f>
        <v>30293.45</v>
      </c>
      <c r="F1875" s="45" t="n">
        <f aca="false">IF(C1874&gt;0,D1875/C1874,0)</f>
        <v>-0.0215516001127934</v>
      </c>
      <c r="G1875" s="46" t="n">
        <f aca="false">G1874*(1+F1875)</f>
        <v>19.1433663236525</v>
      </c>
      <c r="H1875" s="46" t="n">
        <f aca="false">MAX(H1874,G1875)</f>
        <v>19.5650238948311</v>
      </c>
      <c r="I1875" s="47" t="n">
        <f aca="false">G1875/H1875-1</f>
        <v>-0.0215516001127934</v>
      </c>
      <c r="J1875" s="48" t="n">
        <f aca="false">IF(F1875&lt;0,F1875^2,0)</f>
        <v>0.000464471467421757</v>
      </c>
      <c r="K1875" s="44" t="n">
        <f aca="false">MAX(K1874,E1875)</f>
        <v>30667.95</v>
      </c>
      <c r="L1875" s="49" t="n">
        <f aca="false">E1875-K1875</f>
        <v>-374.5</v>
      </c>
    </row>
    <row r="1876" customFormat="false" ht="15" hidden="false" customHeight="false" outlineLevel="0" collapsed="false">
      <c r="A1876" s="27" t="n">
        <v>42135</v>
      </c>
      <c r="B1876" s="42" t="n">
        <v>1</v>
      </c>
      <c r="C1876" s="28" t="n">
        <v>18199.75</v>
      </c>
      <c r="D1876" s="43" t="n">
        <v>278.6</v>
      </c>
      <c r="E1876" s="44" t="n">
        <f aca="false">E1875+D1876</f>
        <v>30572.05</v>
      </c>
      <c r="F1876" s="45" t="n">
        <f aca="false">IF(C1875&gt;0,D1876/C1875,0)</f>
        <v>0.0156546756121956</v>
      </c>
      <c r="G1876" s="46" t="n">
        <f aca="false">G1875*(1+F1876)</f>
        <v>19.4430495135747</v>
      </c>
      <c r="H1876" s="46" t="n">
        <f aca="false">MAX(H1875,G1876)</f>
        <v>19.5650238948311</v>
      </c>
      <c r="I1876" s="47" t="n">
        <f aca="false">G1876/H1876-1</f>
        <v>-0.00623430780928735</v>
      </c>
      <c r="J1876" s="48" t="n">
        <f aca="false">IF(F1876&lt;0,F1876^2,0)</f>
        <v>0</v>
      </c>
      <c r="K1876" s="44" t="n">
        <f aca="false">MAX(K1875,E1876)</f>
        <v>30667.95</v>
      </c>
      <c r="L1876" s="49" t="n">
        <f aca="false">E1876-K1876</f>
        <v>-95.9000000000015</v>
      </c>
    </row>
    <row r="1877" customFormat="false" ht="15" hidden="false" customHeight="false" outlineLevel="0" collapsed="false">
      <c r="A1877" s="27" t="n">
        <v>42136</v>
      </c>
      <c r="B1877" s="42" t="n">
        <v>-1</v>
      </c>
      <c r="C1877" s="28" t="n">
        <v>17628.65</v>
      </c>
      <c r="D1877" s="43" t="n">
        <v>-386.4</v>
      </c>
      <c r="E1877" s="44" t="n">
        <f aca="false">E1876+D1877</f>
        <v>30185.65</v>
      </c>
      <c r="F1877" s="45" t="n">
        <f aca="false">IF(C1876&gt;0,D1877/C1876,0)</f>
        <v>-0.0212310608662207</v>
      </c>
      <c r="G1877" s="46" t="n">
        <f aca="false">G1876*(1+F1877)</f>
        <v>19.030252945927</v>
      </c>
      <c r="H1877" s="46" t="n">
        <f aca="false">MAX(H1876,G1877)</f>
        <v>19.5650238948311</v>
      </c>
      <c r="I1877" s="47" t="n">
        <f aca="false">G1877/H1877-1</f>
        <v>-0.0273330077069504</v>
      </c>
      <c r="J1877" s="48" t="n">
        <f aca="false">IF(F1877&lt;0,F1877^2,0)</f>
        <v>0.000450757945505168</v>
      </c>
      <c r="K1877" s="44" t="n">
        <f aca="false">MAX(K1876,E1877)</f>
        <v>30667.95</v>
      </c>
      <c r="L1877" s="49" t="n">
        <f aca="false">E1877-K1877</f>
        <v>-482.300000000003</v>
      </c>
    </row>
    <row r="1878" customFormat="false" ht="15" hidden="false" customHeight="false" outlineLevel="0" collapsed="false">
      <c r="A1878" s="27" t="n">
        <v>42137</v>
      </c>
      <c r="B1878" s="42" t="n">
        <v>-1</v>
      </c>
      <c r="C1878" s="28" t="n">
        <v>18097.45</v>
      </c>
      <c r="D1878" s="43" t="n">
        <v>-468.8</v>
      </c>
      <c r="E1878" s="44" t="n">
        <f aca="false">E1877+D1878</f>
        <v>29716.85</v>
      </c>
      <c r="F1878" s="45" t="n">
        <f aca="false">IF(C1877&gt;0,D1878/C1877,0)</f>
        <v>-0.0265930743420512</v>
      </c>
      <c r="G1878" s="46" t="n">
        <f aca="false">G1877*(1+F1878)</f>
        <v>18.524180014588</v>
      </c>
      <c r="H1878" s="46" t="n">
        <f aca="false">MAX(H1877,G1878)</f>
        <v>19.5650238948311</v>
      </c>
      <c r="I1878" s="47" t="n">
        <f aca="false">G1878/H1878-1</f>
        <v>-0.0531992133430588</v>
      </c>
      <c r="J1878" s="48" t="n">
        <f aca="false">IF(F1878&lt;0,F1878^2,0)</f>
        <v>0.000707191602961859</v>
      </c>
      <c r="K1878" s="44" t="n">
        <f aca="false">MAX(K1877,E1878)</f>
        <v>30667.95</v>
      </c>
      <c r="L1878" s="49" t="n">
        <f aca="false">E1878-K1878</f>
        <v>-951.100000000002</v>
      </c>
    </row>
    <row r="1879" customFormat="false" ht="15" hidden="false" customHeight="false" outlineLevel="0" collapsed="false">
      <c r="A1879" s="27" t="n">
        <v>42138</v>
      </c>
      <c r="B1879" s="42" t="n">
        <v>-1</v>
      </c>
      <c r="C1879" s="28" t="n">
        <v>18116.2</v>
      </c>
      <c r="D1879" s="43" t="n">
        <v>-30.35</v>
      </c>
      <c r="E1879" s="44" t="n">
        <f aca="false">E1878+D1879</f>
        <v>29686.5</v>
      </c>
      <c r="F1879" s="45" t="n">
        <f aca="false">IF(C1878&gt;0,D1879/C1878,0)</f>
        <v>-0.00167703184702817</v>
      </c>
      <c r="G1879" s="46" t="n">
        <f aca="false">G1878*(1+F1879)</f>
        <v>18.4931143747634</v>
      </c>
      <c r="H1879" s="46" t="n">
        <f aca="false">MAX(H1878,G1879)</f>
        <v>19.5650238948311</v>
      </c>
      <c r="I1879" s="47" t="n">
        <f aca="false">G1879/H1879-1</f>
        <v>-0.0547870284150738</v>
      </c>
      <c r="J1879" s="48" t="n">
        <f aca="false">IF(F1879&lt;0,F1879^2,0)</f>
        <v>2.81243581594672E-006</v>
      </c>
      <c r="K1879" s="44" t="n">
        <f aca="false">MAX(K1878,E1879)</f>
        <v>30667.95</v>
      </c>
      <c r="L1879" s="49" t="n">
        <f aca="false">E1879-K1879</f>
        <v>-981.450000000001</v>
      </c>
    </row>
    <row r="1880" customFormat="false" ht="15" hidden="false" customHeight="false" outlineLevel="0" collapsed="false">
      <c r="A1880" s="27" t="n">
        <v>42139</v>
      </c>
      <c r="B1880" s="42" t="n">
        <v>1</v>
      </c>
      <c r="C1880" s="28" t="n">
        <v>18183.15</v>
      </c>
      <c r="D1880" s="43" t="n">
        <v>4.75</v>
      </c>
      <c r="E1880" s="44" t="n">
        <f aca="false">E1879+D1880</f>
        <v>29691.25</v>
      </c>
      <c r="F1880" s="45" t="n">
        <f aca="false">IF(C1879&gt;0,D1880/C1879,0)</f>
        <v>0.000262196266325168</v>
      </c>
      <c r="G1880" s="46" t="n">
        <f aca="false">G1879*(1+F1880)</f>
        <v>18.4979632003052</v>
      </c>
      <c r="H1880" s="46" t="n">
        <f aca="false">MAX(H1879,G1880)</f>
        <v>19.5650238948311</v>
      </c>
      <c r="I1880" s="47" t="n">
        <f aca="false">G1880/H1880-1</f>
        <v>-0.054539197103042</v>
      </c>
      <c r="J1880" s="48" t="n">
        <f aca="false">IF(F1880&lt;0,F1880^2,0)</f>
        <v>0</v>
      </c>
      <c r="K1880" s="44" t="n">
        <f aca="false">MAX(K1879,E1880)</f>
        <v>30667.95</v>
      </c>
      <c r="L1880" s="49" t="n">
        <f aca="false">E1880-K1880</f>
        <v>-976.700000000001</v>
      </c>
    </row>
    <row r="1881" customFormat="false" ht="15" hidden="false" customHeight="false" outlineLevel="0" collapsed="false">
      <c r="A1881" s="27" t="n">
        <v>42142</v>
      </c>
      <c r="B1881" s="42" t="n">
        <v>1</v>
      </c>
      <c r="C1881" s="28" t="n">
        <v>18422.95</v>
      </c>
      <c r="D1881" s="43" t="n">
        <v>239.8</v>
      </c>
      <c r="E1881" s="44" t="n">
        <f aca="false">E1880+D1881</f>
        <v>29931.05</v>
      </c>
      <c r="F1881" s="45" t="n">
        <f aca="false">IF(C1880&gt;0,D1881/C1880,0)</f>
        <v>0.0131880339765112</v>
      </c>
      <c r="G1881" s="46" t="n">
        <f aca="false">G1880*(1+F1881)</f>
        <v>18.7419149674871</v>
      </c>
      <c r="H1881" s="46" t="n">
        <f aca="false">MAX(H1880,G1881)</f>
        <v>19.5650238948311</v>
      </c>
      <c r="I1881" s="47" t="n">
        <f aca="false">G1881/H1881-1</f>
        <v>-0.0420704279109775</v>
      </c>
      <c r="J1881" s="48" t="n">
        <f aca="false">IF(F1881&lt;0,F1881^2,0)</f>
        <v>0</v>
      </c>
      <c r="K1881" s="44" t="n">
        <f aca="false">MAX(K1880,E1881)</f>
        <v>30667.95</v>
      </c>
      <c r="L1881" s="49" t="n">
        <f aca="false">E1881-K1881</f>
        <v>-736.900000000002</v>
      </c>
    </row>
    <row r="1882" customFormat="false" ht="15" hidden="false" customHeight="false" outlineLevel="0" collapsed="false">
      <c r="A1882" s="27" t="n">
        <v>42143</v>
      </c>
      <c r="B1882" s="42" t="n">
        <v>1</v>
      </c>
      <c r="C1882" s="28" t="n">
        <v>18380.4</v>
      </c>
      <c r="D1882" s="43" t="n">
        <v>-42.55</v>
      </c>
      <c r="E1882" s="44" t="n">
        <f aca="false">E1881+D1882</f>
        <v>29888.5</v>
      </c>
      <c r="F1882" s="45" t="n">
        <f aca="false">IF(C1881&gt;0,D1882/C1881,0)</f>
        <v>-0.00230961925207418</v>
      </c>
      <c r="G1882" s="46" t="n">
        <f aca="false">G1881*(1+F1882)</f>
        <v>18.6986282798574</v>
      </c>
      <c r="H1882" s="46" t="n">
        <f aca="false">MAX(H1881,G1882)</f>
        <v>19.5650238948311</v>
      </c>
      <c r="I1882" s="47" t="n">
        <f aca="false">G1882/H1882-1</f>
        <v>-0.0442828804928055</v>
      </c>
      <c r="J1882" s="48" t="n">
        <f aca="false">IF(F1882&lt;0,F1882^2,0)</f>
        <v>5.33434108955169E-006</v>
      </c>
      <c r="K1882" s="44" t="n">
        <f aca="false">MAX(K1881,E1882)</f>
        <v>30667.95</v>
      </c>
      <c r="L1882" s="49" t="n">
        <f aca="false">E1882-K1882</f>
        <v>-779.450000000001</v>
      </c>
    </row>
    <row r="1883" customFormat="false" ht="15" hidden="false" customHeight="false" outlineLevel="0" collapsed="false">
      <c r="A1883" s="27" t="n">
        <v>42144</v>
      </c>
      <c r="B1883" s="42" t="n">
        <v>1</v>
      </c>
      <c r="C1883" s="28" t="n">
        <v>18555.15</v>
      </c>
      <c r="D1883" s="43" t="n">
        <v>174.75</v>
      </c>
      <c r="E1883" s="44" t="n">
        <f aca="false">E1882+D1883</f>
        <v>30063.25</v>
      </c>
      <c r="F1883" s="45" t="n">
        <f aca="false">IF(C1882&gt;0,D1883/C1882,0)</f>
        <v>0.00950741006724554</v>
      </c>
      <c r="G1883" s="46" t="n">
        <f aca="false">G1882*(1+F1883)</f>
        <v>18.876403806609</v>
      </c>
      <c r="H1883" s="46" t="n">
        <f aca="false">MAX(H1882,G1883)</f>
        <v>19.5650238948311</v>
      </c>
      <c r="I1883" s="47" t="n">
        <f aca="false">G1883/H1883-1</f>
        <v>-0.0351964859293639</v>
      </c>
      <c r="J1883" s="48" t="n">
        <f aca="false">IF(F1883&lt;0,F1883^2,0)</f>
        <v>0</v>
      </c>
      <c r="K1883" s="44" t="n">
        <f aca="false">MAX(K1882,E1883)</f>
        <v>30667.95</v>
      </c>
      <c r="L1883" s="49" t="n">
        <f aca="false">E1883-K1883</f>
        <v>-604.700000000001</v>
      </c>
    </row>
    <row r="1884" customFormat="false" ht="15" hidden="false" customHeight="false" outlineLevel="0" collapsed="false">
      <c r="A1884" s="27" t="n">
        <v>42145</v>
      </c>
      <c r="B1884" s="42" t="n">
        <v>1</v>
      </c>
      <c r="C1884" s="28" t="n">
        <v>18513.15</v>
      </c>
      <c r="D1884" s="43" t="n">
        <v>-122.55</v>
      </c>
      <c r="E1884" s="44" t="n">
        <f aca="false">E1883+D1884</f>
        <v>29940.7</v>
      </c>
      <c r="F1884" s="45" t="n">
        <f aca="false">IF(C1883&gt;0,D1884/C1883,0)</f>
        <v>-0.00660463537077307</v>
      </c>
      <c r="G1884" s="46" t="n">
        <f aca="false">G1883*(1+F1884)</f>
        <v>18.7517320423549</v>
      </c>
      <c r="H1884" s="46" t="n">
        <f aca="false">MAX(H1883,G1884)</f>
        <v>19.5650238948311</v>
      </c>
      <c r="I1884" s="47" t="n">
        <f aca="false">G1884/H1884-1</f>
        <v>-0.0415686613442409</v>
      </c>
      <c r="J1884" s="48" t="n">
        <f aca="false">IF(F1884&lt;0,F1884^2,0)</f>
        <v>4.36212083808668E-005</v>
      </c>
      <c r="K1884" s="44" t="n">
        <f aca="false">MAX(K1883,E1884)</f>
        <v>30667.95</v>
      </c>
      <c r="L1884" s="49" t="n">
        <f aca="false">E1884-K1884</f>
        <v>-727.25</v>
      </c>
    </row>
    <row r="1885" customFormat="false" ht="15" hidden="false" customHeight="false" outlineLevel="0" collapsed="false">
      <c r="A1885" s="27" t="n">
        <v>42146</v>
      </c>
      <c r="B1885" s="42" t="n">
        <v>-1</v>
      </c>
      <c r="C1885" s="28" t="n">
        <v>18433.3</v>
      </c>
      <c r="D1885" s="43" t="n">
        <v>-34.65</v>
      </c>
      <c r="E1885" s="44" t="n">
        <f aca="false">E1884+D1885</f>
        <v>29906.05</v>
      </c>
      <c r="F1885" s="45" t="n">
        <f aca="false">IF(C1884&gt;0,D1885/C1884,0)</f>
        <v>-0.00187164258918661</v>
      </c>
      <c r="G1885" s="46" t="n">
        <f aca="false">G1884*(1+F1885)</f>
        <v>18.7166355020434</v>
      </c>
      <c r="H1885" s="46" t="n">
        <f aca="false">MAX(H1884,G1885)</f>
        <v>19.5650238948311</v>
      </c>
      <c r="I1885" s="47" t="n">
        <f aca="false">G1885/H1885-1</f>
        <v>-0.0433625022564801</v>
      </c>
      <c r="J1885" s="48" t="n">
        <f aca="false">IF(F1885&lt;0,F1885^2,0)</f>
        <v>3.50304598165714E-006</v>
      </c>
      <c r="K1885" s="44" t="n">
        <f aca="false">MAX(K1884,E1885)</f>
        <v>30667.95</v>
      </c>
      <c r="L1885" s="49" t="n">
        <f aca="false">E1885-K1885</f>
        <v>-761.900000000002</v>
      </c>
    </row>
    <row r="1886" customFormat="false" ht="15" hidden="false" customHeight="false" outlineLevel="0" collapsed="false">
      <c r="A1886" s="27" t="n">
        <v>42149</v>
      </c>
      <c r="B1886" s="42" t="n">
        <v>-1</v>
      </c>
      <c r="C1886" s="28" t="n">
        <v>18324.85</v>
      </c>
      <c r="D1886" s="43" t="n">
        <v>108.45</v>
      </c>
      <c r="E1886" s="44" t="n">
        <f aca="false">E1885+D1886</f>
        <v>30014.5</v>
      </c>
      <c r="F1886" s="45" t="n">
        <f aca="false">IF(C1885&gt;0,D1886/C1885,0)</f>
        <v>0.00588337411098393</v>
      </c>
      <c r="G1886" s="46" t="n">
        <f aca="false">G1885*(1+F1886)</f>
        <v>18.8267524708009</v>
      </c>
      <c r="H1886" s="46" t="n">
        <f aca="false">MAX(H1885,G1886)</f>
        <v>19.5650238948311</v>
      </c>
      <c r="I1886" s="47" t="n">
        <f aca="false">G1886/H1886-1</f>
        <v>-0.0377342459686596</v>
      </c>
      <c r="J1886" s="48" t="n">
        <f aca="false">IF(F1886&lt;0,F1886^2,0)</f>
        <v>0</v>
      </c>
      <c r="K1886" s="44" t="n">
        <f aca="false">MAX(K1885,E1886)</f>
        <v>30667.95</v>
      </c>
      <c r="L1886" s="49" t="n">
        <f aca="false">E1886-K1886</f>
        <v>-653.450000000001</v>
      </c>
    </row>
    <row r="1887" customFormat="false" ht="15" hidden="false" customHeight="false" outlineLevel="0" collapsed="false">
      <c r="A1887" s="27" t="n">
        <v>42150</v>
      </c>
      <c r="B1887" s="42" t="n">
        <v>-1</v>
      </c>
      <c r="C1887" s="28" t="n">
        <v>18329.3</v>
      </c>
      <c r="D1887" s="43" t="n">
        <v>-4.45</v>
      </c>
      <c r="E1887" s="44" t="n">
        <f aca="false">E1886+D1887</f>
        <v>30010.05</v>
      </c>
      <c r="F1887" s="45" t="n">
        <f aca="false">IF(C1886&gt;0,D1887/C1886,0)</f>
        <v>-0.000242839641252179</v>
      </c>
      <c r="G1887" s="46" t="n">
        <f aca="false">G1886*(1+F1887)</f>
        <v>18.8221805889849</v>
      </c>
      <c r="H1887" s="46" t="n">
        <f aca="false">MAX(H1886,G1887)</f>
        <v>19.5650238948311</v>
      </c>
      <c r="I1887" s="47" t="n">
        <f aca="false">G1887/H1887-1</f>
        <v>-0.0379679222391578</v>
      </c>
      <c r="J1887" s="48" t="n">
        <f aca="false">IF(F1887&lt;0,F1887^2,0)</f>
        <v>5.89710913634872E-008</v>
      </c>
      <c r="K1887" s="44" t="n">
        <f aca="false">MAX(K1886,E1887)</f>
        <v>30667.95</v>
      </c>
      <c r="L1887" s="49" t="n">
        <f aca="false">E1887-K1887</f>
        <v>-657.900000000002</v>
      </c>
    </row>
    <row r="1888" customFormat="false" ht="15" hidden="false" customHeight="false" outlineLevel="0" collapsed="false">
      <c r="A1888" s="27" t="n">
        <v>42151</v>
      </c>
      <c r="B1888" s="42" t="n">
        <v>1</v>
      </c>
      <c r="C1888" s="28" t="n">
        <v>18538.85</v>
      </c>
      <c r="D1888" s="43" t="n">
        <v>14.4</v>
      </c>
      <c r="E1888" s="44" t="n">
        <f aca="false">E1887+D1888</f>
        <v>30024.45</v>
      </c>
      <c r="F1888" s="45" t="n">
        <f aca="false">IF(C1887&gt;0,D1888/C1887,0)</f>
        <v>0.000785627383478911</v>
      </c>
      <c r="G1888" s="46" t="n">
        <f aca="false">G1887*(1+F1888)</f>
        <v>18.8369678094724</v>
      </c>
      <c r="H1888" s="46" t="n">
        <f aca="false">MAX(H1887,G1888)</f>
        <v>19.5650238948311</v>
      </c>
      <c r="I1888" s="47" t="n">
        <f aca="false">G1888/H1888-1</f>
        <v>-0.0372121234950837</v>
      </c>
      <c r="J1888" s="48" t="n">
        <f aca="false">IF(F1888&lt;0,F1888^2,0)</f>
        <v>0</v>
      </c>
      <c r="K1888" s="44" t="n">
        <f aca="false">MAX(K1887,E1888)</f>
        <v>30667.95</v>
      </c>
      <c r="L1888" s="49" t="n">
        <f aca="false">E1888-K1888</f>
        <v>-643.5</v>
      </c>
    </row>
    <row r="1889" customFormat="false" ht="15" hidden="false" customHeight="false" outlineLevel="0" collapsed="false">
      <c r="A1889" s="27" t="n">
        <v>42152</v>
      </c>
      <c r="B1889" s="42" t="n">
        <v>1</v>
      </c>
      <c r="C1889" s="28" t="n">
        <v>18449.2</v>
      </c>
      <c r="D1889" s="43" t="n">
        <v>-89.65</v>
      </c>
      <c r="E1889" s="44" t="n">
        <f aca="false">E1888+D1889</f>
        <v>29934.8</v>
      </c>
      <c r="F1889" s="45" t="n">
        <f aca="false">IF(C1888&gt;0,D1889/C1888,0)</f>
        <v>-0.00483579078529682</v>
      </c>
      <c r="G1889" s="46" t="n">
        <f aca="false">G1888*(1+F1889)</f>
        <v>18.7458761741164</v>
      </c>
      <c r="H1889" s="46" t="n">
        <f aca="false">MAX(H1888,G1889)</f>
        <v>19.5650238948311</v>
      </c>
      <c r="I1889" s="47" t="n">
        <f aca="false">G1889/H1889-1</f>
        <v>-0.0418679642364818</v>
      </c>
      <c r="J1889" s="48" t="n">
        <f aca="false">IF(F1889&lt;0,F1889^2,0)</f>
        <v>2.33848725191617E-005</v>
      </c>
      <c r="K1889" s="44" t="n">
        <f aca="false">MAX(K1888,E1889)</f>
        <v>30667.95</v>
      </c>
      <c r="L1889" s="49" t="n">
        <f aca="false">E1889-K1889</f>
        <v>-733.150000000002</v>
      </c>
    </row>
    <row r="1890" customFormat="false" ht="15" hidden="false" customHeight="false" outlineLevel="0" collapsed="false">
      <c r="A1890" s="27" t="n">
        <v>42153</v>
      </c>
      <c r="B1890" s="42" t="n">
        <v>1</v>
      </c>
      <c r="C1890" s="28" t="n">
        <v>18721.35</v>
      </c>
      <c r="D1890" s="43" t="n">
        <v>272.15</v>
      </c>
      <c r="E1890" s="44" t="n">
        <f aca="false">E1889+D1890</f>
        <v>30206.95</v>
      </c>
      <c r="F1890" s="45" t="n">
        <f aca="false">IF(C1889&gt;0,D1890/C1889,0)</f>
        <v>0.0147513171302821</v>
      </c>
      <c r="G1890" s="46" t="n">
        <f aca="false">G1889*(1+F1890)</f>
        <v>19.0224025384458</v>
      </c>
      <c r="H1890" s="46" t="n">
        <f aca="false">MAX(H1889,G1890)</f>
        <v>19.5650238948311</v>
      </c>
      <c r="I1890" s="47" t="n">
        <f aca="false">G1890/H1890-1</f>
        <v>-0.0277342547242514</v>
      </c>
      <c r="J1890" s="48" t="n">
        <f aca="false">IF(F1890&lt;0,F1890^2,0)</f>
        <v>0</v>
      </c>
      <c r="K1890" s="44" t="n">
        <f aca="false">MAX(K1889,E1890)</f>
        <v>30667.95</v>
      </c>
      <c r="L1890" s="49" t="n">
        <f aca="false">E1890-K1890</f>
        <v>-461</v>
      </c>
    </row>
    <row r="1891" customFormat="false" ht="15" hidden="false" customHeight="false" outlineLevel="0" collapsed="false">
      <c r="A1891" s="27" t="n">
        <v>42156</v>
      </c>
      <c r="B1891" s="42" t="n">
        <v>1</v>
      </c>
      <c r="C1891" s="28" t="n">
        <v>18617</v>
      </c>
      <c r="D1891" s="43" t="n">
        <v>-104.35</v>
      </c>
      <c r="E1891" s="44" t="n">
        <f aca="false">E1890+D1891</f>
        <v>30102.6</v>
      </c>
      <c r="F1891" s="45" t="n">
        <f aca="false">IF(C1890&gt;0,D1891/C1890,0)</f>
        <v>-0.00557385017640288</v>
      </c>
      <c r="G1891" s="46" t="n">
        <f aca="false">G1890*(1+F1891)</f>
        <v>18.9163745167013</v>
      </c>
      <c r="H1891" s="46" t="n">
        <f aca="false">MAX(H1890,G1891)</f>
        <v>19.5650238948311</v>
      </c>
      <c r="I1891" s="47" t="n">
        <f aca="false">G1891/H1891-1</f>
        <v>-0.033153518320067</v>
      </c>
      <c r="J1891" s="48" t="n">
        <f aca="false">IF(F1891&lt;0,F1891^2,0)</f>
        <v>3.10678057889864E-005</v>
      </c>
      <c r="K1891" s="44" t="n">
        <f aca="false">MAX(K1890,E1891)</f>
        <v>30667.95</v>
      </c>
      <c r="L1891" s="49" t="n">
        <f aca="false">E1891-K1891</f>
        <v>-565.349999999999</v>
      </c>
    </row>
    <row r="1892" customFormat="false" ht="15" hidden="false" customHeight="false" outlineLevel="0" collapsed="false">
      <c r="A1892" s="27" t="n">
        <v>42157</v>
      </c>
      <c r="B1892" s="42" t="n">
        <v>-1</v>
      </c>
      <c r="C1892" s="28" t="n">
        <v>17977.3</v>
      </c>
      <c r="D1892" s="43" t="n">
        <v>465.85</v>
      </c>
      <c r="E1892" s="44" t="n">
        <f aca="false">E1891+D1892</f>
        <v>30568.45</v>
      </c>
      <c r="F1892" s="45" t="n">
        <f aca="false">IF(C1891&gt;0,D1892/C1891,0)</f>
        <v>0.0250228285975184</v>
      </c>
      <c r="G1892" s="46" t="n">
        <f aca="false">G1891*(1+F1892)</f>
        <v>19.3897157139192</v>
      </c>
      <c r="H1892" s="46" t="n">
        <f aca="false">MAX(H1891,G1892)</f>
        <v>19.5650238948311</v>
      </c>
      <c r="I1892" s="47" t="n">
        <f aca="false">G1892/H1892-1</f>
        <v>-0.00896028452887621</v>
      </c>
      <c r="J1892" s="48" t="n">
        <f aca="false">IF(F1892&lt;0,F1892^2,0)</f>
        <v>0</v>
      </c>
      <c r="K1892" s="44" t="n">
        <f aca="false">MAX(K1891,E1892)</f>
        <v>30667.95</v>
      </c>
      <c r="L1892" s="49" t="n">
        <f aca="false">E1892-K1892</f>
        <v>-99.5</v>
      </c>
    </row>
    <row r="1893" customFormat="false" ht="15" hidden="false" customHeight="false" outlineLevel="0" collapsed="false">
      <c r="A1893" s="27" t="n">
        <v>42158</v>
      </c>
      <c r="B1893" s="42" t="n">
        <v>-1</v>
      </c>
      <c r="C1893" s="28" t="n">
        <v>17721.4</v>
      </c>
      <c r="D1893" s="43" t="n">
        <v>255.9</v>
      </c>
      <c r="E1893" s="44" t="n">
        <f aca="false">E1892+D1893</f>
        <v>30824.35</v>
      </c>
      <c r="F1893" s="45" t="n">
        <f aca="false">IF(C1892&gt;0,D1893/C1892,0)</f>
        <v>0.0142346181017172</v>
      </c>
      <c r="G1893" s="46" t="n">
        <f aca="false">G1892*(1+F1893)</f>
        <v>19.6657209122077</v>
      </c>
      <c r="H1893" s="46" t="n">
        <f aca="false">MAX(H1892,G1893)</f>
        <v>19.6657209122077</v>
      </c>
      <c r="I1893" s="47" t="n">
        <f aca="false">G1893/H1893-1</f>
        <v>0</v>
      </c>
      <c r="J1893" s="48" t="n">
        <f aca="false">IF(F1893&lt;0,F1893^2,0)</f>
        <v>0</v>
      </c>
      <c r="K1893" s="44" t="n">
        <f aca="false">MAX(K1892,E1893)</f>
        <v>30824.35</v>
      </c>
      <c r="L1893" s="49" t="n">
        <f aca="false">E1893-K1893</f>
        <v>0</v>
      </c>
    </row>
    <row r="1894" customFormat="false" ht="15" hidden="false" customHeight="false" outlineLevel="0" collapsed="false">
      <c r="A1894" s="27" t="n">
        <v>42159</v>
      </c>
      <c r="B1894" s="42" t="n">
        <v>-1</v>
      </c>
      <c r="C1894" s="28" t="n">
        <v>17719.2</v>
      </c>
      <c r="D1894" s="43" t="n">
        <v>2.2</v>
      </c>
      <c r="E1894" s="44" t="n">
        <f aca="false">E1893+D1894</f>
        <v>30826.55</v>
      </c>
      <c r="F1894" s="45" t="n">
        <f aca="false">IF(C1893&gt;0,D1894/C1893,0)</f>
        <v>0.000124143690679066</v>
      </c>
      <c r="G1894" s="46" t="n">
        <f aca="false">G1893*(1+F1894)</f>
        <v>19.6681622873816</v>
      </c>
      <c r="H1894" s="46" t="n">
        <f aca="false">MAX(H1893,G1894)</f>
        <v>19.6681622873816</v>
      </c>
      <c r="I1894" s="47" t="n">
        <f aca="false">G1894/H1894-1</f>
        <v>0</v>
      </c>
      <c r="J1894" s="48" t="n">
        <f aca="false">IF(F1894&lt;0,F1894^2,0)</f>
        <v>0</v>
      </c>
      <c r="K1894" s="44" t="n">
        <f aca="false">MAX(K1893,E1894)</f>
        <v>30826.55</v>
      </c>
      <c r="L1894" s="49" t="n">
        <f aca="false">E1894-K1894</f>
        <v>0</v>
      </c>
    </row>
    <row r="1895" customFormat="false" ht="15" hidden="false" customHeight="false" outlineLevel="0" collapsed="false">
      <c r="A1895" s="27" t="n">
        <v>42160</v>
      </c>
      <c r="B1895" s="42" t="n">
        <v>-1</v>
      </c>
      <c r="C1895" s="28" t="n">
        <v>17549.25</v>
      </c>
      <c r="D1895" s="43" t="n">
        <v>-58.7</v>
      </c>
      <c r="E1895" s="44" t="n">
        <f aca="false">E1894+D1895</f>
        <v>30767.85</v>
      </c>
      <c r="F1895" s="45" t="n">
        <f aca="false">IF(C1894&gt;0,D1895/C1894,0)</f>
        <v>-0.00331279064517585</v>
      </c>
      <c r="G1895" s="46" t="n">
        <f aca="false">G1894*(1+F1895)</f>
        <v>19.6030057833482</v>
      </c>
      <c r="H1895" s="46" t="n">
        <f aca="false">MAX(H1894,G1895)</f>
        <v>19.6681622873816</v>
      </c>
      <c r="I1895" s="47" t="n">
        <f aca="false">G1895/H1895-1</f>
        <v>-0.00331279064517587</v>
      </c>
      <c r="J1895" s="48" t="n">
        <f aca="false">IF(F1895&lt;0,F1895^2,0)</f>
        <v>1.09745818587647E-005</v>
      </c>
      <c r="K1895" s="44" t="n">
        <f aca="false">MAX(K1894,E1895)</f>
        <v>30826.55</v>
      </c>
      <c r="L1895" s="49" t="n">
        <f aca="false">E1895-K1895</f>
        <v>-58.7000000000007</v>
      </c>
    </row>
    <row r="1896" customFormat="false" ht="15" hidden="false" customHeight="false" outlineLevel="0" collapsed="false">
      <c r="A1896" s="27" t="n">
        <v>42163</v>
      </c>
      <c r="B1896" s="42" t="n">
        <v>-1</v>
      </c>
      <c r="C1896" s="28" t="n">
        <v>17432.6</v>
      </c>
      <c r="D1896" s="43" t="n">
        <v>37.05</v>
      </c>
      <c r="E1896" s="44" t="n">
        <f aca="false">E1895+D1896</f>
        <v>30804.9</v>
      </c>
      <c r="F1896" s="45" t="n">
        <f aca="false">IF(C1895&gt;0,D1896/C1895,0)</f>
        <v>0.00211120133339032</v>
      </c>
      <c r="G1896" s="46" t="n">
        <f aca="false">G1895*(1+F1896)</f>
        <v>19.6443916752964</v>
      </c>
      <c r="H1896" s="46" t="n">
        <f aca="false">MAX(H1895,G1896)</f>
        <v>19.6681622873816</v>
      </c>
      <c r="I1896" s="47" t="n">
        <f aca="false">G1896/H1896-1</f>
        <v>-0.00120858327981288</v>
      </c>
      <c r="J1896" s="48" t="n">
        <f aca="false">IF(F1896&lt;0,F1896^2,0)</f>
        <v>0</v>
      </c>
      <c r="K1896" s="44" t="n">
        <f aca="false">MAX(K1895,E1896)</f>
        <v>30826.55</v>
      </c>
      <c r="L1896" s="49" t="n">
        <f aca="false">E1896-K1896</f>
        <v>-21.6500000000015</v>
      </c>
    </row>
    <row r="1897" customFormat="false" ht="15" hidden="false" customHeight="false" outlineLevel="0" collapsed="false">
      <c r="A1897" s="27" t="n">
        <v>42164</v>
      </c>
      <c r="B1897" s="42" t="n">
        <v>-1</v>
      </c>
      <c r="C1897" s="28" t="n">
        <v>17489.9</v>
      </c>
      <c r="D1897" s="43" t="n">
        <v>-57.3</v>
      </c>
      <c r="E1897" s="44" t="n">
        <f aca="false">E1896+D1897</f>
        <v>30747.6</v>
      </c>
      <c r="F1897" s="45" t="n">
        <f aca="false">IF(C1896&gt;0,D1897/C1896,0)</f>
        <v>-0.00328694514874431</v>
      </c>
      <c r="G1897" s="46" t="n">
        <f aca="false">G1896*(1+F1897)</f>
        <v>19.5798216373793</v>
      </c>
      <c r="H1897" s="46" t="n">
        <f aca="false">MAX(H1896,G1897)</f>
        <v>19.6681622873816</v>
      </c>
      <c r="I1897" s="47" t="n">
        <f aca="false">G1897/H1897-1</f>
        <v>-0.00449155588160866</v>
      </c>
      <c r="J1897" s="48" t="n">
        <f aca="false">IF(F1897&lt;0,F1897^2,0)</f>
        <v>1.08040084108537E-005</v>
      </c>
      <c r="K1897" s="44" t="n">
        <f aca="false">MAX(K1896,E1897)</f>
        <v>30826.55</v>
      </c>
      <c r="L1897" s="49" t="n">
        <f aca="false">E1897-K1897</f>
        <v>-78.9500000000007</v>
      </c>
    </row>
    <row r="1898" customFormat="false" ht="15" hidden="false" customHeight="false" outlineLevel="0" collapsed="false">
      <c r="A1898" s="27" t="n">
        <v>42165</v>
      </c>
      <c r="B1898" s="42" t="n">
        <v>1</v>
      </c>
      <c r="C1898" s="28" t="n">
        <v>17707.25</v>
      </c>
      <c r="D1898" s="43" t="n">
        <v>75.25</v>
      </c>
      <c r="E1898" s="44" t="n">
        <f aca="false">E1897+D1898</f>
        <v>30822.85</v>
      </c>
      <c r="F1898" s="45" t="n">
        <f aca="false">IF(C1897&gt;0,D1898/C1897,0)</f>
        <v>0.00430248314741651</v>
      </c>
      <c r="G1898" s="46" t="n">
        <f aca="false">G1897*(1+F1898)</f>
        <v>19.6640634900035</v>
      </c>
      <c r="H1898" s="46" t="n">
        <f aca="false">MAX(H1897,G1898)</f>
        <v>19.6681622873816</v>
      </c>
      <c r="I1898" s="47" t="n">
        <f aca="false">G1898/H1898-1</f>
        <v>-0.000208397577678432</v>
      </c>
      <c r="J1898" s="48" t="n">
        <f aca="false">IF(F1898&lt;0,F1898^2,0)</f>
        <v>0</v>
      </c>
      <c r="K1898" s="44" t="n">
        <f aca="false">MAX(K1897,E1898)</f>
        <v>30826.55</v>
      </c>
      <c r="L1898" s="49" t="n">
        <f aca="false">E1898-K1898</f>
        <v>-3.70000000000073</v>
      </c>
    </row>
    <row r="1899" customFormat="false" ht="15" hidden="false" customHeight="false" outlineLevel="0" collapsed="false">
      <c r="A1899" s="27" t="n">
        <v>42166</v>
      </c>
      <c r="B1899" s="42" t="n">
        <v>-1</v>
      </c>
      <c r="C1899" s="28" t="n">
        <v>17304.4</v>
      </c>
      <c r="D1899" s="43" t="n">
        <v>-132.8</v>
      </c>
      <c r="E1899" s="44" t="n">
        <f aca="false">E1898+D1899</f>
        <v>30690.05</v>
      </c>
      <c r="F1899" s="45" t="n">
        <f aca="false">IF(C1898&gt;0,D1899/C1898,0)</f>
        <v>-0.00749975292606136</v>
      </c>
      <c r="G1899" s="46" t="n">
        <f aca="false">G1898*(1+F1899)</f>
        <v>19.5165878723061</v>
      </c>
      <c r="H1899" s="46" t="n">
        <f aca="false">MAX(H1898,G1899)</f>
        <v>19.6681622873816</v>
      </c>
      <c r="I1899" s="47" t="n">
        <f aca="false">G1899/H1899-1</f>
        <v>-0.00770658757339682</v>
      </c>
      <c r="J1899" s="48" t="n">
        <f aca="false">IF(F1899&lt;0,F1899^2,0)</f>
        <v>5.62462939519659E-005</v>
      </c>
      <c r="K1899" s="44" t="n">
        <f aca="false">MAX(K1898,E1899)</f>
        <v>30826.55</v>
      </c>
      <c r="L1899" s="49" t="n">
        <f aca="false">E1899-K1899</f>
        <v>-136.5</v>
      </c>
    </row>
    <row r="1900" customFormat="false" ht="15" hidden="false" customHeight="false" outlineLevel="0" collapsed="false">
      <c r="A1900" s="27" t="n">
        <v>42167</v>
      </c>
      <c r="B1900" s="42" t="n">
        <v>-1</v>
      </c>
      <c r="C1900" s="28" t="n">
        <v>17523.55</v>
      </c>
      <c r="D1900" s="43" t="n">
        <v>-219.15</v>
      </c>
      <c r="E1900" s="44" t="n">
        <f aca="false">E1899+D1900</f>
        <v>30470.9</v>
      </c>
      <c r="F1900" s="45" t="n">
        <f aca="false">IF(C1899&gt;0,D1900/C1899,0)</f>
        <v>-0.012664409052033</v>
      </c>
      <c r="G1900" s="46" t="n">
        <f aca="false">G1899*(1+F1900)</f>
        <v>19.2694218201913</v>
      </c>
      <c r="H1900" s="46" t="n">
        <f aca="false">MAX(H1899,G1900)</f>
        <v>19.6681622873816</v>
      </c>
      <c r="I1900" s="47" t="n">
        <f aca="false">G1900/H1900-1</f>
        <v>-0.020273397248005</v>
      </c>
      <c r="J1900" s="48" t="n">
        <f aca="false">IF(F1900&lt;0,F1900^2,0)</f>
        <v>0.000160387256637216</v>
      </c>
      <c r="K1900" s="44" t="n">
        <f aca="false">MAX(K1899,E1900)</f>
        <v>30826.55</v>
      </c>
      <c r="L1900" s="49" t="n">
        <f aca="false">E1900-K1900</f>
        <v>-355.650000000001</v>
      </c>
    </row>
    <row r="1901" customFormat="false" ht="15" hidden="false" customHeight="false" outlineLevel="0" collapsed="false">
      <c r="A1901" s="27" t="n">
        <v>42170</v>
      </c>
      <c r="B1901" s="42" t="n">
        <v>-1</v>
      </c>
      <c r="C1901" s="28" t="n">
        <v>17458.7</v>
      </c>
      <c r="D1901" s="43" t="n">
        <v>-27.8</v>
      </c>
      <c r="E1901" s="44" t="n">
        <f aca="false">E1900+D1901</f>
        <v>30443.1</v>
      </c>
      <c r="F1901" s="45" t="n">
        <f aca="false">IF(C1900&gt;0,D1901/C1900,0)</f>
        <v>-0.00158643653825852</v>
      </c>
      <c r="G1901" s="46" t="n">
        <f aca="false">G1900*(1+F1901)</f>
        <v>19.2388521053446</v>
      </c>
      <c r="H1901" s="46" t="n">
        <f aca="false">MAX(H1900,G1901)</f>
        <v>19.6681622873816</v>
      </c>
      <c r="I1901" s="47" t="n">
        <f aca="false">G1901/H1901-1</f>
        <v>-0.0218276713281147</v>
      </c>
      <c r="J1901" s="48" t="n">
        <f aca="false">IF(F1901&lt;0,F1901^2,0)</f>
        <v>2.51678088992166E-006</v>
      </c>
      <c r="K1901" s="44" t="n">
        <f aca="false">MAX(K1900,E1901)</f>
        <v>30826.55</v>
      </c>
      <c r="L1901" s="49" t="n">
        <f aca="false">E1901-K1901</f>
        <v>-383.450000000001</v>
      </c>
    </row>
    <row r="1902" customFormat="false" ht="15" hidden="false" customHeight="false" outlineLevel="0" collapsed="false">
      <c r="A1902" s="27" t="n">
        <v>42171</v>
      </c>
      <c r="B1902" s="42" t="n">
        <v>1</v>
      </c>
      <c r="C1902" s="28" t="n">
        <v>17602.45</v>
      </c>
      <c r="D1902" s="43" t="n">
        <v>23.45</v>
      </c>
      <c r="E1902" s="44" t="n">
        <f aca="false">E1901+D1902</f>
        <v>30466.55</v>
      </c>
      <c r="F1902" s="45" t="n">
        <f aca="false">IF(C1901&gt;0,D1902/C1901,0)</f>
        <v>0.00134316988091897</v>
      </c>
      <c r="G1902" s="46" t="n">
        <f aca="false">G1901*(1+F1902)</f>
        <v>19.264693152036</v>
      </c>
      <c r="H1902" s="46" t="n">
        <f aca="false">MAX(H1901,G1902)</f>
        <v>19.6681622873816</v>
      </c>
      <c r="I1902" s="47" t="n">
        <f aca="false">G1902/H1902-1</f>
        <v>-0.0205138197178941</v>
      </c>
      <c r="J1902" s="48" t="n">
        <f aca="false">IF(F1902&lt;0,F1902^2,0)</f>
        <v>0</v>
      </c>
      <c r="K1902" s="44" t="n">
        <f aca="false">MAX(K1901,E1902)</f>
        <v>30826.55</v>
      </c>
      <c r="L1902" s="49" t="n">
        <f aca="false">E1902-K1902</f>
        <v>-360</v>
      </c>
    </row>
    <row r="1903" customFormat="false" ht="15" hidden="false" customHeight="false" outlineLevel="0" collapsed="false">
      <c r="A1903" s="27" t="n">
        <v>42172</v>
      </c>
      <c r="B1903" s="42" t="n">
        <v>1</v>
      </c>
      <c r="C1903" s="28" t="n">
        <v>17584.05</v>
      </c>
      <c r="D1903" s="43" t="n">
        <v>-18.4</v>
      </c>
      <c r="E1903" s="44" t="n">
        <f aca="false">E1902+D1903</f>
        <v>30448.15</v>
      </c>
      <c r="F1903" s="45" t="n">
        <f aca="false">IF(C1902&gt;0,D1903/C1902,0)</f>
        <v>-0.00104530903368565</v>
      </c>
      <c r="G1903" s="46" t="n">
        <f aca="false">G1902*(1+F1903)</f>
        <v>19.244555594253</v>
      </c>
      <c r="H1903" s="46" t="n">
        <f aca="false">MAX(H1902,G1903)</f>
        <v>19.6681622873816</v>
      </c>
      <c r="I1903" s="47" t="n">
        <f aca="false">G1903/H1903-1</f>
        <v>-0.0215376854705134</v>
      </c>
      <c r="J1903" s="48" t="n">
        <f aca="false">IF(F1903&lt;0,F1903^2,0)</f>
        <v>1.09267097590483E-006</v>
      </c>
      <c r="K1903" s="44" t="n">
        <f aca="false">MAX(K1902,E1903)</f>
        <v>30826.55</v>
      </c>
      <c r="L1903" s="49" t="n">
        <f aca="false">E1903-K1903</f>
        <v>-378.400000000001</v>
      </c>
    </row>
    <row r="1904" customFormat="false" ht="15" hidden="false" customHeight="false" outlineLevel="0" collapsed="false">
      <c r="A1904" s="27" t="n">
        <v>42173</v>
      </c>
      <c r="B1904" s="42" t="n">
        <v>1</v>
      </c>
      <c r="C1904" s="28" t="n">
        <v>17733.55</v>
      </c>
      <c r="D1904" s="43" t="n">
        <v>149.5</v>
      </c>
      <c r="E1904" s="44" t="n">
        <f aca="false">E1903+D1904</f>
        <v>30597.65</v>
      </c>
      <c r="F1904" s="45" t="n">
        <f aca="false">IF(C1903&gt;0,D1904/C1903,0)</f>
        <v>0.00850202314028907</v>
      </c>
      <c r="G1904" s="46" t="n">
        <f aca="false">G1903*(1+F1904)</f>
        <v>19.4081732512399</v>
      </c>
      <c r="H1904" s="46" t="n">
        <f aca="false">MAX(H1903,G1904)</f>
        <v>19.6681622873816</v>
      </c>
      <c r="I1904" s="47" t="n">
        <f aca="false">G1904/H1904-1</f>
        <v>-0.0132187762304828</v>
      </c>
      <c r="J1904" s="48" t="n">
        <f aca="false">IF(F1904&lt;0,F1904^2,0)</f>
        <v>0</v>
      </c>
      <c r="K1904" s="44" t="n">
        <f aca="false">MAX(K1903,E1904)</f>
        <v>30826.55</v>
      </c>
      <c r="L1904" s="49" t="n">
        <f aca="false">E1904-K1904</f>
        <v>-228.900000000001</v>
      </c>
    </row>
    <row r="1905" customFormat="false" ht="15" hidden="false" customHeight="false" outlineLevel="0" collapsed="false">
      <c r="A1905" s="27" t="n">
        <v>42174</v>
      </c>
      <c r="B1905" s="42" t="n">
        <v>1</v>
      </c>
      <c r="C1905" s="28" t="n">
        <v>17880.85</v>
      </c>
      <c r="D1905" s="43" t="n">
        <v>147.3</v>
      </c>
      <c r="E1905" s="44" t="n">
        <f aca="false">E1904+D1905</f>
        <v>30744.95</v>
      </c>
      <c r="F1905" s="45" t="n">
        <f aca="false">IF(C1904&gt;0,D1905/C1904,0)</f>
        <v>0.00830628949082389</v>
      </c>
      <c r="G1905" s="46" t="n">
        <f aca="false">G1904*(1+F1905)</f>
        <v>19.5693831567527</v>
      </c>
      <c r="H1905" s="46" t="n">
        <f aca="false">MAX(H1904,G1905)</f>
        <v>19.6681622873816</v>
      </c>
      <c r="I1905" s="47" t="n">
        <f aca="false">G1905/H1905-1</f>
        <v>-0.00502228572174379</v>
      </c>
      <c r="J1905" s="48" t="n">
        <f aca="false">IF(F1905&lt;0,F1905^2,0)</f>
        <v>0</v>
      </c>
      <c r="K1905" s="44" t="n">
        <f aca="false">MAX(K1904,E1905)</f>
        <v>30826.55</v>
      </c>
      <c r="L1905" s="49" t="n">
        <f aca="false">E1905-K1905</f>
        <v>-81.6000000000022</v>
      </c>
    </row>
    <row r="1906" customFormat="false" ht="15" hidden="false" customHeight="false" outlineLevel="0" collapsed="false">
      <c r="A1906" s="27" t="n">
        <v>42177</v>
      </c>
      <c r="B1906" s="42" t="n">
        <v>1</v>
      </c>
      <c r="C1906" s="28" t="n">
        <v>18334.5</v>
      </c>
      <c r="D1906" s="43" t="n">
        <v>453.65</v>
      </c>
      <c r="E1906" s="44" t="n">
        <f aca="false">E1905+D1906</f>
        <v>31198.6</v>
      </c>
      <c r="F1906" s="45" t="n">
        <f aca="false">IF(C1905&gt;0,D1906/C1905,0)</f>
        <v>0.0253707178350023</v>
      </c>
      <c r="G1906" s="46" t="n">
        <f aca="false">G1905*(1+F1906)</f>
        <v>20.0658724550278</v>
      </c>
      <c r="H1906" s="46" t="n">
        <f aca="false">MAX(H1905,G1906)</f>
        <v>20.0658724550278</v>
      </c>
      <c r="I1906" s="47" t="n">
        <f aca="false">G1906/H1906-1</f>
        <v>0</v>
      </c>
      <c r="J1906" s="48" t="n">
        <f aca="false">IF(F1906&lt;0,F1906^2,0)</f>
        <v>0</v>
      </c>
      <c r="K1906" s="44" t="n">
        <f aca="false">MAX(K1905,E1906)</f>
        <v>31198.6</v>
      </c>
      <c r="L1906" s="49" t="n">
        <f aca="false">E1906-K1906</f>
        <v>0</v>
      </c>
    </row>
    <row r="1907" customFormat="false" ht="15" hidden="false" customHeight="false" outlineLevel="0" collapsed="false">
      <c r="A1907" s="27" t="n">
        <v>42178</v>
      </c>
      <c r="B1907" s="42" t="n">
        <v>1</v>
      </c>
      <c r="C1907" s="28" t="n">
        <v>18391.35</v>
      </c>
      <c r="D1907" s="43" t="n">
        <v>56.85</v>
      </c>
      <c r="E1907" s="44" t="n">
        <f aca="false">E1906+D1907</f>
        <v>31255.45</v>
      </c>
      <c r="F1907" s="45" t="n">
        <f aca="false">IF(C1906&gt;0,D1907/C1906,0)</f>
        <v>0.00310071177288718</v>
      </c>
      <c r="G1907" s="46" t="n">
        <f aca="false">G1906*(1+F1907)</f>
        <v>20.1280909419823</v>
      </c>
      <c r="H1907" s="46" t="n">
        <f aca="false">MAX(H1906,G1907)</f>
        <v>20.1280909419823</v>
      </c>
      <c r="I1907" s="47" t="n">
        <f aca="false">G1907/H1907-1</f>
        <v>0</v>
      </c>
      <c r="J1907" s="48" t="n">
        <f aca="false">IF(F1907&lt;0,F1907^2,0)</f>
        <v>0</v>
      </c>
      <c r="K1907" s="44" t="n">
        <f aca="false">MAX(K1906,E1907)</f>
        <v>31255.45</v>
      </c>
      <c r="L1907" s="49" t="n">
        <f aca="false">E1907-K1907</f>
        <v>0</v>
      </c>
    </row>
    <row r="1908" customFormat="false" ht="15" hidden="false" customHeight="false" outlineLevel="0" collapsed="false">
      <c r="A1908" s="27" t="n">
        <v>42179</v>
      </c>
      <c r="B1908" s="42" t="n">
        <v>1</v>
      </c>
      <c r="C1908" s="28" t="n">
        <v>18365.55</v>
      </c>
      <c r="D1908" s="43" t="n">
        <v>-25.8</v>
      </c>
      <c r="E1908" s="44" t="n">
        <f aca="false">E1907+D1908</f>
        <v>31229.65</v>
      </c>
      <c r="F1908" s="45" t="n">
        <f aca="false">IF(C1907&gt;0,D1908/C1907,0)</f>
        <v>-0.00140283339722206</v>
      </c>
      <c r="G1908" s="46" t="n">
        <f aca="false">G1907*(1+F1908)</f>
        <v>20.0998545837866</v>
      </c>
      <c r="H1908" s="46" t="n">
        <f aca="false">MAX(H1907,G1908)</f>
        <v>20.1280909419823</v>
      </c>
      <c r="I1908" s="47" t="n">
        <f aca="false">G1908/H1908-1</f>
        <v>-0.00140283339722203</v>
      </c>
      <c r="J1908" s="48" t="n">
        <f aca="false">IF(F1908&lt;0,F1908^2,0)</f>
        <v>1.9679415403616E-006</v>
      </c>
      <c r="K1908" s="44" t="n">
        <f aca="false">MAX(K1907,E1908)</f>
        <v>31255.45</v>
      </c>
      <c r="L1908" s="49" t="n">
        <f aca="false">E1908-K1908</f>
        <v>-25.7999999999993</v>
      </c>
    </row>
    <row r="1909" customFormat="false" ht="15" hidden="false" customHeight="false" outlineLevel="0" collapsed="false">
      <c r="A1909" s="27" t="n">
        <v>42180</v>
      </c>
      <c r="B1909" s="42" t="n">
        <v>-1</v>
      </c>
      <c r="C1909" s="28" t="n">
        <v>18492.9</v>
      </c>
      <c r="D1909" s="43" t="n">
        <v>-266.25</v>
      </c>
      <c r="E1909" s="44" t="n">
        <f aca="false">E1908+D1909</f>
        <v>30963.4</v>
      </c>
      <c r="F1909" s="45" t="n">
        <f aca="false">IF(C1908&gt;0,D1909/C1908,0)</f>
        <v>-0.0144972516477862</v>
      </c>
      <c r="G1909" s="46" t="n">
        <f aca="false">G1908*(1+F1909)</f>
        <v>19.8084619338015</v>
      </c>
      <c r="H1909" s="46" t="n">
        <f aca="false">MAX(H1908,G1909)</f>
        <v>20.1280909419823</v>
      </c>
      <c r="I1909" s="47" t="n">
        <f aca="false">G1909/H1909-1</f>
        <v>-0.0158797478162288</v>
      </c>
      <c r="J1909" s="48" t="n">
        <f aca="false">IF(F1909&lt;0,F1909^2,0)</f>
        <v>0.00021017030533924</v>
      </c>
      <c r="K1909" s="44" t="n">
        <f aca="false">MAX(K1908,E1909)</f>
        <v>31255.45</v>
      </c>
      <c r="L1909" s="49" t="n">
        <f aca="false">E1909-K1909</f>
        <v>-292.049999999999</v>
      </c>
    </row>
    <row r="1910" customFormat="false" ht="15" hidden="false" customHeight="false" outlineLevel="0" collapsed="false">
      <c r="A1910" s="27" t="n">
        <v>42181</v>
      </c>
      <c r="B1910" s="42" t="n">
        <v>-1</v>
      </c>
      <c r="C1910" s="28" t="n">
        <v>18371.5</v>
      </c>
      <c r="D1910" s="43" t="n">
        <v>121.4</v>
      </c>
      <c r="E1910" s="44" t="n">
        <f aca="false">E1909+D1910</f>
        <v>31084.8</v>
      </c>
      <c r="F1910" s="45" t="n">
        <f aca="false">IF(C1909&gt;0,D1910/C1909,0)</f>
        <v>0.00656468158049846</v>
      </c>
      <c r="G1910" s="46" t="n">
        <f aca="false">G1909*(1+F1910)</f>
        <v>19.9384981789963</v>
      </c>
      <c r="H1910" s="46" t="n">
        <f aca="false">MAX(H1909,G1910)</f>
        <v>20.1280909419823</v>
      </c>
      <c r="I1910" s="47" t="n">
        <f aca="false">G1910/H1910-1</f>
        <v>-0.00941931172372235</v>
      </c>
      <c r="J1910" s="48" t="n">
        <f aca="false">IF(F1910&lt;0,F1910^2,0)</f>
        <v>0</v>
      </c>
      <c r="K1910" s="44" t="n">
        <f aca="false">MAX(K1909,E1910)</f>
        <v>31255.45</v>
      </c>
      <c r="L1910" s="49" t="n">
        <f aca="false">E1910-K1910</f>
        <v>-170.649999999998</v>
      </c>
    </row>
    <row r="1911" customFormat="false" ht="15" hidden="false" customHeight="false" outlineLevel="0" collapsed="false">
      <c r="A1911" s="27" t="n">
        <v>42184</v>
      </c>
      <c r="B1911" s="42" t="n">
        <v>-1</v>
      </c>
      <c r="C1911" s="28" t="n">
        <v>18241.25</v>
      </c>
      <c r="D1911" s="43" t="n">
        <v>130.25</v>
      </c>
      <c r="E1911" s="44" t="n">
        <f aca="false">E1910+D1911</f>
        <v>31215.05</v>
      </c>
      <c r="F1911" s="45" t="n">
        <f aca="false">IF(C1910&gt;0,D1911/C1910,0)</f>
        <v>0.00708978580954195</v>
      </c>
      <c r="G1911" s="46" t="n">
        <f aca="false">G1910*(1+F1911)</f>
        <v>20.0798578604494</v>
      </c>
      <c r="H1911" s="46" t="n">
        <f aca="false">MAX(H1910,G1911)</f>
        <v>20.1280909419823</v>
      </c>
      <c r="I1911" s="47" t="n">
        <f aca="false">G1911/H1911-1</f>
        <v>-0.00239630681677483</v>
      </c>
      <c r="J1911" s="48" t="n">
        <f aca="false">IF(F1911&lt;0,F1911^2,0)</f>
        <v>0</v>
      </c>
      <c r="K1911" s="44" t="n">
        <f aca="false">MAX(K1910,E1911)</f>
        <v>31255.45</v>
      </c>
      <c r="L1911" s="49" t="n">
        <f aca="false">E1911-K1911</f>
        <v>-40.3999999999978</v>
      </c>
    </row>
    <row r="1912" customFormat="false" ht="15" hidden="false" customHeight="false" outlineLevel="0" collapsed="false">
      <c r="A1912" s="27" t="n">
        <v>42185</v>
      </c>
      <c r="B1912" s="42" t="n">
        <v>-1</v>
      </c>
      <c r="C1912" s="28" t="n">
        <v>18296.1</v>
      </c>
      <c r="D1912" s="43" t="n">
        <v>-50.5</v>
      </c>
      <c r="E1912" s="44" t="n">
        <f aca="false">E1911+D1912</f>
        <v>31164.55</v>
      </c>
      <c r="F1912" s="45" t="n">
        <f aca="false">IF(C1911&gt;0,D1912/C1911,0)</f>
        <v>-0.00276845062701295</v>
      </c>
      <c r="G1912" s="46" t="n">
        <f aca="false">G1911*(1+F1912)</f>
        <v>20.0242677653653</v>
      </c>
      <c r="H1912" s="46" t="n">
        <f aca="false">MAX(H1911,G1912)</f>
        <v>20.1280909419823</v>
      </c>
      <c r="I1912" s="47" t="n">
        <f aca="false">G1912/H1912-1</f>
        <v>-0.00515812338667832</v>
      </c>
      <c r="J1912" s="48" t="n">
        <f aca="false">IF(F1912&lt;0,F1912^2,0)</f>
        <v>7.66431887420841E-006</v>
      </c>
      <c r="K1912" s="44" t="n">
        <f aca="false">MAX(K1911,E1912)</f>
        <v>31255.45</v>
      </c>
      <c r="L1912" s="49" t="n">
        <f aca="false">E1912-K1912</f>
        <v>-90.8999999999978</v>
      </c>
    </row>
    <row r="1913" customFormat="false" ht="15" hidden="false" customHeight="false" outlineLevel="0" collapsed="false">
      <c r="A1913" s="27" t="n">
        <v>42186</v>
      </c>
      <c r="B1913" s="42" t="n">
        <v>1</v>
      </c>
      <c r="C1913" s="28" t="n">
        <v>18581.6</v>
      </c>
      <c r="D1913" s="43" t="n">
        <v>239.1</v>
      </c>
      <c r="E1913" s="44" t="n">
        <f aca="false">E1912+D1913</f>
        <v>31403.65</v>
      </c>
      <c r="F1913" s="45" t="n">
        <f aca="false">IF(C1912&gt;0,D1913/C1912,0)</f>
        <v>0.0130683588305705</v>
      </c>
      <c r="G1913" s="46" t="n">
        <f aca="false">G1912*(1+F1913)</f>
        <v>20.2859520818425</v>
      </c>
      <c r="H1913" s="46" t="n">
        <f aca="false">MAX(H1912,G1913)</f>
        <v>20.2859520818425</v>
      </c>
      <c r="I1913" s="47" t="n">
        <f aca="false">G1913/H1913-1</f>
        <v>0</v>
      </c>
      <c r="J1913" s="48" t="n">
        <f aca="false">IF(F1913&lt;0,F1913^2,0)</f>
        <v>0</v>
      </c>
      <c r="K1913" s="44" t="n">
        <f aca="false">MAX(K1912,E1913)</f>
        <v>31403.65</v>
      </c>
      <c r="L1913" s="49" t="n">
        <f aca="false">E1913-K1913</f>
        <v>0</v>
      </c>
    </row>
    <row r="1914" customFormat="false" ht="15" hidden="false" customHeight="false" outlineLevel="0" collapsed="false">
      <c r="A1914" s="27" t="n">
        <v>42187</v>
      </c>
      <c r="B1914" s="42" t="n">
        <v>1</v>
      </c>
      <c r="C1914" s="28" t="n">
        <v>18585.55</v>
      </c>
      <c r="D1914" s="43" t="n">
        <v>3.95</v>
      </c>
      <c r="E1914" s="44" t="n">
        <f aca="false">E1913+D1914</f>
        <v>31407.6</v>
      </c>
      <c r="F1914" s="45" t="n">
        <f aca="false">IF(C1913&gt;0,D1914/C1913,0)</f>
        <v>0.0002125758815172</v>
      </c>
      <c r="G1914" s="46" t="n">
        <f aca="false">G1913*(1+F1914)</f>
        <v>20.2902643859887</v>
      </c>
      <c r="H1914" s="46" t="n">
        <f aca="false">MAX(H1913,G1914)</f>
        <v>20.2902643859887</v>
      </c>
      <c r="I1914" s="47" t="n">
        <f aca="false">G1914/H1914-1</f>
        <v>0</v>
      </c>
      <c r="J1914" s="48" t="n">
        <f aca="false">IF(F1914&lt;0,F1914^2,0)</f>
        <v>0</v>
      </c>
      <c r="K1914" s="44" t="n">
        <f aca="false">MAX(K1913,E1914)</f>
        <v>31407.6</v>
      </c>
      <c r="L1914" s="49" t="n">
        <f aca="false">E1914-K1914</f>
        <v>0</v>
      </c>
    </row>
    <row r="1915" customFormat="false" ht="15" hidden="false" customHeight="false" outlineLevel="0" collapsed="false">
      <c r="A1915" s="27" t="n">
        <v>42188</v>
      </c>
      <c r="B1915" s="42" t="n">
        <v>1</v>
      </c>
      <c r="C1915" s="28" t="n">
        <v>18729.65</v>
      </c>
      <c r="D1915" s="43" t="n">
        <v>144.1</v>
      </c>
      <c r="E1915" s="44" t="n">
        <f aca="false">E1914+D1915</f>
        <v>31551.7</v>
      </c>
      <c r="F1915" s="45" t="n">
        <f aca="false">IF(C1914&gt;0,D1915/C1914,0)</f>
        <v>0.00775333525238694</v>
      </c>
      <c r="G1915" s="46" t="n">
        <f aca="false">G1914*(1+F1915)</f>
        <v>20.4475816081329</v>
      </c>
      <c r="H1915" s="46" t="n">
        <f aca="false">MAX(H1914,G1915)</f>
        <v>20.4475816081329</v>
      </c>
      <c r="I1915" s="47" t="n">
        <f aca="false">G1915/H1915-1</f>
        <v>0</v>
      </c>
      <c r="J1915" s="48" t="n">
        <f aca="false">IF(F1915&lt;0,F1915^2,0)</f>
        <v>0</v>
      </c>
      <c r="K1915" s="44" t="n">
        <f aca="false">MAX(K1914,E1915)</f>
        <v>31551.7</v>
      </c>
      <c r="L1915" s="49" t="n">
        <f aca="false">E1915-K1915</f>
        <v>0</v>
      </c>
    </row>
    <row r="1916" customFormat="false" ht="15" hidden="false" customHeight="false" outlineLevel="0" collapsed="false">
      <c r="A1916" s="27" t="n">
        <v>42191</v>
      </c>
      <c r="B1916" s="42" t="n">
        <v>-1</v>
      </c>
      <c r="C1916" s="28" t="n">
        <v>18825.15</v>
      </c>
      <c r="D1916" s="43" t="n">
        <v>-578.1</v>
      </c>
      <c r="E1916" s="44" t="n">
        <f aca="false">E1915+D1916</f>
        <v>30973.6</v>
      </c>
      <c r="F1916" s="45" t="n">
        <f aca="false">IF(C1915&gt;0,D1916/C1915,0)</f>
        <v>-0.0308654993553003</v>
      </c>
      <c r="G1916" s="46" t="n">
        <f aca="false">G1915*(1+F1916)</f>
        <v>19.8164567911896</v>
      </c>
      <c r="H1916" s="46" t="n">
        <f aca="false">MAX(H1915,G1916)</f>
        <v>20.4475816081329</v>
      </c>
      <c r="I1916" s="47" t="n">
        <f aca="false">G1916/H1916-1</f>
        <v>-0.0308654993553003</v>
      </c>
      <c r="J1916" s="48" t="n">
        <f aca="false">IF(F1916&lt;0,F1916^2,0)</f>
        <v>0.000952679050452042</v>
      </c>
      <c r="K1916" s="44" t="n">
        <f aca="false">MAX(K1915,E1916)</f>
        <v>31551.7</v>
      </c>
      <c r="L1916" s="49" t="n">
        <f aca="false">E1916-K1916</f>
        <v>-578.099999999999</v>
      </c>
    </row>
    <row r="1917" customFormat="false" ht="15" hidden="false" customHeight="false" outlineLevel="0" collapsed="false">
      <c r="A1917" s="27" t="n">
        <v>42192</v>
      </c>
      <c r="B1917" s="42" t="n">
        <v>1</v>
      </c>
      <c r="C1917" s="28" t="n">
        <v>18798.5</v>
      </c>
      <c r="D1917" s="43" t="n">
        <v>-26.35</v>
      </c>
      <c r="E1917" s="44" t="n">
        <f aca="false">E1916+D1917</f>
        <v>30947.25</v>
      </c>
      <c r="F1917" s="45" t="n">
        <f aca="false">IF(C1916&gt;0,D1917/C1916,0)</f>
        <v>-0.00139972324257708</v>
      </c>
      <c r="G1917" s="46" t="n">
        <f aca="false">G1916*(1+F1917)</f>
        <v>19.7887192360334</v>
      </c>
      <c r="H1917" s="46" t="n">
        <f aca="false">MAX(H1916,G1917)</f>
        <v>20.4475816081329</v>
      </c>
      <c r="I1917" s="47" t="n">
        <f aca="false">G1917/H1917-1</f>
        <v>-0.0322220194410361</v>
      </c>
      <c r="J1917" s="48" t="n">
        <f aca="false">IF(F1917&lt;0,F1917^2,0)</f>
        <v>1.95922515581051E-006</v>
      </c>
      <c r="K1917" s="44" t="n">
        <f aca="false">MAX(K1916,E1917)</f>
        <v>31551.7</v>
      </c>
      <c r="L1917" s="49" t="n">
        <f aca="false">E1917-K1917</f>
        <v>-604.449999999997</v>
      </c>
    </row>
    <row r="1918" customFormat="false" ht="15" hidden="false" customHeight="false" outlineLevel="0" collapsed="false">
      <c r="A1918" s="27" t="n">
        <v>42193</v>
      </c>
      <c r="B1918" s="42" t="n">
        <v>-1</v>
      </c>
      <c r="C1918" s="28" t="n">
        <v>18463.15</v>
      </c>
      <c r="D1918" s="43" t="n">
        <v>-264.65</v>
      </c>
      <c r="E1918" s="44" t="n">
        <f aca="false">E1917+D1918</f>
        <v>30682.6</v>
      </c>
      <c r="F1918" s="45" t="n">
        <f aca="false">IF(C1917&gt;0,D1918/C1917,0)</f>
        <v>-0.0140782509242759</v>
      </c>
      <c r="G1918" s="46" t="n">
        <f aca="false">G1917*(1+F1918)</f>
        <v>19.5101286811585</v>
      </c>
      <c r="H1918" s="46" t="n">
        <f aca="false">MAX(H1917,G1918)</f>
        <v>20.4475816081329</v>
      </c>
      <c r="I1918" s="47" t="n">
        <f aca="false">G1918/H1918-1</f>
        <v>-0.0458466406903342</v>
      </c>
      <c r="J1918" s="48" t="n">
        <f aca="false">IF(F1918&lt;0,F1918^2,0)</f>
        <v>0.000198197149086874</v>
      </c>
      <c r="K1918" s="44" t="n">
        <f aca="false">MAX(K1917,E1918)</f>
        <v>31551.7</v>
      </c>
      <c r="L1918" s="49" t="n">
        <f aca="false">E1918-K1918</f>
        <v>-869.099999999999</v>
      </c>
    </row>
    <row r="1919" customFormat="false" ht="15" hidden="false" customHeight="false" outlineLevel="0" collapsed="false">
      <c r="A1919" s="27" t="n">
        <v>42194</v>
      </c>
      <c r="B1919" s="42" t="n">
        <v>-1</v>
      </c>
      <c r="C1919" s="28" t="n">
        <v>18508.7</v>
      </c>
      <c r="D1919" s="43" t="n">
        <v>-45.55</v>
      </c>
      <c r="E1919" s="44" t="n">
        <f aca="false">E1918+D1919</f>
        <v>30637.05</v>
      </c>
      <c r="F1919" s="45" t="n">
        <f aca="false">IF(C1918&gt;0,D1919/C1918,0)</f>
        <v>-0.00246707631146364</v>
      </c>
      <c r="G1919" s="46" t="n">
        <f aca="false">G1918*(1+F1919)</f>
        <v>19.4619957048556</v>
      </c>
      <c r="H1919" s="46" t="n">
        <f aca="false">MAX(H1918,G1919)</f>
        <v>20.4475816081329</v>
      </c>
      <c r="I1919" s="47" t="n">
        <f aca="false">G1919/H1919-1</f>
        <v>-0.0482006098405904</v>
      </c>
      <c r="J1919" s="48" t="n">
        <f aca="false">IF(F1919&lt;0,F1919^2,0)</f>
        <v>6.08646552658506E-006</v>
      </c>
      <c r="K1919" s="44" t="n">
        <f aca="false">MAX(K1918,E1919)</f>
        <v>31551.7</v>
      </c>
      <c r="L1919" s="49" t="n">
        <f aca="false">E1919-K1919</f>
        <v>-914.649999999998</v>
      </c>
    </row>
    <row r="1920" customFormat="false" ht="15" hidden="false" customHeight="false" outlineLevel="0" collapsed="false">
      <c r="A1920" s="27" t="n">
        <v>42195</v>
      </c>
      <c r="B1920" s="42" t="n">
        <v>1</v>
      </c>
      <c r="C1920" s="28" t="n">
        <v>18719.8</v>
      </c>
      <c r="D1920" s="43" t="n">
        <v>-25.9</v>
      </c>
      <c r="E1920" s="44" t="n">
        <f aca="false">E1919+D1920</f>
        <v>30611.15</v>
      </c>
      <c r="F1920" s="45" t="n">
        <f aca="false">IF(C1919&gt;0,D1920/C1919,0)</f>
        <v>-0.00139934193109186</v>
      </c>
      <c r="G1920" s="46" t="n">
        <f aca="false">G1919*(1+F1920)</f>
        <v>19.4347617182031</v>
      </c>
      <c r="H1920" s="46" t="n">
        <f aca="false">MAX(H1919,G1920)</f>
        <v>20.4475816081329</v>
      </c>
      <c r="I1920" s="47" t="n">
        <f aca="false">G1920/H1920-1</f>
        <v>-0.0495325026372281</v>
      </c>
      <c r="J1920" s="48" t="n">
        <f aca="false">IF(F1920&lt;0,F1920^2,0)</f>
        <v>1.95815784011191E-006</v>
      </c>
      <c r="K1920" s="44" t="n">
        <f aca="false">MAX(K1919,E1920)</f>
        <v>31551.7</v>
      </c>
      <c r="L1920" s="49" t="n">
        <f aca="false">E1920-K1920</f>
        <v>-940.549999999999</v>
      </c>
    </row>
    <row r="1921" customFormat="false" ht="15" hidden="false" customHeight="false" outlineLevel="0" collapsed="false">
      <c r="A1921" s="27" t="n">
        <v>42198</v>
      </c>
      <c r="B1921" s="42" t="n">
        <v>1</v>
      </c>
      <c r="C1921" s="28" t="n">
        <v>18893.55</v>
      </c>
      <c r="D1921" s="43" t="n">
        <v>173.75</v>
      </c>
      <c r="E1921" s="44" t="n">
        <f aca="false">E1920+D1921</f>
        <v>30784.9</v>
      </c>
      <c r="F1921" s="45" t="n">
        <f aca="false">IF(C1920&gt;0,D1921/C1920,0)</f>
        <v>0.00928161625658394</v>
      </c>
      <c r="G1921" s="46" t="n">
        <f aca="false">G1920*(1+F1921)</f>
        <v>19.6151477185096</v>
      </c>
      <c r="H1921" s="46" t="n">
        <f aca="false">MAX(H1920,G1921)</f>
        <v>20.4475816081329</v>
      </c>
      <c r="I1921" s="47" t="n">
        <f aca="false">G1921/H1921-1</f>
        <v>-0.0407106280623512</v>
      </c>
      <c r="J1921" s="48" t="n">
        <f aca="false">IF(F1921&lt;0,F1921^2,0)</f>
        <v>0</v>
      </c>
      <c r="K1921" s="44" t="n">
        <f aca="false">MAX(K1920,E1921)</f>
        <v>31551.7</v>
      </c>
      <c r="L1921" s="49" t="n">
        <f aca="false">E1921-K1921</f>
        <v>-766.799999999999</v>
      </c>
    </row>
    <row r="1922" customFormat="false" ht="15" hidden="false" customHeight="false" outlineLevel="0" collapsed="false">
      <c r="A1922" s="27" t="n">
        <v>42199</v>
      </c>
      <c r="B1922" s="42" t="n">
        <v>1</v>
      </c>
      <c r="C1922" s="28" t="n">
        <v>18780.2</v>
      </c>
      <c r="D1922" s="43" t="n">
        <v>-113.35</v>
      </c>
      <c r="E1922" s="44" t="n">
        <f aca="false">E1921+D1922</f>
        <v>30671.55</v>
      </c>
      <c r="F1922" s="45" t="n">
        <f aca="false">IF(C1921&gt;0,D1922/C1921,0)</f>
        <v>-0.00599940191229282</v>
      </c>
      <c r="G1922" s="46" t="n">
        <f aca="false">G1921*(1+F1922)</f>
        <v>19.4974685637773</v>
      </c>
      <c r="H1922" s="46" t="n">
        <f aca="false">MAX(H1921,G1922)</f>
        <v>20.4475816081329</v>
      </c>
      <c r="I1922" s="47" t="n">
        <f aca="false">G1922/H1922-1</f>
        <v>-0.0464657905547961</v>
      </c>
      <c r="J1922" s="48" t="n">
        <f aca="false">IF(F1922&lt;0,F1922^2,0)</f>
        <v>3.59928233052227E-005</v>
      </c>
      <c r="K1922" s="44" t="n">
        <f aca="false">MAX(K1921,E1922)</f>
        <v>31551.7</v>
      </c>
      <c r="L1922" s="49" t="n">
        <f aca="false">E1922-K1922</f>
        <v>-880.149999999998</v>
      </c>
    </row>
    <row r="1923" customFormat="false" ht="15" hidden="false" customHeight="false" outlineLevel="0" collapsed="false">
      <c r="A1923" s="27" t="n">
        <v>42200</v>
      </c>
      <c r="B1923" s="42" t="n">
        <v>1</v>
      </c>
      <c r="C1923" s="28" t="n">
        <v>18816.25</v>
      </c>
      <c r="D1923" s="43" t="n">
        <v>36.05</v>
      </c>
      <c r="E1923" s="44" t="n">
        <f aca="false">E1922+D1923</f>
        <v>30707.6</v>
      </c>
      <c r="F1923" s="45" t="n">
        <f aca="false">IF(C1922&gt;0,D1923/C1922,0)</f>
        <v>0.00191957487140712</v>
      </c>
      <c r="G1923" s="46" t="n">
        <f aca="false">G1922*(1+F1923)</f>
        <v>19.5348954144883</v>
      </c>
      <c r="H1923" s="46" t="n">
        <f aca="false">MAX(H1922,G1923)</f>
        <v>20.4475816081329</v>
      </c>
      <c r="I1923" s="47" t="n">
        <f aca="false">G1923/H1923-1</f>
        <v>-0.0446354102473179</v>
      </c>
      <c r="J1923" s="48" t="n">
        <f aca="false">IF(F1923&lt;0,F1923^2,0)</f>
        <v>0</v>
      </c>
      <c r="K1923" s="44" t="n">
        <f aca="false">MAX(K1922,E1923)</f>
        <v>31551.7</v>
      </c>
      <c r="L1923" s="49" t="n">
        <f aca="false">E1923-K1923</f>
        <v>-844.099999999999</v>
      </c>
    </row>
    <row r="1924" customFormat="false" ht="15" hidden="false" customHeight="false" outlineLevel="0" collapsed="false">
      <c r="A1924" s="27" t="n">
        <v>42201</v>
      </c>
      <c r="B1924" s="42" t="n">
        <v>1</v>
      </c>
      <c r="C1924" s="28" t="n">
        <v>19168.05</v>
      </c>
      <c r="D1924" s="43" t="n">
        <v>351.8</v>
      </c>
      <c r="E1924" s="44" t="n">
        <f aca="false">E1923+D1924</f>
        <v>31059.4</v>
      </c>
      <c r="F1924" s="45" t="n">
        <f aca="false">IF(C1923&gt;0,D1924/C1923,0)</f>
        <v>0.0186966053278416</v>
      </c>
      <c r="G1924" s="46" t="n">
        <f aca="false">G1923*(1+F1924)</f>
        <v>19.9001316441737</v>
      </c>
      <c r="H1924" s="46" t="n">
        <f aca="false">MAX(H1923,G1924)</f>
        <v>20.4475816081329</v>
      </c>
      <c r="I1924" s="47" t="n">
        <f aca="false">G1924/H1924-1</f>
        <v>-0.0267733355685167</v>
      </c>
      <c r="J1924" s="48" t="n">
        <f aca="false">IF(F1924&lt;0,F1924^2,0)</f>
        <v>0</v>
      </c>
      <c r="K1924" s="44" t="n">
        <f aca="false">MAX(K1923,E1924)</f>
        <v>31551.7</v>
      </c>
      <c r="L1924" s="49" t="n">
        <f aca="false">E1924-K1924</f>
        <v>-492.299999999999</v>
      </c>
    </row>
    <row r="1925" customFormat="false" ht="15" hidden="false" customHeight="false" outlineLevel="0" collapsed="false">
      <c r="A1925" s="27" t="n">
        <v>42202</v>
      </c>
      <c r="B1925" s="42" t="n">
        <v>1</v>
      </c>
      <c r="C1925" s="28" t="n">
        <v>19094.7</v>
      </c>
      <c r="D1925" s="43" t="n">
        <v>-73.35</v>
      </c>
      <c r="E1925" s="44" t="n">
        <f aca="false">E1924+D1925</f>
        <v>30986.05</v>
      </c>
      <c r="F1925" s="45" t="n">
        <f aca="false">IF(C1924&gt;0,D1925/C1924,0)</f>
        <v>-0.00382668033524537</v>
      </c>
      <c r="G1925" s="46" t="n">
        <f aca="false">G1924*(1+F1925)</f>
        <v>19.8239802017421</v>
      </c>
      <c r="H1925" s="46" t="n">
        <f aca="false">MAX(H1924,G1925)</f>
        <v>20.4475816081329</v>
      </c>
      <c r="I1925" s="47" t="n">
        <f aca="false">G1925/H1925-1</f>
        <v>-0.030497562907033</v>
      </c>
      <c r="J1925" s="48" t="n">
        <f aca="false">IF(F1925&lt;0,F1925^2,0)</f>
        <v>1.46434823881536E-005</v>
      </c>
      <c r="K1925" s="44" t="n">
        <f aca="false">MAX(K1924,E1925)</f>
        <v>31551.7</v>
      </c>
      <c r="L1925" s="49" t="n">
        <f aca="false">E1925-K1925</f>
        <v>-565.649999999998</v>
      </c>
    </row>
    <row r="1926" customFormat="false" ht="15" hidden="false" customHeight="false" outlineLevel="0" collapsed="false">
      <c r="A1926" s="27" t="n">
        <v>42205</v>
      </c>
      <c r="B1926" s="42" t="n">
        <v>-1</v>
      </c>
      <c r="C1926" s="28" t="n">
        <v>19032.7</v>
      </c>
      <c r="D1926" s="43" t="n">
        <v>-190.6</v>
      </c>
      <c r="E1926" s="44" t="n">
        <f aca="false">E1925+D1926</f>
        <v>30795.45</v>
      </c>
      <c r="F1926" s="45" t="n">
        <f aca="false">IF(C1925&gt;0,D1926/C1925,0)</f>
        <v>-0.00998182741807936</v>
      </c>
      <c r="G1926" s="46" t="n">
        <f aca="false">G1925*(1+F1926)</f>
        <v>19.6261006526289</v>
      </c>
      <c r="H1926" s="46" t="n">
        <f aca="false">MAX(H1925,G1926)</f>
        <v>20.4475816081329</v>
      </c>
      <c r="I1926" s="47" t="n">
        <f aca="false">G1926/H1926-1</f>
        <v>-0.0401749689155024</v>
      </c>
      <c r="J1926" s="48" t="n">
        <f aca="false">IF(F1926&lt;0,F1926^2,0)</f>
        <v>9.96368786043209E-005</v>
      </c>
      <c r="K1926" s="44" t="n">
        <f aca="false">MAX(K1925,E1926)</f>
        <v>31551.7</v>
      </c>
      <c r="L1926" s="49" t="n">
        <f aca="false">E1926-K1926</f>
        <v>-756.249999999996</v>
      </c>
    </row>
    <row r="1927" customFormat="false" ht="15" hidden="false" customHeight="false" outlineLevel="0" collapsed="false">
      <c r="A1927" s="27" t="n">
        <v>42206</v>
      </c>
      <c r="B1927" s="42" t="n">
        <v>-1</v>
      </c>
      <c r="C1927" s="28" t="n">
        <v>18723.4</v>
      </c>
      <c r="D1927" s="43" t="n">
        <v>309.3</v>
      </c>
      <c r="E1927" s="44" t="n">
        <f aca="false">E1926+D1927</f>
        <v>31104.75</v>
      </c>
      <c r="F1927" s="45" t="n">
        <f aca="false">IF(C1926&gt;0,D1927/C1926,0)</f>
        <v>0.016250978578972</v>
      </c>
      <c r="G1927" s="46" t="n">
        <f aca="false">G1926*(1+F1927)</f>
        <v>19.9450439939235</v>
      </c>
      <c r="H1927" s="46" t="n">
        <f aca="false">MAX(H1926,G1927)</f>
        <v>20.4475816081329</v>
      </c>
      <c r="I1927" s="47" t="n">
        <f aca="false">G1927/H1927-1</f>
        <v>-0.0245768728957871</v>
      </c>
      <c r="J1927" s="48" t="n">
        <f aca="false">IF(F1927&lt;0,F1927^2,0)</f>
        <v>0</v>
      </c>
      <c r="K1927" s="44" t="n">
        <f aca="false">MAX(K1926,E1927)</f>
        <v>31551.7</v>
      </c>
      <c r="L1927" s="49" t="n">
        <f aca="false">E1927-K1927</f>
        <v>-446.949999999997</v>
      </c>
    </row>
    <row r="1928" customFormat="false" ht="15" hidden="false" customHeight="false" outlineLevel="0" collapsed="false">
      <c r="A1928" s="27" t="n">
        <v>42207</v>
      </c>
      <c r="B1928" s="42" t="n">
        <v>-1</v>
      </c>
      <c r="C1928" s="28" t="n">
        <v>18997</v>
      </c>
      <c r="D1928" s="43" t="n">
        <v>-273.6</v>
      </c>
      <c r="E1928" s="44" t="n">
        <f aca="false">E1927+D1928</f>
        <v>30831.15</v>
      </c>
      <c r="F1928" s="45" t="n">
        <f aca="false">IF(C1927&gt;0,D1928/C1927,0)</f>
        <v>-0.0146127305938024</v>
      </c>
      <c r="G1928" s="46" t="n">
        <f aca="false">G1927*(1+F1928)</f>
        <v>19.6535924393588</v>
      </c>
      <c r="H1928" s="46" t="n">
        <f aca="false">MAX(H1927,G1928)</f>
        <v>20.4475816081329</v>
      </c>
      <c r="I1928" s="47" t="n">
        <f aca="false">G1928/H1928-1</f>
        <v>-0.0388304682671253</v>
      </c>
      <c r="J1928" s="48" t="n">
        <f aca="false">IF(F1928&lt;0,F1928^2,0)</f>
        <v>0.000213531895407049</v>
      </c>
      <c r="K1928" s="44" t="n">
        <f aca="false">MAX(K1927,E1928)</f>
        <v>31551.7</v>
      </c>
      <c r="L1928" s="49" t="n">
        <f aca="false">E1928-K1928</f>
        <v>-720.549999999996</v>
      </c>
    </row>
    <row r="1929" customFormat="false" ht="15" hidden="false" customHeight="false" outlineLevel="0" collapsed="false">
      <c r="A1929" s="27" t="n">
        <v>42208</v>
      </c>
      <c r="B1929" s="42" t="n">
        <v>-1</v>
      </c>
      <c r="C1929" s="28" t="n">
        <v>18865</v>
      </c>
      <c r="D1929" s="43" t="n">
        <v>-41.15</v>
      </c>
      <c r="E1929" s="44" t="n">
        <f aca="false">E1928+D1929</f>
        <v>30790</v>
      </c>
      <c r="F1929" s="45" t="n">
        <f aca="false">IF(C1928&gt;0,D1929/C1928,0)</f>
        <v>-0.00216613149444649</v>
      </c>
      <c r="G1929" s="46" t="n">
        <f aca="false">G1928*(1+F1929)</f>
        <v>19.6110201737969</v>
      </c>
      <c r="H1929" s="46" t="n">
        <f aca="false">MAX(H1928,G1929)</f>
        <v>20.4475816081329</v>
      </c>
      <c r="I1929" s="47" t="n">
        <f aca="false">G1929/H1929-1</f>
        <v>-0.0409124878613142</v>
      </c>
      <c r="J1929" s="48" t="n">
        <f aca="false">IF(F1929&lt;0,F1929^2,0)</f>
        <v>4.69212565123299E-006</v>
      </c>
      <c r="K1929" s="44" t="n">
        <f aca="false">MAX(K1928,E1929)</f>
        <v>31551.7</v>
      </c>
      <c r="L1929" s="49" t="n">
        <f aca="false">E1929-K1929</f>
        <v>-761.699999999997</v>
      </c>
    </row>
    <row r="1930" customFormat="false" ht="15" hidden="false" customHeight="false" outlineLevel="0" collapsed="false">
      <c r="A1930" s="27" t="n">
        <v>42209</v>
      </c>
      <c r="B1930" s="42" t="n">
        <v>-1</v>
      </c>
      <c r="C1930" s="28" t="n">
        <v>18635.85</v>
      </c>
      <c r="D1930" s="43" t="n">
        <v>-22.25</v>
      </c>
      <c r="E1930" s="44" t="n">
        <f aca="false">E1929+D1930</f>
        <v>30767.75</v>
      </c>
      <c r="F1930" s="45" t="n">
        <f aca="false">IF(C1929&gt;0,D1930/C1929,0)</f>
        <v>-0.00117943281208587</v>
      </c>
      <c r="G1930" s="46" t="n">
        <f aca="false">G1929*(1+F1930)</f>
        <v>19.5878902931254</v>
      </c>
      <c r="H1930" s="46" t="n">
        <f aca="false">MAX(H1929,G1930)</f>
        <v>20.4475816081329</v>
      </c>
      <c r="I1930" s="47" t="n">
        <f aca="false">G1930/H1930-1</f>
        <v>-0.0420436671427924</v>
      </c>
      <c r="J1930" s="48" t="n">
        <f aca="false">IF(F1930&lt;0,F1930^2,0)</f>
        <v>1.39106175822479E-006</v>
      </c>
      <c r="K1930" s="44" t="n">
        <f aca="false">MAX(K1929,E1930)</f>
        <v>31551.7</v>
      </c>
      <c r="L1930" s="49" t="n">
        <f aca="false">E1930-K1930</f>
        <v>-783.949999999997</v>
      </c>
    </row>
    <row r="1931" customFormat="false" ht="15" hidden="false" customHeight="false" outlineLevel="0" collapsed="false">
      <c r="A1931" s="27" t="n">
        <v>42212</v>
      </c>
      <c r="B1931" s="42" t="n">
        <v>-1</v>
      </c>
      <c r="C1931" s="28" t="n">
        <v>18213.05</v>
      </c>
      <c r="D1931" s="43" t="n">
        <v>422.8</v>
      </c>
      <c r="E1931" s="44" t="n">
        <f aca="false">E1930+D1931</f>
        <v>31190.55</v>
      </c>
      <c r="F1931" s="45" t="n">
        <f aca="false">IF(C1930&gt;0,D1931/C1930,0)</f>
        <v>0.0226874545566744</v>
      </c>
      <c r="G1931" s="46" t="n">
        <f aca="false">G1930*(1+F1931)</f>
        <v>20.0322896640118</v>
      </c>
      <c r="H1931" s="46" t="n">
        <f aca="false">MAX(H1930,G1931)</f>
        <v>20.4475816081329</v>
      </c>
      <c r="I1931" s="47" t="n">
        <f aca="false">G1931/H1931-1</f>
        <v>-0.020310076373816</v>
      </c>
      <c r="J1931" s="48" t="n">
        <f aca="false">IF(F1931&lt;0,F1931^2,0)</f>
        <v>0</v>
      </c>
      <c r="K1931" s="44" t="n">
        <f aca="false">MAX(K1930,E1931)</f>
        <v>31551.7</v>
      </c>
      <c r="L1931" s="49" t="n">
        <f aca="false">E1931-K1931</f>
        <v>-361.149999999998</v>
      </c>
    </row>
    <row r="1932" customFormat="false" ht="15" hidden="false" customHeight="false" outlineLevel="0" collapsed="false">
      <c r="A1932" s="27" t="n">
        <v>42213</v>
      </c>
      <c r="B1932" s="42" t="n">
        <v>-1</v>
      </c>
      <c r="C1932" s="28" t="n">
        <v>18282.8</v>
      </c>
      <c r="D1932" s="43" t="n">
        <v>-69.75</v>
      </c>
      <c r="E1932" s="44" t="n">
        <f aca="false">E1931+D1932</f>
        <v>31120.8</v>
      </c>
      <c r="F1932" s="45" t="n">
        <f aca="false">IF(C1931&gt;0,D1932/C1931,0)</f>
        <v>-0.00382967158164064</v>
      </c>
      <c r="G1932" s="46" t="n">
        <f aca="false">G1931*(1+F1932)</f>
        <v>19.9555725735704</v>
      </c>
      <c r="H1932" s="46" t="n">
        <f aca="false">MAX(H1931,G1932)</f>
        <v>20.4475816081329</v>
      </c>
      <c r="I1932" s="47" t="n">
        <f aca="false">G1932/H1932-1</f>
        <v>-0.0240619670331468</v>
      </c>
      <c r="J1932" s="48" t="n">
        <f aca="false">IF(F1932&lt;0,F1932^2,0)</f>
        <v>1.46663844232259E-005</v>
      </c>
      <c r="K1932" s="44" t="n">
        <f aca="false">MAX(K1931,E1932)</f>
        <v>31551.7</v>
      </c>
      <c r="L1932" s="49" t="n">
        <f aca="false">E1932-K1932</f>
        <v>-430.899999999998</v>
      </c>
    </row>
    <row r="1933" customFormat="false" ht="15" hidden="false" customHeight="false" outlineLevel="0" collapsed="false">
      <c r="A1933" s="27" t="n">
        <v>42214</v>
      </c>
      <c r="B1933" s="42" t="n">
        <v>-1</v>
      </c>
      <c r="C1933" s="28" t="n">
        <v>18323.4</v>
      </c>
      <c r="D1933" s="43" t="n">
        <v>-96.3</v>
      </c>
      <c r="E1933" s="44" t="n">
        <f aca="false">E1932+D1933</f>
        <v>31024.5</v>
      </c>
      <c r="F1933" s="45" t="n">
        <f aca="false">IF(C1932&gt;0,D1933/C1932,0)</f>
        <v>-0.00526724571728619</v>
      </c>
      <c r="G1933" s="46" t="n">
        <f aca="false">G1932*(1+F1933)</f>
        <v>19.8504616693962</v>
      </c>
      <c r="H1933" s="46" t="n">
        <f aca="false">MAX(H1932,G1933)</f>
        <v>20.4475816081329</v>
      </c>
      <c r="I1933" s="47" t="n">
        <f aca="false">G1933/H1933-1</f>
        <v>-0.0292024724576282</v>
      </c>
      <c r="J1933" s="48" t="n">
        <f aca="false">IF(F1933&lt;0,F1933^2,0)</f>
        <v>2.77438774462697E-005</v>
      </c>
      <c r="K1933" s="44" t="n">
        <f aca="false">MAX(K1932,E1933)</f>
        <v>31551.7</v>
      </c>
      <c r="L1933" s="49" t="n">
        <f aca="false">E1933-K1933</f>
        <v>-527.199999999997</v>
      </c>
    </row>
    <row r="1934" customFormat="false" ht="15" hidden="false" customHeight="false" outlineLevel="0" collapsed="false">
      <c r="A1934" s="27" t="n">
        <v>42215</v>
      </c>
      <c r="B1934" s="42" t="n">
        <v>1</v>
      </c>
      <c r="C1934" s="28" t="n">
        <v>18440.4</v>
      </c>
      <c r="D1934" s="43" t="n">
        <v>56.75</v>
      </c>
      <c r="E1934" s="44" t="n">
        <f aca="false">E1933+D1934</f>
        <v>31081.25</v>
      </c>
      <c r="F1934" s="45" t="n">
        <f aca="false">IF(C1933&gt;0,D1934/C1933,0)</f>
        <v>0.00309713262822402</v>
      </c>
      <c r="G1934" s="46" t="n">
        <f aca="false">G1933*(1+F1934)</f>
        <v>19.9119411819178</v>
      </c>
      <c r="H1934" s="46" t="n">
        <f aca="false">MAX(H1933,G1934)</f>
        <v>20.4475816081329</v>
      </c>
      <c r="I1934" s="47" t="n">
        <f aca="false">G1934/H1934-1</f>
        <v>-0.0261957837596776</v>
      </c>
      <c r="J1934" s="48" t="n">
        <f aca="false">IF(F1934&lt;0,F1934^2,0)</f>
        <v>0</v>
      </c>
      <c r="K1934" s="44" t="n">
        <f aca="false">MAX(K1933,E1934)</f>
        <v>31551.7</v>
      </c>
      <c r="L1934" s="49" t="n">
        <f aca="false">E1934-K1934</f>
        <v>-470.449999999997</v>
      </c>
    </row>
    <row r="1935" customFormat="false" ht="15" hidden="false" customHeight="false" outlineLevel="0" collapsed="false">
      <c r="A1935" s="27" t="n">
        <v>42216</v>
      </c>
      <c r="B1935" s="42" t="n">
        <v>1</v>
      </c>
      <c r="C1935" s="28" t="n">
        <v>18729.85</v>
      </c>
      <c r="D1935" s="43" t="n">
        <v>289.45</v>
      </c>
      <c r="E1935" s="44" t="n">
        <f aca="false">E1934+D1935</f>
        <v>31370.7</v>
      </c>
      <c r="F1935" s="45" t="n">
        <f aca="false">IF(C1934&gt;0,D1935/C1934,0)</f>
        <v>0.0156965141753975</v>
      </c>
      <c r="G1935" s="46" t="n">
        <f aca="false">G1934*(1+F1935)</f>
        <v>20.2244892489395</v>
      </c>
      <c r="H1935" s="46" t="n">
        <f aca="false">MAX(H1934,G1935)</f>
        <v>20.4475816081329</v>
      </c>
      <c r="I1935" s="47" t="n">
        <f aca="false">G1935/H1935-1</f>
        <v>-0.0109104520753994</v>
      </c>
      <c r="J1935" s="48" t="n">
        <f aca="false">IF(F1935&lt;0,F1935^2,0)</f>
        <v>0</v>
      </c>
      <c r="K1935" s="44" t="n">
        <f aca="false">MAX(K1934,E1935)</f>
        <v>31551.7</v>
      </c>
      <c r="L1935" s="49" t="n">
        <f aca="false">E1935-K1935</f>
        <v>-180.999999999996</v>
      </c>
    </row>
    <row r="1936" customFormat="false" ht="15" hidden="false" customHeight="false" outlineLevel="0" collapsed="false">
      <c r="A1936" s="27" t="n">
        <v>42219</v>
      </c>
      <c r="B1936" s="42" t="n">
        <v>1</v>
      </c>
      <c r="C1936" s="28" t="n">
        <v>18914.7</v>
      </c>
      <c r="D1936" s="43" t="n">
        <v>184.85</v>
      </c>
      <c r="E1936" s="44" t="n">
        <f aca="false">E1935+D1936</f>
        <v>31555.55</v>
      </c>
      <c r="F1936" s="45" t="n">
        <f aca="false">IF(C1935&gt;0,D1936/C1935,0)</f>
        <v>0.00986927284521766</v>
      </c>
      <c r="G1936" s="46" t="n">
        <f aca="false">G1935*(1+F1936)</f>
        <v>20.4240902514925</v>
      </c>
      <c r="H1936" s="46" t="n">
        <f aca="false">MAX(H1935,G1936)</f>
        <v>20.4475816081329</v>
      </c>
      <c r="I1936" s="47" t="n">
        <f aca="false">G1936/H1936-1</f>
        <v>-0.00114885745857851</v>
      </c>
      <c r="J1936" s="48" t="n">
        <f aca="false">IF(F1936&lt;0,F1936^2,0)</f>
        <v>0</v>
      </c>
      <c r="K1936" s="44" t="n">
        <f aca="false">MAX(K1935,E1936)</f>
        <v>31555.55</v>
      </c>
      <c r="L1936" s="49" t="n">
        <f aca="false">E1936-K1936</f>
        <v>0</v>
      </c>
    </row>
    <row r="1937" customFormat="false" ht="15" hidden="false" customHeight="false" outlineLevel="0" collapsed="false">
      <c r="A1937" s="27" t="n">
        <v>42220</v>
      </c>
      <c r="B1937" s="42" t="n">
        <v>1</v>
      </c>
      <c r="C1937" s="28" t="n">
        <v>18972.6</v>
      </c>
      <c r="D1937" s="43" t="n">
        <v>-132.05</v>
      </c>
      <c r="E1937" s="44" t="n">
        <f aca="false">E1936+D1937</f>
        <v>31423.5</v>
      </c>
      <c r="F1937" s="45" t="n">
        <f aca="false">IF(C1936&gt;0,D1937/C1936,0)</f>
        <v>-0.00698134255367518</v>
      </c>
      <c r="G1937" s="46" t="n">
        <f aca="false">G1936*(1+F1937)</f>
        <v>20.2815026810996</v>
      </c>
      <c r="H1937" s="46" t="n">
        <f aca="false">MAX(H1936,G1937)</f>
        <v>20.4475816081329</v>
      </c>
      <c r="I1937" s="47" t="n">
        <f aca="false">G1937/H1937-1</f>
        <v>-0.0081221794447901</v>
      </c>
      <c r="J1937" s="48" t="n">
        <f aca="false">IF(F1937&lt;0,F1937^2,0)</f>
        <v>4.8739143851756E-005</v>
      </c>
      <c r="K1937" s="44" t="n">
        <f aca="false">MAX(K1936,E1937)</f>
        <v>31555.55</v>
      </c>
      <c r="L1937" s="49" t="n">
        <f aca="false">E1937-K1937</f>
        <v>-132.049999999999</v>
      </c>
    </row>
    <row r="1938" customFormat="false" ht="15" hidden="false" customHeight="false" outlineLevel="0" collapsed="false">
      <c r="A1938" s="27" t="n">
        <v>42221</v>
      </c>
      <c r="B1938" s="42" t="n">
        <v>1</v>
      </c>
      <c r="C1938" s="28" t="n">
        <v>18928.55</v>
      </c>
      <c r="D1938" s="43" t="n">
        <v>-138.8</v>
      </c>
      <c r="E1938" s="44" t="n">
        <f aca="false">E1937+D1938</f>
        <v>31284.7</v>
      </c>
      <c r="F1938" s="45" t="n">
        <f aca="false">IF(C1937&gt;0,D1938/C1937,0)</f>
        <v>-0.00731581333080337</v>
      </c>
      <c r="G1938" s="46" t="n">
        <f aca="false">G1937*(1+F1938)</f>
        <v>20.1331269934165</v>
      </c>
      <c r="H1938" s="46" t="n">
        <f aca="false">MAX(H1937,G1938)</f>
        <v>20.4475816081329</v>
      </c>
      <c r="I1938" s="47" t="n">
        <f aca="false">G1938/H1938-1</f>
        <v>-0.0153785724269361</v>
      </c>
      <c r="J1938" s="48" t="n">
        <f aca="false">IF(F1938&lt;0,F1938^2,0)</f>
        <v>5.35211246911603E-005</v>
      </c>
      <c r="K1938" s="44" t="n">
        <f aca="false">MAX(K1937,E1938)</f>
        <v>31555.55</v>
      </c>
      <c r="L1938" s="49" t="n">
        <f aca="false">E1938-K1938</f>
        <v>-270.849999999999</v>
      </c>
    </row>
    <row r="1939" customFormat="false" ht="15" hidden="false" customHeight="false" outlineLevel="0" collapsed="false">
      <c r="A1939" s="27" t="n">
        <v>42222</v>
      </c>
      <c r="B1939" s="42" t="n">
        <v>1</v>
      </c>
      <c r="C1939" s="28" t="n">
        <v>19029.35</v>
      </c>
      <c r="D1939" s="43" t="n">
        <v>-59.9</v>
      </c>
      <c r="E1939" s="44" t="n">
        <f aca="false">E1938+D1939</f>
        <v>31224.8</v>
      </c>
      <c r="F1939" s="45" t="n">
        <f aca="false">IF(C1938&gt;0,D1939/C1938,0)</f>
        <v>-0.00316453188437572</v>
      </c>
      <c r="G1939" s="46" t="n">
        <f aca="false">G1938*(1+F1939)</f>
        <v>20.0694150711136</v>
      </c>
      <c r="H1939" s="46" t="n">
        <f aca="false">MAX(H1938,G1939)</f>
        <v>20.4475816081329</v>
      </c>
      <c r="I1939" s="47" t="n">
        <f aca="false">G1939/H1939-1</f>
        <v>-0.0184944383285305</v>
      </c>
      <c r="J1939" s="48" t="n">
        <f aca="false">IF(F1939&lt;0,F1939^2,0)</f>
        <v>1.00142620472305E-005</v>
      </c>
      <c r="K1939" s="44" t="n">
        <f aca="false">MAX(K1938,E1939)</f>
        <v>31555.55</v>
      </c>
      <c r="L1939" s="49" t="n">
        <f aca="false">E1939-K1939</f>
        <v>-330.75</v>
      </c>
    </row>
    <row r="1940" customFormat="false" ht="15" hidden="false" customHeight="false" outlineLevel="0" collapsed="false">
      <c r="A1940" s="27" t="n">
        <v>42223</v>
      </c>
      <c r="B1940" s="42" t="n">
        <v>0</v>
      </c>
      <c r="C1940" s="28" t="n">
        <v>18893.55</v>
      </c>
      <c r="D1940" s="43" t="n">
        <v>0</v>
      </c>
      <c r="E1940" s="44" t="n">
        <f aca="false">E1939+D1940</f>
        <v>31224.8</v>
      </c>
      <c r="F1940" s="45" t="n">
        <f aca="false">IF(C1939&gt;0,D1940/C1939,0)</f>
        <v>0</v>
      </c>
      <c r="G1940" s="46" t="n">
        <f aca="false">G1939*(1+F1940)</f>
        <v>20.0694150711136</v>
      </c>
      <c r="H1940" s="46" t="n">
        <f aca="false">MAX(H1939,G1940)</f>
        <v>20.4475816081329</v>
      </c>
      <c r="I1940" s="47" t="n">
        <f aca="false">G1940/H1940-1</f>
        <v>-0.0184944383285305</v>
      </c>
      <c r="J1940" s="48" t="n">
        <f aca="false">IF(F1940&lt;0,F1940^2,0)</f>
        <v>0</v>
      </c>
      <c r="K1940" s="44" t="n">
        <f aca="false">MAX(K1939,E1940)</f>
        <v>31555.55</v>
      </c>
      <c r="L1940" s="49" t="n">
        <f aca="false">E1940-K1940</f>
        <v>-330.75</v>
      </c>
    </row>
    <row r="1941" customFormat="false" ht="15" hidden="false" customHeight="false" outlineLevel="0" collapsed="false">
      <c r="A1941" s="27" t="n">
        <v>42226</v>
      </c>
      <c r="B1941" s="42" t="n">
        <v>-1</v>
      </c>
      <c r="C1941" s="28" t="n">
        <v>18875</v>
      </c>
      <c r="D1941" s="43" t="n">
        <v>-44.6</v>
      </c>
      <c r="E1941" s="44" t="n">
        <f aca="false">E1940+D1941</f>
        <v>31180.2</v>
      </c>
      <c r="F1941" s="45" t="n">
        <f aca="false">IF(C1940&gt;0,D1941/C1940,0)</f>
        <v>-0.00236059395931416</v>
      </c>
      <c r="G1941" s="46" t="n">
        <f aca="false">G1940*(1+F1941)</f>
        <v>20.0220393311298</v>
      </c>
      <c r="H1941" s="46" t="n">
        <f aca="false">MAX(H1940,G1941)</f>
        <v>20.4475816081329</v>
      </c>
      <c r="I1941" s="47" t="n">
        <f aca="false">G1941/H1941-1</f>
        <v>-0.0208113744284456</v>
      </c>
      <c r="J1941" s="48" t="n">
        <f aca="false">IF(F1941&lt;0,F1941^2,0)</f>
        <v>5.57240384075049E-006</v>
      </c>
      <c r="K1941" s="44" t="n">
        <f aca="false">MAX(K1940,E1941)</f>
        <v>31555.55</v>
      </c>
      <c r="L1941" s="49" t="n">
        <f aca="false">E1941-K1941</f>
        <v>-375.349999999999</v>
      </c>
    </row>
    <row r="1942" customFormat="false" ht="15" hidden="false" customHeight="false" outlineLevel="0" collapsed="false">
      <c r="A1942" s="27" t="n">
        <v>42227</v>
      </c>
      <c r="B1942" s="42" t="n">
        <v>-1</v>
      </c>
      <c r="C1942" s="28" t="n">
        <v>18616.9</v>
      </c>
      <c r="D1942" s="43" t="n">
        <v>258.1</v>
      </c>
      <c r="E1942" s="44" t="n">
        <f aca="false">E1941+D1942</f>
        <v>31438.3</v>
      </c>
      <c r="F1942" s="45" t="n">
        <f aca="false">IF(C1941&gt;0,D1942/C1941,0)</f>
        <v>0.0136741721854305</v>
      </c>
      <c r="G1942" s="46" t="n">
        <f aca="false">G1941*(1+F1942)</f>
        <v>20.2958241444471</v>
      </c>
      <c r="H1942" s="46" t="n">
        <f aca="false">MAX(H1941,G1942)</f>
        <v>20.4475816081329</v>
      </c>
      <c r="I1942" s="47" t="n">
        <f aca="false">G1942/H1942-1</f>
        <v>-0.00742178056036513</v>
      </c>
      <c r="J1942" s="48" t="n">
        <f aca="false">IF(F1942&lt;0,F1942^2,0)</f>
        <v>0</v>
      </c>
      <c r="K1942" s="44" t="n">
        <f aca="false">MAX(K1941,E1942)</f>
        <v>31555.55</v>
      </c>
      <c r="L1942" s="49" t="n">
        <f aca="false">E1942-K1942</f>
        <v>-117.25</v>
      </c>
    </row>
    <row r="1943" customFormat="false" ht="15" hidden="false" customHeight="false" outlineLevel="0" collapsed="false">
      <c r="A1943" s="27" t="n">
        <v>42228</v>
      </c>
      <c r="B1943" s="42" t="n">
        <v>-1</v>
      </c>
      <c r="C1943" s="28" t="n">
        <v>18059.75</v>
      </c>
      <c r="D1943" s="43" t="n">
        <v>557.15</v>
      </c>
      <c r="E1943" s="44" t="n">
        <f aca="false">E1942+D1943</f>
        <v>31995.45</v>
      </c>
      <c r="F1943" s="45" t="n">
        <f aca="false">IF(C1942&gt;0,D1943/C1942,0)</f>
        <v>0.0299271092394545</v>
      </c>
      <c r="G1943" s="46" t="n">
        <f aca="false">G1942*(1+F1943)</f>
        <v>20.9032194907228</v>
      </c>
      <c r="H1943" s="46" t="n">
        <f aca="false">MAX(H1942,G1943)</f>
        <v>20.9032194907228</v>
      </c>
      <c r="I1943" s="47" t="n">
        <f aca="false">G1943/H1943-1</f>
        <v>0</v>
      </c>
      <c r="J1943" s="48" t="n">
        <f aca="false">IF(F1943&lt;0,F1943^2,0)</f>
        <v>0</v>
      </c>
      <c r="K1943" s="44" t="n">
        <f aca="false">MAX(K1942,E1943)</f>
        <v>31995.45</v>
      </c>
      <c r="L1943" s="49" t="n">
        <f aca="false">E1943-K1943</f>
        <v>0</v>
      </c>
    </row>
    <row r="1944" customFormat="false" ht="15" hidden="false" customHeight="false" outlineLevel="0" collapsed="false">
      <c r="A1944" s="27" t="n">
        <v>42229</v>
      </c>
      <c r="B1944" s="42" t="n">
        <v>-1</v>
      </c>
      <c r="C1944" s="28" t="n">
        <v>18175.4</v>
      </c>
      <c r="D1944" s="43" t="n">
        <v>-115.65</v>
      </c>
      <c r="E1944" s="44" t="n">
        <f aca="false">E1943+D1944</f>
        <v>31879.8</v>
      </c>
      <c r="F1944" s="45" t="n">
        <f aca="false">IF(C1943&gt;0,D1944/C1943,0)</f>
        <v>-0.00640374313044201</v>
      </c>
      <c r="G1944" s="46" t="n">
        <f aca="false">G1943*(1+F1944)</f>
        <v>20.7693606425049</v>
      </c>
      <c r="H1944" s="46" t="n">
        <f aca="false">MAX(H1943,G1944)</f>
        <v>20.9032194907228</v>
      </c>
      <c r="I1944" s="47" t="n">
        <f aca="false">G1944/H1944-1</f>
        <v>-0.00640374313044201</v>
      </c>
      <c r="J1944" s="48" t="n">
        <f aca="false">IF(F1944&lt;0,F1944^2,0)</f>
        <v>4.10079260806832E-005</v>
      </c>
      <c r="K1944" s="44" t="n">
        <f aca="false">MAX(K1943,E1944)</f>
        <v>31995.45</v>
      </c>
      <c r="L1944" s="49" t="n">
        <f aca="false">E1944-K1944</f>
        <v>-115.650000000001</v>
      </c>
    </row>
    <row r="1945" customFormat="false" ht="15" hidden="false" customHeight="false" outlineLevel="0" collapsed="false">
      <c r="A1945" s="27" t="n">
        <v>42230</v>
      </c>
      <c r="B1945" s="42" t="n">
        <v>1</v>
      </c>
      <c r="C1945" s="28" t="n">
        <v>18723.6</v>
      </c>
      <c r="D1945" s="43" t="n">
        <v>24.55</v>
      </c>
      <c r="E1945" s="44" t="n">
        <f aca="false">E1944+D1945</f>
        <v>31904.35</v>
      </c>
      <c r="F1945" s="45" t="n">
        <f aca="false">IF(C1944&gt;0,D1945/C1944,0)</f>
        <v>0.00135072680656272</v>
      </c>
      <c r="G1945" s="46" t="n">
        <f aca="false">G1944*(1+F1945)</f>
        <v>20.7974143746799</v>
      </c>
      <c r="H1945" s="46" t="n">
        <f aca="false">MAX(H1944,G1945)</f>
        <v>20.9032194907228</v>
      </c>
      <c r="I1945" s="47" t="n">
        <f aca="false">G1945/H1945-1</f>
        <v>-0.00506166603138791</v>
      </c>
      <c r="J1945" s="48" t="n">
        <f aca="false">IF(F1945&lt;0,F1945^2,0)</f>
        <v>0</v>
      </c>
      <c r="K1945" s="44" t="n">
        <f aca="false">MAX(K1944,E1945)</f>
        <v>31995.45</v>
      </c>
      <c r="L1945" s="49" t="n">
        <f aca="false">E1945-K1945</f>
        <v>-91.1000000000022</v>
      </c>
    </row>
    <row r="1946" customFormat="false" ht="15" hidden="false" customHeight="false" outlineLevel="0" collapsed="false">
      <c r="A1946" s="27" t="n">
        <v>42233</v>
      </c>
      <c r="B1946" s="42" t="n">
        <v>1</v>
      </c>
      <c r="C1946" s="28" t="n">
        <v>18822.05</v>
      </c>
      <c r="D1946" s="43" t="n">
        <v>98.45</v>
      </c>
      <c r="E1946" s="44" t="n">
        <f aca="false">E1945+D1946</f>
        <v>32002.8</v>
      </c>
      <c r="F1946" s="45" t="n">
        <f aca="false">IF(C1945&gt;0,D1946/C1945,0)</f>
        <v>0.00525807002926788</v>
      </c>
      <c r="G1946" s="46" t="n">
        <f aca="false">G1945*(1+F1946)</f>
        <v>20.9067686358897</v>
      </c>
      <c r="H1946" s="46" t="n">
        <f aca="false">MAX(H1945,G1946)</f>
        <v>20.9067686358897</v>
      </c>
      <c r="I1946" s="47" t="n">
        <f aca="false">G1946/H1946-1</f>
        <v>0</v>
      </c>
      <c r="J1946" s="48" t="n">
        <f aca="false">IF(F1946&lt;0,F1946^2,0)</f>
        <v>0</v>
      </c>
      <c r="K1946" s="44" t="n">
        <f aca="false">MAX(K1945,E1946)</f>
        <v>32002.8</v>
      </c>
      <c r="L1946" s="49" t="n">
        <f aca="false">E1946-K1946</f>
        <v>0</v>
      </c>
    </row>
    <row r="1947" customFormat="false" ht="15" hidden="false" customHeight="false" outlineLevel="0" collapsed="false">
      <c r="A1947" s="27" t="n">
        <v>42234</v>
      </c>
      <c r="B1947" s="42" t="n">
        <v>1</v>
      </c>
      <c r="C1947" s="28" t="n">
        <v>18780.85</v>
      </c>
      <c r="D1947" s="43" t="n">
        <v>-41.2</v>
      </c>
      <c r="E1947" s="44" t="n">
        <f aca="false">E1946+D1947</f>
        <v>31961.6</v>
      </c>
      <c r="F1947" s="45" t="n">
        <f aca="false">IF(C1946&gt;0,D1947/C1946,0)</f>
        <v>-0.00218892203559124</v>
      </c>
      <c r="G1947" s="46" t="n">
        <f aca="false">G1946*(1+F1947)</f>
        <v>20.8610053493296</v>
      </c>
      <c r="H1947" s="46" t="n">
        <f aca="false">MAX(H1946,G1947)</f>
        <v>20.9067686358897</v>
      </c>
      <c r="I1947" s="47" t="n">
        <f aca="false">G1947/H1947-1</f>
        <v>-0.00218892203559118</v>
      </c>
      <c r="J1947" s="48" t="n">
        <f aca="false">IF(F1947&lt;0,F1947^2,0)</f>
        <v>4.79137967789688E-006</v>
      </c>
      <c r="K1947" s="44" t="n">
        <f aca="false">MAX(K1946,E1947)</f>
        <v>32002.8</v>
      </c>
      <c r="L1947" s="49" t="n">
        <f aca="false">E1947-K1947</f>
        <v>-41.2000000000007</v>
      </c>
    </row>
    <row r="1948" customFormat="false" ht="15" hidden="false" customHeight="false" outlineLevel="0" collapsed="false">
      <c r="A1948" s="27" t="n">
        <v>42235</v>
      </c>
      <c r="B1948" s="42" t="n">
        <v>1</v>
      </c>
      <c r="C1948" s="28" t="n">
        <v>18703.25</v>
      </c>
      <c r="D1948" s="43" t="n">
        <v>-77.6</v>
      </c>
      <c r="E1948" s="44" t="n">
        <f aca="false">E1947+D1948</f>
        <v>31884</v>
      </c>
      <c r="F1948" s="45" t="n">
        <f aca="false">IF(C1947&gt;0,D1948/C1947,0)</f>
        <v>-0.00413186836591528</v>
      </c>
      <c r="G1948" s="46" t="n">
        <f aca="false">G1947*(1+F1948)</f>
        <v>20.7748104212455</v>
      </c>
      <c r="H1948" s="46" t="n">
        <f aca="false">MAX(H1947,G1948)</f>
        <v>20.9067686358897</v>
      </c>
      <c r="I1948" s="47" t="n">
        <f aca="false">G1948/H1948-1</f>
        <v>-0.00631174606379215</v>
      </c>
      <c r="J1948" s="48" t="n">
        <f aca="false">IF(F1948&lt;0,F1948^2,0)</f>
        <v>1.70723361932514E-005</v>
      </c>
      <c r="K1948" s="44" t="n">
        <f aca="false">MAX(K1947,E1948)</f>
        <v>32002.8</v>
      </c>
      <c r="L1948" s="49" t="n">
        <f aca="false">E1948-K1948</f>
        <v>-118.799999999999</v>
      </c>
    </row>
    <row r="1949" customFormat="false" ht="15" hidden="false" customHeight="false" outlineLevel="0" collapsed="false">
      <c r="A1949" s="27" t="n">
        <v>42236</v>
      </c>
      <c r="B1949" s="42" t="n">
        <v>-1</v>
      </c>
      <c r="C1949" s="28" t="n">
        <v>18283.1</v>
      </c>
      <c r="D1949" s="43" t="n">
        <v>80.15</v>
      </c>
      <c r="E1949" s="44" t="n">
        <f aca="false">E1948+D1949</f>
        <v>31964.15</v>
      </c>
      <c r="F1949" s="45" t="n">
        <f aca="false">IF(C1948&gt;0,D1949/C1948,0)</f>
        <v>0.00428535147634769</v>
      </c>
      <c r="G1949" s="46" t="n">
        <f aca="false">G1948*(1+F1949)</f>
        <v>20.863837785755</v>
      </c>
      <c r="H1949" s="46" t="n">
        <f aca="false">MAX(H1948,G1949)</f>
        <v>20.9067686358897</v>
      </c>
      <c r="I1949" s="47" t="n">
        <f aca="false">G1949/H1949-1</f>
        <v>-0.00205344263775731</v>
      </c>
      <c r="J1949" s="48" t="n">
        <f aca="false">IF(F1949&lt;0,F1949^2,0)</f>
        <v>0</v>
      </c>
      <c r="K1949" s="44" t="n">
        <f aca="false">MAX(K1948,E1949)</f>
        <v>32002.8</v>
      </c>
      <c r="L1949" s="49" t="n">
        <f aca="false">E1949-K1949</f>
        <v>-38.6499999999978</v>
      </c>
    </row>
    <row r="1950" customFormat="false" ht="15" hidden="false" customHeight="false" outlineLevel="0" collapsed="false">
      <c r="A1950" s="27" t="n">
        <v>42237</v>
      </c>
      <c r="B1950" s="42" t="n">
        <v>-1</v>
      </c>
      <c r="C1950" s="28" t="n">
        <v>18057.2</v>
      </c>
      <c r="D1950" s="43" t="n">
        <v>225.9</v>
      </c>
      <c r="E1950" s="44" t="n">
        <f aca="false">E1949+D1950</f>
        <v>32190.05</v>
      </c>
      <c r="F1950" s="45" t="n">
        <f aca="false">IF(C1949&gt;0,D1950/C1949,0)</f>
        <v>0.0123556727250849</v>
      </c>
      <c r="G1950" s="46" t="n">
        <f aca="false">G1949*(1+F1950)</f>
        <v>21.1216245372251</v>
      </c>
      <c r="H1950" s="46" t="n">
        <f aca="false">MAX(H1949,G1950)</f>
        <v>21.1216245372251</v>
      </c>
      <c r="I1950" s="47" t="n">
        <f aca="false">G1950/H1950-1</f>
        <v>0</v>
      </c>
      <c r="J1950" s="48" t="n">
        <f aca="false">IF(F1950&lt;0,F1950^2,0)</f>
        <v>0</v>
      </c>
      <c r="K1950" s="44" t="n">
        <f aca="false">MAX(K1949,E1950)</f>
        <v>32190.05</v>
      </c>
      <c r="L1950" s="49" t="n">
        <f aca="false">E1950-K1950</f>
        <v>0</v>
      </c>
    </row>
    <row r="1951" customFormat="false" ht="15" hidden="false" customHeight="false" outlineLevel="0" collapsed="false">
      <c r="A1951" s="27" t="n">
        <v>42240</v>
      </c>
      <c r="B1951" s="42" t="n">
        <v>-1</v>
      </c>
      <c r="C1951" s="28" t="n">
        <v>16811.8</v>
      </c>
      <c r="D1951" s="43" t="n">
        <v>1245.4</v>
      </c>
      <c r="E1951" s="44" t="n">
        <f aca="false">E1950+D1951</f>
        <v>33435.45</v>
      </c>
      <c r="F1951" s="45" t="n">
        <f aca="false">IF(C1950&gt;0,D1951/C1950,0)</f>
        <v>0.0689697184502581</v>
      </c>
      <c r="G1951" s="46" t="n">
        <f aca="false">G1950*(1+F1951)</f>
        <v>22.5783770347696</v>
      </c>
      <c r="H1951" s="46" t="n">
        <f aca="false">MAX(H1950,G1951)</f>
        <v>22.5783770347696</v>
      </c>
      <c r="I1951" s="47" t="n">
        <f aca="false">G1951/H1951-1</f>
        <v>0</v>
      </c>
      <c r="J1951" s="48" t="n">
        <f aca="false">IF(F1951&lt;0,F1951^2,0)</f>
        <v>0</v>
      </c>
      <c r="K1951" s="44" t="n">
        <f aca="false">MAX(K1950,E1951)</f>
        <v>33435.45</v>
      </c>
      <c r="L1951" s="49" t="n">
        <f aca="false">E1951-K1951</f>
        <v>0</v>
      </c>
    </row>
    <row r="1952" customFormat="false" ht="15" hidden="false" customHeight="false" outlineLevel="0" collapsed="false">
      <c r="A1952" s="27" t="n">
        <v>42241</v>
      </c>
      <c r="B1952" s="42" t="n">
        <v>-1</v>
      </c>
      <c r="C1952" s="28" t="n">
        <v>17192.75</v>
      </c>
      <c r="D1952" s="43" t="n">
        <v>-380.95</v>
      </c>
      <c r="E1952" s="44" t="n">
        <f aca="false">E1951+D1952</f>
        <v>33054.5</v>
      </c>
      <c r="F1952" s="45" t="n">
        <f aca="false">IF(C1951&gt;0,D1952/C1951,0)</f>
        <v>-0.0226596795108198</v>
      </c>
      <c r="G1952" s="46" t="n">
        <f aca="false">G1951*(1+F1952)</f>
        <v>22.0667582472872</v>
      </c>
      <c r="H1952" s="46" t="n">
        <f aca="false">MAX(H1951,G1952)</f>
        <v>22.5783770347696</v>
      </c>
      <c r="I1952" s="47" t="n">
        <f aca="false">G1952/H1952-1</f>
        <v>-0.0226596795108199</v>
      </c>
      <c r="J1952" s="48" t="n">
        <f aca="false">IF(F1952&lt;0,F1952^2,0)</f>
        <v>0.000513461075533066</v>
      </c>
      <c r="K1952" s="44" t="n">
        <f aca="false">MAX(K1951,E1952)</f>
        <v>33435.45</v>
      </c>
      <c r="L1952" s="49" t="n">
        <f aca="false">E1952-K1952</f>
        <v>-380.949999999997</v>
      </c>
    </row>
    <row r="1953" customFormat="false" ht="15" hidden="false" customHeight="false" outlineLevel="0" collapsed="false">
      <c r="A1953" s="27" t="n">
        <v>42242</v>
      </c>
      <c r="B1953" s="42" t="n">
        <v>-1</v>
      </c>
      <c r="C1953" s="28" t="n">
        <v>16917.65</v>
      </c>
      <c r="D1953" s="43" t="n">
        <v>275.1</v>
      </c>
      <c r="E1953" s="44" t="n">
        <f aca="false">E1952+D1953</f>
        <v>33329.6</v>
      </c>
      <c r="F1953" s="45" t="n">
        <f aca="false">IF(C1952&gt;0,D1953/C1952,0)</f>
        <v>0.0160009306248273</v>
      </c>
      <c r="G1953" s="46" t="n">
        <f aca="false">G1952*(1+F1953)</f>
        <v>22.4198469151169</v>
      </c>
      <c r="H1953" s="46" t="n">
        <f aca="false">MAX(H1952,G1953)</f>
        <v>22.5783770347696</v>
      </c>
      <c r="I1953" s="47" t="n">
        <f aca="false">G1953/H1953-1</f>
        <v>-0.00702132484582596</v>
      </c>
      <c r="J1953" s="48" t="n">
        <f aca="false">IF(F1953&lt;0,F1953^2,0)</f>
        <v>0</v>
      </c>
      <c r="K1953" s="44" t="n">
        <f aca="false">MAX(K1952,E1953)</f>
        <v>33435.45</v>
      </c>
      <c r="L1953" s="49" t="n">
        <f aca="false">E1953-K1953</f>
        <v>-105.849999999999</v>
      </c>
    </row>
    <row r="1954" customFormat="false" ht="15" hidden="false" customHeight="false" outlineLevel="0" collapsed="false">
      <c r="A1954" s="27" t="n">
        <v>42243</v>
      </c>
      <c r="B1954" s="42" t="n">
        <v>-1</v>
      </c>
      <c r="C1954" s="28" t="n">
        <v>17214.4</v>
      </c>
      <c r="D1954" s="43" t="n">
        <v>-258</v>
      </c>
      <c r="E1954" s="44" t="n">
        <f aca="false">E1953+D1954</f>
        <v>33071.6</v>
      </c>
      <c r="F1954" s="45" t="n">
        <f aca="false">IF(C1953&gt;0,D1954/C1953,0)</f>
        <v>-0.0152503450538343</v>
      </c>
      <c r="G1954" s="46" t="n">
        <f aca="false">G1953*(1+F1954)</f>
        <v>22.0779365136072</v>
      </c>
      <c r="H1954" s="46" t="n">
        <f aca="false">MAX(H1953,G1954)</f>
        <v>22.5783770347696</v>
      </c>
      <c r="I1954" s="47" t="n">
        <f aca="false">G1954/H1954-1</f>
        <v>-0.0221645922730264</v>
      </c>
      <c r="J1954" s="48" t="n">
        <f aca="false">IF(F1954&lt;0,F1954^2,0)</f>
        <v>0.000232573024261009</v>
      </c>
      <c r="K1954" s="44" t="n">
        <f aca="false">MAX(K1953,E1954)</f>
        <v>33435.45</v>
      </c>
      <c r="L1954" s="49" t="n">
        <f aca="false">E1954-K1954</f>
        <v>-363.849999999999</v>
      </c>
    </row>
    <row r="1955" customFormat="false" ht="15" hidden="false" customHeight="false" outlineLevel="0" collapsed="false">
      <c r="A1955" s="27" t="n">
        <v>42244</v>
      </c>
      <c r="B1955" s="42" t="n">
        <v>1</v>
      </c>
      <c r="C1955" s="28" t="n">
        <v>17211.95</v>
      </c>
      <c r="D1955" s="43" t="n">
        <v>-213.35</v>
      </c>
      <c r="E1955" s="44" t="n">
        <f aca="false">E1954+D1955</f>
        <v>32858.25</v>
      </c>
      <c r="F1955" s="45" t="n">
        <f aca="false">IF(C1954&gt;0,D1955/C1954,0)</f>
        <v>-0.0123936936518264</v>
      </c>
      <c r="G1955" s="46" t="n">
        <f aca="false">G1954*(1+F1955)</f>
        <v>21.8043093319931</v>
      </c>
      <c r="H1955" s="46" t="n">
        <f aca="false">MAX(H1954,G1955)</f>
        <v>22.5783770347696</v>
      </c>
      <c r="I1955" s="47" t="n">
        <f aca="false">G1955/H1955-1</f>
        <v>-0.0342835847583032</v>
      </c>
      <c r="J1955" s="48" t="n">
        <f aca="false">IF(F1955&lt;0,F1955^2,0)</f>
        <v>0.000153603642335321</v>
      </c>
      <c r="K1955" s="44" t="n">
        <f aca="false">MAX(K1954,E1955)</f>
        <v>33435.45</v>
      </c>
      <c r="L1955" s="49" t="n">
        <f aca="false">E1955-K1955</f>
        <v>-577.199999999997</v>
      </c>
    </row>
    <row r="1956" customFormat="false" ht="15" hidden="false" customHeight="false" outlineLevel="0" collapsed="false">
      <c r="A1956" s="27" t="n">
        <v>42247</v>
      </c>
      <c r="B1956" s="42" t="n">
        <v>-1</v>
      </c>
      <c r="C1956" s="28" t="n">
        <v>17146.55</v>
      </c>
      <c r="D1956" s="43" t="n">
        <v>-196.85</v>
      </c>
      <c r="E1956" s="44" t="n">
        <f aca="false">E1955+D1956</f>
        <v>32661.4</v>
      </c>
      <c r="F1956" s="45" t="n">
        <f aca="false">IF(C1955&gt;0,D1956/C1955,0)</f>
        <v>-0.0114368215106365</v>
      </c>
      <c r="G1956" s="46" t="n">
        <f aca="false">G1955*(1+F1956)</f>
        <v>21.5549373380004</v>
      </c>
      <c r="H1956" s="46" t="n">
        <f aca="false">MAX(H1955,G1956)</f>
        <v>22.5783770347696</v>
      </c>
      <c r="I1956" s="47" t="n">
        <f aca="false">G1956/H1956-1</f>
        <v>-0.0453283110293142</v>
      </c>
      <c r="J1956" s="48" t="n">
        <f aca="false">IF(F1956&lt;0,F1956^2,0)</f>
        <v>0.000130800886266158</v>
      </c>
      <c r="K1956" s="44" t="n">
        <f aca="false">MAX(K1955,E1956)</f>
        <v>33435.45</v>
      </c>
      <c r="L1956" s="49" t="n">
        <f aca="false">E1956-K1956</f>
        <v>-774.049999999996</v>
      </c>
    </row>
    <row r="1957" customFormat="false" ht="15" hidden="false" customHeight="false" outlineLevel="0" collapsed="false">
      <c r="A1957" s="27" t="n">
        <v>42248</v>
      </c>
      <c r="B1957" s="42" t="n">
        <v>-1</v>
      </c>
      <c r="C1957" s="28" t="n">
        <v>16530.3</v>
      </c>
      <c r="D1957" s="43" t="n">
        <v>616.25</v>
      </c>
      <c r="E1957" s="44" t="n">
        <f aca="false">E1956+D1957</f>
        <v>33277.65</v>
      </c>
      <c r="F1957" s="45" t="n">
        <f aca="false">IF(C1956&gt;0,D1957/C1956,0)</f>
        <v>0.0359401745540648</v>
      </c>
      <c r="G1957" s="46" t="n">
        <f aca="false">G1956*(1+F1957)</f>
        <v>22.3296255484301</v>
      </c>
      <c r="H1957" s="46" t="n">
        <f aca="false">MAX(H1956,G1957)</f>
        <v>22.5783770347696</v>
      </c>
      <c r="I1957" s="47" t="n">
        <f aca="false">G1957/H1957-1</f>
        <v>-0.011017243885884</v>
      </c>
      <c r="J1957" s="48" t="n">
        <f aca="false">IF(F1957&lt;0,F1957^2,0)</f>
        <v>0</v>
      </c>
      <c r="K1957" s="44" t="n">
        <f aca="false">MAX(K1956,E1957)</f>
        <v>33435.45</v>
      </c>
      <c r="L1957" s="49" t="n">
        <f aca="false">E1957-K1957</f>
        <v>-157.799999999996</v>
      </c>
    </row>
    <row r="1958" customFormat="false" ht="15" hidden="false" customHeight="false" outlineLevel="0" collapsed="false">
      <c r="A1958" s="27" t="n">
        <v>42249</v>
      </c>
      <c r="B1958" s="42" t="n">
        <v>-1</v>
      </c>
      <c r="C1958" s="28" t="n">
        <v>16252.7</v>
      </c>
      <c r="D1958" s="43" t="n">
        <v>277.6</v>
      </c>
      <c r="E1958" s="44" t="n">
        <f aca="false">E1957+D1958</f>
        <v>33555.25</v>
      </c>
      <c r="F1958" s="45" t="n">
        <f aca="false">IF(C1957&gt;0,D1958/C1957,0)</f>
        <v>0.0167934036284883</v>
      </c>
      <c r="G1958" s="46" t="n">
        <f aca="false">G1957*(1+F1958)</f>
        <v>22.7046159631378</v>
      </c>
      <c r="H1958" s="46" t="n">
        <f aca="false">MAX(H1957,G1958)</f>
        <v>22.7046159631378</v>
      </c>
      <c r="I1958" s="47" t="n">
        <f aca="false">G1958/H1958-1</f>
        <v>0</v>
      </c>
      <c r="J1958" s="48" t="n">
        <f aca="false">IF(F1958&lt;0,F1958^2,0)</f>
        <v>0</v>
      </c>
      <c r="K1958" s="44" t="n">
        <f aca="false">MAX(K1957,E1958)</f>
        <v>33555.25</v>
      </c>
      <c r="L1958" s="49" t="n">
        <f aca="false">E1958-K1958</f>
        <v>0</v>
      </c>
    </row>
    <row r="1959" customFormat="false" ht="15" hidden="false" customHeight="false" outlineLevel="0" collapsed="false">
      <c r="A1959" s="27" t="n">
        <v>42250</v>
      </c>
      <c r="B1959" s="42" t="n">
        <v>-1</v>
      </c>
      <c r="C1959" s="28" t="n">
        <v>16555.4</v>
      </c>
      <c r="D1959" s="43" t="n">
        <v>-302.7</v>
      </c>
      <c r="E1959" s="44" t="n">
        <f aca="false">E1958+D1959</f>
        <v>33252.55</v>
      </c>
      <c r="F1959" s="45" t="n">
        <f aca="false">IF(C1958&gt;0,D1959/C1958,0)</f>
        <v>-0.0186245977591416</v>
      </c>
      <c r="G1959" s="46" t="n">
        <f aca="false">G1958*(1+F1959)</f>
        <v>22.2817516235486</v>
      </c>
      <c r="H1959" s="46" t="n">
        <f aca="false">MAX(H1958,G1959)</f>
        <v>22.7046159631378</v>
      </c>
      <c r="I1959" s="47" t="n">
        <f aca="false">G1959/H1959-1</f>
        <v>-0.0186245977591416</v>
      </c>
      <c r="J1959" s="48" t="n">
        <f aca="false">IF(F1959&lt;0,F1959^2,0)</f>
        <v>0.000346875641689821</v>
      </c>
      <c r="K1959" s="44" t="n">
        <f aca="false">MAX(K1958,E1959)</f>
        <v>33555.25</v>
      </c>
      <c r="L1959" s="49" t="n">
        <f aca="false">E1959-K1959</f>
        <v>-302.699999999997</v>
      </c>
    </row>
    <row r="1960" customFormat="false" ht="15" hidden="false" customHeight="false" outlineLevel="0" collapsed="false">
      <c r="A1960" s="27" t="n">
        <v>42251</v>
      </c>
      <c r="B1960" s="42" t="n">
        <v>-1</v>
      </c>
      <c r="C1960" s="28" t="n">
        <v>16129.1</v>
      </c>
      <c r="D1960" s="43" t="n">
        <v>426.3</v>
      </c>
      <c r="E1960" s="44" t="n">
        <f aca="false">E1959+D1960</f>
        <v>33678.85</v>
      </c>
      <c r="F1960" s="45" t="n">
        <f aca="false">IF(C1959&gt;0,D1960/C1959,0)</f>
        <v>0.0257499063749592</v>
      </c>
      <c r="G1960" s="46" t="n">
        <f aca="false">G1959*(1+F1960)</f>
        <v>22.8555046417251</v>
      </c>
      <c r="H1960" s="46" t="n">
        <f aca="false">MAX(H1959,G1960)</f>
        <v>22.8555046417251</v>
      </c>
      <c r="I1960" s="47" t="n">
        <f aca="false">G1960/H1960-1</f>
        <v>0</v>
      </c>
      <c r="J1960" s="48" t="n">
        <f aca="false">IF(F1960&lt;0,F1960^2,0)</f>
        <v>0</v>
      </c>
      <c r="K1960" s="44" t="n">
        <f aca="false">MAX(K1959,E1960)</f>
        <v>33678.85</v>
      </c>
      <c r="L1960" s="49" t="n">
        <f aca="false">E1960-K1960</f>
        <v>0</v>
      </c>
    </row>
    <row r="1961" customFormat="false" ht="15" hidden="false" customHeight="false" outlineLevel="0" collapsed="false">
      <c r="A1961" s="27" t="n">
        <v>42254</v>
      </c>
      <c r="B1961" s="42" t="n">
        <v>-1</v>
      </c>
      <c r="C1961" s="28" t="n">
        <v>15790.1</v>
      </c>
      <c r="D1961" s="43" t="n">
        <v>339</v>
      </c>
      <c r="E1961" s="44" t="n">
        <f aca="false">E1960+D1961</f>
        <v>34017.85</v>
      </c>
      <c r="F1961" s="45" t="n">
        <f aca="false">IF(C1960&gt;0,D1961/C1960,0)</f>
        <v>0.0210179117247708</v>
      </c>
      <c r="G1961" s="46" t="n">
        <f aca="false">G1960*(1+F1961)</f>
        <v>23.33587962071</v>
      </c>
      <c r="H1961" s="46" t="n">
        <f aca="false">MAX(H1960,G1961)</f>
        <v>23.33587962071</v>
      </c>
      <c r="I1961" s="47" t="n">
        <f aca="false">G1961/H1961-1</f>
        <v>0</v>
      </c>
      <c r="J1961" s="48" t="n">
        <f aca="false">IF(F1961&lt;0,F1961^2,0)</f>
        <v>0</v>
      </c>
      <c r="K1961" s="44" t="n">
        <f aca="false">MAX(K1960,E1961)</f>
        <v>34017.85</v>
      </c>
      <c r="L1961" s="49" t="n">
        <f aca="false">E1961-K1961</f>
        <v>0</v>
      </c>
    </row>
    <row r="1962" customFormat="false" ht="15" hidden="false" customHeight="false" outlineLevel="0" collapsed="false">
      <c r="A1962" s="27" t="n">
        <v>42255</v>
      </c>
      <c r="B1962" s="42" t="n">
        <v>-1</v>
      </c>
      <c r="C1962" s="28" t="n">
        <v>16350.95</v>
      </c>
      <c r="D1962" s="43" t="n">
        <v>-483.25</v>
      </c>
      <c r="E1962" s="44" t="n">
        <f aca="false">E1961+D1962</f>
        <v>33534.6</v>
      </c>
      <c r="F1962" s="45" t="n">
        <f aca="false">IF(C1961&gt;0,D1962/C1961,0)</f>
        <v>-0.0306046193500991</v>
      </c>
      <c r="G1962" s="46" t="n">
        <f aca="false">G1961*(1+F1962)</f>
        <v>22.6216939077184</v>
      </c>
      <c r="H1962" s="46" t="n">
        <f aca="false">MAX(H1961,G1962)</f>
        <v>23.33587962071</v>
      </c>
      <c r="I1962" s="47" t="n">
        <f aca="false">G1962/H1962-1</f>
        <v>-0.0306046193500991</v>
      </c>
      <c r="J1962" s="48" t="n">
        <f aca="false">IF(F1962&lt;0,F1962^2,0)</f>
        <v>0.000936642725564461</v>
      </c>
      <c r="K1962" s="44" t="n">
        <f aca="false">MAX(K1961,E1962)</f>
        <v>34017.85</v>
      </c>
      <c r="L1962" s="49" t="n">
        <f aca="false">E1962-K1962</f>
        <v>-483.25</v>
      </c>
    </row>
    <row r="1963" customFormat="false" ht="15" hidden="false" customHeight="false" outlineLevel="0" collapsed="false">
      <c r="A1963" s="27" t="n">
        <v>42256</v>
      </c>
      <c r="B1963" s="42" t="n">
        <v>1</v>
      </c>
      <c r="C1963" s="28" t="n">
        <v>16631.5</v>
      </c>
      <c r="D1963" s="43" t="n">
        <v>-26.85</v>
      </c>
      <c r="E1963" s="44" t="n">
        <f aca="false">E1962+D1963</f>
        <v>33507.75</v>
      </c>
      <c r="F1963" s="45" t="n">
        <f aca="false">IF(C1962&gt;0,D1963/C1962,0)</f>
        <v>-0.00164210642195102</v>
      </c>
      <c r="G1963" s="46" t="n">
        <f aca="false">G1962*(1+F1963)</f>
        <v>22.5845466788771</v>
      </c>
      <c r="H1963" s="46" t="n">
        <f aca="false">MAX(H1962,G1963)</f>
        <v>23.33587962071</v>
      </c>
      <c r="I1963" s="47" t="n">
        <f aca="false">G1963/H1963-1</f>
        <v>-0.0321964697300738</v>
      </c>
      <c r="J1963" s="48" t="n">
        <f aca="false">IF(F1963&lt;0,F1963^2,0)</f>
        <v>2.69651350101278E-006</v>
      </c>
      <c r="K1963" s="44" t="n">
        <f aca="false">MAX(K1962,E1963)</f>
        <v>34017.85</v>
      </c>
      <c r="L1963" s="49" t="n">
        <f aca="false">E1963-K1963</f>
        <v>-510.099999999999</v>
      </c>
    </row>
    <row r="1964" customFormat="false" ht="15" hidden="false" customHeight="false" outlineLevel="0" collapsed="false">
      <c r="A1964" s="27" t="n">
        <v>42257</v>
      </c>
      <c r="B1964" s="42" t="n">
        <v>1</v>
      </c>
      <c r="C1964" s="28" t="n">
        <v>16597.65</v>
      </c>
      <c r="D1964" s="43" t="n">
        <v>-279.75</v>
      </c>
      <c r="E1964" s="44" t="n">
        <f aca="false">E1963+D1964</f>
        <v>33228</v>
      </c>
      <c r="F1964" s="45" t="n">
        <f aca="false">IF(C1963&gt;0,D1964/C1963,0)</f>
        <v>-0.016820491236509</v>
      </c>
      <c r="G1964" s="46" t="n">
        <f aca="false">G1963*(1+F1964)</f>
        <v>22.2046635093845</v>
      </c>
      <c r="H1964" s="46" t="n">
        <f aca="false">MAX(H1963,G1964)</f>
        <v>23.33587962071</v>
      </c>
      <c r="I1964" s="47" t="n">
        <f aca="false">G1964/H1964-1</f>
        <v>-0.0484754005296417</v>
      </c>
      <c r="J1964" s="48" t="n">
        <f aca="false">IF(F1964&lt;0,F1964^2,0)</f>
        <v>0.000282928925437477</v>
      </c>
      <c r="K1964" s="44" t="n">
        <f aca="false">MAX(K1963,E1964)</f>
        <v>34017.85</v>
      </c>
      <c r="L1964" s="49" t="n">
        <f aca="false">E1964-K1964</f>
        <v>-789.849999999999</v>
      </c>
    </row>
    <row r="1965" customFormat="false" ht="15" hidden="false" customHeight="false" outlineLevel="0" collapsed="false">
      <c r="A1965" s="27" t="n">
        <v>42258</v>
      </c>
      <c r="B1965" s="42" t="n">
        <v>0</v>
      </c>
      <c r="C1965" s="28" t="n">
        <v>16612.6</v>
      </c>
      <c r="D1965" s="43" t="n">
        <v>0</v>
      </c>
      <c r="E1965" s="44" t="n">
        <f aca="false">E1964+D1965</f>
        <v>33228</v>
      </c>
      <c r="F1965" s="45" t="n">
        <f aca="false">IF(C1964&gt;0,D1965/C1964,0)</f>
        <v>0</v>
      </c>
      <c r="G1965" s="46" t="n">
        <f aca="false">G1964*(1+F1965)</f>
        <v>22.2046635093845</v>
      </c>
      <c r="H1965" s="46" t="n">
        <f aca="false">MAX(H1964,G1965)</f>
        <v>23.33587962071</v>
      </c>
      <c r="I1965" s="47" t="n">
        <f aca="false">G1965/H1965-1</f>
        <v>-0.0484754005296417</v>
      </c>
      <c r="J1965" s="48" t="n">
        <f aca="false">IF(F1965&lt;0,F1965^2,0)</f>
        <v>0</v>
      </c>
      <c r="K1965" s="44" t="n">
        <f aca="false">MAX(K1964,E1965)</f>
        <v>34017.85</v>
      </c>
      <c r="L1965" s="49" t="n">
        <f aca="false">E1965-K1965</f>
        <v>-789.849999999999</v>
      </c>
    </row>
    <row r="1966" customFormat="false" ht="15" hidden="false" customHeight="false" outlineLevel="0" collapsed="false">
      <c r="A1966" s="27" t="n">
        <v>42261</v>
      </c>
      <c r="B1966" s="42" t="n">
        <v>1</v>
      </c>
      <c r="C1966" s="28" t="n">
        <v>16911.8</v>
      </c>
      <c r="D1966" s="43" t="n">
        <v>130.65</v>
      </c>
      <c r="E1966" s="44" t="n">
        <f aca="false">E1965+D1966</f>
        <v>33358.65</v>
      </c>
      <c r="F1966" s="45" t="n">
        <f aca="false">IF(C1965&gt;0,D1966/C1965,0)</f>
        <v>0.00786451247848019</v>
      </c>
      <c r="G1966" s="46" t="n">
        <f aca="false">G1965*(1+F1966)</f>
        <v>22.3792923626346</v>
      </c>
      <c r="H1966" s="46" t="n">
        <f aca="false">MAX(H1965,G1966)</f>
        <v>23.33587962071</v>
      </c>
      <c r="I1966" s="47" t="n">
        <f aca="false">G1966/H1966-1</f>
        <v>-0.0409921234435261</v>
      </c>
      <c r="J1966" s="48" t="n">
        <f aca="false">IF(F1966&lt;0,F1966^2,0)</f>
        <v>0</v>
      </c>
      <c r="K1966" s="44" t="n">
        <f aca="false">MAX(K1965,E1966)</f>
        <v>34017.85</v>
      </c>
      <c r="L1966" s="49" t="n">
        <f aca="false">E1966-K1966</f>
        <v>-659.199999999997</v>
      </c>
    </row>
    <row r="1967" customFormat="false" ht="15" hidden="false" customHeight="false" outlineLevel="0" collapsed="false">
      <c r="A1967" s="27" t="n">
        <v>42262</v>
      </c>
      <c r="B1967" s="42" t="n">
        <v>1</v>
      </c>
      <c r="C1967" s="28" t="n">
        <v>16739.55</v>
      </c>
      <c r="D1967" s="43" t="n">
        <v>-172.25</v>
      </c>
      <c r="E1967" s="44" t="n">
        <f aca="false">E1966+D1967</f>
        <v>33186.4</v>
      </c>
      <c r="F1967" s="45" t="n">
        <f aca="false">IF(C1966&gt;0,D1967/C1966,0)</f>
        <v>-0.0101851961352428</v>
      </c>
      <c r="G1967" s="46" t="n">
        <f aca="false">G1966*(1+F1967)</f>
        <v>22.1513548805532</v>
      </c>
      <c r="H1967" s="46" t="n">
        <f aca="false">MAX(H1966,G1967)</f>
        <v>23.33587962071</v>
      </c>
      <c r="I1967" s="47" t="n">
        <f aca="false">G1967/H1967-1</f>
        <v>-0.0507598067614966</v>
      </c>
      <c r="J1967" s="48" t="n">
        <f aca="false">IF(F1967&lt;0,F1967^2,0)</f>
        <v>0.000103738220313366</v>
      </c>
      <c r="K1967" s="44" t="n">
        <f aca="false">MAX(K1966,E1967)</f>
        <v>34017.85</v>
      </c>
      <c r="L1967" s="49" t="n">
        <f aca="false">E1967-K1967</f>
        <v>-831.449999999997</v>
      </c>
    </row>
    <row r="1968" customFormat="false" ht="15" hidden="false" customHeight="false" outlineLevel="0" collapsed="false">
      <c r="A1968" s="27" t="n">
        <v>42263</v>
      </c>
      <c r="B1968" s="42" t="n">
        <v>1</v>
      </c>
      <c r="C1968" s="28" t="n">
        <v>16964.85</v>
      </c>
      <c r="D1968" s="43" t="n">
        <v>225.3</v>
      </c>
      <c r="E1968" s="44" t="n">
        <f aca="false">E1967+D1968</f>
        <v>33411.7</v>
      </c>
      <c r="F1968" s="45" t="n">
        <f aca="false">IF(C1967&gt;0,D1968/C1967,0)</f>
        <v>0.013459143166931</v>
      </c>
      <c r="G1968" s="46" t="n">
        <f aca="false">G1967*(1+F1968)</f>
        <v>22.449493137232</v>
      </c>
      <c r="H1968" s="46" t="n">
        <f aca="false">MAX(H1967,G1968)</f>
        <v>23.33587962071</v>
      </c>
      <c r="I1968" s="47" t="n">
        <f aca="false">G1968/H1968-1</f>
        <v>-0.0379838471008944</v>
      </c>
      <c r="J1968" s="48" t="n">
        <f aca="false">IF(F1968&lt;0,F1968^2,0)</f>
        <v>0</v>
      </c>
      <c r="K1968" s="44" t="n">
        <f aca="false">MAX(K1967,E1968)</f>
        <v>34017.85</v>
      </c>
      <c r="L1968" s="49" t="n">
        <f aca="false">E1968-K1968</f>
        <v>-606.149999999994</v>
      </c>
    </row>
    <row r="1969" customFormat="false" ht="15" hidden="false" customHeight="false" outlineLevel="0" collapsed="false">
      <c r="A1969" s="27" t="n">
        <v>42265</v>
      </c>
      <c r="B1969" s="42" t="n">
        <v>1</v>
      </c>
      <c r="C1969" s="28" t="n">
        <v>17409.15</v>
      </c>
      <c r="D1969" s="43" t="n">
        <v>444.3</v>
      </c>
      <c r="E1969" s="44" t="n">
        <f aca="false">E1968+D1969</f>
        <v>33856</v>
      </c>
      <c r="F1969" s="45" t="n">
        <f aca="false">IF(C1968&gt;0,D1969/C1968,0)</f>
        <v>0.0261894446458413</v>
      </c>
      <c r="G1969" s="46" t="n">
        <f aca="false">G1968*(1+F1969)</f>
        <v>23.0374328950768</v>
      </c>
      <c r="H1969" s="46" t="n">
        <f aca="false">MAX(H1968,G1969)</f>
        <v>23.33587962071</v>
      </c>
      <c r="I1969" s="47" t="n">
        <f aca="false">G1969/H1969-1</f>
        <v>-0.012789178316138</v>
      </c>
      <c r="J1969" s="48" t="n">
        <f aca="false">IF(F1969&lt;0,F1969^2,0)</f>
        <v>0</v>
      </c>
      <c r="K1969" s="44" t="n">
        <f aca="false">MAX(K1968,E1969)</f>
        <v>34017.85</v>
      </c>
      <c r="L1969" s="49" t="n">
        <f aca="false">E1969-K1969</f>
        <v>-161.849999999991</v>
      </c>
    </row>
    <row r="1970" customFormat="false" ht="15" hidden="false" customHeight="false" outlineLevel="0" collapsed="false">
      <c r="A1970" s="27" t="n">
        <v>42268</v>
      </c>
      <c r="B1970" s="42" t="n">
        <v>1</v>
      </c>
      <c r="C1970" s="28" t="n">
        <v>17542.9</v>
      </c>
      <c r="D1970" s="43" t="n">
        <v>133.75</v>
      </c>
      <c r="E1970" s="44" t="n">
        <f aca="false">E1969+D1970</f>
        <v>33989.75</v>
      </c>
      <c r="F1970" s="45" t="n">
        <f aca="false">IF(C1969&gt;0,D1970/C1969,0)</f>
        <v>0.00768274154683026</v>
      </c>
      <c r="G1970" s="46" t="n">
        <f aca="false">G1969*(1+F1970)</f>
        <v>23.2144235379121</v>
      </c>
      <c r="H1970" s="46" t="n">
        <f aca="false">MAX(H1969,G1970)</f>
        <v>23.33587962071</v>
      </c>
      <c r="I1970" s="47" t="n">
        <f aca="false">G1970/H1970-1</f>
        <v>-0.00520469272090696</v>
      </c>
      <c r="J1970" s="48" t="n">
        <f aca="false">IF(F1970&lt;0,F1970^2,0)</f>
        <v>0</v>
      </c>
      <c r="K1970" s="44" t="n">
        <f aca="false">MAX(K1969,E1970)</f>
        <v>34017.85</v>
      </c>
      <c r="L1970" s="49" t="n">
        <f aca="false">E1970-K1970</f>
        <v>-28.0999999999913</v>
      </c>
    </row>
    <row r="1971" customFormat="false" ht="15" hidden="false" customHeight="false" outlineLevel="0" collapsed="false">
      <c r="A1971" s="27" t="n">
        <v>42269</v>
      </c>
      <c r="B1971" s="42" t="n">
        <v>-1</v>
      </c>
      <c r="C1971" s="28" t="n">
        <v>17031.15</v>
      </c>
      <c r="D1971" s="43" t="n">
        <v>-239</v>
      </c>
      <c r="E1971" s="44" t="n">
        <f aca="false">E1970+D1971</f>
        <v>33750.75</v>
      </c>
      <c r="F1971" s="45" t="n">
        <f aca="false">IF(C1970&gt;0,D1971/C1970,0)</f>
        <v>-0.0136237452188635</v>
      </c>
      <c r="G1971" s="46" t="n">
        <f aca="false">G1970*(1+F1971)</f>
        <v>22.8981561462288</v>
      </c>
      <c r="H1971" s="46" t="n">
        <f aca="false">MAX(H1970,G1971)</f>
        <v>23.33587962071</v>
      </c>
      <c r="I1971" s="47" t="n">
        <f aca="false">G1971/H1971-1</f>
        <v>-0.0187575305321983</v>
      </c>
      <c r="J1971" s="48" t="n">
        <f aca="false">IF(F1971&lt;0,F1971^2,0)</f>
        <v>0.000185606433788505</v>
      </c>
      <c r="K1971" s="44" t="n">
        <f aca="false">MAX(K1970,E1971)</f>
        <v>34017.85</v>
      </c>
      <c r="L1971" s="49" t="n">
        <f aca="false">E1971-K1971</f>
        <v>-267.099999999991</v>
      </c>
    </row>
    <row r="1972" customFormat="false" ht="15" hidden="false" customHeight="false" outlineLevel="0" collapsed="false">
      <c r="A1972" s="27" t="n">
        <v>42270</v>
      </c>
      <c r="B1972" s="42" t="n">
        <v>-1</v>
      </c>
      <c r="C1972" s="28" t="n">
        <v>17255.3</v>
      </c>
      <c r="D1972" s="43" t="n">
        <v>-224.15</v>
      </c>
      <c r="E1972" s="44" t="n">
        <f aca="false">E1971+D1972</f>
        <v>33526.6</v>
      </c>
      <c r="F1972" s="45" t="n">
        <f aca="false">IF(C1971&gt;0,D1972/C1971,0)</f>
        <v>-0.0131611781940738</v>
      </c>
      <c r="G1972" s="46" t="n">
        <f aca="false">G1971*(1+F1972)</f>
        <v>22.5967894328725</v>
      </c>
      <c r="H1972" s="46" t="n">
        <f aca="false">MAX(H1971,G1972)</f>
        <v>23.33587962071</v>
      </c>
      <c r="I1972" s="47" t="n">
        <f aca="false">G1972/H1972-1</f>
        <v>-0.0316718375244571</v>
      </c>
      <c r="J1972" s="48" t="n">
        <f aca="false">IF(F1972&lt;0,F1972^2,0)</f>
        <v>0.000173216611456164</v>
      </c>
      <c r="K1972" s="44" t="n">
        <f aca="false">MAX(K1971,E1972)</f>
        <v>34017.85</v>
      </c>
      <c r="L1972" s="49" t="n">
        <f aca="false">E1972-K1972</f>
        <v>-491.249999999993</v>
      </c>
    </row>
    <row r="1973" customFormat="false" ht="15" hidden="false" customHeight="false" outlineLevel="0" collapsed="false">
      <c r="A1973" s="27" t="n">
        <v>42271</v>
      </c>
      <c r="B1973" s="42" t="n">
        <v>-1</v>
      </c>
      <c r="C1973" s="28" t="n">
        <v>17196.65</v>
      </c>
      <c r="D1973" s="43" t="n">
        <v>58.65</v>
      </c>
      <c r="E1973" s="44" t="n">
        <f aca="false">E1972+D1973</f>
        <v>33585.25</v>
      </c>
      <c r="F1973" s="45" t="n">
        <f aca="false">IF(C1972&gt;0,D1973/C1972,0)</f>
        <v>0.0033989556831814</v>
      </c>
      <c r="G1973" s="46" t="n">
        <f aca="false">G1972*(1+F1973)</f>
        <v>22.6735949187371</v>
      </c>
      <c r="H1973" s="46" t="n">
        <f aca="false">MAX(H1972,G1973)</f>
        <v>23.33587962071</v>
      </c>
      <c r="I1973" s="47" t="n">
        <f aca="false">G1973/H1973-1</f>
        <v>-0.0283805330134261</v>
      </c>
      <c r="J1973" s="48" t="n">
        <f aca="false">IF(F1973&lt;0,F1973^2,0)</f>
        <v>0</v>
      </c>
      <c r="K1973" s="44" t="n">
        <f aca="false">MAX(K1972,E1973)</f>
        <v>34017.85</v>
      </c>
      <c r="L1973" s="49" t="n">
        <f aca="false">E1973-K1973</f>
        <v>-432.599999999991</v>
      </c>
    </row>
    <row r="1974" customFormat="false" ht="15" hidden="false" customHeight="false" outlineLevel="0" collapsed="false">
      <c r="A1974" s="27" t="n">
        <v>42275</v>
      </c>
      <c r="B1974" s="42" t="n">
        <v>1</v>
      </c>
      <c r="C1974" s="28" t="n">
        <v>17100.3</v>
      </c>
      <c r="D1974" s="43" t="n">
        <v>-299</v>
      </c>
      <c r="E1974" s="44" t="n">
        <f aca="false">E1973+D1974</f>
        <v>33286.25</v>
      </c>
      <c r="F1974" s="45" t="n">
        <f aca="false">IF(C1973&gt;0,D1974/C1973,0)</f>
        <v>-0.0173871073726569</v>
      </c>
      <c r="G1974" s="46" t="n">
        <f aca="false">G1973*(1+F1974)</f>
        <v>22.2793666893609</v>
      </c>
      <c r="H1974" s="46" t="n">
        <f aca="false">MAX(H1973,G1974)</f>
        <v>23.33587962071</v>
      </c>
      <c r="I1974" s="47" t="n">
        <f aca="false">G1974/H1974-1</f>
        <v>-0.0452741850112854</v>
      </c>
      <c r="J1974" s="48" t="n">
        <f aca="false">IF(F1974&lt;0,F1974^2,0)</f>
        <v>0.000302311502788299</v>
      </c>
      <c r="K1974" s="44" t="n">
        <f aca="false">MAX(K1973,E1974)</f>
        <v>34017.85</v>
      </c>
      <c r="L1974" s="49" t="n">
        <f aca="false">E1974-K1974</f>
        <v>-731.599999999991</v>
      </c>
    </row>
    <row r="1975" customFormat="false" ht="15" hidden="false" customHeight="false" outlineLevel="0" collapsed="false">
      <c r="A1975" s="27" t="n">
        <v>42276</v>
      </c>
      <c r="B1975" s="42" t="n">
        <v>-1</v>
      </c>
      <c r="C1975" s="28" t="n">
        <v>17281.2</v>
      </c>
      <c r="D1975" s="43" t="n">
        <v>-662</v>
      </c>
      <c r="E1975" s="44" t="n">
        <f aca="false">E1974+D1975</f>
        <v>32624.25</v>
      </c>
      <c r="F1975" s="45" t="n">
        <f aca="false">IF(C1974&gt;0,D1975/C1974,0)</f>
        <v>-0.0387127711209745</v>
      </c>
      <c r="G1975" s="46" t="n">
        <f aca="false">G1974*(1+F1975)</f>
        <v>21.4168706659954</v>
      </c>
      <c r="H1975" s="46" t="n">
        <f aca="false">MAX(H1974,G1975)</f>
        <v>23.33587962071</v>
      </c>
      <c r="I1975" s="47" t="n">
        <f aca="false">G1975/H1975-1</f>
        <v>-0.0822342669702294</v>
      </c>
      <c r="J1975" s="48" t="n">
        <f aca="false">IF(F1975&lt;0,F1975^2,0)</f>
        <v>0.00149867864786496</v>
      </c>
      <c r="K1975" s="44" t="n">
        <f aca="false">MAX(K1974,E1975)</f>
        <v>34017.85</v>
      </c>
      <c r="L1975" s="49" t="n">
        <f aca="false">E1975-K1975</f>
        <v>-1393.59999999999</v>
      </c>
    </row>
    <row r="1976" customFormat="false" ht="15" hidden="false" customHeight="false" outlineLevel="0" collapsed="false">
      <c r="A1976" s="27" t="n">
        <v>42277</v>
      </c>
      <c r="B1976" s="42" t="n">
        <v>-1</v>
      </c>
      <c r="C1976" s="28" t="n">
        <v>17216.3</v>
      </c>
      <c r="D1976" s="43" t="n">
        <v>-123.55</v>
      </c>
      <c r="E1976" s="44" t="n">
        <f aca="false">E1975+D1976</f>
        <v>32500.7</v>
      </c>
      <c r="F1976" s="45" t="n">
        <f aca="false">IF(C1975&gt;0,D1976/C1975,0)</f>
        <v>-0.00714938777399718</v>
      </c>
      <c r="G1976" s="46" t="n">
        <f aca="false">G1975*(1+F1976)</f>
        <v>21.2637531526986</v>
      </c>
      <c r="H1976" s="46" t="n">
        <f aca="false">MAX(H1975,G1976)</f>
        <v>23.33587962071</v>
      </c>
      <c r="I1976" s="47" t="n">
        <f aca="false">G1976/H1976-1</f>
        <v>-0.088795730081346</v>
      </c>
      <c r="J1976" s="48" t="n">
        <f aca="false">IF(F1976&lt;0,F1976^2,0)</f>
        <v>5.11137455429803E-005</v>
      </c>
      <c r="K1976" s="44" t="n">
        <f aca="false">MAX(K1975,E1976)</f>
        <v>34017.85</v>
      </c>
      <c r="L1976" s="49" t="n">
        <f aca="false">E1976-K1976</f>
        <v>-1517.14999999999</v>
      </c>
    </row>
    <row r="1977" customFormat="false" ht="15" hidden="false" customHeight="false" outlineLevel="0" collapsed="false">
      <c r="A1977" s="27" t="n">
        <v>42278</v>
      </c>
      <c r="B1977" s="42" t="n">
        <v>0</v>
      </c>
      <c r="C1977" s="28" t="n">
        <v>17150.2</v>
      </c>
      <c r="D1977" s="43" t="n">
        <v>0</v>
      </c>
      <c r="E1977" s="44" t="n">
        <f aca="false">E1976+D1977</f>
        <v>32500.7</v>
      </c>
      <c r="F1977" s="45" t="n">
        <f aca="false">IF(C1976&gt;0,D1977/C1976,0)</f>
        <v>0</v>
      </c>
      <c r="G1977" s="46" t="n">
        <f aca="false">G1976*(1+F1977)</f>
        <v>21.2637531526986</v>
      </c>
      <c r="H1977" s="46" t="n">
        <f aca="false">MAX(H1976,G1977)</f>
        <v>23.33587962071</v>
      </c>
      <c r="I1977" s="47" t="n">
        <f aca="false">G1977/H1977-1</f>
        <v>-0.088795730081346</v>
      </c>
      <c r="J1977" s="48" t="n">
        <f aca="false">IF(F1977&lt;0,F1977^2,0)</f>
        <v>0</v>
      </c>
      <c r="K1977" s="44" t="n">
        <f aca="false">MAX(K1976,E1977)</f>
        <v>34017.85</v>
      </c>
      <c r="L1977" s="49" t="n">
        <f aca="false">E1977-K1977</f>
        <v>-1517.14999999999</v>
      </c>
    </row>
    <row r="1978" customFormat="false" ht="15" hidden="false" customHeight="false" outlineLevel="0" collapsed="false">
      <c r="A1978" s="27" t="n">
        <v>42282</v>
      </c>
      <c r="B1978" s="42" t="n">
        <v>1</v>
      </c>
      <c r="C1978" s="28" t="n">
        <v>17674.05</v>
      </c>
      <c r="D1978" s="43" t="n">
        <v>224.2</v>
      </c>
      <c r="E1978" s="44" t="n">
        <f aca="false">E1977+D1978</f>
        <v>32724.9</v>
      </c>
      <c r="F1978" s="45" t="n">
        <f aca="false">IF(C1977&gt;0,D1978/C1977,0)</f>
        <v>0.0130727338456694</v>
      </c>
      <c r="G1978" s="46" t="n">
        <f aca="false">G1977*(1+F1978)</f>
        <v>21.5417285382239</v>
      </c>
      <c r="H1978" s="46" t="n">
        <f aca="false">MAX(H1977,G1978)</f>
        <v>23.33587962071</v>
      </c>
      <c r="I1978" s="47" t="n">
        <f aca="false">G1978/H1978-1</f>
        <v>-0.0768837991816618</v>
      </c>
      <c r="J1978" s="48" t="n">
        <f aca="false">IF(F1978&lt;0,F1978^2,0)</f>
        <v>0</v>
      </c>
      <c r="K1978" s="44" t="n">
        <f aca="false">MAX(K1977,E1978)</f>
        <v>34017.85</v>
      </c>
      <c r="L1978" s="49" t="n">
        <f aca="false">E1978-K1978</f>
        <v>-1292.94999999999</v>
      </c>
    </row>
    <row r="1979" customFormat="false" ht="15" hidden="false" customHeight="false" outlineLevel="0" collapsed="false">
      <c r="A1979" s="27" t="n">
        <v>42283</v>
      </c>
      <c r="B1979" s="42" t="n">
        <v>1</v>
      </c>
      <c r="C1979" s="28" t="n">
        <v>17605.35</v>
      </c>
      <c r="D1979" s="43" t="n">
        <v>-68.7</v>
      </c>
      <c r="E1979" s="44" t="n">
        <f aca="false">E1978+D1979</f>
        <v>32656.2</v>
      </c>
      <c r="F1979" s="45" t="n">
        <f aca="false">IF(C1978&gt;0,D1979/C1978,0)</f>
        <v>-0.00388705474976024</v>
      </c>
      <c r="G1979" s="46" t="n">
        <f aca="false">G1978*(1+F1979)</f>
        <v>21.4579946599913</v>
      </c>
      <c r="H1979" s="46" t="n">
        <f aca="false">MAX(H1978,G1979)</f>
        <v>23.33587962071</v>
      </c>
      <c r="I1979" s="47" t="n">
        <f aca="false">G1979/H1979-1</f>
        <v>-0.0804720023946335</v>
      </c>
      <c r="J1979" s="48" t="n">
        <f aca="false">IF(F1979&lt;0,F1979^2,0)</f>
        <v>1.51091946276337E-005</v>
      </c>
      <c r="K1979" s="44" t="n">
        <f aca="false">MAX(K1978,E1979)</f>
        <v>34017.85</v>
      </c>
      <c r="L1979" s="49" t="n">
        <f aca="false">E1979-K1979</f>
        <v>-1361.64999999999</v>
      </c>
    </row>
    <row r="1980" customFormat="false" ht="15" hidden="false" customHeight="false" outlineLevel="0" collapsed="false">
      <c r="A1980" s="27" t="n">
        <v>42284</v>
      </c>
      <c r="B1980" s="42" t="n">
        <v>1</v>
      </c>
      <c r="C1980" s="28" t="n">
        <v>17616.8</v>
      </c>
      <c r="D1980" s="43" t="n">
        <v>11.45</v>
      </c>
      <c r="E1980" s="44" t="n">
        <f aca="false">E1979+D1980</f>
        <v>32667.65</v>
      </c>
      <c r="F1980" s="45" t="n">
        <f aca="false">IF(C1979&gt;0,D1980/C1979,0)</f>
        <v>0.000650370483972202</v>
      </c>
      <c r="G1980" s="46" t="n">
        <f aca="false">G1979*(1+F1980)</f>
        <v>21.4719503063634</v>
      </c>
      <c r="H1980" s="46" t="n">
        <f aca="false">MAX(H1979,G1980)</f>
        <v>23.33587962071</v>
      </c>
      <c r="I1980" s="47" t="n">
        <f aca="false">G1980/H1980-1</f>
        <v>-0.0798739685258048</v>
      </c>
      <c r="J1980" s="48" t="n">
        <f aca="false">IF(F1980&lt;0,F1980^2,0)</f>
        <v>0</v>
      </c>
      <c r="K1980" s="44" t="n">
        <f aca="false">MAX(K1979,E1980)</f>
        <v>34017.85</v>
      </c>
      <c r="L1980" s="49" t="n">
        <f aca="false">E1980-K1980</f>
        <v>-1350.19999999999</v>
      </c>
    </row>
    <row r="1981" customFormat="false" ht="15" hidden="false" customHeight="false" outlineLevel="0" collapsed="false">
      <c r="A1981" s="27" t="n">
        <v>42285</v>
      </c>
      <c r="B1981" s="42" t="n">
        <v>-1</v>
      </c>
      <c r="C1981" s="28" t="n">
        <v>17474.3</v>
      </c>
      <c r="D1981" s="43" t="n">
        <v>-97</v>
      </c>
      <c r="E1981" s="44" t="n">
        <f aca="false">E1980+D1981</f>
        <v>32570.65</v>
      </c>
      <c r="F1981" s="45" t="n">
        <f aca="false">IF(C1980&gt;0,D1981/C1980,0)</f>
        <v>-0.00550610780618501</v>
      </c>
      <c r="G1981" s="46" t="n">
        <f aca="false">G1980*(1+F1981)</f>
        <v>21.3537234331675</v>
      </c>
      <c r="H1981" s="46" t="n">
        <f aca="false">MAX(H1980,G1981)</f>
        <v>23.33587962071</v>
      </c>
      <c r="I1981" s="47" t="n">
        <f aca="false">G1981/H1981-1</f>
        <v>-0.0849402816503788</v>
      </c>
      <c r="J1981" s="48" t="n">
        <f aca="false">IF(F1981&lt;0,F1981^2,0)</f>
        <v>3.03172231733315E-005</v>
      </c>
      <c r="K1981" s="44" t="n">
        <f aca="false">MAX(K1980,E1981)</f>
        <v>34017.85</v>
      </c>
      <c r="L1981" s="49" t="n">
        <f aca="false">E1981-K1981</f>
        <v>-1447.19999999999</v>
      </c>
    </row>
    <row r="1982" customFormat="false" ht="15" hidden="false" customHeight="false" outlineLevel="0" collapsed="false">
      <c r="A1982" s="27" t="n">
        <v>42286</v>
      </c>
      <c r="B1982" s="42" t="n">
        <v>1</v>
      </c>
      <c r="C1982" s="28" t="n">
        <v>17590.25</v>
      </c>
      <c r="D1982" s="43" t="n">
        <v>-250.4</v>
      </c>
      <c r="E1982" s="44" t="n">
        <f aca="false">E1981+D1982</f>
        <v>32320.25</v>
      </c>
      <c r="F1982" s="45" t="n">
        <f aca="false">IF(C1981&gt;0,D1982/C1981,0)</f>
        <v>-0.0143296154924661</v>
      </c>
      <c r="G1982" s="46" t="n">
        <f aca="false">G1981*(1+F1982)</f>
        <v>21.0477327870378</v>
      </c>
      <c r="H1982" s="46" t="n">
        <f aca="false">MAX(H1981,G1982)</f>
        <v>23.33587962071</v>
      </c>
      <c r="I1982" s="47" t="n">
        <f aca="false">G1982/H1982-1</f>
        <v>-0.0980527355669733</v>
      </c>
      <c r="J1982" s="48" t="n">
        <f aca="false">IF(F1982&lt;0,F1982^2,0)</f>
        <v>0.000205337880161924</v>
      </c>
      <c r="K1982" s="44" t="n">
        <f aca="false">MAX(K1981,E1982)</f>
        <v>34017.85</v>
      </c>
      <c r="L1982" s="49" t="n">
        <f aca="false">E1982-K1982</f>
        <v>-1697.59999999999</v>
      </c>
    </row>
    <row r="1983" customFormat="false" ht="15" hidden="false" customHeight="false" outlineLevel="0" collapsed="false">
      <c r="A1983" s="27" t="n">
        <v>42289</v>
      </c>
      <c r="B1983" s="42" t="n">
        <v>1</v>
      </c>
      <c r="C1983" s="28" t="n">
        <v>17583.15</v>
      </c>
      <c r="D1983" s="43" t="n">
        <v>-7.1</v>
      </c>
      <c r="E1983" s="44" t="n">
        <f aca="false">E1982+D1983</f>
        <v>32313.15</v>
      </c>
      <c r="F1983" s="45" t="n">
        <f aca="false">IF(C1982&gt;0,D1983/C1982,0)</f>
        <v>-0.000403632694248234</v>
      </c>
      <c r="G1983" s="46" t="n">
        <f aca="false">G1982*(1+F1983)</f>
        <v>21.0392372339451</v>
      </c>
      <c r="H1983" s="46" t="n">
        <f aca="false">MAX(H1982,G1983)</f>
        <v>23.33587962071</v>
      </c>
      <c r="I1983" s="47" t="n">
        <f aca="false">G1983/H1983-1</f>
        <v>-0.0984167909713862</v>
      </c>
      <c r="J1983" s="48" t="n">
        <f aca="false">IF(F1983&lt;0,F1983^2,0)</f>
        <v>1.62919351866088E-007</v>
      </c>
      <c r="K1983" s="44" t="n">
        <f aca="false">MAX(K1982,E1983)</f>
        <v>34017.85</v>
      </c>
      <c r="L1983" s="49" t="n">
        <f aca="false">E1983-K1983</f>
        <v>-1704.69999999999</v>
      </c>
    </row>
    <row r="1984" customFormat="false" ht="15" hidden="false" customHeight="false" outlineLevel="0" collapsed="false">
      <c r="A1984" s="27" t="n">
        <v>42290</v>
      </c>
      <c r="B1984" s="42" t="n">
        <v>-1</v>
      </c>
      <c r="C1984" s="28" t="n">
        <v>17554.85</v>
      </c>
      <c r="D1984" s="43" t="n">
        <v>-109</v>
      </c>
      <c r="E1984" s="44" t="n">
        <f aca="false">E1983+D1984</f>
        <v>32204.15</v>
      </c>
      <c r="F1984" s="45" t="n">
        <f aca="false">IF(C1983&gt;0,D1984/C1983,0)</f>
        <v>-0.00619911676804213</v>
      </c>
      <c r="G1984" s="46" t="n">
        <f aca="false">G1983*(1+F1984)</f>
        <v>20.9088125456214</v>
      </c>
      <c r="H1984" s="46" t="n">
        <f aca="false">MAX(H1983,G1984)</f>
        <v>23.33587962071</v>
      </c>
      <c r="I1984" s="47" t="n">
        <f aca="false">G1984/H1984-1</f>
        <v>-0.104005810560261</v>
      </c>
      <c r="J1984" s="48" t="n">
        <f aca="false">IF(F1984&lt;0,F1984^2,0)</f>
        <v>3.84290487038211E-005</v>
      </c>
      <c r="K1984" s="44" t="n">
        <f aca="false">MAX(K1983,E1984)</f>
        <v>34017.85</v>
      </c>
      <c r="L1984" s="49" t="n">
        <f aca="false">E1984-K1984</f>
        <v>-1813.69999999999</v>
      </c>
    </row>
    <row r="1985" customFormat="false" ht="15" hidden="false" customHeight="false" outlineLevel="0" collapsed="false">
      <c r="A1985" s="27" t="n">
        <v>42291</v>
      </c>
      <c r="B1985" s="42" t="n">
        <v>-1</v>
      </c>
      <c r="C1985" s="28" t="n">
        <v>17543.25</v>
      </c>
      <c r="D1985" s="43" t="n">
        <v>11.6</v>
      </c>
      <c r="E1985" s="44" t="n">
        <f aca="false">E1984+D1985</f>
        <v>32215.75</v>
      </c>
      <c r="F1985" s="45" t="n">
        <f aca="false">IF(C1984&gt;0,D1985/C1984,0)</f>
        <v>0.000660786050578615</v>
      </c>
      <c r="G1985" s="46" t="n">
        <f aca="false">G1984*(1+F1985)</f>
        <v>20.9226287972857</v>
      </c>
      <c r="H1985" s="46" t="n">
        <f aca="false">MAX(H1984,G1985)</f>
        <v>23.33587962071</v>
      </c>
      <c r="I1985" s="47" t="n">
        <f aca="false">G1985/H1985-1</f>
        <v>-0.103413750098479</v>
      </c>
      <c r="J1985" s="48" t="n">
        <f aca="false">IF(F1985&lt;0,F1985^2,0)</f>
        <v>0</v>
      </c>
      <c r="K1985" s="44" t="n">
        <f aca="false">MAX(K1984,E1985)</f>
        <v>34017.85</v>
      </c>
      <c r="L1985" s="49" t="n">
        <f aca="false">E1985-K1985</f>
        <v>-1802.09999999999</v>
      </c>
    </row>
    <row r="1986" customFormat="false" ht="15" hidden="false" customHeight="false" outlineLevel="0" collapsed="false">
      <c r="A1986" s="27" t="n">
        <v>42292</v>
      </c>
      <c r="B1986" s="42" t="n">
        <v>1</v>
      </c>
      <c r="C1986" s="28" t="n">
        <v>17686.1</v>
      </c>
      <c r="D1986" s="43" t="n">
        <v>-7.35</v>
      </c>
      <c r="E1986" s="44" t="n">
        <f aca="false">E1985+D1986</f>
        <v>32208.4</v>
      </c>
      <c r="F1986" s="45" t="n">
        <f aca="false">IF(C1985&gt;0,D1986/C1985,0)</f>
        <v>-0.000418964559018426</v>
      </c>
      <c r="G1986" s="46" t="n">
        <f aca="false">G1985*(1+F1986)</f>
        <v>20.9138629573381</v>
      </c>
      <c r="H1986" s="46" t="n">
        <f aca="false">MAX(H1985,G1986)</f>
        <v>23.33587962071</v>
      </c>
      <c r="I1986" s="47" t="n">
        <f aca="false">G1986/H1986-1</f>
        <v>-0.103789387961291</v>
      </c>
      <c r="J1986" s="48" t="n">
        <f aca="false">IF(F1986&lt;0,F1986^2,0)</f>
        <v>1.75531301713504E-007</v>
      </c>
      <c r="K1986" s="44" t="n">
        <f aca="false">MAX(K1985,E1986)</f>
        <v>34017.85</v>
      </c>
      <c r="L1986" s="49" t="n">
        <f aca="false">E1986-K1986</f>
        <v>-1809.44999999999</v>
      </c>
    </row>
    <row r="1987" customFormat="false" ht="15" hidden="false" customHeight="false" outlineLevel="0" collapsed="false">
      <c r="A1987" s="27" t="n">
        <v>42293</v>
      </c>
      <c r="B1987" s="42" t="n">
        <v>1</v>
      </c>
      <c r="C1987" s="28" t="n">
        <v>17912.85</v>
      </c>
      <c r="D1987" s="43" t="n">
        <v>226.75</v>
      </c>
      <c r="E1987" s="44" t="n">
        <f aca="false">E1986+D1987</f>
        <v>32435.15</v>
      </c>
      <c r="F1987" s="45" t="n">
        <f aca="false">IF(C1986&gt;0,D1987/C1986,0)</f>
        <v>0.0128208027773223</v>
      </c>
      <c r="G1987" s="46" t="n">
        <f aca="false">G1986*(1+F1987)</f>
        <v>21.1819954696261</v>
      </c>
      <c r="H1987" s="46" t="n">
        <f aca="false">MAX(H1986,G1987)</f>
        <v>23.33587962071</v>
      </c>
      <c r="I1987" s="47" t="n">
        <f aca="false">G1987/H1987-1</f>
        <v>-0.0922992484573999</v>
      </c>
      <c r="J1987" s="48" t="n">
        <f aca="false">IF(F1987&lt;0,F1987^2,0)</f>
        <v>0</v>
      </c>
      <c r="K1987" s="44" t="n">
        <f aca="false">MAX(K1986,E1987)</f>
        <v>34017.85</v>
      </c>
      <c r="L1987" s="49" t="n">
        <f aca="false">E1987-K1987</f>
        <v>-1582.69999999999</v>
      </c>
    </row>
    <row r="1988" customFormat="false" ht="15" hidden="false" customHeight="false" outlineLevel="0" collapsed="false">
      <c r="A1988" s="27" t="n">
        <v>42296</v>
      </c>
      <c r="B1988" s="42" t="n">
        <v>1</v>
      </c>
      <c r="C1988" s="28" t="n">
        <v>17855.05</v>
      </c>
      <c r="D1988" s="43" t="n">
        <v>-57.8</v>
      </c>
      <c r="E1988" s="44" t="n">
        <f aca="false">E1987+D1988</f>
        <v>32377.35</v>
      </c>
      <c r="F1988" s="45" t="n">
        <f aca="false">IF(C1987&gt;0,D1988/C1987,0)</f>
        <v>-0.00322673388098488</v>
      </c>
      <c r="G1988" s="46" t="n">
        <f aca="false">G1987*(1+F1988)</f>
        <v>21.1136468071774</v>
      </c>
      <c r="H1988" s="46" t="n">
        <f aca="false">MAX(H1987,G1988)</f>
        <v>23.33587962071</v>
      </c>
      <c r="I1988" s="47" t="n">
        <f aca="false">G1988/H1988-1</f>
        <v>-0.0952281572261979</v>
      </c>
      <c r="J1988" s="48" t="n">
        <f aca="false">IF(F1988&lt;0,F1988^2,0)</f>
        <v>1.04118115386957E-005</v>
      </c>
      <c r="K1988" s="44" t="n">
        <f aca="false">MAX(K1987,E1988)</f>
        <v>34017.85</v>
      </c>
      <c r="L1988" s="49" t="n">
        <f aca="false">E1988-K1988</f>
        <v>-1640.49999999999</v>
      </c>
    </row>
    <row r="1989" customFormat="false" ht="15" hidden="false" customHeight="false" outlineLevel="0" collapsed="false">
      <c r="A1989" s="27" t="n">
        <v>42297</v>
      </c>
      <c r="B1989" s="42" t="n">
        <v>1</v>
      </c>
      <c r="C1989" s="28" t="n">
        <v>17830.25</v>
      </c>
      <c r="D1989" s="43" t="n">
        <v>-37.1</v>
      </c>
      <c r="E1989" s="44" t="n">
        <f aca="false">E1988+D1989</f>
        <v>32340.25</v>
      </c>
      <c r="F1989" s="45" t="n">
        <f aca="false">IF(C1988&gt;0,D1989/C1988,0)</f>
        <v>-0.00207784352326093</v>
      </c>
      <c r="G1989" s="46" t="n">
        <f aca="false">G1988*(1+F1989)</f>
        <v>21.0697759529067</v>
      </c>
      <c r="H1989" s="46" t="n">
        <f aca="false">MAX(H1988,G1989)</f>
        <v>23.33587962071</v>
      </c>
      <c r="I1989" s="47" t="n">
        <f aca="false">G1989/H1989-1</f>
        <v>-0.0971081315397343</v>
      </c>
      <c r="J1989" s="48" t="n">
        <f aca="false">IF(F1989&lt;0,F1989^2,0)</f>
        <v>4.31743370715738E-006</v>
      </c>
      <c r="K1989" s="44" t="n">
        <f aca="false">MAX(K1988,E1989)</f>
        <v>34017.85</v>
      </c>
      <c r="L1989" s="49" t="n">
        <f aca="false">E1989-K1989</f>
        <v>-1677.59999999999</v>
      </c>
    </row>
    <row r="1990" customFormat="false" ht="15" hidden="false" customHeight="false" outlineLevel="0" collapsed="false">
      <c r="A1990" s="27" t="n">
        <v>42298</v>
      </c>
      <c r="B1990" s="42" t="n">
        <v>-1</v>
      </c>
      <c r="C1990" s="28" t="n">
        <v>17710.55</v>
      </c>
      <c r="D1990" s="43" t="n">
        <v>45.1</v>
      </c>
      <c r="E1990" s="44" t="n">
        <f aca="false">E1989+D1990</f>
        <v>32385.35</v>
      </c>
      <c r="F1990" s="45" t="n">
        <f aca="false">IF(C1989&gt;0,D1990/C1989,0)</f>
        <v>0.00252940929039133</v>
      </c>
      <c r="G1990" s="46" t="n">
        <f aca="false">G1989*(1+F1990)</f>
        <v>21.1230700399484</v>
      </c>
      <c r="H1990" s="46" t="n">
        <f aca="false">MAX(H1989,G1990)</f>
        <v>23.33587962071</v>
      </c>
      <c r="I1990" s="47" t="n">
        <f aca="false">G1990/H1990-1</f>
        <v>-0.0948243484594321</v>
      </c>
      <c r="J1990" s="48" t="n">
        <f aca="false">IF(F1990&lt;0,F1990^2,0)</f>
        <v>0</v>
      </c>
      <c r="K1990" s="44" t="n">
        <f aca="false">MAX(K1989,E1990)</f>
        <v>34017.85</v>
      </c>
      <c r="L1990" s="49" t="n">
        <f aca="false">E1990-K1990</f>
        <v>-1632.49999999999</v>
      </c>
    </row>
    <row r="1991" customFormat="false" ht="15" hidden="false" customHeight="false" outlineLevel="0" collapsed="false">
      <c r="A1991" s="27" t="n">
        <v>42300</v>
      </c>
      <c r="B1991" s="42" t="n">
        <v>1</v>
      </c>
      <c r="C1991" s="28" t="n">
        <v>17934.05</v>
      </c>
      <c r="D1991" s="43" t="n">
        <v>-187.55</v>
      </c>
      <c r="E1991" s="44" t="n">
        <f aca="false">E1990+D1991</f>
        <v>32197.8</v>
      </c>
      <c r="F1991" s="45" t="n">
        <f aca="false">IF(C1990&gt;0,D1991/C1990,0)</f>
        <v>-0.0105897332380982</v>
      </c>
      <c r="G1991" s="46" t="n">
        <f aca="false">G1990*(1+F1991)</f>
        <v>20.8993823630557</v>
      </c>
      <c r="H1991" s="46" t="n">
        <f aca="false">MAX(H1990,G1991)</f>
        <v>23.33587962071</v>
      </c>
      <c r="I1991" s="47" t="n">
        <f aca="false">G1991/H1991-1</f>
        <v>-0.104409917142868</v>
      </c>
      <c r="J1991" s="48" t="n">
        <f aca="false">IF(F1991&lt;0,F1991^2,0)</f>
        <v>0.000112142450054082</v>
      </c>
      <c r="K1991" s="44" t="n">
        <f aca="false">MAX(K1990,E1991)</f>
        <v>34017.85</v>
      </c>
      <c r="L1991" s="49" t="n">
        <f aca="false">E1991-K1991</f>
        <v>-1820.04999999999</v>
      </c>
    </row>
    <row r="1992" customFormat="false" ht="15" hidden="false" customHeight="false" outlineLevel="0" collapsed="false">
      <c r="A1992" s="27" t="n">
        <v>42303</v>
      </c>
      <c r="B1992" s="42" t="n">
        <v>1</v>
      </c>
      <c r="C1992" s="28" t="n">
        <v>17815.05</v>
      </c>
      <c r="D1992" s="43" t="n">
        <v>-81.5</v>
      </c>
      <c r="E1992" s="44" t="n">
        <f aca="false">E1991+D1992</f>
        <v>32116.3</v>
      </c>
      <c r="F1992" s="45" t="n">
        <f aca="false">IF(C1991&gt;0,D1992/C1991,0)</f>
        <v>-0.00454442805724307</v>
      </c>
      <c r="G1992" s="46" t="n">
        <f aca="false">G1991*(1+F1992)</f>
        <v>20.804406623466</v>
      </c>
      <c r="H1992" s="46" t="n">
        <f aca="false">MAX(H1991,G1992)</f>
        <v>23.33587962071</v>
      </c>
      <c r="I1992" s="47" t="n">
        <f aca="false">G1992/H1992-1</f>
        <v>-0.108479861843193</v>
      </c>
      <c r="J1992" s="48" t="n">
        <f aca="false">IF(F1992&lt;0,F1992^2,0)</f>
        <v>2.0651826367458E-005</v>
      </c>
      <c r="K1992" s="44" t="n">
        <f aca="false">MAX(K1991,E1992)</f>
        <v>34017.85</v>
      </c>
      <c r="L1992" s="49" t="n">
        <f aca="false">E1992-K1992</f>
        <v>-1901.54999999999</v>
      </c>
    </row>
    <row r="1993" customFormat="false" ht="15" hidden="false" customHeight="false" outlineLevel="0" collapsed="false">
      <c r="A1993" s="27" t="n">
        <v>42304</v>
      </c>
      <c r="B1993" s="42" t="n">
        <v>-1</v>
      </c>
      <c r="C1993" s="28" t="n">
        <v>17806.3</v>
      </c>
      <c r="D1993" s="43" t="n">
        <v>-67.85</v>
      </c>
      <c r="E1993" s="44" t="n">
        <f aca="false">E1992+D1993</f>
        <v>32048.45</v>
      </c>
      <c r="F1993" s="45" t="n">
        <f aca="false">IF(C1992&gt;0,D1993/C1992,0)</f>
        <v>-0.00380857757906938</v>
      </c>
      <c r="G1993" s="46" t="n">
        <f aca="false">G1992*(1+F1993)</f>
        <v>20.725171426854</v>
      </c>
      <c r="H1993" s="46" t="n">
        <f aca="false">MAX(H1992,G1993)</f>
        <v>23.33587962071</v>
      </c>
      <c r="I1993" s="47" t="n">
        <f aca="false">G1993/H1993-1</f>
        <v>-0.111875285452666</v>
      </c>
      <c r="J1993" s="48" t="n">
        <f aca="false">IF(F1993&lt;0,F1993^2,0)</f>
        <v>1.450526317579E-005</v>
      </c>
      <c r="K1993" s="44" t="n">
        <f aca="false">MAX(K1992,E1993)</f>
        <v>34017.85</v>
      </c>
      <c r="L1993" s="49" t="n">
        <f aca="false">E1993-K1993</f>
        <v>-1969.39999999999</v>
      </c>
    </row>
    <row r="1994" customFormat="false" ht="15" hidden="false" customHeight="false" outlineLevel="0" collapsed="false">
      <c r="A1994" s="27" t="n">
        <v>42305</v>
      </c>
      <c r="B1994" s="42" t="n">
        <v>-1</v>
      </c>
      <c r="C1994" s="28" t="n">
        <v>17373.15</v>
      </c>
      <c r="D1994" s="43" t="n">
        <v>433.15</v>
      </c>
      <c r="E1994" s="44" t="n">
        <f aca="false">E1993+D1994</f>
        <v>32481.6</v>
      </c>
      <c r="F1994" s="45" t="n">
        <f aca="false">IF(C1993&gt;0,D1994/C1993,0)</f>
        <v>0.0243256600192067</v>
      </c>
      <c r="G1994" s="46" t="n">
        <f aca="false">G1993*(1+F1994)</f>
        <v>21.2293249008234</v>
      </c>
      <c r="H1994" s="46" t="n">
        <f aca="false">MAX(H1993,G1994)</f>
        <v>23.33587962071</v>
      </c>
      <c r="I1994" s="47" t="n">
        <f aca="false">G1994/H1994-1</f>
        <v>-0.0902710655919323</v>
      </c>
      <c r="J1994" s="48" t="n">
        <f aca="false">IF(F1994&lt;0,F1994^2,0)</f>
        <v>0</v>
      </c>
      <c r="K1994" s="44" t="n">
        <f aca="false">MAX(K1993,E1994)</f>
        <v>34017.85</v>
      </c>
      <c r="L1994" s="49" t="n">
        <f aca="false">E1994-K1994</f>
        <v>-1536.24999999999</v>
      </c>
    </row>
    <row r="1995" customFormat="false" ht="15" hidden="false" customHeight="false" outlineLevel="0" collapsed="false">
      <c r="A1995" s="27" t="n">
        <v>42306</v>
      </c>
      <c r="B1995" s="42" t="n">
        <v>-1</v>
      </c>
      <c r="C1995" s="28" t="n">
        <v>17212.2</v>
      </c>
      <c r="D1995" s="43" t="n">
        <v>160.95</v>
      </c>
      <c r="E1995" s="44" t="n">
        <f aca="false">E1994+D1995</f>
        <v>32642.55</v>
      </c>
      <c r="F1995" s="45" t="n">
        <f aca="false">IF(C1994&gt;0,D1995/C1994,0)</f>
        <v>0.00926429576674351</v>
      </c>
      <c r="G1995" s="46" t="n">
        <f aca="false">G1994*(1+F1995)</f>
        <v>21.4259996456329</v>
      </c>
      <c r="H1995" s="46" t="n">
        <f aca="false">MAX(H1994,G1995)</f>
        <v>23.33587962071</v>
      </c>
      <c r="I1995" s="47" t="n">
        <f aca="false">G1995/H1995-1</f>
        <v>-0.0818430676760116</v>
      </c>
      <c r="J1995" s="48" t="n">
        <f aca="false">IF(F1995&lt;0,F1995^2,0)</f>
        <v>0</v>
      </c>
      <c r="K1995" s="44" t="n">
        <f aca="false">MAX(K1994,E1995)</f>
        <v>34017.85</v>
      </c>
      <c r="L1995" s="49" t="n">
        <f aca="false">E1995-K1995</f>
        <v>-1375.29999999998</v>
      </c>
    </row>
    <row r="1996" customFormat="false" ht="15" hidden="false" customHeight="false" outlineLevel="0" collapsed="false">
      <c r="A1996" s="27" t="n">
        <v>42307</v>
      </c>
      <c r="B1996" s="42" t="n">
        <v>-1</v>
      </c>
      <c r="C1996" s="28" t="n">
        <v>17354.5</v>
      </c>
      <c r="D1996" s="43" t="n">
        <v>-142.3</v>
      </c>
      <c r="E1996" s="44" t="n">
        <f aca="false">E1995+D1996</f>
        <v>32500.25</v>
      </c>
      <c r="F1996" s="45" t="n">
        <f aca="false">IF(C1995&gt;0,D1996/C1995,0)</f>
        <v>-0.00826739173377023</v>
      </c>
      <c r="G1996" s="46" t="n">
        <f aca="false">G1995*(1+F1996)</f>
        <v>21.2488625132749</v>
      </c>
      <c r="H1996" s="46" t="n">
        <f aca="false">MAX(H1995,G1996)</f>
        <v>23.33587962071</v>
      </c>
      <c r="I1996" s="47" t="n">
        <f aca="false">G1996/H1996-1</f>
        <v>-0.0894338307086108</v>
      </c>
      <c r="J1996" s="48" t="n">
        <f aca="false">IF(F1996&lt;0,F1996^2,0)</f>
        <v>6.83497660796124E-005</v>
      </c>
      <c r="K1996" s="44" t="n">
        <f aca="false">MAX(K1995,E1996)</f>
        <v>34017.85</v>
      </c>
      <c r="L1996" s="49" t="n">
        <f aca="false">E1996-K1996</f>
        <v>-1517.59999999998</v>
      </c>
    </row>
    <row r="1997" customFormat="false" ht="15" hidden="false" customHeight="false" outlineLevel="0" collapsed="false">
      <c r="A1997" s="27" t="n">
        <v>42310</v>
      </c>
      <c r="B1997" s="42" t="n">
        <v>-1</v>
      </c>
      <c r="C1997" s="28" t="n">
        <v>17340.6</v>
      </c>
      <c r="D1997" s="43" t="n">
        <v>13.9</v>
      </c>
      <c r="E1997" s="44" t="n">
        <f aca="false">E1996+D1997</f>
        <v>32514.15</v>
      </c>
      <c r="F1997" s="45" t="n">
        <f aca="false">IF(C1996&gt;0,D1997/C1996,0)</f>
        <v>0.000800944999855945</v>
      </c>
      <c r="G1997" s="46" t="n">
        <f aca="false">G1996*(1+F1997)</f>
        <v>21.2658816834575</v>
      </c>
      <c r="H1997" s="46" t="n">
        <f aca="false">MAX(H1996,G1997)</f>
        <v>23.33587962071</v>
      </c>
      <c r="I1997" s="47" t="n">
        <f aca="false">G1997/H1997-1</f>
        <v>-0.088704517288279</v>
      </c>
      <c r="J1997" s="48" t="n">
        <f aca="false">IF(F1997&lt;0,F1997^2,0)</f>
        <v>0</v>
      </c>
      <c r="K1997" s="44" t="n">
        <f aca="false">MAX(K1996,E1997)</f>
        <v>34017.85</v>
      </c>
      <c r="L1997" s="49" t="n">
        <f aca="false">E1997-K1997</f>
        <v>-1503.69999999998</v>
      </c>
    </row>
    <row r="1998" customFormat="false" ht="15" hidden="false" customHeight="false" outlineLevel="0" collapsed="false">
      <c r="A1998" s="27" t="n">
        <v>42311</v>
      </c>
      <c r="B1998" s="42" t="n">
        <v>1</v>
      </c>
      <c r="C1998" s="28" t="n">
        <v>17325.6</v>
      </c>
      <c r="D1998" s="43" t="n">
        <v>-206.8</v>
      </c>
      <c r="E1998" s="44" t="n">
        <f aca="false">E1997+D1998</f>
        <v>32307.35</v>
      </c>
      <c r="F1998" s="45" t="n">
        <f aca="false">IF(C1997&gt;0,D1998/C1997,0)</f>
        <v>-0.011925769581214</v>
      </c>
      <c r="G1998" s="46" t="n">
        <f aca="false">G1997*(1+F1998)</f>
        <v>21.0122696785592</v>
      </c>
      <c r="H1998" s="46" t="n">
        <f aca="false">MAX(H1997,G1998)</f>
        <v>23.33587962071</v>
      </c>
      <c r="I1998" s="47" t="n">
        <f aca="false">G1998/H1998-1</f>
        <v>-0.0995724172355003</v>
      </c>
      <c r="J1998" s="48" t="n">
        <f aca="false">IF(F1998&lt;0,F1998^2,0)</f>
        <v>0.00014222398010421</v>
      </c>
      <c r="K1998" s="44" t="n">
        <f aca="false">MAX(K1997,E1998)</f>
        <v>34017.85</v>
      </c>
      <c r="L1998" s="49" t="n">
        <f aca="false">E1998-K1998</f>
        <v>-1710.49999999998</v>
      </c>
    </row>
    <row r="1999" customFormat="false" ht="15" hidden="false" customHeight="false" outlineLevel="0" collapsed="false">
      <c r="A1999" s="27" t="n">
        <v>42312</v>
      </c>
      <c r="B1999" s="42" t="n">
        <v>-1</v>
      </c>
      <c r="C1999" s="28" t="n">
        <v>17221.05</v>
      </c>
      <c r="D1999" s="43" t="n">
        <v>-72.65</v>
      </c>
      <c r="E1999" s="44" t="n">
        <f aca="false">E1998+D1999</f>
        <v>32234.7</v>
      </c>
      <c r="F1999" s="45" t="n">
        <f aca="false">IF(C1998&gt;0,D1999/C1998,0)</f>
        <v>-0.00419321697372674</v>
      </c>
      <c r="G1999" s="46" t="n">
        <f aca="false">G1998*(1+F1999)</f>
        <v>20.9241606726866</v>
      </c>
      <c r="H1999" s="46" t="n">
        <f aca="false">MAX(H1998,G1999)</f>
        <v>23.33587962071</v>
      </c>
      <c r="I1999" s="47" t="n">
        <f aca="false">G1999/H1999-1</f>
        <v>-0.10334810545916</v>
      </c>
      <c r="J1999" s="48" t="n">
        <f aca="false">IF(F1999&lt;0,F1999^2,0)</f>
        <v>1.758306858875E-005</v>
      </c>
      <c r="K1999" s="44" t="n">
        <f aca="false">MAX(K1998,E1999)</f>
        <v>34017.85</v>
      </c>
      <c r="L1999" s="49" t="n">
        <f aca="false">E1999-K1999</f>
        <v>-1783.14999999998</v>
      </c>
    </row>
    <row r="2000" customFormat="false" ht="15" hidden="false" customHeight="false" outlineLevel="0" collapsed="false">
      <c r="A2000" s="27" t="n">
        <v>42313</v>
      </c>
      <c r="B2000" s="42" t="n">
        <v>-1</v>
      </c>
      <c r="C2000" s="28" t="n">
        <v>16995.1</v>
      </c>
      <c r="D2000" s="43" t="n">
        <v>225.95</v>
      </c>
      <c r="E2000" s="44" t="n">
        <f aca="false">E1999+D2000</f>
        <v>32460.65</v>
      </c>
      <c r="F2000" s="45" t="n">
        <f aca="false">IF(C1999&gt;0,D2000/C1999,0)</f>
        <v>0.0131205704646349</v>
      </c>
      <c r="G2000" s="46" t="n">
        <f aca="false">G1999*(1+F2000)</f>
        <v>21.1986975972059</v>
      </c>
      <c r="H2000" s="46" t="n">
        <f aca="false">MAX(H1999,G2000)</f>
        <v>23.33587962071</v>
      </c>
      <c r="I2000" s="47" t="n">
        <f aca="false">G2000/H2000-1</f>
        <v>-0.0915835210945888</v>
      </c>
      <c r="J2000" s="48" t="n">
        <f aca="false">IF(F2000&lt;0,F2000^2,0)</f>
        <v>0</v>
      </c>
      <c r="K2000" s="44" t="n">
        <f aca="false">MAX(K1999,E2000)</f>
        <v>34017.85</v>
      </c>
      <c r="L2000" s="49" t="n">
        <f aca="false">E2000-K2000</f>
        <v>-1557.19999999998</v>
      </c>
    </row>
    <row r="2001" customFormat="false" ht="15" hidden="false" customHeight="false" outlineLevel="0" collapsed="false">
      <c r="A2001" s="27" t="n">
        <v>42314</v>
      </c>
      <c r="B2001" s="42" t="n">
        <v>-1</v>
      </c>
      <c r="C2001" s="28" t="n">
        <v>17086.5</v>
      </c>
      <c r="D2001" s="43" t="n">
        <v>-91.4</v>
      </c>
      <c r="E2001" s="44" t="n">
        <f aca="false">E2000+D2001</f>
        <v>32369.25</v>
      </c>
      <c r="F2001" s="45" t="n">
        <f aca="false">IF(C2000&gt;0,D2001/C2000,0)</f>
        <v>-0.00537802072362034</v>
      </c>
      <c r="G2001" s="46" t="n">
        <f aca="false">G2000*(1+F2001)</f>
        <v>21.0846905622144</v>
      </c>
      <c r="H2001" s="46" t="n">
        <f aca="false">MAX(H2000,G2001)</f>
        <v>23.33587962071</v>
      </c>
      <c r="I2001" s="47" t="n">
        <f aca="false">G2001/H2001-1</f>
        <v>-0.0964690037438203</v>
      </c>
      <c r="J2001" s="48" t="n">
        <f aca="false">IF(F2001&lt;0,F2001^2,0)</f>
        <v>2.89231069036898E-005</v>
      </c>
      <c r="K2001" s="44" t="n">
        <f aca="false">MAX(K2000,E2001)</f>
        <v>34017.85</v>
      </c>
      <c r="L2001" s="49" t="n">
        <f aca="false">E2001-K2001</f>
        <v>-1648.59999999998</v>
      </c>
    </row>
    <row r="2002" customFormat="false" ht="15" hidden="false" customHeight="false" outlineLevel="0" collapsed="false">
      <c r="A2002" s="27" t="n">
        <v>42317</v>
      </c>
      <c r="B2002" s="42" t="n">
        <v>-1</v>
      </c>
      <c r="C2002" s="28" t="n">
        <v>17003</v>
      </c>
      <c r="D2002" s="43" t="n">
        <v>83.5</v>
      </c>
      <c r="E2002" s="44" t="n">
        <f aca="false">E2001+D2002</f>
        <v>32452.75</v>
      </c>
      <c r="F2002" s="45" t="n">
        <f aca="false">IF(C2001&gt;0,D2002/C2001,0)</f>
        <v>0.00488689901384134</v>
      </c>
      <c r="G2002" s="46" t="n">
        <f aca="false">G2001*(1+F2002)</f>
        <v>21.18772931573</v>
      </c>
      <c r="H2002" s="46" t="n">
        <f aca="false">MAX(H2001,G2002)</f>
        <v>23.33587962071</v>
      </c>
      <c r="I2002" s="47" t="n">
        <f aca="false">G2002/H2002-1</f>
        <v>-0.092053539009241</v>
      </c>
      <c r="J2002" s="48" t="n">
        <f aca="false">IF(F2002&lt;0,F2002^2,0)</f>
        <v>0</v>
      </c>
      <c r="K2002" s="44" t="n">
        <f aca="false">MAX(K2001,E2002)</f>
        <v>34017.85</v>
      </c>
      <c r="L2002" s="49" t="n">
        <f aca="false">E2002-K2002</f>
        <v>-1565.09999999998</v>
      </c>
    </row>
    <row r="2003" customFormat="false" ht="15" hidden="false" customHeight="false" outlineLevel="0" collapsed="false">
      <c r="A2003" s="27" t="n">
        <v>42318</v>
      </c>
      <c r="B2003" s="42" t="n">
        <v>-1</v>
      </c>
      <c r="C2003" s="28" t="n">
        <v>16836</v>
      </c>
      <c r="D2003" s="43" t="n">
        <v>167</v>
      </c>
      <c r="E2003" s="44" t="n">
        <f aca="false">E2002+D2003</f>
        <v>32619.75</v>
      </c>
      <c r="F2003" s="45" t="n">
        <f aca="false">IF(C2002&gt;0,D2003/C2002,0)</f>
        <v>0.00982179615361995</v>
      </c>
      <c r="G2003" s="46" t="n">
        <f aca="false">G2002*(1+F2003)</f>
        <v>21.3958308740272</v>
      </c>
      <c r="H2003" s="46" t="n">
        <f aca="false">MAX(H2002,G2003)</f>
        <v>23.33587962071</v>
      </c>
      <c r="I2003" s="47" t="n">
        <f aca="false">G2003/H2003-1</f>
        <v>-0.083135873950989</v>
      </c>
      <c r="J2003" s="48" t="n">
        <f aca="false">IF(F2003&lt;0,F2003^2,0)</f>
        <v>0</v>
      </c>
      <c r="K2003" s="44" t="n">
        <f aca="false">MAX(K2002,E2003)</f>
        <v>34017.85</v>
      </c>
      <c r="L2003" s="49" t="n">
        <f aca="false">E2003-K2003</f>
        <v>-1398.09999999998</v>
      </c>
    </row>
    <row r="2004" customFormat="false" ht="15" hidden="false" customHeight="false" outlineLevel="0" collapsed="false">
      <c r="A2004" s="27" t="n">
        <v>42321</v>
      </c>
      <c r="B2004" s="42" t="n">
        <v>-1</v>
      </c>
      <c r="C2004" s="28" t="n">
        <v>16932.85</v>
      </c>
      <c r="D2004" s="43" t="n">
        <v>-96.85</v>
      </c>
      <c r="E2004" s="44" t="n">
        <f aca="false">E2003+D2004</f>
        <v>32522.9</v>
      </c>
      <c r="F2004" s="45" t="n">
        <f aca="false">IF(C2003&gt;0,D2004/C2003,0)</f>
        <v>-0.00575255405084343</v>
      </c>
      <c r="G2004" s="46" t="n">
        <f aca="false">G2003*(1+F2004)</f>
        <v>21.2727502004616</v>
      </c>
      <c r="H2004" s="46" t="n">
        <f aca="false">MAX(H2003,G2004)</f>
        <v>23.33587962071</v>
      </c>
      <c r="I2004" s="47" t="n">
        <f aca="false">G2004/H2004-1</f>
        <v>-0.0884101843933652</v>
      </c>
      <c r="J2004" s="48" t="n">
        <f aca="false">IF(F2004&lt;0,F2004^2,0)</f>
        <v>3.30918781078752E-005</v>
      </c>
      <c r="K2004" s="44" t="n">
        <f aca="false">MAX(K2003,E2004)</f>
        <v>34017.85</v>
      </c>
      <c r="L2004" s="49" t="n">
        <f aca="false">E2004-K2004</f>
        <v>-1494.94999999998</v>
      </c>
    </row>
    <row r="2005" customFormat="false" ht="15" hidden="false" customHeight="false" outlineLevel="0" collapsed="false">
      <c r="A2005" s="27" t="n">
        <v>42324</v>
      </c>
      <c r="B2005" s="42" t="n">
        <v>1</v>
      </c>
      <c r="C2005" s="28" t="n">
        <v>17184.9</v>
      </c>
      <c r="D2005" s="43" t="n">
        <v>107.9</v>
      </c>
      <c r="E2005" s="44" t="n">
        <f aca="false">E2004+D2005</f>
        <v>32630.8</v>
      </c>
      <c r="F2005" s="45" t="n">
        <f aca="false">IF(C2004&gt;0,D2005/C2004,0)</f>
        <v>0.00637222912858733</v>
      </c>
      <c r="G2005" s="46" t="n">
        <f aca="false">G2004*(1+F2005)</f>
        <v>21.4083050389342</v>
      </c>
      <c r="H2005" s="46" t="n">
        <f aca="false">MAX(H2004,G2005)</f>
        <v>23.33587962071</v>
      </c>
      <c r="I2005" s="47" t="n">
        <f aca="false">G2005/H2005-1</f>
        <v>-0.0826013252170332</v>
      </c>
      <c r="J2005" s="48" t="n">
        <f aca="false">IF(F2005&lt;0,F2005^2,0)</f>
        <v>0</v>
      </c>
      <c r="K2005" s="44" t="n">
        <f aca="false">MAX(K2004,E2005)</f>
        <v>34017.85</v>
      </c>
      <c r="L2005" s="49" t="n">
        <f aca="false">E2005-K2005</f>
        <v>-1387.04999999998</v>
      </c>
    </row>
    <row r="2006" customFormat="false" ht="15" hidden="false" customHeight="false" outlineLevel="0" collapsed="false">
      <c r="A2006" s="27" t="n">
        <v>42325</v>
      </c>
      <c r="B2006" s="42" t="n">
        <v>1</v>
      </c>
      <c r="C2006" s="28" t="n">
        <v>17140.45</v>
      </c>
      <c r="D2006" s="43" t="n">
        <v>-44.45</v>
      </c>
      <c r="E2006" s="44" t="n">
        <f aca="false">E2005+D2006</f>
        <v>32586.35</v>
      </c>
      <c r="F2006" s="45" t="n">
        <f aca="false">IF(C2005&gt;0,D2006/C2005,0)</f>
        <v>-0.00258657309614836</v>
      </c>
      <c r="G2006" s="46" t="n">
        <f aca="false">G2005*(1+F2006)</f>
        <v>21.3529308930863</v>
      </c>
      <c r="H2006" s="46" t="n">
        <f aca="false">MAX(H2005,G2006)</f>
        <v>23.33587962071</v>
      </c>
      <c r="I2006" s="47" t="n">
        <f aca="false">G2006/H2006-1</f>
        <v>-0.0849742439476691</v>
      </c>
      <c r="J2006" s="48" t="n">
        <f aca="false">IF(F2006&lt;0,F2006^2,0)</f>
        <v>6.69036038171853E-006</v>
      </c>
      <c r="K2006" s="44" t="n">
        <f aca="false">MAX(K2005,E2006)</f>
        <v>34017.85</v>
      </c>
      <c r="L2006" s="49" t="n">
        <f aca="false">E2006-K2006</f>
        <v>-1431.49999999998</v>
      </c>
    </row>
    <row r="2007" customFormat="false" ht="15" hidden="false" customHeight="false" outlineLevel="0" collapsed="false">
      <c r="A2007" s="27" t="n">
        <v>42326</v>
      </c>
      <c r="B2007" s="42" t="n">
        <v>-1</v>
      </c>
      <c r="C2007" s="28" t="n">
        <v>16812.1</v>
      </c>
      <c r="D2007" s="43" t="n">
        <v>-68.85</v>
      </c>
      <c r="E2007" s="44" t="n">
        <f aca="false">E2006+D2007</f>
        <v>32517.5</v>
      </c>
      <c r="F2007" s="45" t="n">
        <f aca="false">IF(C2006&gt;0,D2007/C2006,0)</f>
        <v>-0.00401681402763638</v>
      </c>
      <c r="G2007" s="46" t="n">
        <f aca="false">G2006*(1+F2007)</f>
        <v>21.2671601407438</v>
      </c>
      <c r="H2007" s="46" t="n">
        <f aca="false">MAX(H2006,G2007)</f>
        <v>23.33587962071</v>
      </c>
      <c r="I2007" s="47" t="n">
        <f aca="false">G2007/H2007-1</f>
        <v>-0.0886497322402288</v>
      </c>
      <c r="J2007" s="48" t="n">
        <f aca="false">IF(F2007&lt;0,F2007^2,0)</f>
        <v>1.61347949326164E-005</v>
      </c>
      <c r="K2007" s="44" t="n">
        <f aca="false">MAX(K2006,E2007)</f>
        <v>34017.85</v>
      </c>
      <c r="L2007" s="49" t="n">
        <f aca="false">E2007-K2007</f>
        <v>-1500.34999999998</v>
      </c>
    </row>
    <row r="2008" customFormat="false" ht="15" hidden="false" customHeight="false" outlineLevel="0" collapsed="false">
      <c r="A2008" s="27" t="n">
        <v>42327</v>
      </c>
      <c r="B2008" s="42" t="n">
        <v>-1</v>
      </c>
      <c r="C2008" s="28" t="n">
        <v>17071.9</v>
      </c>
      <c r="D2008" s="43" t="n">
        <v>-259.8</v>
      </c>
      <c r="E2008" s="44" t="n">
        <f aca="false">E2007+D2008</f>
        <v>32257.7</v>
      </c>
      <c r="F2008" s="45" t="n">
        <f aca="false">IF(C2007&gt;0,D2008/C2007,0)</f>
        <v>-0.0154531557628137</v>
      </c>
      <c r="G2008" s="46" t="n">
        <f aca="false">G2007*(1+F2008)</f>
        <v>20.9385154024562</v>
      </c>
      <c r="H2008" s="46" t="n">
        <f aca="false">MAX(H2007,G2008)</f>
        <v>23.33587962071</v>
      </c>
      <c r="I2008" s="47" t="n">
        <f aca="false">G2008/H2008-1</f>
        <v>-0.102732969882403</v>
      </c>
      <c r="J2008" s="48" t="n">
        <f aca="false">IF(F2008&lt;0,F2008^2,0)</f>
        <v>0.000238800023029782</v>
      </c>
      <c r="K2008" s="44" t="n">
        <f aca="false">MAX(K2007,E2008)</f>
        <v>34017.85</v>
      </c>
      <c r="L2008" s="49" t="n">
        <f aca="false">E2008-K2008</f>
        <v>-1760.14999999998</v>
      </c>
    </row>
    <row r="2009" customFormat="false" ht="15" hidden="false" customHeight="false" outlineLevel="0" collapsed="false">
      <c r="A2009" s="27" t="n">
        <v>42328</v>
      </c>
      <c r="B2009" s="42" t="n">
        <v>1</v>
      </c>
      <c r="C2009" s="28" t="n">
        <v>17055.6</v>
      </c>
      <c r="D2009" s="43" t="n">
        <v>-169.55</v>
      </c>
      <c r="E2009" s="44" t="n">
        <f aca="false">E2008+D2009</f>
        <v>32088.15</v>
      </c>
      <c r="F2009" s="45" t="n">
        <f aca="false">IF(C2008&gt;0,D2009/C2008,0)</f>
        <v>-0.00993152490349639</v>
      </c>
      <c r="G2009" s="46" t="n">
        <f aca="false">G2008*(1+F2009)</f>
        <v>20.7305640152945</v>
      </c>
      <c r="H2009" s="46" t="n">
        <f aca="false">MAX(H2008,G2009)</f>
        <v>23.33587962071</v>
      </c>
      <c r="I2009" s="47" t="n">
        <f aca="false">G2009/H2009-1</f>
        <v>-0.111644199737102</v>
      </c>
      <c r="J2009" s="48" t="n">
        <f aca="false">IF(F2009&lt;0,F2009^2,0)</f>
        <v>9.8635186908769E-005</v>
      </c>
      <c r="K2009" s="44" t="n">
        <f aca="false">MAX(K2008,E2009)</f>
        <v>34017.85</v>
      </c>
      <c r="L2009" s="49" t="n">
        <f aca="false">E2009-K2009</f>
        <v>-1929.69999999998</v>
      </c>
    </row>
    <row r="2010" customFormat="false" ht="15" hidden="false" customHeight="false" outlineLevel="0" collapsed="false">
      <c r="A2010" s="27" t="n">
        <v>42331</v>
      </c>
      <c r="B2010" s="42" t="n">
        <v>1</v>
      </c>
      <c r="C2010" s="28" t="n">
        <v>17060.25</v>
      </c>
      <c r="D2010" s="43" t="n">
        <v>4.65</v>
      </c>
      <c r="E2010" s="44" t="n">
        <f aca="false">E2009+D2010</f>
        <v>32092.8</v>
      </c>
      <c r="F2010" s="45" t="n">
        <f aca="false">IF(C2009&gt;0,D2010/C2009,0)</f>
        <v>0.00027263772602547</v>
      </c>
      <c r="G2010" s="46" t="n">
        <f aca="false">G2009*(1+F2010)</f>
        <v>20.7362159491268</v>
      </c>
      <c r="H2010" s="46" t="n">
        <f aca="false">MAX(H2009,G2010)</f>
        <v>23.33587962071</v>
      </c>
      <c r="I2010" s="47" t="n">
        <f aca="false">G2010/H2010-1</f>
        <v>-0.111402000431816</v>
      </c>
      <c r="J2010" s="48" t="n">
        <f aca="false">IF(F2010&lt;0,F2010^2,0)</f>
        <v>0</v>
      </c>
      <c r="K2010" s="44" t="n">
        <f aca="false">MAX(K2009,E2010)</f>
        <v>34017.85</v>
      </c>
      <c r="L2010" s="49" t="n">
        <f aca="false">E2010-K2010</f>
        <v>-1925.04999999998</v>
      </c>
    </row>
    <row r="2011" customFormat="false" ht="15" hidden="false" customHeight="false" outlineLevel="0" collapsed="false">
      <c r="A2011" s="27" t="n">
        <v>42332</v>
      </c>
      <c r="B2011" s="42" t="n">
        <v>1</v>
      </c>
      <c r="C2011" s="28" t="n">
        <v>16988.65</v>
      </c>
      <c r="D2011" s="43" t="n">
        <v>-90.9</v>
      </c>
      <c r="E2011" s="44" t="n">
        <f aca="false">E2010+D2011</f>
        <v>32001.9</v>
      </c>
      <c r="F2011" s="45" t="n">
        <f aca="false">IF(C2010&gt;0,D2011/C2010,0)</f>
        <v>-0.00532817514397503</v>
      </c>
      <c r="G2011" s="46" t="n">
        <f aca="false">G2010*(1+F2011)</f>
        <v>20.6257297587266</v>
      </c>
      <c r="H2011" s="46" t="n">
        <f aca="false">MAX(H2010,G2011)</f>
        <v>23.33587962071</v>
      </c>
      <c r="I2011" s="47" t="n">
        <f aca="false">G2011/H2011-1</f>
        <v>-0.116136606206102</v>
      </c>
      <c r="J2011" s="48" t="n">
        <f aca="false">IF(F2011&lt;0,F2011^2,0)</f>
        <v>2.83894503648733E-005</v>
      </c>
      <c r="K2011" s="44" t="n">
        <f aca="false">MAX(K2010,E2011)</f>
        <v>34017.85</v>
      </c>
      <c r="L2011" s="49" t="n">
        <f aca="false">E2011-K2011</f>
        <v>-2015.94999999998</v>
      </c>
    </row>
    <row r="2012" customFormat="false" ht="15" hidden="false" customHeight="false" outlineLevel="0" collapsed="false">
      <c r="A2012" s="27" t="n">
        <v>42334</v>
      </c>
      <c r="B2012" s="42" t="n">
        <v>0</v>
      </c>
      <c r="C2012" s="28" t="n">
        <v>17036.55</v>
      </c>
      <c r="D2012" s="43" t="n">
        <v>0</v>
      </c>
      <c r="E2012" s="44" t="n">
        <f aca="false">E2011+D2012</f>
        <v>32001.9</v>
      </c>
      <c r="F2012" s="45" t="n">
        <f aca="false">IF(C2011&gt;0,D2012/C2011,0)</f>
        <v>0</v>
      </c>
      <c r="G2012" s="46" t="n">
        <f aca="false">G2011*(1+F2012)</f>
        <v>20.6257297587266</v>
      </c>
      <c r="H2012" s="46" t="n">
        <f aca="false">MAX(H2011,G2012)</f>
        <v>23.33587962071</v>
      </c>
      <c r="I2012" s="47" t="n">
        <f aca="false">G2012/H2012-1</f>
        <v>-0.116136606206102</v>
      </c>
      <c r="J2012" s="48" t="n">
        <f aca="false">IF(F2012&lt;0,F2012^2,0)</f>
        <v>0</v>
      </c>
      <c r="K2012" s="44" t="n">
        <f aca="false">MAX(K2011,E2012)</f>
        <v>34017.85</v>
      </c>
      <c r="L2012" s="49" t="n">
        <f aca="false">E2012-K2012</f>
        <v>-2015.94999999998</v>
      </c>
    </row>
    <row r="2013" customFormat="false" ht="15" hidden="false" customHeight="false" outlineLevel="0" collapsed="false">
      <c r="A2013" s="27" t="n">
        <v>42335</v>
      </c>
      <c r="B2013" s="42" t="n">
        <v>1</v>
      </c>
      <c r="C2013" s="28" t="n">
        <v>17370.95</v>
      </c>
      <c r="D2013" s="43" t="n">
        <v>259.5</v>
      </c>
      <c r="E2013" s="44" t="n">
        <f aca="false">E2012+D2013</f>
        <v>32261.4</v>
      </c>
      <c r="F2013" s="45" t="n">
        <f aca="false">IF(C2012&gt;0,D2013/C2012,0)</f>
        <v>0.0152319571744279</v>
      </c>
      <c r="G2013" s="46" t="n">
        <f aca="false">G2012*(1+F2013)</f>
        <v>20.9398999911028</v>
      </c>
      <c r="H2013" s="46" t="n">
        <f aca="false">MAX(H2012,G2013)</f>
        <v>23.33587962071</v>
      </c>
      <c r="I2013" s="47" t="n">
        <f aca="false">G2013/H2013-1</f>
        <v>-0.102673636843788</v>
      </c>
      <c r="J2013" s="48" t="n">
        <f aca="false">IF(F2013&lt;0,F2013^2,0)</f>
        <v>0</v>
      </c>
      <c r="K2013" s="44" t="n">
        <f aca="false">MAX(K2012,E2013)</f>
        <v>34017.85</v>
      </c>
      <c r="L2013" s="49" t="n">
        <f aca="false">E2013-K2013</f>
        <v>-1756.44999999998</v>
      </c>
    </row>
    <row r="2014" customFormat="false" ht="15" hidden="false" customHeight="false" outlineLevel="0" collapsed="false">
      <c r="A2014" s="27" t="n">
        <v>42338</v>
      </c>
      <c r="B2014" s="42" t="n">
        <v>1</v>
      </c>
      <c r="C2014" s="28" t="n">
        <v>17430.4</v>
      </c>
      <c r="D2014" s="43" t="n">
        <v>59.45</v>
      </c>
      <c r="E2014" s="44" t="n">
        <f aca="false">E2013+D2014</f>
        <v>32320.85</v>
      </c>
      <c r="F2014" s="45" t="n">
        <f aca="false">IF(C2013&gt;0,D2014/C2013,0)</f>
        <v>0.00342238046854087</v>
      </c>
      <c r="G2014" s="46" t="n">
        <f aca="false">G2013*(1+F2014)</f>
        <v>21.0115642958456</v>
      </c>
      <c r="H2014" s="46" t="n">
        <f aca="false">MAX(H2013,G2014)</f>
        <v>23.33587962071</v>
      </c>
      <c r="I2014" s="47" t="n">
        <f aca="false">G2014/H2014-1</f>
        <v>-0.0996026446246155</v>
      </c>
      <c r="J2014" s="48" t="n">
        <f aca="false">IF(F2014&lt;0,F2014^2,0)</f>
        <v>0</v>
      </c>
      <c r="K2014" s="44" t="n">
        <f aca="false">MAX(K2013,E2014)</f>
        <v>34017.85</v>
      </c>
      <c r="L2014" s="49" t="n">
        <f aca="false">E2014-K2014</f>
        <v>-1696.99999999998</v>
      </c>
    </row>
    <row r="2015" customFormat="false" ht="15" hidden="false" customHeight="false" outlineLevel="0" collapsed="false">
      <c r="A2015" s="27" t="n">
        <v>42339</v>
      </c>
      <c r="B2015" s="42" t="n">
        <v>1</v>
      </c>
      <c r="C2015" s="28" t="n">
        <v>17398.55</v>
      </c>
      <c r="D2015" s="43" t="n">
        <v>-31.85</v>
      </c>
      <c r="E2015" s="44" t="n">
        <f aca="false">E2014+D2015</f>
        <v>32289</v>
      </c>
      <c r="F2015" s="45" t="n">
        <f aca="false">IF(C2014&gt;0,D2015/C2014,0)</f>
        <v>-0.00182726730310263</v>
      </c>
      <c r="G2015" s="46" t="n">
        <f aca="false">G2014*(1+F2015)</f>
        <v>20.9731705514207</v>
      </c>
      <c r="H2015" s="46" t="n">
        <f aca="false">MAX(H2014,G2015)</f>
        <v>23.33587962071</v>
      </c>
      <c r="I2015" s="47" t="n">
        <f aca="false">G2015/H2015-1</f>
        <v>-0.101247911271893</v>
      </c>
      <c r="J2015" s="48" t="n">
        <f aca="false">IF(F2015&lt;0,F2015^2,0)</f>
        <v>3.33890579698794E-006</v>
      </c>
      <c r="K2015" s="44" t="n">
        <f aca="false">MAX(K2014,E2015)</f>
        <v>34017.85</v>
      </c>
      <c r="L2015" s="49" t="n">
        <f aca="false">E2015-K2015</f>
        <v>-1728.84999999998</v>
      </c>
    </row>
    <row r="2016" customFormat="false" ht="15" hidden="false" customHeight="false" outlineLevel="0" collapsed="false">
      <c r="A2016" s="27" t="n">
        <v>42340</v>
      </c>
      <c r="B2016" s="42" t="n">
        <v>-1</v>
      </c>
      <c r="C2016" s="28" t="n">
        <v>17218.5</v>
      </c>
      <c r="D2016" s="43" t="n">
        <v>73.05</v>
      </c>
      <c r="E2016" s="44" t="n">
        <f aca="false">E2015+D2016</f>
        <v>32362.05</v>
      </c>
      <c r="F2016" s="45" t="n">
        <f aca="false">IF(C2015&gt;0,D2016/C2015,0)</f>
        <v>0.00419862574754793</v>
      </c>
      <c r="G2016" s="46" t="n">
        <f aca="false">G2015*(1+F2016)</f>
        <v>21.0612290453056</v>
      </c>
      <c r="H2016" s="46" t="n">
        <f aca="false">MAX(H2015,G2016)</f>
        <v>23.33587962071</v>
      </c>
      <c r="I2016" s="47" t="n">
        <f aca="false">G2016/H2016-1</f>
        <v>-0.0974743876114969</v>
      </c>
      <c r="J2016" s="48" t="n">
        <f aca="false">IF(F2016&lt;0,F2016^2,0)</f>
        <v>0</v>
      </c>
      <c r="K2016" s="44" t="n">
        <f aca="false">MAX(K2015,E2016)</f>
        <v>34017.85</v>
      </c>
      <c r="L2016" s="49" t="n">
        <f aca="false">E2016-K2016</f>
        <v>-1655.79999999998</v>
      </c>
    </row>
    <row r="2017" customFormat="false" ht="15" hidden="false" customHeight="false" outlineLevel="0" collapsed="false">
      <c r="A2017" s="27" t="n">
        <v>42341</v>
      </c>
      <c r="B2017" s="42" t="n">
        <v>-1</v>
      </c>
      <c r="C2017" s="28" t="n">
        <v>17110.1</v>
      </c>
      <c r="D2017" s="43" t="n">
        <v>108.4</v>
      </c>
      <c r="E2017" s="44" t="n">
        <f aca="false">E2016+D2017</f>
        <v>32470.45</v>
      </c>
      <c r="F2017" s="45" t="n">
        <f aca="false">IF(C2016&gt;0,D2017/C2016,0)</f>
        <v>0.00629555420042396</v>
      </c>
      <c r="G2017" s="46" t="n">
        <f aca="false">G2016*(1+F2017)</f>
        <v>21.1938211542879</v>
      </c>
      <c r="H2017" s="46" t="n">
        <f aca="false">MAX(H2016,G2017)</f>
        <v>23.33587962071</v>
      </c>
      <c r="I2017" s="47" t="n">
        <f aca="false">G2017/H2017-1</f>
        <v>-0.0917924887014342</v>
      </c>
      <c r="J2017" s="48" t="n">
        <f aca="false">IF(F2017&lt;0,F2017^2,0)</f>
        <v>0</v>
      </c>
      <c r="K2017" s="44" t="n">
        <f aca="false">MAX(K2016,E2017)</f>
        <v>34017.85</v>
      </c>
      <c r="L2017" s="49" t="n">
        <f aca="false">E2017-K2017</f>
        <v>-1547.39999999998</v>
      </c>
    </row>
    <row r="2018" customFormat="false" ht="15" hidden="false" customHeight="false" outlineLevel="0" collapsed="false">
      <c r="A2018" s="27" t="n">
        <v>42342</v>
      </c>
      <c r="B2018" s="42" t="n">
        <v>-1</v>
      </c>
      <c r="C2018" s="28" t="n">
        <v>16897.3</v>
      </c>
      <c r="D2018" s="43" t="n">
        <v>212.8</v>
      </c>
      <c r="E2018" s="44" t="n">
        <f aca="false">E2017+D2018</f>
        <v>32683.25</v>
      </c>
      <c r="F2018" s="45" t="n">
        <f aca="false">IF(C2017&gt;0,D2018/C2017,0)</f>
        <v>0.0124370985558238</v>
      </c>
      <c r="G2018" s="46" t="n">
        <f aca="false">G2017*(1+F2018)</f>
        <v>21.4574107967583</v>
      </c>
      <c r="H2018" s="46" t="n">
        <f aca="false">MAX(H2017,G2018)</f>
        <v>23.33587962071</v>
      </c>
      <c r="I2018" s="47" t="n">
        <f aca="false">G2018/H2018-1</f>
        <v>-0.0804970223742744</v>
      </c>
      <c r="J2018" s="48" t="n">
        <f aca="false">IF(F2018&lt;0,F2018^2,0)</f>
        <v>0</v>
      </c>
      <c r="K2018" s="44" t="n">
        <f aca="false">MAX(K2017,E2018)</f>
        <v>34017.85</v>
      </c>
      <c r="L2018" s="49" t="n">
        <f aca="false">E2018-K2018</f>
        <v>-1334.59999999998</v>
      </c>
    </row>
    <row r="2019" customFormat="false" ht="15" hidden="false" customHeight="false" outlineLevel="0" collapsed="false">
      <c r="A2019" s="27" t="n">
        <v>42345</v>
      </c>
      <c r="B2019" s="42" t="n">
        <v>-1</v>
      </c>
      <c r="C2019" s="28" t="n">
        <v>16947</v>
      </c>
      <c r="D2019" s="43" t="n">
        <v>-120.7</v>
      </c>
      <c r="E2019" s="44" t="n">
        <f aca="false">E2018+D2019</f>
        <v>32562.55</v>
      </c>
      <c r="F2019" s="45" t="n">
        <f aca="false">IF(C2018&gt;0,D2019/C2018,0)</f>
        <v>-0.00714315304812011</v>
      </c>
      <c r="G2019" s="46" t="n">
        <f aca="false">G2018*(1+F2019)</f>
        <v>21.3041372274207</v>
      </c>
      <c r="H2019" s="46" t="n">
        <f aca="false">MAX(H2018,G2019)</f>
        <v>23.33587962071</v>
      </c>
      <c r="I2019" s="47" t="n">
        <f aca="false">G2019/H2019-1</f>
        <v>-0.0870651728716571</v>
      </c>
      <c r="J2019" s="48" t="n">
        <f aca="false">IF(F2019&lt;0,F2019^2,0)</f>
        <v>5.10246354688677E-005</v>
      </c>
      <c r="K2019" s="44" t="n">
        <f aca="false">MAX(K2018,E2019)</f>
        <v>34017.85</v>
      </c>
      <c r="L2019" s="49" t="n">
        <f aca="false">E2019-K2019</f>
        <v>-1455.29999999998</v>
      </c>
    </row>
    <row r="2020" customFormat="false" ht="15" hidden="false" customHeight="false" outlineLevel="0" collapsed="false">
      <c r="A2020" s="27" t="n">
        <v>42346</v>
      </c>
      <c r="B2020" s="42" t="n">
        <v>-1</v>
      </c>
      <c r="C2020" s="28" t="n">
        <v>16801.15</v>
      </c>
      <c r="D2020" s="43" t="n">
        <v>79.2</v>
      </c>
      <c r="E2020" s="44" t="n">
        <f aca="false">E2019+D2020</f>
        <v>32641.75</v>
      </c>
      <c r="F2020" s="45" t="n">
        <f aca="false">IF(C2019&gt;0,D2020/C2019,0)</f>
        <v>0.00467339352097717</v>
      </c>
      <c r="G2020" s="46" t="n">
        <f aca="false">G2019*(1+F2020)</f>
        <v>21.4036998443093</v>
      </c>
      <c r="H2020" s="46" t="n">
        <f aca="false">MAX(H2019,G2020)</f>
        <v>23.33587962071</v>
      </c>
      <c r="I2020" s="47" t="n">
        <f aca="false">G2020/H2020-1</f>
        <v>-0.0827986691654812</v>
      </c>
      <c r="J2020" s="48" t="n">
        <f aca="false">IF(F2020&lt;0,F2020^2,0)</f>
        <v>0</v>
      </c>
      <c r="K2020" s="44" t="n">
        <f aca="false">MAX(K2019,E2020)</f>
        <v>34017.85</v>
      </c>
      <c r="L2020" s="49" t="n">
        <f aca="false">E2020-K2020</f>
        <v>-1376.09999999998</v>
      </c>
    </row>
    <row r="2021" customFormat="false" ht="15" hidden="false" customHeight="false" outlineLevel="0" collapsed="false">
      <c r="A2021" s="27" t="n">
        <v>42347</v>
      </c>
      <c r="B2021" s="42" t="n">
        <v>-1</v>
      </c>
      <c r="C2021" s="28" t="n">
        <v>16660.75</v>
      </c>
      <c r="D2021" s="43" t="n">
        <v>140.4</v>
      </c>
      <c r="E2021" s="44" t="n">
        <f aca="false">E2020+D2021</f>
        <v>32782.15</v>
      </c>
      <c r="F2021" s="45" t="n">
        <f aca="false">IF(C2020&gt;0,D2021/C2020,0)</f>
        <v>0.00835657082997295</v>
      </c>
      <c r="G2021" s="46" t="n">
        <f aca="false">G2020*(1+F2021)</f>
        <v>21.5825613780818</v>
      </c>
      <c r="H2021" s="46" t="n">
        <f aca="false">MAX(H2020,G2021)</f>
        <v>23.33587962071</v>
      </c>
      <c r="I2021" s="47" t="n">
        <f aca="false">G2021/H2021-1</f>
        <v>-0.0751340112790171</v>
      </c>
      <c r="J2021" s="48" t="n">
        <f aca="false">IF(F2021&lt;0,F2021^2,0)</f>
        <v>0</v>
      </c>
      <c r="K2021" s="44" t="n">
        <f aca="false">MAX(K2020,E2021)</f>
        <v>34017.85</v>
      </c>
      <c r="L2021" s="49" t="n">
        <f aca="false">E2021-K2021</f>
        <v>-1235.69999999998</v>
      </c>
    </row>
    <row r="2022" customFormat="false" ht="15" hidden="false" customHeight="false" outlineLevel="0" collapsed="false">
      <c r="A2022" s="27" t="n">
        <v>42348</v>
      </c>
      <c r="B2022" s="42" t="n">
        <v>-1</v>
      </c>
      <c r="C2022" s="28" t="n">
        <v>16711.05</v>
      </c>
      <c r="D2022" s="43" t="n">
        <v>-50.3</v>
      </c>
      <c r="E2022" s="44" t="n">
        <f aca="false">E2021+D2022</f>
        <v>32731.85</v>
      </c>
      <c r="F2022" s="45" t="n">
        <f aca="false">IF(C2021&gt;0,D2022/C2021,0)</f>
        <v>-0.00301907177047852</v>
      </c>
      <c r="G2022" s="46" t="n">
        <f aca="false">G2021*(1+F2022)</f>
        <v>21.5174020762906</v>
      </c>
      <c r="H2022" s="46" t="n">
        <f aca="false">MAX(H2021,G2022)</f>
        <v>23.33587962071</v>
      </c>
      <c r="I2022" s="47" t="n">
        <f aca="false">G2022/H2022-1</f>
        <v>-0.0779262480770403</v>
      </c>
      <c r="J2022" s="48" t="n">
        <f aca="false">IF(F2022&lt;0,F2022^2,0)</f>
        <v>9.1147943553003E-006</v>
      </c>
      <c r="K2022" s="44" t="n">
        <f aca="false">MAX(K2021,E2022)</f>
        <v>34017.85</v>
      </c>
      <c r="L2022" s="49" t="n">
        <f aca="false">E2022-K2022</f>
        <v>-1285.99999999997</v>
      </c>
    </row>
    <row r="2023" customFormat="false" ht="15" hidden="false" customHeight="false" outlineLevel="0" collapsed="false">
      <c r="A2023" s="27" t="n">
        <v>42349</v>
      </c>
      <c r="B2023" s="42" t="n">
        <v>-1</v>
      </c>
      <c r="C2023" s="28" t="n">
        <v>16342.5</v>
      </c>
      <c r="D2023" s="43" t="n">
        <v>-40.3</v>
      </c>
      <c r="E2023" s="44" t="n">
        <f aca="false">E2022+D2023</f>
        <v>32691.55</v>
      </c>
      <c r="F2023" s="45" t="n">
        <f aca="false">IF(C2022&gt;0,D2023/C2022,0)</f>
        <v>-0.00241157796787156</v>
      </c>
      <c r="G2023" s="46" t="n">
        <f aca="false">G2022*(1+F2023)</f>
        <v>21.4655111835176</v>
      </c>
      <c r="H2023" s="46" t="n">
        <f aca="false">MAX(H2022,G2023)</f>
        <v>23.33587962071</v>
      </c>
      <c r="I2023" s="47" t="n">
        <f aca="false">G2023/H2023-1</f>
        <v>-0.0801499008219304</v>
      </c>
      <c r="J2023" s="48" t="n">
        <f aca="false">IF(F2023&lt;0,F2023^2,0)</f>
        <v>5.81570829512351E-006</v>
      </c>
      <c r="K2023" s="44" t="n">
        <f aca="false">MAX(K2022,E2023)</f>
        <v>34017.85</v>
      </c>
      <c r="L2023" s="49" t="n">
        <f aca="false">E2023-K2023</f>
        <v>-1326.29999999997</v>
      </c>
    </row>
    <row r="2024" customFormat="false" ht="15" hidden="false" customHeight="false" outlineLevel="0" collapsed="false">
      <c r="A2024" s="27" t="n">
        <v>42352</v>
      </c>
      <c r="B2024" s="42" t="n">
        <v>-1</v>
      </c>
      <c r="C2024" s="28" t="n">
        <v>16350.65</v>
      </c>
      <c r="D2024" s="43" t="n">
        <v>-138.25</v>
      </c>
      <c r="E2024" s="44" t="n">
        <f aca="false">E2023+D2024</f>
        <v>32553.3</v>
      </c>
      <c r="F2024" s="45" t="n">
        <f aca="false">IF(C2023&gt;0,D2024/C2023,0)</f>
        <v>-0.00845953801437968</v>
      </c>
      <c r="G2024" s="46" t="n">
        <f aca="false">G2023*(1+F2024)</f>
        <v>21.2839228756625</v>
      </c>
      <c r="H2024" s="46" t="n">
        <f aca="false">MAX(H2023,G2024)</f>
        <v>23.33587962071</v>
      </c>
      <c r="I2024" s="47" t="n">
        <f aca="false">G2024/H2024-1</f>
        <v>-0.0879314077034582</v>
      </c>
      <c r="J2024" s="48" t="n">
        <f aca="false">IF(F2024&lt;0,F2024^2,0)</f>
        <v>7.1563783416735E-005</v>
      </c>
      <c r="K2024" s="44" t="n">
        <f aca="false">MAX(K2023,E2024)</f>
        <v>34017.85</v>
      </c>
      <c r="L2024" s="49" t="n">
        <f aca="false">E2024-K2024</f>
        <v>-1464.54999999997</v>
      </c>
    </row>
    <row r="2025" customFormat="false" ht="15" hidden="false" customHeight="false" outlineLevel="0" collapsed="false">
      <c r="A2025" s="27" t="n">
        <v>42353</v>
      </c>
      <c r="B2025" s="42" t="n">
        <v>-1</v>
      </c>
      <c r="C2025" s="28" t="n">
        <v>16398.65</v>
      </c>
      <c r="D2025" s="43" t="n">
        <v>-48</v>
      </c>
      <c r="E2025" s="44" t="n">
        <f aca="false">E2024+D2025</f>
        <v>32505.3</v>
      </c>
      <c r="F2025" s="45" t="n">
        <f aca="false">IF(C2024&gt;0,D2025/C2024,0)</f>
        <v>-0.00293566310819448</v>
      </c>
      <c r="G2025" s="46" t="n">
        <f aca="false">G2024*(1+F2025)</f>
        <v>21.2214404484788</v>
      </c>
      <c r="H2025" s="46" t="n">
        <f aca="false">MAX(H2024,G2025)</f>
        <v>23.33587962071</v>
      </c>
      <c r="I2025" s="47" t="n">
        <f aca="false">G2025/H2025-1</f>
        <v>-0.0906089338220061</v>
      </c>
      <c r="J2025" s="48" t="n">
        <f aca="false">IF(F2025&lt;0,F2025^2,0)</f>
        <v>8.61811788481405E-006</v>
      </c>
      <c r="K2025" s="44" t="n">
        <f aca="false">MAX(K2024,E2025)</f>
        <v>34017.85</v>
      </c>
      <c r="L2025" s="49" t="n">
        <f aca="false">E2025-K2025</f>
        <v>-1512.54999999997</v>
      </c>
    </row>
    <row r="2026" customFormat="false" ht="15" hidden="false" customHeight="false" outlineLevel="0" collapsed="false">
      <c r="A2026" s="27" t="n">
        <v>42354</v>
      </c>
      <c r="B2026" s="42" t="n">
        <v>1</v>
      </c>
      <c r="C2026" s="28" t="n">
        <v>16579.4</v>
      </c>
      <c r="D2026" s="43" t="n">
        <v>49.05</v>
      </c>
      <c r="E2026" s="44" t="n">
        <f aca="false">E2025+D2026</f>
        <v>32554.35</v>
      </c>
      <c r="F2026" s="45" t="n">
        <f aca="false">IF(C2025&gt;0,D2026/C2025,0)</f>
        <v>0.00299109987712403</v>
      </c>
      <c r="G2026" s="46" t="n">
        <f aca="false">G2025*(1+F2026)</f>
        <v>21.2849158963966</v>
      </c>
      <c r="H2026" s="46" t="n">
        <f aca="false">MAX(H2025,G2026)</f>
        <v>23.33587962071</v>
      </c>
      <c r="I2026" s="47" t="n">
        <f aca="false">G2026/H2026-1</f>
        <v>-0.0878888543157033</v>
      </c>
      <c r="J2026" s="48" t="n">
        <f aca="false">IF(F2026&lt;0,F2026^2,0)</f>
        <v>0</v>
      </c>
      <c r="K2026" s="44" t="n">
        <f aca="false">MAX(K2025,E2026)</f>
        <v>34017.85</v>
      </c>
      <c r="L2026" s="49" t="n">
        <f aca="false">E2026-K2026</f>
        <v>-1463.49999999997</v>
      </c>
    </row>
    <row r="2027" customFormat="false" ht="15" hidden="false" customHeight="false" outlineLevel="0" collapsed="false">
      <c r="A2027" s="27" t="n">
        <v>42355</v>
      </c>
      <c r="B2027" s="42" t="n">
        <v>1</v>
      </c>
      <c r="C2027" s="28" t="n">
        <v>16741.5</v>
      </c>
      <c r="D2027" s="43" t="n">
        <v>162.1</v>
      </c>
      <c r="E2027" s="44" t="n">
        <f aca="false">E2026+D2027</f>
        <v>32716.45</v>
      </c>
      <c r="F2027" s="45" t="n">
        <f aca="false">IF(C2026&gt;0,D2027/C2026,0)</f>
        <v>0.00977719338456156</v>
      </c>
      <c r="G2027" s="46" t="n">
        <f aca="false">G2026*(1+F2027)</f>
        <v>21.4930226352898</v>
      </c>
      <c r="H2027" s="46" t="n">
        <f aca="false">MAX(H2026,G2027)</f>
        <v>23.33587962071</v>
      </c>
      <c r="I2027" s="47" t="n">
        <f aca="false">G2027/H2027-1</f>
        <v>-0.0789709672561338</v>
      </c>
      <c r="J2027" s="48" t="n">
        <f aca="false">IF(F2027&lt;0,F2027^2,0)</f>
        <v>0</v>
      </c>
      <c r="K2027" s="44" t="n">
        <f aca="false">MAX(K2026,E2027)</f>
        <v>34017.85</v>
      </c>
      <c r="L2027" s="49" t="n">
        <f aca="false">E2027-K2027</f>
        <v>-1301.39999999998</v>
      </c>
    </row>
    <row r="2028" customFormat="false" ht="15" hidden="false" customHeight="false" outlineLevel="0" collapsed="false">
      <c r="A2028" s="27" t="n">
        <v>42356</v>
      </c>
      <c r="B2028" s="42" t="n">
        <v>1</v>
      </c>
      <c r="C2028" s="28" t="n">
        <v>16594.3</v>
      </c>
      <c r="D2028" s="43" t="n">
        <v>-147.2</v>
      </c>
      <c r="E2028" s="44" t="n">
        <f aca="false">E2027+D2028</f>
        <v>32569.25</v>
      </c>
      <c r="F2028" s="45" t="n">
        <f aca="false">IF(C2027&gt;0,D2028/C2027,0)</f>
        <v>-0.00879252157811427</v>
      </c>
      <c r="G2028" s="46" t="n">
        <f aca="false">G2027*(1+F2028)</f>
        <v>21.3040447699901</v>
      </c>
      <c r="H2028" s="46" t="n">
        <f aca="false">MAX(H2027,G2028)</f>
        <v>23.33587962071</v>
      </c>
      <c r="I2028" s="47" t="n">
        <f aca="false">G2028/H2028-1</f>
        <v>-0.087069134900604</v>
      </c>
      <c r="J2028" s="48" t="n">
        <f aca="false">IF(F2028&lt;0,F2028^2,0)</f>
        <v>7.7308435701605E-005</v>
      </c>
      <c r="K2028" s="44" t="n">
        <f aca="false">MAX(K2027,E2028)</f>
        <v>34017.85</v>
      </c>
      <c r="L2028" s="49" t="n">
        <f aca="false">E2028-K2028</f>
        <v>-1448.59999999998</v>
      </c>
    </row>
    <row r="2029" customFormat="false" ht="15" hidden="false" customHeight="false" outlineLevel="0" collapsed="false">
      <c r="A2029" s="27" t="n">
        <v>42359</v>
      </c>
      <c r="B2029" s="42" t="n">
        <v>1</v>
      </c>
      <c r="C2029" s="28" t="n">
        <v>16825.15</v>
      </c>
      <c r="D2029" s="43" t="n">
        <v>230.85</v>
      </c>
      <c r="E2029" s="44" t="n">
        <f aca="false">E2028+D2029</f>
        <v>32800.1</v>
      </c>
      <c r="F2029" s="45" t="n">
        <f aca="false">IF(C2028&gt;0,D2029/C2028,0)</f>
        <v>0.0139114033131859</v>
      </c>
      <c r="G2029" s="46" t="n">
        <f aca="false">G2028*(1+F2029)</f>
        <v>21.6004139289876</v>
      </c>
      <c r="H2029" s="46" t="n">
        <f aca="false">MAX(H2028,G2029)</f>
        <v>23.33587962071</v>
      </c>
      <c r="I2029" s="47" t="n">
        <f aca="false">G2029/H2029-1</f>
        <v>-0.0743689854391507</v>
      </c>
      <c r="J2029" s="48" t="n">
        <f aca="false">IF(F2029&lt;0,F2029^2,0)</f>
        <v>0</v>
      </c>
      <c r="K2029" s="44" t="n">
        <f aca="false">MAX(K2028,E2029)</f>
        <v>34017.85</v>
      </c>
      <c r="L2029" s="49" t="n">
        <f aca="false">E2029-K2029</f>
        <v>-1217.74999999998</v>
      </c>
    </row>
    <row r="2030" customFormat="false" ht="15" hidden="false" customHeight="false" outlineLevel="0" collapsed="false">
      <c r="A2030" s="27" t="n">
        <v>42360</v>
      </c>
      <c r="B2030" s="42" t="n">
        <v>1</v>
      </c>
      <c r="C2030" s="28" t="n">
        <v>16749.2</v>
      </c>
      <c r="D2030" s="43" t="n">
        <v>-75.95</v>
      </c>
      <c r="E2030" s="44" t="n">
        <f aca="false">E2029+D2030</f>
        <v>32724.15</v>
      </c>
      <c r="F2030" s="45" t="n">
        <f aca="false">IF(C2029&gt;0,D2030/C2029,0)</f>
        <v>-0.0045140756546004</v>
      </c>
      <c r="G2030" s="46" t="n">
        <f aca="false">G2029*(1+F2030)</f>
        <v>21.5029080263415</v>
      </c>
      <c r="H2030" s="46" t="n">
        <f aca="false">MAX(H2029,G2030)</f>
        <v>23.33587962071</v>
      </c>
      <c r="I2030" s="47" t="n">
        <f aca="false">G2030/H2030-1</f>
        <v>-0.078547353867123</v>
      </c>
      <c r="J2030" s="48" t="n">
        <f aca="false">IF(F2030&lt;0,F2030^2,0)</f>
        <v>2.03768790154561E-005</v>
      </c>
      <c r="K2030" s="44" t="n">
        <f aca="false">MAX(K2029,E2030)</f>
        <v>34017.85</v>
      </c>
      <c r="L2030" s="49" t="n">
        <f aca="false">E2030-K2030</f>
        <v>-1293.69999999998</v>
      </c>
    </row>
    <row r="2031" customFormat="false" ht="15" hidden="false" customHeight="false" outlineLevel="0" collapsed="false">
      <c r="A2031" s="27" t="n">
        <v>42361</v>
      </c>
      <c r="B2031" s="42" t="n">
        <v>1</v>
      </c>
      <c r="C2031" s="28" t="n">
        <v>16882.5</v>
      </c>
      <c r="D2031" s="43" t="n">
        <v>133.3</v>
      </c>
      <c r="E2031" s="44" t="n">
        <f aca="false">E2030+D2031</f>
        <v>32857.45</v>
      </c>
      <c r="F2031" s="45" t="n">
        <f aca="false">IF(C2030&gt;0,D2031/C2030,0)</f>
        <v>0.00795858906694051</v>
      </c>
      <c r="G2031" s="46" t="n">
        <f aca="false">G2030*(1+F2031)</f>
        <v>21.6740408350673</v>
      </c>
      <c r="H2031" s="46" t="n">
        <f aca="false">MAX(H2030,G2031)</f>
        <v>23.33587962071</v>
      </c>
      <c r="I2031" s="47" t="n">
        <f aca="false">G2031/H2031-1</f>
        <v>-0.0712138909119064</v>
      </c>
      <c r="J2031" s="48" t="n">
        <f aca="false">IF(F2031&lt;0,F2031^2,0)</f>
        <v>0</v>
      </c>
      <c r="K2031" s="44" t="n">
        <f aca="false">MAX(K2030,E2031)</f>
        <v>34017.85</v>
      </c>
      <c r="L2031" s="49" t="n">
        <f aca="false">E2031-K2031</f>
        <v>-1160.39999999998</v>
      </c>
    </row>
    <row r="2032" customFormat="false" ht="15" hidden="false" customHeight="false" outlineLevel="0" collapsed="false">
      <c r="A2032" s="27" t="n">
        <v>42362</v>
      </c>
      <c r="B2032" s="42" t="n">
        <v>1</v>
      </c>
      <c r="C2032" s="28" t="n">
        <v>16811</v>
      </c>
      <c r="D2032" s="43" t="n">
        <v>-70</v>
      </c>
      <c r="E2032" s="44" t="n">
        <f aca="false">E2031+D2032</f>
        <v>32787.45</v>
      </c>
      <c r="F2032" s="45" t="n">
        <f aca="false">IF(C2031&gt;0,D2032/C2031,0)</f>
        <v>-0.00414630534577225</v>
      </c>
      <c r="G2032" s="46" t="n">
        <f aca="false">G2031*(1+F2032)</f>
        <v>21.5841736436884</v>
      </c>
      <c r="H2032" s="46" t="n">
        <f aca="false">MAX(H2031,G2032)</f>
        <v>23.33587962071</v>
      </c>
      <c r="I2032" s="47" t="n">
        <f aca="false">G2032/H2032-1</f>
        <v>-0.0750649217210974</v>
      </c>
      <c r="J2032" s="48" t="n">
        <f aca="false">IF(F2032&lt;0,F2032^2,0)</f>
        <v>1.71918480203795E-005</v>
      </c>
      <c r="K2032" s="44" t="n">
        <f aca="false">MAX(K2031,E2032)</f>
        <v>34017.85</v>
      </c>
      <c r="L2032" s="49" t="n">
        <f aca="false">E2032-K2032</f>
        <v>-1230.39999999998</v>
      </c>
    </row>
    <row r="2033" customFormat="false" ht="15" hidden="false" customHeight="false" outlineLevel="0" collapsed="false">
      <c r="A2033" s="27" t="n">
        <v>42366</v>
      </c>
      <c r="B2033" s="42" t="n">
        <v>1</v>
      </c>
      <c r="C2033" s="28" t="n">
        <v>16979.15</v>
      </c>
      <c r="D2033" s="43" t="n">
        <v>39.55</v>
      </c>
      <c r="E2033" s="44" t="n">
        <f aca="false">E2032+D2033</f>
        <v>32827</v>
      </c>
      <c r="F2033" s="45" t="n">
        <f aca="false">IF(C2032&gt;0,D2033/C2032,0)</f>
        <v>0.00235262625661769</v>
      </c>
      <c r="G2033" s="46" t="n">
        <f aca="false">G2032*(1+F2033)</f>
        <v>21.63495313733</v>
      </c>
      <c r="H2033" s="46" t="n">
        <f aca="false">MAX(H2032,G2033)</f>
        <v>23.33587962071</v>
      </c>
      <c r="I2033" s="47" t="n">
        <f aca="false">G2033/H2033-1</f>
        <v>-0.0728888951702718</v>
      </c>
      <c r="J2033" s="48" t="n">
        <f aca="false">IF(F2033&lt;0,F2033^2,0)</f>
        <v>0</v>
      </c>
      <c r="K2033" s="44" t="n">
        <f aca="false">MAX(K2032,E2033)</f>
        <v>34017.85</v>
      </c>
      <c r="L2033" s="49" t="n">
        <f aca="false">E2033-K2033</f>
        <v>-1190.84999999998</v>
      </c>
    </row>
    <row r="2034" customFormat="false" ht="15" hidden="false" customHeight="false" outlineLevel="0" collapsed="false">
      <c r="A2034" s="27" t="n">
        <v>42367</v>
      </c>
      <c r="B2034" s="42" t="n">
        <v>1</v>
      </c>
      <c r="C2034" s="28" t="n">
        <v>16991.45</v>
      </c>
      <c r="D2034" s="43" t="n">
        <v>12.3</v>
      </c>
      <c r="E2034" s="44" t="n">
        <f aca="false">E2033+D2034</f>
        <v>32839.3</v>
      </c>
      <c r="F2034" s="45" t="n">
        <f aca="false">IF(C2033&gt;0,D2034/C2033,0)</f>
        <v>0.000724417888999155</v>
      </c>
      <c r="G2034" s="46" t="n">
        <f aca="false">G2033*(1+F2034)</f>
        <v>21.6506258844103</v>
      </c>
      <c r="H2034" s="46" t="n">
        <f aca="false">MAX(H2033,G2034)</f>
        <v>23.33587962071</v>
      </c>
      <c r="I2034" s="47" t="n">
        <f aca="false">G2034/H2034-1</f>
        <v>-0.0722172793008433</v>
      </c>
      <c r="J2034" s="48" t="n">
        <f aca="false">IF(F2034&lt;0,F2034^2,0)</f>
        <v>0</v>
      </c>
      <c r="K2034" s="44" t="n">
        <f aca="false">MAX(K2033,E2034)</f>
        <v>34017.85</v>
      </c>
      <c r="L2034" s="49" t="n">
        <f aca="false">E2034-K2034</f>
        <v>-1178.54999999997</v>
      </c>
    </row>
    <row r="2035" customFormat="false" ht="15" hidden="false" customHeight="false" outlineLevel="0" collapsed="false">
      <c r="A2035" s="27" t="n">
        <v>42368</v>
      </c>
      <c r="B2035" s="42" t="n">
        <v>1</v>
      </c>
      <c r="C2035" s="28" t="n">
        <v>16917.9</v>
      </c>
      <c r="D2035" s="43" t="n">
        <v>-70.3</v>
      </c>
      <c r="E2035" s="44" t="n">
        <f aca="false">E2034+D2035</f>
        <v>32769</v>
      </c>
      <c r="F2035" s="45" t="n">
        <f aca="false">IF(C2034&gt;0,D2035/C2034,0)</f>
        <v>-0.00413737497388392</v>
      </c>
      <c r="G2035" s="46" t="n">
        <f aca="false">G2034*(1+F2035)</f>
        <v>21.5610491267072</v>
      </c>
      <c r="H2035" s="46" t="n">
        <f aca="false">MAX(H2034,G2035)</f>
        <v>23.33587962071</v>
      </c>
      <c r="I2035" s="47" t="n">
        <f aca="false">G2035/H2035-1</f>
        <v>-0.0760558643106659</v>
      </c>
      <c r="J2035" s="48" t="n">
        <f aca="false">IF(F2035&lt;0,F2035^2,0)</f>
        <v>1.7117871674521E-005</v>
      </c>
      <c r="K2035" s="44" t="n">
        <f aca="false">MAX(K2034,E2035)</f>
        <v>34017.85</v>
      </c>
      <c r="L2035" s="49" t="n">
        <f aca="false">E2035-K2035</f>
        <v>-1248.84999999998</v>
      </c>
    </row>
    <row r="2036" customFormat="false" ht="15" hidden="false" customHeight="false" outlineLevel="0" collapsed="false">
      <c r="A2036" s="27" t="n">
        <v>42369</v>
      </c>
      <c r="B2036" s="42" t="n">
        <v>0</v>
      </c>
      <c r="C2036" s="28" t="n">
        <v>16922.2</v>
      </c>
      <c r="D2036" s="43" t="n">
        <v>0</v>
      </c>
      <c r="E2036" s="44" t="n">
        <f aca="false">E2035+D2036</f>
        <v>32769</v>
      </c>
      <c r="F2036" s="45" t="n">
        <f aca="false">IF(C2035&gt;0,D2036/C2035,0)</f>
        <v>0</v>
      </c>
      <c r="G2036" s="46" t="n">
        <f aca="false">G2035*(1+F2036)</f>
        <v>21.5610491267072</v>
      </c>
      <c r="H2036" s="46" t="n">
        <f aca="false">MAX(H2035,G2036)</f>
        <v>23.33587962071</v>
      </c>
      <c r="I2036" s="47" t="n">
        <f aca="false">G2036/H2036-1</f>
        <v>-0.0760558643106659</v>
      </c>
      <c r="J2036" s="48" t="n">
        <f aca="false">IF(F2036&lt;0,F2036^2,0)</f>
        <v>0</v>
      </c>
      <c r="K2036" s="44" t="n">
        <f aca="false">MAX(K2035,E2036)</f>
        <v>34017.85</v>
      </c>
      <c r="L2036" s="49" t="n">
        <f aca="false">E2036-K2036</f>
        <v>-1248.84999999998</v>
      </c>
    </row>
    <row r="2037" customFormat="false" ht="15" hidden="false" customHeight="false" outlineLevel="0" collapsed="false">
      <c r="A2037" s="27" t="n">
        <v>42370</v>
      </c>
      <c r="B2037" s="42" t="n">
        <v>1</v>
      </c>
      <c r="C2037" s="28" t="n">
        <v>17039.25</v>
      </c>
      <c r="D2037" s="43" t="n">
        <v>27.95</v>
      </c>
      <c r="E2037" s="44" t="n">
        <f aca="false">E2036+D2037</f>
        <v>32796.95</v>
      </c>
      <c r="F2037" s="45" t="n">
        <f aca="false">IF(C2036&gt;0,D2037/C2036,0)</f>
        <v>0.00165167649596388</v>
      </c>
      <c r="G2037" s="46" t="n">
        <f aca="false">G2036*(1+F2037)</f>
        <v>21.5966610047781</v>
      </c>
      <c r="H2037" s="46" t="n">
        <f aca="false">MAX(H2036,G2037)</f>
        <v>23.33587962071</v>
      </c>
      <c r="I2037" s="47" t="n">
        <f aca="false">G2037/H2037-1</f>
        <v>-0.0745298074981641</v>
      </c>
      <c r="J2037" s="48" t="n">
        <f aca="false">IF(F2037&lt;0,F2037^2,0)</f>
        <v>0</v>
      </c>
      <c r="K2037" s="44" t="n">
        <f aca="false">MAX(K2036,E2037)</f>
        <v>34017.85</v>
      </c>
      <c r="L2037" s="49" t="n">
        <f aca="false">E2037-K2037</f>
        <v>-1220.89999999998</v>
      </c>
    </row>
    <row r="2038" customFormat="false" ht="15" hidden="false" customHeight="false" outlineLevel="0" collapsed="false">
      <c r="A2038" s="27" t="n">
        <v>42373</v>
      </c>
      <c r="B2038" s="42" t="n">
        <v>-1</v>
      </c>
      <c r="C2038" s="28" t="n">
        <v>16599.15</v>
      </c>
      <c r="D2038" s="43" t="n">
        <v>82.3</v>
      </c>
      <c r="E2038" s="44" t="n">
        <f aca="false">E2037+D2038</f>
        <v>32879.25</v>
      </c>
      <c r="F2038" s="45" t="n">
        <f aca="false">IF(C2037&gt;0,D2038/C2037,0)</f>
        <v>0.0048300247956923</v>
      </c>
      <c r="G2038" s="46" t="n">
        <f aca="false">G2037*(1+F2038)</f>
        <v>21.7009734129354</v>
      </c>
      <c r="H2038" s="46" t="n">
        <f aca="false">MAX(H2037,G2038)</f>
        <v>23.33587962071</v>
      </c>
      <c r="I2038" s="47" t="n">
        <f aca="false">G2038/H2038-1</f>
        <v>-0.0700597635207061</v>
      </c>
      <c r="J2038" s="48" t="n">
        <f aca="false">IF(F2038&lt;0,F2038^2,0)</f>
        <v>0</v>
      </c>
      <c r="K2038" s="44" t="n">
        <f aca="false">MAX(K2037,E2038)</f>
        <v>34017.85</v>
      </c>
      <c r="L2038" s="49" t="n">
        <f aca="false">E2038-K2038</f>
        <v>-1138.59999999998</v>
      </c>
    </row>
    <row r="2039" customFormat="false" ht="15" hidden="false" customHeight="false" outlineLevel="0" collapsed="false">
      <c r="A2039" s="27" t="n">
        <v>42374</v>
      </c>
      <c r="B2039" s="42" t="n">
        <v>-1</v>
      </c>
      <c r="C2039" s="28" t="n">
        <v>16542.5</v>
      </c>
      <c r="D2039" s="43" t="n">
        <v>56.65</v>
      </c>
      <c r="E2039" s="44" t="n">
        <f aca="false">E2038+D2039</f>
        <v>32935.9</v>
      </c>
      <c r="F2039" s="45" t="n">
        <f aca="false">IF(C2038&gt;0,D2039/C2038,0)</f>
        <v>0.00341282535551519</v>
      </c>
      <c r="G2039" s="46" t="n">
        <f aca="false">G2038*(1+F2039)</f>
        <v>21.7750350452384</v>
      </c>
      <c r="H2039" s="46" t="n">
        <f aca="false">MAX(H2038,G2039)</f>
        <v>23.33587962071</v>
      </c>
      <c r="I2039" s="47" t="n">
        <f aca="false">G2039/H2039-1</f>
        <v>-0.0668860399025357</v>
      </c>
      <c r="J2039" s="48" t="n">
        <f aca="false">IF(F2039&lt;0,F2039^2,0)</f>
        <v>0</v>
      </c>
      <c r="K2039" s="44" t="n">
        <f aca="false">MAX(K2038,E2039)</f>
        <v>34017.85</v>
      </c>
      <c r="L2039" s="49" t="n">
        <f aca="false">E2039-K2039</f>
        <v>-1081.94999999998</v>
      </c>
    </row>
    <row r="2040" customFormat="false" ht="15" hidden="false" customHeight="false" outlineLevel="0" collapsed="false">
      <c r="A2040" s="27" t="n">
        <v>42375</v>
      </c>
      <c r="B2040" s="42" t="n">
        <v>-1</v>
      </c>
      <c r="C2040" s="28" t="n">
        <v>16433.15</v>
      </c>
      <c r="D2040" s="43" t="n">
        <v>109.35</v>
      </c>
      <c r="E2040" s="44" t="n">
        <f aca="false">E2039+D2040</f>
        <v>33045.25</v>
      </c>
      <c r="F2040" s="45" t="n">
        <f aca="false">IF(C2039&gt;0,D2040/C2039,0)</f>
        <v>0.00661024633519722</v>
      </c>
      <c r="G2040" s="46" t="n">
        <f aca="false">G2039*(1+F2040)</f>
        <v>21.918973390845</v>
      </c>
      <c r="H2040" s="46" t="n">
        <f aca="false">MAX(H2039,G2040)</f>
        <v>23.33587962071</v>
      </c>
      <c r="I2040" s="47" t="n">
        <f aca="false">G2040/H2040-1</f>
        <v>-0.0607179267674802</v>
      </c>
      <c r="J2040" s="48" t="n">
        <f aca="false">IF(F2040&lt;0,F2040^2,0)</f>
        <v>0</v>
      </c>
      <c r="K2040" s="44" t="n">
        <f aca="false">MAX(K2039,E2040)</f>
        <v>34017.85</v>
      </c>
      <c r="L2040" s="49" t="n">
        <f aca="false">E2040-K2040</f>
        <v>-972.599999999977</v>
      </c>
    </row>
    <row r="2041" customFormat="false" ht="15" hidden="false" customHeight="false" outlineLevel="0" collapsed="false">
      <c r="A2041" s="27" t="n">
        <v>42376</v>
      </c>
      <c r="B2041" s="42" t="n">
        <v>-1</v>
      </c>
      <c r="C2041" s="28" t="n">
        <v>16073.85</v>
      </c>
      <c r="D2041" s="43" t="n">
        <v>359.3</v>
      </c>
      <c r="E2041" s="44" t="n">
        <f aca="false">E2040+D2041</f>
        <v>33404.55</v>
      </c>
      <c r="F2041" s="45" t="n">
        <f aca="false">IF(C2040&gt;0,D2041/C2040,0)</f>
        <v>0.0218643412857547</v>
      </c>
      <c r="G2041" s="46" t="n">
        <f aca="false">G2040*(1+F2041)</f>
        <v>22.3982173056958</v>
      </c>
      <c r="H2041" s="46" t="n">
        <f aca="false">MAX(H2040,G2041)</f>
        <v>23.33587962071</v>
      </c>
      <c r="I2041" s="47" t="n">
        <f aca="false">G2041/H2041-1</f>
        <v>-0.0401811429547333</v>
      </c>
      <c r="J2041" s="48" t="n">
        <f aca="false">IF(F2041&lt;0,F2041^2,0)</f>
        <v>0</v>
      </c>
      <c r="K2041" s="44" t="n">
        <f aca="false">MAX(K2040,E2041)</f>
        <v>34017.85</v>
      </c>
      <c r="L2041" s="49" t="n">
        <f aca="false">E2041-K2041</f>
        <v>-613.299999999974</v>
      </c>
    </row>
    <row r="2042" customFormat="false" ht="15" hidden="false" customHeight="false" outlineLevel="0" collapsed="false">
      <c r="A2042" s="27" t="n">
        <v>42377</v>
      </c>
      <c r="B2042" s="42" t="n">
        <v>-1</v>
      </c>
      <c r="C2042" s="28" t="n">
        <v>16142.65</v>
      </c>
      <c r="D2042" s="43" t="n">
        <v>-68.8</v>
      </c>
      <c r="E2042" s="44" t="n">
        <f aca="false">E2041+D2042</f>
        <v>33335.75</v>
      </c>
      <c r="F2042" s="45" t="n">
        <f aca="false">IF(C2041&gt;0,D2042/C2041,0)</f>
        <v>-0.00428024399879307</v>
      </c>
      <c r="G2042" s="46" t="n">
        <f aca="false">G2041*(1+F2042)</f>
        <v>22.3023474704894</v>
      </c>
      <c r="H2042" s="46" t="n">
        <f aca="false">MAX(H2041,G2042)</f>
        <v>23.33587962071</v>
      </c>
      <c r="I2042" s="47" t="n">
        <f aca="false">G2042/H2042-1</f>
        <v>-0.0442894018575297</v>
      </c>
      <c r="J2042" s="48" t="n">
        <f aca="false">IF(F2042&lt;0,F2042^2,0)</f>
        <v>1.83204886892041E-005</v>
      </c>
      <c r="K2042" s="44" t="n">
        <f aca="false">MAX(K2041,E2042)</f>
        <v>34017.85</v>
      </c>
      <c r="L2042" s="49" t="n">
        <f aca="false">E2042-K2042</f>
        <v>-682.099999999977</v>
      </c>
    </row>
    <row r="2043" customFormat="false" ht="15" hidden="false" customHeight="false" outlineLevel="0" collapsed="false">
      <c r="A2043" s="27" t="n">
        <v>42380</v>
      </c>
      <c r="B2043" s="42" t="n">
        <v>-1</v>
      </c>
      <c r="C2043" s="28" t="n">
        <v>16016.25</v>
      </c>
      <c r="D2043" s="43" t="n">
        <v>126.4</v>
      </c>
      <c r="E2043" s="44" t="n">
        <f aca="false">E2042+D2043</f>
        <v>33462.15</v>
      </c>
      <c r="F2043" s="45" t="n">
        <f aca="false">IF(C2042&gt;0,D2043/C2042,0)</f>
        <v>0.0078301889714514</v>
      </c>
      <c r="G2043" s="46" t="n">
        <f aca="false">G2042*(1+F2043)</f>
        <v>22.4769790656903</v>
      </c>
      <c r="H2043" s="46" t="n">
        <f aca="false">MAX(H2042,G2043)</f>
        <v>23.33587962071</v>
      </c>
      <c r="I2043" s="47" t="n">
        <f aca="false">G2043/H2043-1</f>
        <v>-0.0368060072720553</v>
      </c>
      <c r="J2043" s="48" t="n">
        <f aca="false">IF(F2043&lt;0,F2043^2,0)</f>
        <v>0</v>
      </c>
      <c r="K2043" s="44" t="n">
        <f aca="false">MAX(K2042,E2043)</f>
        <v>34017.85</v>
      </c>
      <c r="L2043" s="49" t="n">
        <f aca="false">E2043-K2043</f>
        <v>-555.699999999975</v>
      </c>
    </row>
    <row r="2044" customFormat="false" ht="15" hidden="false" customHeight="false" outlineLevel="0" collapsed="false">
      <c r="A2044" s="27" t="n">
        <v>42381</v>
      </c>
      <c r="B2044" s="42" t="n">
        <v>-1</v>
      </c>
      <c r="C2044" s="28" t="n">
        <v>15734.8</v>
      </c>
      <c r="D2044" s="43" t="n">
        <v>281.45</v>
      </c>
      <c r="E2044" s="44" t="n">
        <f aca="false">E2043+D2044</f>
        <v>33743.6</v>
      </c>
      <c r="F2044" s="45" t="n">
        <f aca="false">IF(C2043&gt;0,D2044/C2043,0)</f>
        <v>0.0175727776477016</v>
      </c>
      <c r="G2044" s="46" t="n">
        <f aca="false">G2043*(1+F2044)</f>
        <v>22.8719620210037</v>
      </c>
      <c r="H2044" s="46" t="n">
        <f aca="false">MAX(H2043,G2044)</f>
        <v>23.33587962071</v>
      </c>
      <c r="I2044" s="47" t="n">
        <f aca="false">G2044/H2044-1</f>
        <v>-0.0198800134062453</v>
      </c>
      <c r="J2044" s="48" t="n">
        <f aca="false">IF(F2044&lt;0,F2044^2,0)</f>
        <v>0</v>
      </c>
      <c r="K2044" s="44" t="n">
        <f aca="false">MAX(K2043,E2044)</f>
        <v>34017.85</v>
      </c>
      <c r="L2044" s="49" t="n">
        <f aca="false">E2044-K2044</f>
        <v>-274.249999999978</v>
      </c>
    </row>
    <row r="2045" customFormat="false" ht="15" hidden="false" customHeight="false" outlineLevel="0" collapsed="false">
      <c r="A2045" s="27" t="n">
        <v>42382</v>
      </c>
      <c r="B2045" s="42" t="n">
        <v>-1</v>
      </c>
      <c r="C2045" s="28" t="n">
        <v>15871.85</v>
      </c>
      <c r="D2045" s="43" t="n">
        <v>-137.05</v>
      </c>
      <c r="E2045" s="44" t="n">
        <f aca="false">E2044+D2045</f>
        <v>33606.55</v>
      </c>
      <c r="F2045" s="45" t="n">
        <f aca="false">IF(C2044&gt;0,D2045/C2044,0)</f>
        <v>-0.00870999313623306</v>
      </c>
      <c r="G2045" s="46" t="n">
        <f aca="false">G2044*(1+F2045)</f>
        <v>22.6727473887886</v>
      </c>
      <c r="H2045" s="46" t="n">
        <f aca="false">MAX(H2044,G2045)</f>
        <v>23.33587962071</v>
      </c>
      <c r="I2045" s="47" t="n">
        <f aca="false">G2045/H2045-1</f>
        <v>-0.0284168517621619</v>
      </c>
      <c r="J2045" s="48" t="n">
        <f aca="false">IF(F2045&lt;0,F2045^2,0)</f>
        <v>7.58639804332271E-005</v>
      </c>
      <c r="K2045" s="44" t="n">
        <f aca="false">MAX(K2044,E2045)</f>
        <v>34017.85</v>
      </c>
      <c r="L2045" s="49" t="n">
        <f aca="false">E2045-K2045</f>
        <v>-411.299999999981</v>
      </c>
    </row>
    <row r="2046" customFormat="false" ht="15" hidden="false" customHeight="false" outlineLevel="0" collapsed="false">
      <c r="A2046" s="27" t="n">
        <v>42383</v>
      </c>
      <c r="B2046" s="42" t="n">
        <v>-1</v>
      </c>
      <c r="C2046" s="28" t="n">
        <v>15609.8</v>
      </c>
      <c r="D2046" s="43" t="n">
        <v>262.05</v>
      </c>
      <c r="E2046" s="44" t="n">
        <f aca="false">E2045+D2046</f>
        <v>33868.6</v>
      </c>
      <c r="F2046" s="45" t="n">
        <f aca="false">IF(C2045&gt;0,D2046/C2045,0)</f>
        <v>0.0165103626861393</v>
      </c>
      <c r="G2046" s="46" t="n">
        <f aca="false">G2045*(1+F2046)</f>
        <v>23.0470826712687</v>
      </c>
      <c r="H2046" s="46" t="n">
        <f aca="false">MAX(H2045,G2046)</f>
        <v>23.33587962071</v>
      </c>
      <c r="I2046" s="47" t="n">
        <f aca="false">G2046/H2046-1</f>
        <v>-0.0123756616050141</v>
      </c>
      <c r="J2046" s="48" t="n">
        <f aca="false">IF(F2046&lt;0,F2046^2,0)</f>
        <v>0</v>
      </c>
      <c r="K2046" s="44" t="n">
        <f aca="false">MAX(K2045,E2046)</f>
        <v>34017.85</v>
      </c>
      <c r="L2046" s="49" t="n">
        <f aca="false">E2046-K2046</f>
        <v>-149.249999999978</v>
      </c>
    </row>
    <row r="2047" customFormat="false" ht="15" hidden="false" customHeight="false" outlineLevel="0" collapsed="false">
      <c r="A2047" s="27" t="n">
        <v>42384</v>
      </c>
      <c r="B2047" s="42" t="n">
        <v>-1</v>
      </c>
      <c r="C2047" s="28" t="n">
        <v>15206.3</v>
      </c>
      <c r="D2047" s="43" t="n">
        <v>403.5</v>
      </c>
      <c r="E2047" s="44" t="n">
        <f aca="false">E2046+D2047</f>
        <v>34272.1</v>
      </c>
      <c r="F2047" s="45" t="n">
        <f aca="false">IF(C2046&gt;0,D2047/C2046,0)</f>
        <v>0.0258491460492767</v>
      </c>
      <c r="G2047" s="46" t="n">
        <f aca="false">G2046*(1+F2047)</f>
        <v>23.6428300772481</v>
      </c>
      <c r="H2047" s="46" t="n">
        <f aca="false">MAX(H2046,G2047)</f>
        <v>23.6428300772481</v>
      </c>
      <c r="I2047" s="47" t="n">
        <f aca="false">G2047/H2047-1</f>
        <v>0</v>
      </c>
      <c r="J2047" s="48" t="n">
        <f aca="false">IF(F2047&lt;0,F2047^2,0)</f>
        <v>0</v>
      </c>
      <c r="K2047" s="44" t="n">
        <f aca="false">MAX(K2046,E2047)</f>
        <v>34272.1</v>
      </c>
      <c r="L2047" s="49" t="n">
        <f aca="false">E2047-K2047</f>
        <v>0</v>
      </c>
    </row>
    <row r="2048" customFormat="false" ht="15" hidden="false" customHeight="false" outlineLevel="0" collapsed="false">
      <c r="A2048" s="27" t="n">
        <v>42387</v>
      </c>
      <c r="B2048" s="42" t="n">
        <v>-1</v>
      </c>
      <c r="C2048" s="28" t="n">
        <v>15020.8</v>
      </c>
      <c r="D2048" s="43" t="n">
        <v>185.5</v>
      </c>
      <c r="E2048" s="44" t="n">
        <f aca="false">E2047+D2048</f>
        <v>34457.6</v>
      </c>
      <c r="F2048" s="45" t="n">
        <f aca="false">IF(C2047&gt;0,D2048/C2047,0)</f>
        <v>0.0121988912490218</v>
      </c>
      <c r="G2048" s="46" t="n">
        <f aca="false">G2047*(1+F2048)</f>
        <v>23.9312463901795</v>
      </c>
      <c r="H2048" s="46" t="n">
        <f aca="false">MAX(H2047,G2048)</f>
        <v>23.9312463901795</v>
      </c>
      <c r="I2048" s="47" t="n">
        <f aca="false">G2048/H2048-1</f>
        <v>0</v>
      </c>
      <c r="J2048" s="48" t="n">
        <f aca="false">IF(F2048&lt;0,F2048^2,0)</f>
        <v>0</v>
      </c>
      <c r="K2048" s="44" t="n">
        <f aca="false">MAX(K2047,E2048)</f>
        <v>34457.6</v>
      </c>
      <c r="L2048" s="49" t="n">
        <f aca="false">E2048-K2048</f>
        <v>0</v>
      </c>
    </row>
    <row r="2049" customFormat="false" ht="15" hidden="false" customHeight="false" outlineLevel="0" collapsed="false">
      <c r="A2049" s="27" t="n">
        <v>42388</v>
      </c>
      <c r="B2049" s="42" t="n">
        <v>-1</v>
      </c>
      <c r="C2049" s="28" t="n">
        <v>15269.65</v>
      </c>
      <c r="D2049" s="43" t="n">
        <v>-249.6</v>
      </c>
      <c r="E2049" s="44" t="n">
        <f aca="false">E2048+D2049</f>
        <v>34208</v>
      </c>
      <c r="F2049" s="45" t="n">
        <f aca="false">IF(C2048&gt;0,D2049/C2048,0)</f>
        <v>-0.0166169578184917</v>
      </c>
      <c r="G2049" s="46" t="n">
        <f aca="false">G2048*(1+F2049)</f>
        <v>23.53358187837</v>
      </c>
      <c r="H2049" s="46" t="n">
        <f aca="false">MAX(H2048,G2049)</f>
        <v>23.9312463901795</v>
      </c>
      <c r="I2049" s="47" t="n">
        <f aca="false">G2049/H2049-1</f>
        <v>-0.0166169578184917</v>
      </c>
      <c r="J2049" s="48" t="n">
        <f aca="false">IF(F2049&lt;0,F2049^2,0)</f>
        <v>0.000276123287141532</v>
      </c>
      <c r="K2049" s="44" t="n">
        <f aca="false">MAX(K2048,E2049)</f>
        <v>34457.6</v>
      </c>
      <c r="L2049" s="49" t="n">
        <f aca="false">E2049-K2049</f>
        <v>-249.599999999999</v>
      </c>
    </row>
    <row r="2050" customFormat="false" ht="15" hidden="false" customHeight="false" outlineLevel="0" collapsed="false">
      <c r="A2050" s="27" t="n">
        <v>42389</v>
      </c>
      <c r="B2050" s="42" t="n">
        <v>-1</v>
      </c>
      <c r="C2050" s="28" t="n">
        <v>14935.5</v>
      </c>
      <c r="D2050" s="43" t="n">
        <v>21.45</v>
      </c>
      <c r="E2050" s="44" t="n">
        <f aca="false">E2049+D2050</f>
        <v>34229.45</v>
      </c>
      <c r="F2050" s="45" t="n">
        <f aca="false">IF(C2049&gt;0,D2050/C2049,0)</f>
        <v>0.00140474732557721</v>
      </c>
      <c r="G2050" s="46" t="n">
        <f aca="false">G2049*(1+F2050)</f>
        <v>23.5666406145749</v>
      </c>
      <c r="H2050" s="46" t="n">
        <f aca="false">MAX(H2049,G2050)</f>
        <v>23.9312463901795</v>
      </c>
      <c r="I2050" s="47" t="n">
        <f aca="false">G2050/H2050-1</f>
        <v>-0.0152355531199692</v>
      </c>
      <c r="J2050" s="48" t="n">
        <f aca="false">IF(F2050&lt;0,F2050^2,0)</f>
        <v>0</v>
      </c>
      <c r="K2050" s="44" t="n">
        <f aca="false">MAX(K2049,E2050)</f>
        <v>34457.6</v>
      </c>
      <c r="L2050" s="49" t="n">
        <f aca="false">E2050-K2050</f>
        <v>-228.150000000001</v>
      </c>
    </row>
    <row r="2051" customFormat="false" ht="15" hidden="false" customHeight="false" outlineLevel="0" collapsed="false">
      <c r="A2051" s="27" t="n">
        <v>42390</v>
      </c>
      <c r="B2051" s="42" t="n">
        <v>-1</v>
      </c>
      <c r="C2051" s="28" t="n">
        <v>15101.2</v>
      </c>
      <c r="D2051" s="43" t="n">
        <v>-402.7</v>
      </c>
      <c r="E2051" s="44" t="n">
        <f aca="false">E2050+D2051</f>
        <v>33826.75</v>
      </c>
      <c r="F2051" s="45" t="n">
        <f aca="false">IF(C2050&gt;0,D2051/C2050,0)</f>
        <v>-0.0269626058719159</v>
      </c>
      <c r="G2051" s="46" t="n">
        <f aca="false">G2050*(1+F2051)</f>
        <v>22.931222571959</v>
      </c>
      <c r="H2051" s="46" t="n">
        <f aca="false">MAX(H2050,G2051)</f>
        <v>23.9312463901795</v>
      </c>
      <c r="I2051" s="47" t="n">
        <f aca="false">G2051/H2051-1</f>
        <v>-0.0417873687778707</v>
      </c>
      <c r="J2051" s="48" t="n">
        <f aca="false">IF(F2051&lt;0,F2051^2,0)</f>
        <v>0.000726982115404274</v>
      </c>
      <c r="K2051" s="44" t="n">
        <f aca="false">MAX(K2050,E2051)</f>
        <v>34457.6</v>
      </c>
      <c r="L2051" s="49" t="n">
        <f aca="false">E2051-K2051</f>
        <v>-630.849999999999</v>
      </c>
    </row>
    <row r="2052" customFormat="false" ht="15" hidden="false" customHeight="false" outlineLevel="0" collapsed="false">
      <c r="A2052" s="27" t="n">
        <v>42391</v>
      </c>
      <c r="B2052" s="42" t="n">
        <v>1</v>
      </c>
      <c r="C2052" s="28" t="n">
        <v>15497.55</v>
      </c>
      <c r="D2052" s="43" t="n">
        <v>-35.9</v>
      </c>
      <c r="E2052" s="44" t="n">
        <f aca="false">E2051+D2052</f>
        <v>33790.85</v>
      </c>
      <c r="F2052" s="45" t="n">
        <f aca="false">IF(C2051&gt;0,D2052/C2051,0)</f>
        <v>-0.00237729451964082</v>
      </c>
      <c r="G2052" s="46" t="n">
        <f aca="false">G2051*(1+F2052)</f>
        <v>22.87670830221</v>
      </c>
      <c r="H2052" s="46" t="n">
        <f aca="false">MAX(H2051,G2052)</f>
        <v>23.9312463901795</v>
      </c>
      <c r="I2052" s="47" t="n">
        <f aca="false">G2052/H2052-1</f>
        <v>-0.0440653224147257</v>
      </c>
      <c r="J2052" s="48" t="n">
        <f aca="false">IF(F2052&lt;0,F2052^2,0)</f>
        <v>5.65152923311429E-006</v>
      </c>
      <c r="K2052" s="44" t="n">
        <f aca="false">MAX(K2051,E2052)</f>
        <v>34457.6</v>
      </c>
      <c r="L2052" s="49" t="n">
        <f aca="false">E2052-K2052</f>
        <v>-666.75</v>
      </c>
    </row>
    <row r="2053" customFormat="false" ht="15" hidden="false" customHeight="false" outlineLevel="0" collapsed="false">
      <c r="A2053" s="27" t="n">
        <v>42394</v>
      </c>
      <c r="B2053" s="42" t="n">
        <v>1</v>
      </c>
      <c r="C2053" s="28" t="n">
        <v>15561.15</v>
      </c>
      <c r="D2053" s="43" t="n">
        <v>63.6</v>
      </c>
      <c r="E2053" s="44" t="n">
        <f aca="false">E2052+D2053</f>
        <v>33854.45</v>
      </c>
      <c r="F2053" s="45" t="n">
        <f aca="false">IF(C2052&gt;0,D2053/C2052,0)</f>
        <v>0.00410387448338608</v>
      </c>
      <c r="G2053" s="46" t="n">
        <f aca="false">G2052*(1+F2053)</f>
        <v>22.9705914416753</v>
      </c>
      <c r="H2053" s="46" t="n">
        <f aca="false">MAX(H2052,G2053)</f>
        <v>23.9312463901795</v>
      </c>
      <c r="I2053" s="47" t="n">
        <f aca="false">G2053/H2053-1</f>
        <v>-0.0401422864835994</v>
      </c>
      <c r="J2053" s="48" t="n">
        <f aca="false">IF(F2053&lt;0,F2053^2,0)</f>
        <v>0</v>
      </c>
      <c r="K2053" s="44" t="n">
        <f aca="false">MAX(K2052,E2053)</f>
        <v>34457.6</v>
      </c>
      <c r="L2053" s="49" t="n">
        <f aca="false">E2053-K2053</f>
        <v>-603.150000000002</v>
      </c>
    </row>
    <row r="2054" customFormat="false" ht="15" hidden="false" customHeight="false" outlineLevel="0" collapsed="false">
      <c r="A2054" s="27" t="n">
        <v>42396</v>
      </c>
      <c r="B2054" s="42" t="n">
        <v>1</v>
      </c>
      <c r="C2054" s="28" t="n">
        <v>15534.6</v>
      </c>
      <c r="D2054" s="43" t="n">
        <v>-66.05</v>
      </c>
      <c r="E2054" s="44" t="n">
        <f aca="false">E2053+D2054</f>
        <v>33788.4</v>
      </c>
      <c r="F2054" s="45" t="n">
        <f aca="false">IF(C2053&gt;0,D2054/C2053,0)</f>
        <v>-0.00424454490831333</v>
      </c>
      <c r="G2054" s="46" t="n">
        <f aca="false">G2053*(1+F2054)</f>
        <v>22.8730917347306</v>
      </c>
      <c r="H2054" s="46" t="n">
        <f aca="false">MAX(H2053,G2054)</f>
        <v>23.9312463901795</v>
      </c>
      <c r="I2054" s="47" t="n">
        <f aca="false">G2054/H2054-1</f>
        <v>-0.0442164456542108</v>
      </c>
      <c r="J2054" s="48" t="n">
        <f aca="false">IF(F2054&lt;0,F2054^2,0)</f>
        <v>1.80161614786886E-005</v>
      </c>
      <c r="K2054" s="44" t="n">
        <f aca="false">MAX(K2053,E2054)</f>
        <v>34457.6</v>
      </c>
      <c r="L2054" s="49" t="n">
        <f aca="false">E2054-K2054</f>
        <v>-669.200000000004</v>
      </c>
    </row>
    <row r="2055" customFormat="false" ht="15" hidden="false" customHeight="false" outlineLevel="0" collapsed="false">
      <c r="A2055" s="27" t="n">
        <v>42397</v>
      </c>
      <c r="B2055" s="42" t="n">
        <v>-1</v>
      </c>
      <c r="C2055" s="28" t="n">
        <v>15381.45</v>
      </c>
      <c r="D2055" s="43" t="n">
        <v>60.75</v>
      </c>
      <c r="E2055" s="44" t="n">
        <f aca="false">E2054+D2055</f>
        <v>33849.15</v>
      </c>
      <c r="F2055" s="45" t="n">
        <f aca="false">IF(C2054&gt;0,D2055/C2054,0)</f>
        <v>0.00391062531381561</v>
      </c>
      <c r="G2055" s="46" t="n">
        <f aca="false">G2054*(1+F2055)</f>
        <v>22.9625398262737</v>
      </c>
      <c r="H2055" s="46" t="n">
        <f aca="false">MAX(H2054,G2055)</f>
        <v>23.9312463901795</v>
      </c>
      <c r="I2055" s="47" t="n">
        <f aca="false">G2055/H2055-1</f>
        <v>-0.0404787342920575</v>
      </c>
      <c r="J2055" s="48" t="n">
        <f aca="false">IF(F2055&lt;0,F2055^2,0)</f>
        <v>0</v>
      </c>
      <c r="K2055" s="44" t="n">
        <f aca="false">MAX(K2054,E2055)</f>
        <v>34457.6</v>
      </c>
      <c r="L2055" s="49" t="n">
        <f aca="false">E2055-K2055</f>
        <v>-608.450000000004</v>
      </c>
    </row>
    <row r="2056" customFormat="false" ht="15" hidden="false" customHeight="false" outlineLevel="0" collapsed="false">
      <c r="A2056" s="27" t="n">
        <v>42398</v>
      </c>
      <c r="B2056" s="42" t="n">
        <v>-1</v>
      </c>
      <c r="C2056" s="28" t="n">
        <v>15522.4</v>
      </c>
      <c r="D2056" s="43" t="n">
        <v>-140.95</v>
      </c>
      <c r="E2056" s="44" t="n">
        <f aca="false">E2055+D2056</f>
        <v>33708.2</v>
      </c>
      <c r="F2056" s="45" t="n">
        <f aca="false">IF(C2055&gt;0,D2056/C2055,0)</f>
        <v>-0.00916363541798725</v>
      </c>
      <c r="G2056" s="46" t="n">
        <f aca="false">G2055*(1+F2056)</f>
        <v>22.7521194830347</v>
      </c>
      <c r="H2056" s="46" t="n">
        <f aca="false">MAX(H2055,G2056)</f>
        <v>23.9312463901795</v>
      </c>
      <c r="I2056" s="47" t="n">
        <f aca="false">G2056/H2056-1</f>
        <v>-0.0492714373468106</v>
      </c>
      <c r="J2056" s="48" t="n">
        <f aca="false">IF(F2056&lt;0,F2056^2,0)</f>
        <v>8.39722140737904E-005</v>
      </c>
      <c r="K2056" s="44" t="n">
        <f aca="false">MAX(K2055,E2056)</f>
        <v>34457.6</v>
      </c>
      <c r="L2056" s="49" t="n">
        <f aca="false">E2056-K2056</f>
        <v>-749.400000000002</v>
      </c>
    </row>
    <row r="2057" customFormat="false" ht="15" hidden="false" customHeight="false" outlineLevel="0" collapsed="false">
      <c r="A2057" s="27" t="n">
        <v>42401</v>
      </c>
      <c r="B2057" s="42" t="n">
        <v>-1</v>
      </c>
      <c r="C2057" s="28" t="n">
        <v>15314.45</v>
      </c>
      <c r="D2057" s="43" t="n">
        <v>-32.5</v>
      </c>
      <c r="E2057" s="44" t="n">
        <f aca="false">E2056+D2057</f>
        <v>33675.7</v>
      </c>
      <c r="F2057" s="45" t="n">
        <f aca="false">IF(C2056&gt;0,D2057/C2056,0)</f>
        <v>-0.00209374838942432</v>
      </c>
      <c r="G2057" s="46" t="n">
        <f aca="false">G2056*(1+F2057)</f>
        <v>22.7044822695111</v>
      </c>
      <c r="H2057" s="46" t="n">
        <f aca="false">MAX(H2056,G2057)</f>
        <v>23.9312463901795</v>
      </c>
      <c r="I2057" s="47" t="n">
        <f aca="false">G2057/H2057-1</f>
        <v>-0.0512620237436454</v>
      </c>
      <c r="J2057" s="48" t="n">
        <f aca="false">IF(F2057&lt;0,F2057^2,0)</f>
        <v>4.38378231821692E-006</v>
      </c>
      <c r="K2057" s="44" t="n">
        <f aca="false">MAX(K2056,E2057)</f>
        <v>34457.6</v>
      </c>
      <c r="L2057" s="49" t="n">
        <f aca="false">E2057-K2057</f>
        <v>-781.900000000002</v>
      </c>
    </row>
    <row r="2058" customFormat="false" ht="15" hidden="false" customHeight="false" outlineLevel="0" collapsed="false">
      <c r="A2058" s="27" t="n">
        <v>42402</v>
      </c>
      <c r="B2058" s="42" t="n">
        <v>-1</v>
      </c>
      <c r="C2058" s="28" t="n">
        <v>15068</v>
      </c>
      <c r="D2058" s="43" t="n">
        <v>68.85</v>
      </c>
      <c r="E2058" s="44" t="n">
        <f aca="false">E2057+D2058</f>
        <v>33744.55</v>
      </c>
      <c r="F2058" s="45" t="n">
        <f aca="false">IF(C2057&gt;0,D2058/C2057,0)</f>
        <v>0.00449575401010157</v>
      </c>
      <c r="G2058" s="46" t="n">
        <f aca="false">G2057*(1+F2058)</f>
        <v>22.8065560367216</v>
      </c>
      <c r="H2058" s="46" t="n">
        <f aca="false">MAX(H2057,G2058)</f>
        <v>23.9312463901795</v>
      </c>
      <c r="I2058" s="47" t="n">
        <f aca="false">G2058/H2058-1</f>
        <v>-0.0469967311823553</v>
      </c>
      <c r="J2058" s="48" t="n">
        <f aca="false">IF(F2058&lt;0,F2058^2,0)</f>
        <v>0</v>
      </c>
      <c r="K2058" s="44" t="n">
        <f aca="false">MAX(K2057,E2058)</f>
        <v>34457.6</v>
      </c>
      <c r="L2058" s="49" t="n">
        <f aca="false">E2058-K2058</f>
        <v>-713.050000000003</v>
      </c>
    </row>
    <row r="2059" customFormat="false" ht="15" hidden="false" customHeight="false" outlineLevel="0" collapsed="false">
      <c r="A2059" s="27" t="n">
        <v>42403</v>
      </c>
      <c r="B2059" s="42" t="n">
        <v>-1</v>
      </c>
      <c r="C2059" s="28" t="n">
        <v>14834.05</v>
      </c>
      <c r="D2059" s="43" t="n">
        <v>233.95</v>
      </c>
      <c r="E2059" s="44" t="n">
        <f aca="false">E2058+D2059</f>
        <v>33978.5</v>
      </c>
      <c r="F2059" s="45" t="n">
        <f aca="false">IF(C2058&gt;0,D2059/C2058,0)</f>
        <v>0.0155262808601009</v>
      </c>
      <c r="G2059" s="46" t="n">
        <f aca="false">G2058*(1+F2059)</f>
        <v>23.1606570311993</v>
      </c>
      <c r="H2059" s="46" t="n">
        <f aca="false">MAX(H2058,G2059)</f>
        <v>23.9312463901795</v>
      </c>
      <c r="I2059" s="47" t="n">
        <f aca="false">G2059/H2059-1</f>
        <v>-0.0322001347700983</v>
      </c>
      <c r="J2059" s="48" t="n">
        <f aca="false">IF(F2059&lt;0,F2059^2,0)</f>
        <v>0</v>
      </c>
      <c r="K2059" s="44" t="n">
        <f aca="false">MAX(K2058,E2059)</f>
        <v>34457.6</v>
      </c>
      <c r="L2059" s="49" t="n">
        <f aca="false">E2059-K2059</f>
        <v>-479.100000000006</v>
      </c>
    </row>
    <row r="2060" customFormat="false" ht="15" hidden="false" customHeight="false" outlineLevel="0" collapsed="false">
      <c r="A2060" s="27" t="n">
        <v>42404</v>
      </c>
      <c r="B2060" s="42" t="n">
        <v>-1</v>
      </c>
      <c r="C2060" s="28" t="n">
        <v>14869.15</v>
      </c>
      <c r="D2060" s="43" t="n">
        <v>-135.15</v>
      </c>
      <c r="E2060" s="44" t="n">
        <f aca="false">E2059+D2060</f>
        <v>33843.35</v>
      </c>
      <c r="F2060" s="45" t="n">
        <f aca="false">IF(C2059&gt;0,D2060/C2059,0)</f>
        <v>-0.00911079577054142</v>
      </c>
      <c r="G2060" s="46" t="n">
        <f aca="false">G2059*(1+F2060)</f>
        <v>22.9496450150765</v>
      </c>
      <c r="H2060" s="46" t="n">
        <f aca="false">MAX(H2059,G2060)</f>
        <v>23.9312463901795</v>
      </c>
      <c r="I2060" s="47" t="n">
        <f aca="false">G2060/H2060-1</f>
        <v>-0.0410175616889655</v>
      </c>
      <c r="J2060" s="48" t="n">
        <f aca="false">IF(F2060&lt;0,F2060^2,0)</f>
        <v>8.30065995725155E-005</v>
      </c>
      <c r="K2060" s="44" t="n">
        <f aca="false">MAX(K2059,E2060)</f>
        <v>34457.6</v>
      </c>
      <c r="L2060" s="49" t="n">
        <f aca="false">E2060-K2060</f>
        <v>-614.250000000007</v>
      </c>
    </row>
    <row r="2061" customFormat="false" ht="15" hidden="false" customHeight="false" outlineLevel="0" collapsed="false">
      <c r="A2061" s="27" t="n">
        <v>42405</v>
      </c>
      <c r="B2061" s="42" t="n">
        <v>1</v>
      </c>
      <c r="C2061" s="28" t="n">
        <v>15162.05</v>
      </c>
      <c r="D2061" s="43" t="n">
        <v>183.7</v>
      </c>
      <c r="E2061" s="44" t="n">
        <f aca="false">E2060+D2061</f>
        <v>34027.05</v>
      </c>
      <c r="F2061" s="45" t="n">
        <f aca="false">IF(C2060&gt;0,D2061/C2060,0)</f>
        <v>0.0123544385523046</v>
      </c>
      <c r="G2061" s="46" t="n">
        <f aca="false">G2060*(1+F2061)</f>
        <v>23.2331749942125</v>
      </c>
      <c r="H2061" s="46" t="n">
        <f aca="false">MAX(H2060,G2061)</f>
        <v>23.9312463901795</v>
      </c>
      <c r="I2061" s="47" t="n">
        <f aca="false">G2061/H2061-1</f>
        <v>-0.0291698720821125</v>
      </c>
      <c r="J2061" s="48" t="n">
        <f aca="false">IF(F2061&lt;0,F2061^2,0)</f>
        <v>0</v>
      </c>
      <c r="K2061" s="44" t="n">
        <f aca="false">MAX(K2060,E2061)</f>
        <v>34457.6</v>
      </c>
      <c r="L2061" s="49" t="n">
        <f aca="false">E2061-K2061</f>
        <v>-430.55000000001</v>
      </c>
    </row>
    <row r="2062" customFormat="false" ht="15" hidden="false" customHeight="false" outlineLevel="0" collapsed="false">
      <c r="A2062" s="27" t="n">
        <v>42408</v>
      </c>
      <c r="B2062" s="42" t="n">
        <v>1</v>
      </c>
      <c r="C2062" s="28" t="n">
        <v>15046.8</v>
      </c>
      <c r="D2062" s="43" t="n">
        <v>-115.25</v>
      </c>
      <c r="E2062" s="44" t="n">
        <f aca="false">E2061+D2062</f>
        <v>33911.8</v>
      </c>
      <c r="F2062" s="45" t="n">
        <f aca="false">IF(C2061&gt;0,D2062/C2061,0)</f>
        <v>-0.00760121487529721</v>
      </c>
      <c r="G2062" s="46" t="n">
        <f aca="false">G2061*(1+F2062)</f>
        <v>23.0565746388461</v>
      </c>
      <c r="H2062" s="46" t="n">
        <f aca="false">MAX(H2061,G2062)</f>
        <v>23.9312463901795</v>
      </c>
      <c r="I2062" s="47" t="n">
        <f aca="false">G2062/H2062-1</f>
        <v>-0.0365493604918287</v>
      </c>
      <c r="J2062" s="48" t="n">
        <f aca="false">IF(F2062&lt;0,F2062^2,0)</f>
        <v>5.77784675804395E-005</v>
      </c>
      <c r="K2062" s="44" t="n">
        <f aca="false">MAX(K2061,E2062)</f>
        <v>34457.6</v>
      </c>
      <c r="L2062" s="49" t="n">
        <f aca="false">E2062-K2062</f>
        <v>-545.80000000001</v>
      </c>
    </row>
    <row r="2063" customFormat="false" ht="15" hidden="false" customHeight="false" outlineLevel="0" collapsed="false">
      <c r="A2063" s="27" t="n">
        <v>42409</v>
      </c>
      <c r="B2063" s="42" t="n">
        <v>-1</v>
      </c>
      <c r="C2063" s="28" t="n">
        <v>14875.1</v>
      </c>
      <c r="D2063" s="43" t="n">
        <v>-261.1</v>
      </c>
      <c r="E2063" s="44" t="n">
        <f aca="false">E2062+D2063</f>
        <v>33650.7</v>
      </c>
      <c r="F2063" s="45" t="n">
        <f aca="false">IF(C2062&gt;0,D2063/C2062,0)</f>
        <v>-0.0173525267831034</v>
      </c>
      <c r="G2063" s="46" t="n">
        <f aca="false">G2062*(1+F2063)</f>
        <v>22.6564848098989</v>
      </c>
      <c r="H2063" s="46" t="n">
        <f aca="false">MAX(H2062,G2063)</f>
        <v>23.9312463901795</v>
      </c>
      <c r="I2063" s="47" t="n">
        <f aca="false">G2063/H2063-1</f>
        <v>-0.0532676635180922</v>
      </c>
      <c r="J2063" s="48" t="n">
        <f aca="false">IF(F2063&lt;0,F2063^2,0)</f>
        <v>0.00030111018575832</v>
      </c>
      <c r="K2063" s="44" t="n">
        <f aca="false">MAX(K2062,E2063)</f>
        <v>34457.6</v>
      </c>
      <c r="L2063" s="49" t="n">
        <f aca="false">E2063-K2063</f>
        <v>-806.900000000009</v>
      </c>
    </row>
    <row r="2064" customFormat="false" ht="15" hidden="false" customHeight="false" outlineLevel="0" collapsed="false">
      <c r="A2064" s="27" t="n">
        <v>42410</v>
      </c>
      <c r="B2064" s="42" t="n">
        <v>-1</v>
      </c>
      <c r="C2064" s="28" t="n">
        <v>14588.45</v>
      </c>
      <c r="D2064" s="43" t="n">
        <v>286.65</v>
      </c>
      <c r="E2064" s="44" t="n">
        <f aca="false">E2063+D2064</f>
        <v>33937.35</v>
      </c>
      <c r="F2064" s="45" t="n">
        <f aca="false">IF(C2063&gt;0,D2064/C2063,0)</f>
        <v>0.019270458685992</v>
      </c>
      <c r="G2064" s="46" t="n">
        <f aca="false">G2063*(1+F2064)</f>
        <v>23.0930856643979</v>
      </c>
      <c r="H2064" s="46" t="n">
        <f aca="false">MAX(H2063,G2064)</f>
        <v>23.9312463901795</v>
      </c>
      <c r="I2064" s="47" t="n">
        <f aca="false">G2064/H2064-1</f>
        <v>-0.0350236971412249</v>
      </c>
      <c r="J2064" s="48" t="n">
        <f aca="false">IF(F2064&lt;0,F2064^2,0)</f>
        <v>0</v>
      </c>
      <c r="K2064" s="44" t="n">
        <f aca="false">MAX(K2063,E2064)</f>
        <v>34457.6</v>
      </c>
      <c r="L2064" s="49" t="n">
        <f aca="false">E2064-K2064</f>
        <v>-520.250000000007</v>
      </c>
    </row>
    <row r="2065" customFormat="false" ht="15" hidden="false" customHeight="false" outlineLevel="0" collapsed="false">
      <c r="A2065" s="27" t="n">
        <v>42411</v>
      </c>
      <c r="B2065" s="42" t="n">
        <v>-1</v>
      </c>
      <c r="C2065" s="28" t="n">
        <v>14028.55</v>
      </c>
      <c r="D2065" s="43" t="n">
        <v>559.9</v>
      </c>
      <c r="E2065" s="44" t="n">
        <f aca="false">E2064+D2065</f>
        <v>34497.25</v>
      </c>
      <c r="F2065" s="45" t="n">
        <f aca="false">IF(C2064&gt;0,D2065/C2064,0)</f>
        <v>0.0383796770733011</v>
      </c>
      <c r="G2065" s="46" t="n">
        <f aca="false">G2064*(1+F2065)</f>
        <v>23.9793908348235</v>
      </c>
      <c r="H2065" s="46" t="n">
        <f aca="false">MAX(H2064,G2065)</f>
        <v>23.9793908348235</v>
      </c>
      <c r="I2065" s="47" t="n">
        <f aca="false">G2065/H2065-1</f>
        <v>0</v>
      </c>
      <c r="J2065" s="48" t="n">
        <f aca="false">IF(F2065&lt;0,F2065^2,0)</f>
        <v>0</v>
      </c>
      <c r="K2065" s="44" t="n">
        <f aca="false">MAX(K2064,E2065)</f>
        <v>34497.25</v>
      </c>
      <c r="L2065" s="49" t="n">
        <f aca="false">E2065-K2065</f>
        <v>0</v>
      </c>
    </row>
    <row r="2066" customFormat="false" ht="15" hidden="false" customHeight="false" outlineLevel="0" collapsed="false">
      <c r="A2066" s="27" t="n">
        <v>42412</v>
      </c>
      <c r="B2066" s="42" t="n">
        <v>-1</v>
      </c>
      <c r="C2066" s="28" t="n">
        <v>13971.5</v>
      </c>
      <c r="D2066" s="43" t="n">
        <v>57.05</v>
      </c>
      <c r="E2066" s="44" t="n">
        <f aca="false">E2065+D2066</f>
        <v>34554.3</v>
      </c>
      <c r="F2066" s="45" t="n">
        <f aca="false">IF(C2065&gt;0,D2066/C2065,0)</f>
        <v>0.00406670682287193</v>
      </c>
      <c r="G2066" s="46" t="n">
        <f aca="false">G2065*(1+F2066)</f>
        <v>24.0769079871398</v>
      </c>
      <c r="H2066" s="46" t="n">
        <f aca="false">MAX(H2065,G2066)</f>
        <v>24.0769079871398</v>
      </c>
      <c r="I2066" s="47" t="n">
        <f aca="false">G2066/H2066-1</f>
        <v>0</v>
      </c>
      <c r="J2066" s="48" t="n">
        <f aca="false">IF(F2066&lt;0,F2066^2,0)</f>
        <v>0</v>
      </c>
      <c r="K2066" s="44" t="n">
        <f aca="false">MAX(K2065,E2066)</f>
        <v>34554.3</v>
      </c>
      <c r="L2066" s="49" t="n">
        <f aca="false">E2066-K2066</f>
        <v>0</v>
      </c>
    </row>
    <row r="2067" customFormat="false" ht="15" hidden="false" customHeight="false" outlineLevel="0" collapsed="false">
      <c r="A2067" s="27" t="n">
        <v>42415</v>
      </c>
      <c r="B2067" s="42" t="n">
        <v>1</v>
      </c>
      <c r="C2067" s="28" t="n">
        <v>14445</v>
      </c>
      <c r="D2067" s="43" t="n">
        <v>-268.85</v>
      </c>
      <c r="E2067" s="44" t="n">
        <f aca="false">E2066+D2067</f>
        <v>34285.45</v>
      </c>
      <c r="F2067" s="45" t="n">
        <f aca="false">IF(C2066&gt;0,D2067/C2066,0)</f>
        <v>-0.0192427441577497</v>
      </c>
      <c r="G2067" s="46" t="n">
        <f aca="false">G2066*(1+F2067)</f>
        <v>23.6136022066336</v>
      </c>
      <c r="H2067" s="46" t="n">
        <f aca="false">MAX(H2066,G2067)</f>
        <v>24.0769079871398</v>
      </c>
      <c r="I2067" s="47" t="n">
        <f aca="false">G2067/H2067-1</f>
        <v>-0.0192427441577498</v>
      </c>
      <c r="J2067" s="48" t="n">
        <f aca="false">IF(F2067&lt;0,F2067^2,0)</f>
        <v>0.00037028320272061</v>
      </c>
      <c r="K2067" s="44" t="n">
        <f aca="false">MAX(K2066,E2067)</f>
        <v>34554.3</v>
      </c>
      <c r="L2067" s="49" t="n">
        <f aca="false">E2067-K2067</f>
        <v>-268.849999999999</v>
      </c>
    </row>
    <row r="2068" customFormat="false" ht="15" hidden="false" customHeight="false" outlineLevel="0" collapsed="false">
      <c r="A2068" s="27" t="n">
        <v>42416</v>
      </c>
      <c r="B2068" s="42" t="n">
        <v>1</v>
      </c>
      <c r="C2068" s="28" t="n">
        <v>14166.45</v>
      </c>
      <c r="D2068" s="43" t="n">
        <v>-278.55</v>
      </c>
      <c r="E2068" s="44" t="n">
        <f aca="false">E2067+D2068</f>
        <v>34006.9</v>
      </c>
      <c r="F2068" s="45" t="n">
        <f aca="false">IF(C2067&gt;0,D2068/C2067,0)</f>
        <v>-0.0192834890965732</v>
      </c>
      <c r="G2068" s="46" t="n">
        <f aca="false">G2067*(1+F2068)</f>
        <v>23.1582495659512</v>
      </c>
      <c r="H2068" s="46" t="n">
        <f aca="false">MAX(H2067,G2068)</f>
        <v>24.0769079871398</v>
      </c>
      <c r="I2068" s="47" t="n">
        <f aca="false">G2068/H2068-1</f>
        <v>-0.0381551660071688</v>
      </c>
      <c r="J2068" s="48" t="n">
        <f aca="false">IF(F2068&lt;0,F2068^2,0)</f>
        <v>0.000371852951737658</v>
      </c>
      <c r="K2068" s="44" t="n">
        <f aca="false">MAX(K2067,E2068)</f>
        <v>34554.3</v>
      </c>
      <c r="L2068" s="49" t="n">
        <f aca="false">E2068-K2068</f>
        <v>-547.400000000002</v>
      </c>
    </row>
    <row r="2069" customFormat="false" ht="15" hidden="false" customHeight="false" outlineLevel="0" collapsed="false">
      <c r="A2069" s="27" t="n">
        <v>42417</v>
      </c>
      <c r="B2069" s="42" t="n">
        <v>-1</v>
      </c>
      <c r="C2069" s="28" t="n">
        <v>14119.85</v>
      </c>
      <c r="D2069" s="43" t="n">
        <v>-29</v>
      </c>
      <c r="E2069" s="44" t="n">
        <f aca="false">E2068+D2069</f>
        <v>33977.9</v>
      </c>
      <c r="F2069" s="45" t="n">
        <f aca="false">IF(C2068&gt;0,D2069/C2068,0)</f>
        <v>-0.00204709013196672</v>
      </c>
      <c r="G2069" s="46" t="n">
        <f aca="false">G2068*(1+F2069)</f>
        <v>23.1108425417911</v>
      </c>
      <c r="H2069" s="46" t="n">
        <f aca="false">MAX(H2068,G2069)</f>
        <v>24.0769079871398</v>
      </c>
      <c r="I2069" s="47" t="n">
        <f aca="false">G2069/H2069-1</f>
        <v>-0.0401241490753187</v>
      </c>
      <c r="J2069" s="48" t="n">
        <f aca="false">IF(F2069&lt;0,F2069^2,0)</f>
        <v>4.19057800839554E-006</v>
      </c>
      <c r="K2069" s="44" t="n">
        <f aca="false">MAX(K2068,E2069)</f>
        <v>34554.3</v>
      </c>
      <c r="L2069" s="49" t="n">
        <f aca="false">E2069-K2069</f>
        <v>-576.400000000002</v>
      </c>
    </row>
    <row r="2070" customFormat="false" ht="15" hidden="false" customHeight="false" outlineLevel="0" collapsed="false">
      <c r="A2070" s="27" t="n">
        <v>42418</v>
      </c>
      <c r="B2070" s="42" t="n">
        <v>-1</v>
      </c>
      <c r="C2070" s="28" t="n">
        <v>14298.15</v>
      </c>
      <c r="D2070" s="43" t="n">
        <v>-181.9</v>
      </c>
      <c r="E2070" s="44" t="n">
        <f aca="false">E2069+D2070</f>
        <v>33796</v>
      </c>
      <c r="F2070" s="45" t="n">
        <f aca="false">IF(C2069&gt;0,D2070/C2069,0)</f>
        <v>-0.0128825731151535</v>
      </c>
      <c r="G2070" s="46" t="n">
        <f aca="false">G2069*(1+F2070)</f>
        <v>22.8131154229937</v>
      </c>
      <c r="H2070" s="46" t="n">
        <f aca="false">MAX(H2069,G2070)</f>
        <v>24.0769079871398</v>
      </c>
      <c r="I2070" s="47" t="n">
        <f aca="false">G2070/H2070-1</f>
        <v>-0.0524898199063262</v>
      </c>
      <c r="J2070" s="48" t="n">
        <f aca="false">IF(F2070&lt;0,F2070^2,0)</f>
        <v>0.000165960690067276</v>
      </c>
      <c r="K2070" s="44" t="n">
        <f aca="false">MAX(K2069,E2070)</f>
        <v>34554.3</v>
      </c>
      <c r="L2070" s="49" t="n">
        <f aca="false">E2070-K2070</f>
        <v>-758.300000000003</v>
      </c>
    </row>
    <row r="2071" customFormat="false" ht="15" hidden="false" customHeight="false" outlineLevel="0" collapsed="false">
      <c r="A2071" s="27" t="n">
        <v>42419</v>
      </c>
      <c r="B2071" s="42" t="n">
        <v>1</v>
      </c>
      <c r="C2071" s="28" t="n">
        <v>14344.2</v>
      </c>
      <c r="D2071" s="43" t="n">
        <v>-41.45</v>
      </c>
      <c r="E2071" s="44" t="n">
        <f aca="false">E2070+D2071</f>
        <v>33754.55</v>
      </c>
      <c r="F2071" s="45" t="n">
        <f aca="false">IF(C2070&gt;0,D2071/C2070,0)</f>
        <v>-0.0028989764410081</v>
      </c>
      <c r="G2071" s="46" t="n">
        <f aca="false">G2070*(1+F2071)</f>
        <v>22.7469807388364</v>
      </c>
      <c r="H2071" s="46" t="n">
        <f aca="false">MAX(H2070,G2071)</f>
        <v>24.0769079871398</v>
      </c>
      <c r="I2071" s="47" t="n">
        <f aca="false">G2071/H2071-1</f>
        <v>-0.0552366295960332</v>
      </c>
      <c r="J2071" s="48" t="n">
        <f aca="false">IF(F2071&lt;0,F2071^2,0)</f>
        <v>8.40406440552001E-006</v>
      </c>
      <c r="K2071" s="44" t="n">
        <f aca="false">MAX(K2070,E2071)</f>
        <v>34554.3</v>
      </c>
      <c r="L2071" s="49" t="n">
        <f aca="false">E2071-K2071</f>
        <v>-799.75</v>
      </c>
    </row>
    <row r="2072" customFormat="false" ht="15" hidden="false" customHeight="false" outlineLevel="0" collapsed="false">
      <c r="A2072" s="27" t="n">
        <v>42422</v>
      </c>
      <c r="B2072" s="42" t="n">
        <v>1</v>
      </c>
      <c r="C2072" s="28" t="n">
        <v>14384.8</v>
      </c>
      <c r="D2072" s="43" t="n">
        <v>40.6</v>
      </c>
      <c r="E2072" s="44" t="n">
        <f aca="false">E2071+D2072</f>
        <v>33795.15</v>
      </c>
      <c r="F2072" s="45" t="n">
        <f aca="false">IF(C2071&gt;0,D2072/C2071,0)</f>
        <v>0.00283041229207624</v>
      </c>
      <c r="G2072" s="46" t="n">
        <f aca="false">G2071*(1+F2072)</f>
        <v>22.8113640727272</v>
      </c>
      <c r="H2072" s="46" t="n">
        <f aca="false">MAX(H2071,G2072)</f>
        <v>24.0769079871398</v>
      </c>
      <c r="I2072" s="47" t="n">
        <f aca="false">G2072/H2072-1</f>
        <v>-0.0525625597393385</v>
      </c>
      <c r="J2072" s="48" t="n">
        <f aca="false">IF(F2072&lt;0,F2072^2,0)</f>
        <v>0</v>
      </c>
      <c r="K2072" s="44" t="n">
        <f aca="false">MAX(K2071,E2072)</f>
        <v>34554.3</v>
      </c>
      <c r="L2072" s="49" t="n">
        <f aca="false">E2072-K2072</f>
        <v>-759.150000000002</v>
      </c>
    </row>
    <row r="2073" customFormat="false" ht="15" hidden="false" customHeight="false" outlineLevel="0" collapsed="false">
      <c r="A2073" s="27" t="n">
        <v>42423</v>
      </c>
      <c r="B2073" s="42" t="n">
        <v>-1</v>
      </c>
      <c r="C2073" s="28" t="n">
        <v>14008.35</v>
      </c>
      <c r="D2073" s="43" t="n">
        <v>136.85</v>
      </c>
      <c r="E2073" s="44" t="n">
        <f aca="false">E2072+D2073</f>
        <v>33932</v>
      </c>
      <c r="F2073" s="45" t="n">
        <f aca="false">IF(C2072&gt;0,D2073/C2072,0)</f>
        <v>0.00951351426505756</v>
      </c>
      <c r="G2073" s="46" t="n">
        <f aca="false">G2072*(1+F2073)</f>
        <v>23.0283803102385</v>
      </c>
      <c r="H2073" s="46" t="n">
        <f aca="false">MAX(H2072,G2073)</f>
        <v>24.0769079871398</v>
      </c>
      <c r="I2073" s="47" t="n">
        <f aca="false">G2073/H2073-1</f>
        <v>-0.0435491001361691</v>
      </c>
      <c r="J2073" s="48" t="n">
        <f aca="false">IF(F2073&lt;0,F2073^2,0)</f>
        <v>0</v>
      </c>
      <c r="K2073" s="44" t="n">
        <f aca="false">MAX(K2072,E2073)</f>
        <v>34554.3</v>
      </c>
      <c r="L2073" s="49" t="n">
        <f aca="false">E2073-K2073</f>
        <v>-622.300000000003</v>
      </c>
    </row>
    <row r="2074" customFormat="false" ht="15" hidden="false" customHeight="false" outlineLevel="0" collapsed="false">
      <c r="A2074" s="27" t="n">
        <v>42424</v>
      </c>
      <c r="B2074" s="42" t="n">
        <v>-1</v>
      </c>
      <c r="C2074" s="28" t="n">
        <v>13794.05</v>
      </c>
      <c r="D2074" s="43" t="n">
        <v>214.3</v>
      </c>
      <c r="E2074" s="44" t="n">
        <f aca="false">E2073+D2074</f>
        <v>34146.3</v>
      </c>
      <c r="F2074" s="45" t="n">
        <f aca="false">IF(C2073&gt;0,D2074/C2073,0)</f>
        <v>0.0152980186817148</v>
      </c>
      <c r="G2074" s="46" t="n">
        <f aca="false">G2073*(1+F2074)</f>
        <v>23.3806689024342</v>
      </c>
      <c r="H2074" s="46" t="n">
        <f aca="false">MAX(H2073,G2074)</f>
        <v>24.0769079871398</v>
      </c>
      <c r="I2074" s="47" t="n">
        <f aca="false">G2074/H2074-1</f>
        <v>-0.0289172964019092</v>
      </c>
      <c r="J2074" s="48" t="n">
        <f aca="false">IF(F2074&lt;0,F2074^2,0)</f>
        <v>0</v>
      </c>
      <c r="K2074" s="44" t="n">
        <f aca="false">MAX(K2073,E2074)</f>
        <v>34554.3</v>
      </c>
      <c r="L2074" s="49" t="n">
        <f aca="false">E2074-K2074</f>
        <v>-408</v>
      </c>
    </row>
    <row r="2075" customFormat="false" ht="15" hidden="false" customHeight="false" outlineLevel="0" collapsed="false">
      <c r="A2075" s="27" t="n">
        <v>42425</v>
      </c>
      <c r="B2075" s="42" t="n">
        <v>-1</v>
      </c>
      <c r="C2075" s="28" t="n">
        <v>13555.7</v>
      </c>
      <c r="D2075" s="43" t="n">
        <v>238.35</v>
      </c>
      <c r="E2075" s="44" t="n">
        <f aca="false">E2074+D2075</f>
        <v>34384.65</v>
      </c>
      <c r="F2075" s="45" t="n">
        <f aca="false">IF(C2074&gt;0,D2075/C2074,0)</f>
        <v>0.0172791892156401</v>
      </c>
      <c r="G2075" s="46" t="n">
        <f aca="false">G2074*(1+F2075)</f>
        <v>23.7846679043876</v>
      </c>
      <c r="H2075" s="46" t="n">
        <f aca="false">MAX(H2074,G2075)</f>
        <v>24.0769079871398</v>
      </c>
      <c r="I2075" s="47" t="n">
        <f aca="false">G2075/H2075-1</f>
        <v>-0.0121377746224025</v>
      </c>
      <c r="J2075" s="48" t="n">
        <f aca="false">IF(F2075&lt;0,F2075^2,0)</f>
        <v>0</v>
      </c>
      <c r="K2075" s="44" t="n">
        <f aca="false">MAX(K2074,E2075)</f>
        <v>34554.3</v>
      </c>
      <c r="L2075" s="49" t="n">
        <f aca="false">E2075-K2075</f>
        <v>-169.650000000001</v>
      </c>
    </row>
    <row r="2076" customFormat="false" ht="15" hidden="false" customHeight="false" outlineLevel="0" collapsed="false">
      <c r="A2076" s="27" t="n">
        <v>42426</v>
      </c>
      <c r="B2076" s="42" t="n">
        <v>-1</v>
      </c>
      <c r="C2076" s="28" t="n">
        <v>13791.45</v>
      </c>
      <c r="D2076" s="43" t="n">
        <v>-288.75</v>
      </c>
      <c r="E2076" s="44" t="n">
        <f aca="false">E2075+D2076</f>
        <v>34095.9</v>
      </c>
      <c r="F2076" s="45" t="n">
        <f aca="false">IF(C2075&gt;0,D2076/C2075,0)</f>
        <v>-0.0213010025303009</v>
      </c>
      <c r="G2076" s="46" t="n">
        <f aca="false">G2075*(1+F2076)</f>
        <v>23.2780306331739</v>
      </c>
      <c r="H2076" s="46" t="n">
        <f aca="false">MAX(H2075,G2076)</f>
        <v>24.0769079871398</v>
      </c>
      <c r="I2076" s="47" t="n">
        <f aca="false">G2076/H2076-1</f>
        <v>-0.0331802303847594</v>
      </c>
      <c r="J2076" s="48" t="n">
        <f aca="false">IF(F2076&lt;0,F2076^2,0)</f>
        <v>0.000453732708795886</v>
      </c>
      <c r="K2076" s="44" t="n">
        <f aca="false">MAX(K2075,E2076)</f>
        <v>34554.3</v>
      </c>
      <c r="L2076" s="49" t="n">
        <f aca="false">E2076-K2076</f>
        <v>-458.400000000001</v>
      </c>
    </row>
    <row r="2077" customFormat="false" ht="15" hidden="false" customHeight="false" outlineLevel="0" collapsed="false">
      <c r="A2077" s="27" t="n">
        <v>42429</v>
      </c>
      <c r="B2077" s="42" t="n">
        <v>1</v>
      </c>
      <c r="C2077" s="28" t="n">
        <v>13946.4</v>
      </c>
      <c r="D2077" s="43" t="n">
        <v>57.15</v>
      </c>
      <c r="E2077" s="44" t="n">
        <f aca="false">E2076+D2077</f>
        <v>34153.05</v>
      </c>
      <c r="F2077" s="45" t="n">
        <f aca="false">IF(C2076&gt;0,D2077/C2076,0)</f>
        <v>0.00414387174662563</v>
      </c>
      <c r="G2077" s="46" t="n">
        <f aca="false">G2076*(1+F2077)</f>
        <v>23.3744918066318</v>
      </c>
      <c r="H2077" s="46" t="n">
        <f aca="false">MAX(H2076,G2077)</f>
        <v>24.0769079871398</v>
      </c>
      <c r="I2077" s="47" t="n">
        <f aca="false">G2077/H2077-1</f>
        <v>-0.0291738532573718</v>
      </c>
      <c r="J2077" s="48" t="n">
        <f aca="false">IF(F2077&lt;0,F2077^2,0)</f>
        <v>0</v>
      </c>
      <c r="K2077" s="44" t="n">
        <f aca="false">MAX(K2076,E2077)</f>
        <v>34554.3</v>
      </c>
      <c r="L2077" s="49" t="n">
        <f aca="false">E2077-K2077</f>
        <v>-401.25</v>
      </c>
    </row>
    <row r="2078" customFormat="false" ht="15" hidden="false" customHeight="false" outlineLevel="0" collapsed="false">
      <c r="A2078" s="27" t="n">
        <v>42430</v>
      </c>
      <c r="B2078" s="42" t="n">
        <v>1</v>
      </c>
      <c r="C2078" s="28" t="n">
        <v>14412.9</v>
      </c>
      <c r="D2078" s="43" t="n">
        <v>466.5</v>
      </c>
      <c r="E2078" s="44" t="n">
        <f aca="false">E2077+D2078</f>
        <v>34619.55</v>
      </c>
      <c r="F2078" s="45" t="n">
        <f aca="false">IF(C2077&gt;0,D2078/C2077,0)</f>
        <v>0.0334494923421098</v>
      </c>
      <c r="G2078" s="46" t="n">
        <f aca="false">G2077*(1+F2078)</f>
        <v>24.1563566913184</v>
      </c>
      <c r="H2078" s="46" t="n">
        <f aca="false">MAX(H2077,G2078)</f>
        <v>24.1563566913184</v>
      </c>
      <c r="I2078" s="47" t="n">
        <f aca="false">G2078/H2078-1</f>
        <v>0</v>
      </c>
      <c r="J2078" s="48" t="n">
        <f aca="false">IF(F2078&lt;0,F2078^2,0)</f>
        <v>0</v>
      </c>
      <c r="K2078" s="44" t="n">
        <f aca="false">MAX(K2077,E2078)</f>
        <v>34619.55</v>
      </c>
      <c r="L2078" s="49" t="n">
        <f aca="false">E2078-K2078</f>
        <v>0</v>
      </c>
    </row>
    <row r="2079" customFormat="false" ht="15" hidden="false" customHeight="false" outlineLevel="0" collapsed="false">
      <c r="A2079" s="27" t="n">
        <v>42431</v>
      </c>
      <c r="B2079" s="42" t="n">
        <v>1</v>
      </c>
      <c r="C2079" s="28" t="n">
        <v>15092.45</v>
      </c>
      <c r="D2079" s="43" t="n">
        <v>679.55</v>
      </c>
      <c r="E2079" s="44" t="n">
        <f aca="false">E2078+D2079</f>
        <v>35299.1</v>
      </c>
      <c r="F2079" s="45" t="n">
        <f aca="false">IF(C2078&gt;0,D2079/C2078,0)</f>
        <v>0.0471487348139514</v>
      </c>
      <c r="G2079" s="46" t="n">
        <f aca="false">G2078*(1+F2079)</f>
        <v>25.2952983470286</v>
      </c>
      <c r="H2079" s="46" t="n">
        <f aca="false">MAX(H2078,G2079)</f>
        <v>25.2952983470286</v>
      </c>
      <c r="I2079" s="47" t="n">
        <f aca="false">G2079/H2079-1</f>
        <v>0</v>
      </c>
      <c r="J2079" s="48" t="n">
        <f aca="false">IF(F2079&lt;0,F2079^2,0)</f>
        <v>0</v>
      </c>
      <c r="K2079" s="44" t="n">
        <f aca="false">MAX(K2078,E2079)</f>
        <v>35299.1</v>
      </c>
      <c r="L2079" s="49" t="n">
        <f aca="false">E2079-K2079</f>
        <v>0</v>
      </c>
    </row>
    <row r="2080" customFormat="false" ht="15" hidden="false" customHeight="false" outlineLevel="0" collapsed="false">
      <c r="A2080" s="27" t="n">
        <v>42432</v>
      </c>
      <c r="B2080" s="42" t="n">
        <v>1</v>
      </c>
      <c r="C2080" s="28" t="n">
        <v>15177.75</v>
      </c>
      <c r="D2080" s="43" t="n">
        <v>85.3</v>
      </c>
      <c r="E2080" s="44" t="n">
        <f aca="false">E2079+D2080</f>
        <v>35384.4</v>
      </c>
      <c r="F2080" s="45" t="n">
        <f aca="false">IF(C2079&gt;0,D2080/C2079,0)</f>
        <v>0.00565183253878595</v>
      </c>
      <c r="G2080" s="46" t="n">
        <f aca="false">G2079*(1+F2080)</f>
        <v>25.4382631373046</v>
      </c>
      <c r="H2080" s="46" t="n">
        <f aca="false">MAX(H2079,G2080)</f>
        <v>25.4382631373046</v>
      </c>
      <c r="I2080" s="47" t="n">
        <f aca="false">G2080/H2080-1</f>
        <v>0</v>
      </c>
      <c r="J2080" s="48" t="n">
        <f aca="false">IF(F2080&lt;0,F2080^2,0)</f>
        <v>0</v>
      </c>
      <c r="K2080" s="44" t="n">
        <f aca="false">MAX(K2079,E2080)</f>
        <v>35384.4</v>
      </c>
      <c r="L2080" s="49" t="n">
        <f aca="false">E2080-K2080</f>
        <v>0</v>
      </c>
    </row>
    <row r="2081" customFormat="false" ht="15" hidden="false" customHeight="false" outlineLevel="0" collapsed="false">
      <c r="A2081" s="27" t="n">
        <v>42433</v>
      </c>
      <c r="B2081" s="42" t="n">
        <v>1</v>
      </c>
      <c r="C2081" s="28" t="n">
        <v>15339.2</v>
      </c>
      <c r="D2081" s="43" t="n">
        <v>161.45</v>
      </c>
      <c r="E2081" s="44" t="n">
        <f aca="false">E2080+D2081</f>
        <v>35545.85</v>
      </c>
      <c r="F2081" s="45" t="n">
        <f aca="false">IF(C2080&gt;0,D2081/C2080,0)</f>
        <v>0.0106372815470014</v>
      </c>
      <c r="G2081" s="46" t="n">
        <f aca="false">G2080*(1+F2081)</f>
        <v>25.7088571043628</v>
      </c>
      <c r="H2081" s="46" t="n">
        <f aca="false">MAX(H2080,G2081)</f>
        <v>25.7088571043628</v>
      </c>
      <c r="I2081" s="47" t="n">
        <f aca="false">G2081/H2081-1</f>
        <v>0</v>
      </c>
      <c r="J2081" s="48" t="n">
        <f aca="false">IF(F2081&lt;0,F2081^2,0)</f>
        <v>0</v>
      </c>
      <c r="K2081" s="44" t="n">
        <f aca="false">MAX(K2080,E2081)</f>
        <v>35545.85</v>
      </c>
      <c r="L2081" s="49" t="n">
        <f aca="false">E2081-K2081</f>
        <v>0</v>
      </c>
    </row>
    <row r="2082" customFormat="false" ht="15" hidden="false" customHeight="false" outlineLevel="0" collapsed="false">
      <c r="A2082" s="27" t="n">
        <v>42437</v>
      </c>
      <c r="B2082" s="42" t="n">
        <v>1</v>
      </c>
      <c r="C2082" s="28" t="n">
        <v>15146.5</v>
      </c>
      <c r="D2082" s="43" t="n">
        <v>-192.7</v>
      </c>
      <c r="E2082" s="44" t="n">
        <f aca="false">E2081+D2082</f>
        <v>35353.15</v>
      </c>
      <c r="F2082" s="45" t="n">
        <f aca="false">IF(C2081&gt;0,D2082/C2081,0)</f>
        <v>-0.0125625847501825</v>
      </c>
      <c r="G2082" s="46" t="n">
        <f aca="false">G2081*(1+F2082)</f>
        <v>25.3858874081589</v>
      </c>
      <c r="H2082" s="46" t="n">
        <f aca="false">MAX(H2081,G2082)</f>
        <v>25.7088571043628</v>
      </c>
      <c r="I2082" s="47" t="n">
        <f aca="false">G2082/H2082-1</f>
        <v>-0.0125625847501826</v>
      </c>
      <c r="J2082" s="48" t="n">
        <f aca="false">IF(F2082&lt;0,F2082^2,0)</f>
        <v>0.000157818535605519</v>
      </c>
      <c r="K2082" s="44" t="n">
        <f aca="false">MAX(K2081,E2082)</f>
        <v>35545.85</v>
      </c>
      <c r="L2082" s="49" t="n">
        <f aca="false">E2082-K2082</f>
        <v>-192.699999999997</v>
      </c>
    </row>
    <row r="2083" customFormat="false" ht="15" hidden="false" customHeight="false" outlineLevel="0" collapsed="false">
      <c r="A2083" s="27" t="n">
        <v>42438</v>
      </c>
      <c r="B2083" s="42" t="n">
        <v>-1</v>
      </c>
      <c r="C2083" s="28" t="n">
        <v>15279.05</v>
      </c>
      <c r="D2083" s="43" t="n">
        <v>-397.7</v>
      </c>
      <c r="E2083" s="44" t="n">
        <f aca="false">E2082+D2083</f>
        <v>34955.45</v>
      </c>
      <c r="F2083" s="45" t="n">
        <f aca="false">IF(C2082&gt;0,D2083/C2082,0)</f>
        <v>-0.0262568910309312</v>
      </c>
      <c r="G2083" s="46" t="n">
        <f aca="false">G2082*(1+F2083)</f>
        <v>24.7193329287594</v>
      </c>
      <c r="H2083" s="46" t="n">
        <f aca="false">MAX(H2082,G2083)</f>
        <v>25.7088571043628</v>
      </c>
      <c r="I2083" s="47" t="n">
        <f aca="false">G2083/H2083-1</f>
        <v>-0.0384896213622614</v>
      </c>
      <c r="J2083" s="48" t="n">
        <f aca="false">IF(F2083&lt;0,F2083^2,0)</f>
        <v>0.000689424326610197</v>
      </c>
      <c r="K2083" s="44" t="n">
        <f aca="false">MAX(K2082,E2083)</f>
        <v>35545.85</v>
      </c>
      <c r="L2083" s="49" t="n">
        <f aca="false">E2083-K2083</f>
        <v>-590.399999999994</v>
      </c>
    </row>
    <row r="2084" customFormat="false" ht="15" hidden="false" customHeight="false" outlineLevel="0" collapsed="false">
      <c r="A2084" s="27" t="n">
        <v>42439</v>
      </c>
      <c r="B2084" s="42" t="n">
        <v>1</v>
      </c>
      <c r="C2084" s="28" t="n">
        <v>15180.65</v>
      </c>
      <c r="D2084" s="43" t="n">
        <v>-235.2</v>
      </c>
      <c r="E2084" s="44" t="n">
        <f aca="false">E2083+D2084</f>
        <v>34720.25</v>
      </c>
      <c r="F2084" s="45" t="n">
        <f aca="false">IF(C2083&gt;0,D2084/C2083,0)</f>
        <v>-0.0153936272215877</v>
      </c>
      <c r="G2084" s="46" t="n">
        <f aca="false">G2083*(1+F2084)</f>
        <v>24.3388127324878</v>
      </c>
      <c r="H2084" s="46" t="n">
        <f aca="false">MAX(H2083,G2084)</f>
        <v>25.7088571043628</v>
      </c>
      <c r="I2084" s="47" t="n">
        <f aca="false">G2084/H2084-1</f>
        <v>-0.0532907537006986</v>
      </c>
      <c r="J2084" s="48" t="n">
        <f aca="false">IF(F2084&lt;0,F2084^2,0)</f>
        <v>0.000236963759037207</v>
      </c>
      <c r="K2084" s="44" t="n">
        <f aca="false">MAX(K2083,E2084)</f>
        <v>35545.85</v>
      </c>
      <c r="L2084" s="49" t="n">
        <f aca="false">E2084-K2084</f>
        <v>-825.599999999991</v>
      </c>
    </row>
    <row r="2085" customFormat="false" ht="15" hidden="false" customHeight="false" outlineLevel="0" collapsed="false">
      <c r="A2085" s="27" t="n">
        <v>42440</v>
      </c>
      <c r="B2085" s="42" t="n">
        <v>1</v>
      </c>
      <c r="C2085" s="28" t="n">
        <v>15168.2</v>
      </c>
      <c r="D2085" s="43" t="n">
        <v>-82.15</v>
      </c>
      <c r="E2085" s="44" t="n">
        <f aca="false">E2084+D2085</f>
        <v>34638.1</v>
      </c>
      <c r="F2085" s="45" t="n">
        <f aca="false">IF(C2084&gt;0,D2085/C2084,0)</f>
        <v>-0.00541149423773027</v>
      </c>
      <c r="G2085" s="46" t="n">
        <f aca="false">G2084*(1+F2085)</f>
        <v>24.2071033876327</v>
      </c>
      <c r="H2085" s="46" t="n">
        <f aca="false">MAX(H2084,G2085)</f>
        <v>25.7088571043628</v>
      </c>
      <c r="I2085" s="47" t="n">
        <f aca="false">G2085/H2085-1</f>
        <v>-0.0584138653318532</v>
      </c>
      <c r="J2085" s="48" t="n">
        <f aca="false">IF(F2085&lt;0,F2085^2,0)</f>
        <v>2.92842698849879E-005</v>
      </c>
      <c r="K2085" s="44" t="n">
        <f aca="false">MAX(K2084,E2085)</f>
        <v>35545.85</v>
      </c>
      <c r="L2085" s="49" t="n">
        <f aca="false">E2085-K2085</f>
        <v>-907.749999999993</v>
      </c>
    </row>
    <row r="2086" customFormat="false" ht="15" hidden="false" customHeight="false" outlineLevel="0" collapsed="false">
      <c r="A2086" s="27" t="n">
        <v>42443</v>
      </c>
      <c r="B2086" s="42" t="n">
        <v>1</v>
      </c>
      <c r="C2086" s="28" t="n">
        <v>15277.8</v>
      </c>
      <c r="D2086" s="43" t="n">
        <v>-76.35</v>
      </c>
      <c r="E2086" s="44" t="n">
        <f aca="false">E2085+D2086</f>
        <v>34561.75</v>
      </c>
      <c r="F2086" s="45" t="n">
        <f aca="false">IF(C2085&gt;0,D2086/C2085,0)</f>
        <v>-0.00503355704697987</v>
      </c>
      <c r="G2086" s="46" t="n">
        <f aca="false">G2085*(1+F2086)</f>
        <v>24.0852555517889</v>
      </c>
      <c r="H2086" s="46" t="n">
        <f aca="false">MAX(H2085,G2086)</f>
        <v>25.7088571043628</v>
      </c>
      <c r="I2086" s="47" t="n">
        <f aca="false">G2086/H2086-1</f>
        <v>-0.0631533928553505</v>
      </c>
      <c r="J2086" s="48" t="n">
        <f aca="false">IF(F2086&lt;0,F2086^2,0)</f>
        <v>2.53366965452007E-005</v>
      </c>
      <c r="K2086" s="44" t="n">
        <f aca="false">MAX(K2085,E2086)</f>
        <v>35545.85</v>
      </c>
      <c r="L2086" s="49" t="n">
        <f aca="false">E2086-K2086</f>
        <v>-984.099999999991</v>
      </c>
    </row>
    <row r="2087" customFormat="false" ht="15" hidden="false" customHeight="false" outlineLevel="0" collapsed="false">
      <c r="A2087" s="27" t="n">
        <v>42444</v>
      </c>
      <c r="B2087" s="42" t="n">
        <v>1</v>
      </c>
      <c r="C2087" s="28" t="n">
        <v>15326.8</v>
      </c>
      <c r="D2087" s="43" t="n">
        <v>49</v>
      </c>
      <c r="E2087" s="44" t="n">
        <f aca="false">E2086+D2087</f>
        <v>34610.75</v>
      </c>
      <c r="F2087" s="45" t="n">
        <f aca="false">IF(C2086&gt;0,D2087/C2086,0)</f>
        <v>0.00320726806215555</v>
      </c>
      <c r="G2087" s="46" t="n">
        <f aca="false">G2086*(1+F2087)</f>
        <v>24.162503422689</v>
      </c>
      <c r="H2087" s="46" t="n">
        <f aca="false">MAX(H2086,G2087)</f>
        <v>25.7088571043628</v>
      </c>
      <c r="I2087" s="47" t="n">
        <f aca="false">G2087/H2087-1</f>
        <v>-0.0601486746531168</v>
      </c>
      <c r="J2087" s="48" t="n">
        <f aca="false">IF(F2087&lt;0,F2087^2,0)</f>
        <v>0</v>
      </c>
      <c r="K2087" s="44" t="n">
        <f aca="false">MAX(K2086,E2087)</f>
        <v>35545.85</v>
      </c>
      <c r="L2087" s="49" t="n">
        <f aca="false">E2087-K2087</f>
        <v>-935.099999999991</v>
      </c>
    </row>
    <row r="2088" customFormat="false" ht="15" hidden="false" customHeight="false" outlineLevel="0" collapsed="false">
      <c r="A2088" s="27" t="n">
        <v>42445</v>
      </c>
      <c r="B2088" s="42" t="n">
        <v>-1</v>
      </c>
      <c r="C2088" s="28" t="n">
        <v>15461.7</v>
      </c>
      <c r="D2088" s="43" t="n">
        <v>-300.25</v>
      </c>
      <c r="E2088" s="44" t="n">
        <f aca="false">E2087+D2088</f>
        <v>34310.5</v>
      </c>
      <c r="F2088" s="45" t="n">
        <f aca="false">IF(C2087&gt;0,D2088/C2087,0)</f>
        <v>-0.0195898687266748</v>
      </c>
      <c r="G2088" s="46" t="n">
        <f aca="false">G2087*(1+F2088)</f>
        <v>23.6891631525307</v>
      </c>
      <c r="H2088" s="46" t="n">
        <f aca="false">MAX(H2087,G2088)</f>
        <v>25.7088571043628</v>
      </c>
      <c r="I2088" s="47" t="n">
        <f aca="false">G2088/H2088-1</f>
        <v>-0.0785602387392536</v>
      </c>
      <c r="J2088" s="48" t="n">
        <f aca="false">IF(F2088&lt;0,F2088^2,0)</f>
        <v>0.000383762956728353</v>
      </c>
      <c r="K2088" s="44" t="n">
        <f aca="false">MAX(K2087,E2088)</f>
        <v>35545.85</v>
      </c>
      <c r="L2088" s="49" t="n">
        <f aca="false">E2088-K2088</f>
        <v>-1235.34999999999</v>
      </c>
    </row>
    <row r="2089" customFormat="false" ht="15" hidden="false" customHeight="false" outlineLevel="0" collapsed="false">
      <c r="A2089" s="27" t="n">
        <v>42446</v>
      </c>
      <c r="B2089" s="42" t="n">
        <v>1</v>
      </c>
      <c r="C2089" s="28" t="n">
        <v>15444</v>
      </c>
      <c r="D2089" s="43" t="n">
        <v>-338.9</v>
      </c>
      <c r="E2089" s="44" t="n">
        <f aca="false">E2088+D2089</f>
        <v>33971.6</v>
      </c>
      <c r="F2089" s="45" t="n">
        <f aca="false">IF(C2088&gt;0,D2089/C2088,0)</f>
        <v>-0.0219186764715394</v>
      </c>
      <c r="G2089" s="46" t="n">
        <f aca="false">G2088*(1+F2089)</f>
        <v>23.1699280495089</v>
      </c>
      <c r="H2089" s="46" t="n">
        <f aca="false">MAX(H2088,G2089)</f>
        <v>25.7088571043628</v>
      </c>
      <c r="I2089" s="47" t="n">
        <f aca="false">G2089/H2089-1</f>
        <v>-0.0987569787543403</v>
      </c>
      <c r="J2089" s="48" t="n">
        <f aca="false">IF(F2089&lt;0,F2089^2,0)</f>
        <v>0.000480428378264013</v>
      </c>
      <c r="K2089" s="44" t="n">
        <f aca="false">MAX(K2088,E2089)</f>
        <v>35545.85</v>
      </c>
      <c r="L2089" s="49" t="n">
        <f aca="false">E2089-K2089</f>
        <v>-1574.24999999999</v>
      </c>
    </row>
    <row r="2090" customFormat="false" ht="15" hidden="false" customHeight="false" outlineLevel="0" collapsed="false">
      <c r="A2090" s="27" t="n">
        <v>42447</v>
      </c>
      <c r="B2090" s="42" t="n">
        <v>1</v>
      </c>
      <c r="C2090" s="28" t="n">
        <v>15654.85</v>
      </c>
      <c r="D2090" s="43" t="n">
        <v>210.85</v>
      </c>
      <c r="E2090" s="44" t="n">
        <f aca="false">E2089+D2090</f>
        <v>34182.45</v>
      </c>
      <c r="F2090" s="45" t="n">
        <f aca="false">IF(C2089&gt;0,D2090/C2089,0)</f>
        <v>0.0136525511525512</v>
      </c>
      <c r="G2090" s="46" t="n">
        <f aca="false">G2089*(1+F2090)</f>
        <v>23.4862566774058</v>
      </c>
      <c r="H2090" s="46" t="n">
        <f aca="false">MAX(H2089,G2090)</f>
        <v>25.7088571043628</v>
      </c>
      <c r="I2090" s="47" t="n">
        <f aca="false">G2090/H2090-1</f>
        <v>-0.0864527123059041</v>
      </c>
      <c r="J2090" s="48" t="n">
        <f aca="false">IF(F2090&lt;0,F2090^2,0)</f>
        <v>0</v>
      </c>
      <c r="K2090" s="44" t="n">
        <f aca="false">MAX(K2089,E2090)</f>
        <v>35545.85</v>
      </c>
      <c r="L2090" s="49" t="n">
        <f aca="false">E2090-K2090</f>
        <v>-1363.39999999999</v>
      </c>
    </row>
    <row r="2091" customFormat="false" ht="15" hidden="false" customHeight="false" outlineLevel="0" collapsed="false">
      <c r="A2091" s="27" t="n">
        <v>42450</v>
      </c>
      <c r="B2091" s="42" t="n">
        <v>1</v>
      </c>
      <c r="C2091" s="28" t="n">
        <v>15926.1</v>
      </c>
      <c r="D2091" s="43" t="n">
        <v>271.25</v>
      </c>
      <c r="E2091" s="44" t="n">
        <f aca="false">E2090+D2091</f>
        <v>34453.7</v>
      </c>
      <c r="F2091" s="45" t="n">
        <f aca="false">IF(C2090&gt;0,D2091/C2090,0)</f>
        <v>0.0173268986927374</v>
      </c>
      <c r="G2091" s="46" t="n">
        <f aca="false">G2090*(1+F2091)</f>
        <v>23.8932006675268</v>
      </c>
      <c r="H2091" s="46" t="n">
        <f aca="false">MAX(H2090,G2091)</f>
        <v>25.7088571043628</v>
      </c>
      <c r="I2091" s="47" t="n">
        <f aca="false">G2091/H2091-1</f>
        <v>-0.0706237710010035</v>
      </c>
      <c r="J2091" s="48" t="n">
        <f aca="false">IF(F2091&lt;0,F2091^2,0)</f>
        <v>0</v>
      </c>
      <c r="K2091" s="44" t="n">
        <f aca="false">MAX(K2090,E2091)</f>
        <v>35545.85</v>
      </c>
      <c r="L2091" s="49" t="n">
        <f aca="false">E2091-K2091</f>
        <v>-1092.14999999999</v>
      </c>
    </row>
    <row r="2092" customFormat="false" ht="15" hidden="false" customHeight="false" outlineLevel="0" collapsed="false">
      <c r="A2092" s="27" t="n">
        <v>42451</v>
      </c>
      <c r="B2092" s="42" t="n">
        <v>1</v>
      </c>
      <c r="C2092" s="28" t="n">
        <v>15936</v>
      </c>
      <c r="D2092" s="43" t="n">
        <v>9.9</v>
      </c>
      <c r="E2092" s="44" t="n">
        <f aca="false">E2091+D2092</f>
        <v>34463.6</v>
      </c>
      <c r="F2092" s="45" t="n">
        <f aca="false">IF(C2091&gt;0,D2092/C2091,0)</f>
        <v>0.000621621112513421</v>
      </c>
      <c r="G2092" s="46" t="n">
        <f aca="false">G2091*(1+F2092)</f>
        <v>23.9080531855072</v>
      </c>
      <c r="H2092" s="46" t="n">
        <f aca="false">MAX(H2091,G2092)</f>
        <v>25.7088571043628</v>
      </c>
      <c r="I2092" s="47" t="n">
        <f aca="false">G2092/H2092-1</f>
        <v>-0.0700460511155896</v>
      </c>
      <c r="J2092" s="48" t="n">
        <f aca="false">IF(F2092&lt;0,F2092^2,0)</f>
        <v>0</v>
      </c>
      <c r="K2092" s="44" t="n">
        <f aca="false">MAX(K2091,E2092)</f>
        <v>35545.85</v>
      </c>
      <c r="L2092" s="49" t="n">
        <f aca="false">E2092-K2092</f>
        <v>-1082.24999999999</v>
      </c>
    </row>
    <row r="2093" customFormat="false" ht="15" hidden="false" customHeight="false" outlineLevel="0" collapsed="false">
      <c r="A2093" s="27" t="n">
        <v>42452</v>
      </c>
      <c r="B2093" s="42" t="n">
        <v>1</v>
      </c>
      <c r="C2093" s="28" t="n">
        <v>15887.75</v>
      </c>
      <c r="D2093" s="43" t="n">
        <v>-48.25</v>
      </c>
      <c r="E2093" s="44" t="n">
        <f aca="false">E2092+D2093</f>
        <v>34415.35</v>
      </c>
      <c r="F2093" s="45" t="n">
        <f aca="false">IF(C2092&gt;0,D2093/C2092,0)</f>
        <v>-0.0030277359437751</v>
      </c>
      <c r="G2093" s="46" t="n">
        <f aca="false">G2092*(1+F2093)</f>
        <v>23.8356659135318</v>
      </c>
      <c r="H2093" s="46" t="n">
        <f aca="false">MAX(H2092,G2093)</f>
        <v>25.7088571043628</v>
      </c>
      <c r="I2093" s="47" t="n">
        <f aca="false">G2093/H2093-1</f>
        <v>-0.0728617061126826</v>
      </c>
      <c r="J2093" s="48" t="n">
        <f aca="false">IF(F2093&lt;0,F2093^2,0)</f>
        <v>9.1671849452277E-006</v>
      </c>
      <c r="K2093" s="44" t="n">
        <f aca="false">MAX(K2092,E2093)</f>
        <v>35545.85</v>
      </c>
      <c r="L2093" s="49" t="n">
        <f aca="false">E2093-K2093</f>
        <v>-1130.49999999999</v>
      </c>
    </row>
    <row r="2094" customFormat="false" ht="15" hidden="false" customHeight="false" outlineLevel="0" collapsed="false">
      <c r="A2094" s="27" t="n">
        <v>42457</v>
      </c>
      <c r="B2094" s="42" t="n">
        <v>-1</v>
      </c>
      <c r="C2094" s="28" t="n">
        <v>15604.9</v>
      </c>
      <c r="D2094" s="43" t="n">
        <v>86.45</v>
      </c>
      <c r="E2094" s="44" t="n">
        <f aca="false">E2093+D2094</f>
        <v>34501.8</v>
      </c>
      <c r="F2094" s="45" t="n">
        <f aca="false">IF(C2093&gt;0,D2094/C2093,0)</f>
        <v>0.00544129911409734</v>
      </c>
      <c r="G2094" s="46" t="n">
        <f aca="false">G2093*(1+F2094)</f>
        <v>23.965362901351</v>
      </c>
      <c r="H2094" s="46" t="n">
        <f aca="false">MAX(H2093,G2094)</f>
        <v>25.7088571043628</v>
      </c>
      <c r="I2094" s="47" t="n">
        <f aca="false">G2094/H2094-1</f>
        <v>-0.0678168693355079</v>
      </c>
      <c r="J2094" s="48" t="n">
        <f aca="false">IF(F2094&lt;0,F2094^2,0)</f>
        <v>0</v>
      </c>
      <c r="K2094" s="44" t="n">
        <f aca="false">MAX(K2093,E2094)</f>
        <v>35545.85</v>
      </c>
      <c r="L2094" s="49" t="n">
        <f aca="false">E2094-K2094</f>
        <v>-1044.05</v>
      </c>
    </row>
    <row r="2095" customFormat="false" ht="15" hidden="false" customHeight="false" outlineLevel="0" collapsed="false">
      <c r="A2095" s="27" t="n">
        <v>42458</v>
      </c>
      <c r="B2095" s="42" t="n">
        <v>-1</v>
      </c>
      <c r="C2095" s="28" t="n">
        <v>15666.25</v>
      </c>
      <c r="D2095" s="43" t="n">
        <v>-61.35</v>
      </c>
      <c r="E2095" s="44" t="n">
        <f aca="false">E2094+D2095</f>
        <v>34440.45</v>
      </c>
      <c r="F2095" s="45" t="n">
        <f aca="false">IF(C2094&gt;0,D2095/C2094,0)</f>
        <v>-0.00393145742683388</v>
      </c>
      <c r="G2095" s="46" t="n">
        <f aca="false">G2094*(1+F2095)</f>
        <v>23.8711440973857</v>
      </c>
      <c r="H2095" s="46" t="n">
        <f aca="false">MAX(H2094,G2095)</f>
        <v>25.7088571043628</v>
      </c>
      <c r="I2095" s="47" t="n">
        <f aca="false">G2095/H2095-1</f>
        <v>-0.0714817076277281</v>
      </c>
      <c r="J2095" s="48" t="n">
        <f aca="false">IF(F2095&lt;0,F2095^2,0)</f>
        <v>1.54563574990073E-005</v>
      </c>
      <c r="K2095" s="44" t="n">
        <f aca="false">MAX(K2094,E2095)</f>
        <v>35545.85</v>
      </c>
      <c r="L2095" s="49" t="n">
        <f aca="false">E2095-K2095</f>
        <v>-1105.39999999999</v>
      </c>
    </row>
    <row r="2096" customFormat="false" ht="15" hidden="false" customHeight="false" outlineLevel="0" collapsed="false">
      <c r="A2096" s="27" t="n">
        <v>42459</v>
      </c>
      <c r="B2096" s="42" t="n">
        <v>1</v>
      </c>
      <c r="C2096" s="28" t="n">
        <v>16134.85</v>
      </c>
      <c r="D2096" s="43" t="n">
        <v>80.8</v>
      </c>
      <c r="E2096" s="44" t="n">
        <f aca="false">E2095+D2096</f>
        <v>34521.25</v>
      </c>
      <c r="F2096" s="45" t="n">
        <f aca="false">IF(C2095&gt;0,D2096/C2095,0)</f>
        <v>0.0051575839782973</v>
      </c>
      <c r="G2096" s="46" t="n">
        <f aca="false">G2095*(1+F2096)</f>
        <v>23.994261527726</v>
      </c>
      <c r="H2096" s="46" t="n">
        <f aca="false">MAX(H2095,G2096)</f>
        <v>25.7088571043628</v>
      </c>
      <c r="I2096" s="47" t="n">
        <f aca="false">G2096/H2096-1</f>
        <v>-0.0666927965594328</v>
      </c>
      <c r="J2096" s="48" t="n">
        <f aca="false">IF(F2096&lt;0,F2096^2,0)</f>
        <v>0</v>
      </c>
      <c r="K2096" s="44" t="n">
        <f aca="false">MAX(K2095,E2096)</f>
        <v>35545.85</v>
      </c>
      <c r="L2096" s="49" t="n">
        <f aca="false">E2096-K2096</f>
        <v>-1024.59999999999</v>
      </c>
    </row>
    <row r="2097" customFormat="false" ht="15" hidden="false" customHeight="false" outlineLevel="0" collapsed="false">
      <c r="A2097" s="27" t="n">
        <v>42460</v>
      </c>
      <c r="B2097" s="42" t="n">
        <v>1</v>
      </c>
      <c r="C2097" s="28" t="n">
        <v>16141.65</v>
      </c>
      <c r="D2097" s="43" t="n">
        <v>6.8</v>
      </c>
      <c r="E2097" s="44" t="n">
        <f aca="false">E2096+D2097</f>
        <v>34528.05</v>
      </c>
      <c r="F2097" s="45" t="n">
        <f aca="false">IF(C2096&gt;0,D2097/C2096,0)</f>
        <v>0.000421447983712275</v>
      </c>
      <c r="G2097" s="46" t="n">
        <f aca="false">G2096*(1+F2097)</f>
        <v>24.0043738608676</v>
      </c>
      <c r="H2097" s="46" t="n">
        <f aca="false">MAX(H2096,G2097)</f>
        <v>25.7088571043628</v>
      </c>
      <c r="I2097" s="47" t="n">
        <f aca="false">G2097/H2097-1</f>
        <v>-0.0662994561203586</v>
      </c>
      <c r="J2097" s="48" t="n">
        <f aca="false">IF(F2097&lt;0,F2097^2,0)</f>
        <v>0</v>
      </c>
      <c r="K2097" s="44" t="n">
        <f aca="false">MAX(K2096,E2097)</f>
        <v>35545.85</v>
      </c>
      <c r="L2097" s="49" t="n">
        <f aca="false">E2097-K2097</f>
        <v>-1017.79999999999</v>
      </c>
    </row>
    <row r="2098" customFormat="false" ht="15" hidden="false" customHeight="false" outlineLevel="0" collapsed="false">
      <c r="A2098" s="27" t="n">
        <v>42461</v>
      </c>
      <c r="B2098" s="42" t="n">
        <v>1</v>
      </c>
      <c r="C2098" s="28" t="n">
        <v>16174.9</v>
      </c>
      <c r="D2098" s="43" t="n">
        <v>-79.6</v>
      </c>
      <c r="E2098" s="44" t="n">
        <f aca="false">E2097+D2098</f>
        <v>34448.45</v>
      </c>
      <c r="F2098" s="45" t="n">
        <f aca="false">IF(C2097&gt;0,D2098/C2097,0)</f>
        <v>-0.00493134221098834</v>
      </c>
      <c r="G2098" s="46" t="n">
        <f aca="false">G2097*(1+F2098)</f>
        <v>23.8860000787991</v>
      </c>
      <c r="H2098" s="46" t="n">
        <f aca="false">MAX(H2097,G2098)</f>
        <v>25.7088571043628</v>
      </c>
      <c r="I2098" s="47" t="n">
        <f aca="false">G2098/H2098-1</f>
        <v>-0.0709038530248151</v>
      </c>
      <c r="J2098" s="48" t="n">
        <f aca="false">IF(F2098&lt;0,F2098^2,0)</f>
        <v>2.43181360018754E-005</v>
      </c>
      <c r="K2098" s="44" t="n">
        <f aca="false">MAX(K2097,E2098)</f>
        <v>35545.85</v>
      </c>
      <c r="L2098" s="49" t="n">
        <f aca="false">E2098-K2098</f>
        <v>-1097.39999999999</v>
      </c>
    </row>
    <row r="2099" customFormat="false" ht="15" hidden="false" customHeight="false" outlineLevel="0" collapsed="false">
      <c r="A2099" s="27" t="n">
        <v>42464</v>
      </c>
      <c r="B2099" s="42" t="n">
        <v>0</v>
      </c>
      <c r="C2099" s="28" t="n">
        <v>16190.6</v>
      </c>
      <c r="D2099" s="43" t="n">
        <v>0</v>
      </c>
      <c r="E2099" s="44" t="n">
        <f aca="false">E2098+D2099</f>
        <v>34448.45</v>
      </c>
      <c r="F2099" s="45" t="n">
        <f aca="false">IF(C2098&gt;0,D2099/C2098,0)</f>
        <v>0</v>
      </c>
      <c r="G2099" s="46" t="n">
        <f aca="false">G2098*(1+F2099)</f>
        <v>23.8860000787991</v>
      </c>
      <c r="H2099" s="46" t="n">
        <f aca="false">MAX(H2098,G2099)</f>
        <v>25.7088571043628</v>
      </c>
      <c r="I2099" s="47" t="n">
        <f aca="false">G2099/H2099-1</f>
        <v>-0.0709038530248151</v>
      </c>
      <c r="J2099" s="48" t="n">
        <f aca="false">IF(F2099&lt;0,F2099^2,0)</f>
        <v>0</v>
      </c>
      <c r="K2099" s="44" t="n">
        <f aca="false">MAX(K2098,E2099)</f>
        <v>35545.85</v>
      </c>
      <c r="L2099" s="49" t="n">
        <f aca="false">E2099-K2099</f>
        <v>-1097.39999999999</v>
      </c>
    </row>
    <row r="2100" customFormat="false" ht="15" hidden="false" customHeight="false" outlineLevel="0" collapsed="false">
      <c r="A2100" s="27" t="n">
        <v>42465</v>
      </c>
      <c r="B2100" s="42" t="n">
        <v>-1</v>
      </c>
      <c r="C2100" s="28" t="n">
        <v>15695</v>
      </c>
      <c r="D2100" s="43" t="n">
        <v>325.6</v>
      </c>
      <c r="E2100" s="44" t="n">
        <f aca="false">E2099+D2100</f>
        <v>34774.05</v>
      </c>
      <c r="F2100" s="45" t="n">
        <f aca="false">IF(C2099&gt;0,D2100/C2099,0)</f>
        <v>0.0201104344496189</v>
      </c>
      <c r="G2100" s="46" t="n">
        <f aca="false">G2099*(1+F2100)</f>
        <v>24.3663579176474</v>
      </c>
      <c r="H2100" s="46" t="n">
        <f aca="false">MAX(H2099,G2100)</f>
        <v>25.7088571043628</v>
      </c>
      <c r="I2100" s="47" t="n">
        <f aca="false">G2100/H2100-1</f>
        <v>-0.0522193258636769</v>
      </c>
      <c r="J2100" s="48" t="n">
        <f aca="false">IF(F2100&lt;0,F2100^2,0)</f>
        <v>0</v>
      </c>
      <c r="K2100" s="44" t="n">
        <f aca="false">MAX(K2099,E2100)</f>
        <v>35545.85</v>
      </c>
      <c r="L2100" s="49" t="n">
        <f aca="false">E2100-K2100</f>
        <v>-771.799999999988</v>
      </c>
    </row>
    <row r="2101" customFormat="false" ht="15" hidden="false" customHeight="false" outlineLevel="0" collapsed="false">
      <c r="A2101" s="27" t="n">
        <v>42466</v>
      </c>
      <c r="B2101" s="42" t="n">
        <v>-1</v>
      </c>
      <c r="C2101" s="28" t="n">
        <v>15636.95</v>
      </c>
      <c r="D2101" s="43" t="n">
        <v>58.05</v>
      </c>
      <c r="E2101" s="44" t="n">
        <f aca="false">E2100+D2101</f>
        <v>34832.1</v>
      </c>
      <c r="F2101" s="45" t="n">
        <f aca="false">IF(C2100&gt;0,D2101/C2100,0)</f>
        <v>0.0036986301369863</v>
      </c>
      <c r="G2101" s="46" t="n">
        <f aca="false">G2100*(1+F2101)</f>
        <v>24.4564800633702</v>
      </c>
      <c r="H2101" s="46" t="n">
        <f aca="false">MAX(H2100,G2101)</f>
        <v>25.7088571043628</v>
      </c>
      <c r="I2101" s="47" t="n">
        <f aca="false">G2101/H2101-1</f>
        <v>-0.0487138356990632</v>
      </c>
      <c r="J2101" s="48" t="n">
        <f aca="false">IF(F2101&lt;0,F2101^2,0)</f>
        <v>0</v>
      </c>
      <c r="K2101" s="44" t="n">
        <f aca="false">MAX(K2100,E2101)</f>
        <v>35545.85</v>
      </c>
      <c r="L2101" s="49" t="n">
        <f aca="false">E2101-K2101</f>
        <v>-713.749999999985</v>
      </c>
    </row>
    <row r="2102" customFormat="false" ht="15" hidden="false" customHeight="false" outlineLevel="0" collapsed="false">
      <c r="A2102" s="27" t="n">
        <v>42467</v>
      </c>
      <c r="B2102" s="42" t="n">
        <v>-1</v>
      </c>
      <c r="C2102" s="28" t="n">
        <v>15530.75</v>
      </c>
      <c r="D2102" s="43" t="n">
        <v>106.2</v>
      </c>
      <c r="E2102" s="44" t="n">
        <f aca="false">E2101+D2102</f>
        <v>34938.3</v>
      </c>
      <c r="F2102" s="45" t="n">
        <f aca="false">IF(C2101&gt;0,D2102/C2101,0)</f>
        <v>0.00679160577989953</v>
      </c>
      <c r="G2102" s="46" t="n">
        <f aca="false">G2101*(1+F2102)</f>
        <v>24.6225788347246</v>
      </c>
      <c r="H2102" s="46" t="n">
        <f aca="false">MAX(H2101,G2102)</f>
        <v>25.7088571043628</v>
      </c>
      <c r="I2102" s="47" t="n">
        <f aca="false">G2102/H2102-1</f>
        <v>-0.0422530750872584</v>
      </c>
      <c r="J2102" s="48" t="n">
        <f aca="false">IF(F2102&lt;0,F2102^2,0)</f>
        <v>0</v>
      </c>
      <c r="K2102" s="44" t="n">
        <f aca="false">MAX(K2101,E2102)</f>
        <v>35545.85</v>
      </c>
      <c r="L2102" s="49" t="n">
        <f aca="false">E2102-K2102</f>
        <v>-607.549999999988</v>
      </c>
    </row>
    <row r="2103" customFormat="false" ht="15" hidden="false" customHeight="false" outlineLevel="0" collapsed="false">
      <c r="A2103" s="27" t="n">
        <v>42468</v>
      </c>
      <c r="B2103" s="42" t="n">
        <v>-1</v>
      </c>
      <c r="C2103" s="28" t="n">
        <v>15568.35</v>
      </c>
      <c r="D2103" s="43" t="n">
        <v>-37.6</v>
      </c>
      <c r="E2103" s="44" t="n">
        <f aca="false">E2102+D2103</f>
        <v>34900.7</v>
      </c>
      <c r="F2103" s="45" t="n">
        <f aca="false">IF(C2102&gt;0,D2103/C2102,0)</f>
        <v>-0.0024210034930702</v>
      </c>
      <c r="G2103" s="46" t="n">
        <f aca="false">G2102*(1+F2103)</f>
        <v>24.5629674853573</v>
      </c>
      <c r="H2103" s="46" t="n">
        <f aca="false">MAX(H2102,G2103)</f>
        <v>25.7088571043628</v>
      </c>
      <c r="I2103" s="47" t="n">
        <f aca="false">G2103/H2103-1</f>
        <v>-0.0445717837379493</v>
      </c>
      <c r="J2103" s="48" t="n">
        <f aca="false">IF(F2103&lt;0,F2103^2,0)</f>
        <v>5.86125791345811E-006</v>
      </c>
      <c r="K2103" s="44" t="n">
        <f aca="false">MAX(K2102,E2103)</f>
        <v>35545.85</v>
      </c>
      <c r="L2103" s="49" t="n">
        <f aca="false">E2103-K2103</f>
        <v>-645.149999999987</v>
      </c>
    </row>
    <row r="2104" customFormat="false" ht="15" hidden="false" customHeight="false" outlineLevel="0" collapsed="false">
      <c r="A2104" s="27" t="n">
        <v>42471</v>
      </c>
      <c r="B2104" s="42" t="n">
        <v>1</v>
      </c>
      <c r="C2104" s="28" t="n">
        <v>15818.5</v>
      </c>
      <c r="D2104" s="43" t="n">
        <v>17.55</v>
      </c>
      <c r="E2104" s="44" t="n">
        <f aca="false">E2103+D2104</f>
        <v>34918.25</v>
      </c>
      <c r="F2104" s="45" t="n">
        <f aca="false">IF(C2103&gt;0,D2104/C2103,0)</f>
        <v>0.00112728709208105</v>
      </c>
      <c r="G2104" s="46" t="n">
        <f aca="false">G2103*(1+F2104)</f>
        <v>24.5906570015468</v>
      </c>
      <c r="H2104" s="46" t="n">
        <f aca="false">MAX(H2103,G2104)</f>
        <v>25.7088571043628</v>
      </c>
      <c r="I2104" s="47" t="n">
        <f aca="false">G2104/H2104-1</f>
        <v>-0.043494741842347</v>
      </c>
      <c r="J2104" s="48" t="n">
        <f aca="false">IF(F2104&lt;0,F2104^2,0)</f>
        <v>0</v>
      </c>
      <c r="K2104" s="44" t="n">
        <f aca="false">MAX(K2103,E2104)</f>
        <v>35545.85</v>
      </c>
      <c r="L2104" s="49" t="n">
        <f aca="false">E2104-K2104</f>
        <v>-627.599999999984</v>
      </c>
    </row>
    <row r="2105" customFormat="false" ht="15" hidden="false" customHeight="false" outlineLevel="0" collapsed="false">
      <c r="A2105" s="27" t="n">
        <v>42472</v>
      </c>
      <c r="B2105" s="42" t="n">
        <v>1</v>
      </c>
      <c r="C2105" s="28" t="n">
        <v>15880.2</v>
      </c>
      <c r="D2105" s="43" t="n">
        <v>61.7</v>
      </c>
      <c r="E2105" s="44" t="n">
        <f aca="false">E2104+D2105</f>
        <v>34979.95</v>
      </c>
      <c r="F2105" s="45" t="n">
        <f aca="false">IF(C2104&gt;0,D2105/C2104,0)</f>
        <v>0.00390049625438569</v>
      </c>
      <c r="G2105" s="46" t="n">
        <f aca="false">G2104*(1+F2105)</f>
        <v>24.6865727670742</v>
      </c>
      <c r="H2105" s="46" t="n">
        <f aca="false">MAX(H2104,G2105)</f>
        <v>25.7088571043628</v>
      </c>
      <c r="I2105" s="47" t="n">
        <f aca="false">G2105/H2105-1</f>
        <v>-0.0397638966656029</v>
      </c>
      <c r="J2105" s="48" t="n">
        <f aca="false">IF(F2105&lt;0,F2105^2,0)</f>
        <v>0</v>
      </c>
      <c r="K2105" s="44" t="n">
        <f aca="false">MAX(K2104,E2105)</f>
        <v>35545.85</v>
      </c>
      <c r="L2105" s="49" t="n">
        <f aca="false">E2105-K2105</f>
        <v>-565.899999999987</v>
      </c>
    </row>
    <row r="2106" customFormat="false" ht="15" hidden="false" customHeight="false" outlineLevel="0" collapsed="false">
      <c r="A2106" s="27" t="n">
        <v>42473</v>
      </c>
      <c r="B2106" s="42" t="n">
        <v>1</v>
      </c>
      <c r="C2106" s="28" t="n">
        <v>16278.55</v>
      </c>
      <c r="D2106" s="43" t="n">
        <v>398.35</v>
      </c>
      <c r="E2106" s="44" t="n">
        <f aca="false">E2105+D2106</f>
        <v>35378.3</v>
      </c>
      <c r="F2106" s="45" t="n">
        <f aca="false">IF(C2105&gt;0,D2106/C2105,0)</f>
        <v>0.0250846966662888</v>
      </c>
      <c r="G2106" s="46" t="n">
        <f aca="false">G2105*(1+F2106)</f>
        <v>25.3058279566665</v>
      </c>
      <c r="H2106" s="46" t="n">
        <f aca="false">MAX(H2105,G2106)</f>
        <v>25.7088571043628</v>
      </c>
      <c r="I2106" s="47" t="n">
        <f aca="false">G2106/H2106-1</f>
        <v>-0.0156766652854405</v>
      </c>
      <c r="J2106" s="48" t="n">
        <f aca="false">IF(F2106&lt;0,F2106^2,0)</f>
        <v>0</v>
      </c>
      <c r="K2106" s="44" t="n">
        <f aca="false">MAX(K2105,E2106)</f>
        <v>35545.85</v>
      </c>
      <c r="L2106" s="49" t="n">
        <f aca="false">E2106-K2106</f>
        <v>-167.549999999988</v>
      </c>
    </row>
    <row r="2107" customFormat="false" ht="15" hidden="false" customHeight="false" outlineLevel="0" collapsed="false">
      <c r="A2107" s="27" t="n">
        <v>42478</v>
      </c>
      <c r="B2107" s="42" t="n">
        <v>1</v>
      </c>
      <c r="C2107" s="28" t="n">
        <v>16222.7</v>
      </c>
      <c r="D2107" s="43" t="n">
        <v>-198</v>
      </c>
      <c r="E2107" s="44" t="n">
        <f aca="false">E2106+D2107</f>
        <v>35180.3</v>
      </c>
      <c r="F2107" s="45" t="n">
        <f aca="false">IF(C2106&gt;0,D2107/C2106,0)</f>
        <v>-0.0121632454979098</v>
      </c>
      <c r="G2107" s="46" t="n">
        <f aca="false">G2106*(1+F2107)</f>
        <v>24.9980269587017</v>
      </c>
      <c r="H2107" s="46" t="n">
        <f aca="false">MAX(H2106,G2107)</f>
        <v>25.7088571043628</v>
      </c>
      <c r="I2107" s="47" t="n">
        <f aca="false">G2107/H2107-1</f>
        <v>-0.027649231654895</v>
      </c>
      <c r="J2107" s="48" t="n">
        <f aca="false">IF(F2107&lt;0,F2107^2,0)</f>
        <v>0.000147944541042424</v>
      </c>
      <c r="K2107" s="44" t="n">
        <f aca="false">MAX(K2106,E2107)</f>
        <v>35545.85</v>
      </c>
      <c r="L2107" s="49" t="n">
        <f aca="false">E2107-K2107</f>
        <v>-365.549999999988</v>
      </c>
    </row>
    <row r="2108" customFormat="false" ht="15" hidden="false" customHeight="false" outlineLevel="0" collapsed="false">
      <c r="A2108" s="27" t="n">
        <v>42480</v>
      </c>
      <c r="B2108" s="42" t="n">
        <v>1</v>
      </c>
      <c r="C2108" s="28" t="n">
        <v>16349.7</v>
      </c>
      <c r="D2108" s="43" t="n">
        <v>0</v>
      </c>
      <c r="E2108" s="44" t="n">
        <f aca="false">E2107+D2108</f>
        <v>35180.3</v>
      </c>
      <c r="F2108" s="45" t="n">
        <f aca="false">IF(C2107&gt;0,D2108/C2107,0)</f>
        <v>0</v>
      </c>
      <c r="G2108" s="46" t="n">
        <f aca="false">G2107*(1+F2108)</f>
        <v>24.9980269587017</v>
      </c>
      <c r="H2108" s="46" t="n">
        <f aca="false">MAX(H2107,G2108)</f>
        <v>25.7088571043628</v>
      </c>
      <c r="I2108" s="47" t="n">
        <f aca="false">G2108/H2108-1</f>
        <v>-0.027649231654895</v>
      </c>
      <c r="J2108" s="48" t="n">
        <f aca="false">IF(F2108&lt;0,F2108^2,0)</f>
        <v>0</v>
      </c>
      <c r="K2108" s="44" t="n">
        <f aca="false">MAX(K2107,E2108)</f>
        <v>35545.85</v>
      </c>
      <c r="L2108" s="49" t="n">
        <f aca="false">E2108-K2108</f>
        <v>-365.549999999988</v>
      </c>
    </row>
    <row r="2109" customFormat="false" ht="15" hidden="false" customHeight="false" outlineLevel="0" collapsed="false">
      <c r="A2109" s="27" t="n">
        <v>42481</v>
      </c>
      <c r="B2109" s="42" t="n">
        <v>1</v>
      </c>
      <c r="C2109" s="28" t="n">
        <v>16637.15</v>
      </c>
      <c r="D2109" s="43" t="n">
        <v>287.45</v>
      </c>
      <c r="E2109" s="44" t="n">
        <f aca="false">E2108+D2109</f>
        <v>35467.75</v>
      </c>
      <c r="F2109" s="45" t="n">
        <f aca="false">IF(C2108&gt;0,D2109/C2108,0)</f>
        <v>0.0175813623491563</v>
      </c>
      <c r="G2109" s="46" t="n">
        <f aca="false">G2108*(1+F2109)</f>
        <v>25.4375263286766</v>
      </c>
      <c r="H2109" s="46" t="n">
        <f aca="false">MAX(H2108,G2109)</f>
        <v>25.7088571043628</v>
      </c>
      <c r="I2109" s="47" t="n">
        <f aca="false">G2109/H2109-1</f>
        <v>-0.0105539804661391</v>
      </c>
      <c r="J2109" s="48" t="n">
        <f aca="false">IF(F2109&lt;0,F2109^2,0)</f>
        <v>0</v>
      </c>
      <c r="K2109" s="44" t="n">
        <f aca="false">MAX(K2108,E2109)</f>
        <v>35545.85</v>
      </c>
      <c r="L2109" s="49" t="n">
        <f aca="false">E2109-K2109</f>
        <v>-78.0999999999913</v>
      </c>
    </row>
    <row r="2110" customFormat="false" ht="15" hidden="false" customHeight="false" outlineLevel="0" collapsed="false">
      <c r="A2110" s="27" t="n">
        <v>42482</v>
      </c>
      <c r="B2110" s="42" t="n">
        <v>1</v>
      </c>
      <c r="C2110" s="28" t="n">
        <v>16703.4</v>
      </c>
      <c r="D2110" s="43" t="n">
        <v>66.25</v>
      </c>
      <c r="E2110" s="44" t="n">
        <f aca="false">E2109+D2110</f>
        <v>35534</v>
      </c>
      <c r="F2110" s="45" t="n">
        <f aca="false">IF(C2109&gt;0,D2110/C2109,0)</f>
        <v>0.00398205221447183</v>
      </c>
      <c r="G2110" s="46" t="n">
        <f aca="false">G2109*(1+F2110)</f>
        <v>25.5388198867244</v>
      </c>
      <c r="H2110" s="46" t="n">
        <f aca="false">MAX(H2109,G2110)</f>
        <v>25.7088571043628</v>
      </c>
      <c r="I2110" s="47" t="n">
        <f aca="false">G2110/H2110-1</f>
        <v>-0.0066139547529539</v>
      </c>
      <c r="J2110" s="48" t="n">
        <f aca="false">IF(F2110&lt;0,F2110^2,0)</f>
        <v>0</v>
      </c>
      <c r="K2110" s="44" t="n">
        <f aca="false">MAX(K2109,E2110)</f>
        <v>35545.85</v>
      </c>
      <c r="L2110" s="49" t="n">
        <f aca="false">E2110-K2110</f>
        <v>-11.8499999999913</v>
      </c>
    </row>
    <row r="2111" customFormat="false" ht="15" hidden="false" customHeight="false" outlineLevel="0" collapsed="false">
      <c r="A2111" s="27" t="n">
        <v>42485</v>
      </c>
      <c r="B2111" s="42" t="n">
        <v>1</v>
      </c>
      <c r="C2111" s="28" t="n">
        <v>16678.65</v>
      </c>
      <c r="D2111" s="43" t="n">
        <v>-24.75</v>
      </c>
      <c r="E2111" s="44" t="n">
        <f aca="false">E2110+D2111</f>
        <v>35509.25</v>
      </c>
      <c r="F2111" s="45" t="n">
        <f aca="false">IF(C2110&gt;0,D2111/C2110,0)</f>
        <v>-0.00148173425769604</v>
      </c>
      <c r="G2111" s="46" t="n">
        <f aca="false">G2110*(1+F2111)</f>
        <v>25.5009781423971</v>
      </c>
      <c r="H2111" s="46" t="n">
        <f aca="false">MAX(H2110,G2111)</f>
        <v>25.7088571043628</v>
      </c>
      <c r="I2111" s="47" t="n">
        <f aca="false">G2111/H2111-1</f>
        <v>-0.00808588888731365</v>
      </c>
      <c r="J2111" s="48" t="n">
        <f aca="false">IF(F2111&lt;0,F2111^2,0)</f>
        <v>2.19553641043003E-006</v>
      </c>
      <c r="K2111" s="44" t="n">
        <f aca="false">MAX(K2110,E2111)</f>
        <v>35545.85</v>
      </c>
      <c r="L2111" s="49" t="n">
        <f aca="false">E2111-K2111</f>
        <v>-36.5999999999913</v>
      </c>
    </row>
    <row r="2112" customFormat="false" ht="15" hidden="false" customHeight="false" outlineLevel="0" collapsed="false">
      <c r="A2112" s="27" t="n">
        <v>42486</v>
      </c>
      <c r="B2112" s="42" t="n">
        <v>1</v>
      </c>
      <c r="C2112" s="28" t="n">
        <v>17002.55</v>
      </c>
      <c r="D2112" s="43" t="n">
        <v>-73.65</v>
      </c>
      <c r="E2112" s="44" t="n">
        <f aca="false">E2111+D2112</f>
        <v>35435.6</v>
      </c>
      <c r="F2112" s="45" t="n">
        <f aca="false">IF(C2111&gt;0,D2112/C2111,0)</f>
        <v>-0.00441582502180932</v>
      </c>
      <c r="G2112" s="46" t="n">
        <f aca="false">G2111*(1+F2112)</f>
        <v>25.3883702850353</v>
      </c>
      <c r="H2112" s="46" t="n">
        <f aca="false">MAX(H2111,G2112)</f>
        <v>25.7088571043628</v>
      </c>
      <c r="I2112" s="47" t="n">
        <f aca="false">G2112/H2112-1</f>
        <v>-0.0124660080386508</v>
      </c>
      <c r="J2112" s="48" t="n">
        <f aca="false">IF(F2112&lt;0,F2112^2,0)</f>
        <v>1.94995106232373E-005</v>
      </c>
      <c r="K2112" s="44" t="n">
        <f aca="false">MAX(K2111,E2112)</f>
        <v>35545.85</v>
      </c>
      <c r="L2112" s="49" t="n">
        <f aca="false">E2112-K2112</f>
        <v>-110.249999999993</v>
      </c>
    </row>
    <row r="2113" customFormat="false" ht="15" hidden="false" customHeight="false" outlineLevel="0" collapsed="false">
      <c r="A2113" s="27" t="n">
        <v>42487</v>
      </c>
      <c r="B2113" s="42" t="n">
        <v>0</v>
      </c>
      <c r="C2113" s="28" t="n">
        <v>16872.95</v>
      </c>
      <c r="D2113" s="43" t="n">
        <v>0</v>
      </c>
      <c r="E2113" s="44" t="n">
        <f aca="false">E2112+D2113</f>
        <v>35435.6</v>
      </c>
      <c r="F2113" s="45" t="n">
        <f aca="false">IF(C2112&gt;0,D2113/C2112,0)</f>
        <v>0</v>
      </c>
      <c r="G2113" s="46" t="n">
        <f aca="false">G2112*(1+F2113)</f>
        <v>25.3883702850353</v>
      </c>
      <c r="H2113" s="46" t="n">
        <f aca="false">MAX(H2112,G2113)</f>
        <v>25.7088571043628</v>
      </c>
      <c r="I2113" s="47" t="n">
        <f aca="false">G2113/H2113-1</f>
        <v>-0.0124660080386508</v>
      </c>
      <c r="J2113" s="48" t="n">
        <f aca="false">IF(F2113&lt;0,F2113^2,0)</f>
        <v>0</v>
      </c>
      <c r="K2113" s="44" t="n">
        <f aca="false">MAX(K2112,E2113)</f>
        <v>35545.85</v>
      </c>
      <c r="L2113" s="49" t="n">
        <f aca="false">E2113-K2113</f>
        <v>-110.249999999993</v>
      </c>
    </row>
    <row r="2114" customFormat="false" ht="15" hidden="false" customHeight="false" outlineLevel="0" collapsed="false">
      <c r="A2114" s="27" t="n">
        <v>42488</v>
      </c>
      <c r="B2114" s="42" t="n">
        <v>0</v>
      </c>
      <c r="C2114" s="28" t="n">
        <v>16716.9</v>
      </c>
      <c r="D2114" s="43" t="n">
        <v>0</v>
      </c>
      <c r="E2114" s="44" t="n">
        <f aca="false">E2113+D2114</f>
        <v>35435.6</v>
      </c>
      <c r="F2114" s="45" t="n">
        <f aca="false">IF(C2113&gt;0,D2114/C2113,0)</f>
        <v>0</v>
      </c>
      <c r="G2114" s="46" t="n">
        <f aca="false">G2113*(1+F2114)</f>
        <v>25.3883702850353</v>
      </c>
      <c r="H2114" s="46" t="n">
        <f aca="false">MAX(H2113,G2114)</f>
        <v>25.7088571043628</v>
      </c>
      <c r="I2114" s="47" t="n">
        <f aca="false">G2114/H2114-1</f>
        <v>-0.0124660080386508</v>
      </c>
      <c r="J2114" s="48" t="n">
        <f aca="false">IF(F2114&lt;0,F2114^2,0)</f>
        <v>0</v>
      </c>
      <c r="K2114" s="44" t="n">
        <f aca="false">MAX(K2113,E2114)</f>
        <v>35545.85</v>
      </c>
      <c r="L2114" s="49" t="n">
        <f aca="false">E2114-K2114</f>
        <v>-110.249999999993</v>
      </c>
    </row>
    <row r="2115" customFormat="false" ht="15" hidden="false" customHeight="false" outlineLevel="0" collapsed="false">
      <c r="A2115" s="27" t="n">
        <v>42489</v>
      </c>
      <c r="B2115" s="42" t="n">
        <v>-1</v>
      </c>
      <c r="C2115" s="28" t="n">
        <v>16795</v>
      </c>
      <c r="D2115" s="43" t="n">
        <v>-102.3</v>
      </c>
      <c r="E2115" s="44" t="n">
        <f aca="false">E2114+D2115</f>
        <v>35333.3</v>
      </c>
      <c r="F2115" s="45" t="n">
        <f aca="false">IF(C2114&gt;0,D2115/C2114,0)</f>
        <v>-0.00611955565924304</v>
      </c>
      <c r="G2115" s="46" t="n">
        <f aca="false">G2114*(1+F2115)</f>
        <v>25.2330047399786</v>
      </c>
      <c r="H2115" s="46" t="n">
        <f aca="false">MAX(H2114,G2115)</f>
        <v>25.7088571043628</v>
      </c>
      <c r="I2115" s="47" t="n">
        <f aca="false">G2115/H2115-1</f>
        <v>-0.0185092772678528</v>
      </c>
      <c r="J2115" s="48" t="n">
        <f aca="false">IF(F2115&lt;0,F2115^2,0)</f>
        <v>3.74489614665735E-005</v>
      </c>
      <c r="K2115" s="44" t="n">
        <f aca="false">MAX(K2114,E2115)</f>
        <v>35545.85</v>
      </c>
      <c r="L2115" s="49" t="n">
        <f aca="false">E2115-K2115</f>
        <v>-212.549999999996</v>
      </c>
    </row>
    <row r="2116" customFormat="false" ht="15" hidden="false" customHeight="false" outlineLevel="0" collapsed="false">
      <c r="A2116" s="27" t="n">
        <v>42492</v>
      </c>
      <c r="B2116" s="42" t="n">
        <v>-1</v>
      </c>
      <c r="C2116" s="28" t="n">
        <v>16543</v>
      </c>
      <c r="D2116" s="43" t="n">
        <v>252</v>
      </c>
      <c r="E2116" s="44" t="n">
        <f aca="false">E2115+D2116</f>
        <v>35585.3</v>
      </c>
      <c r="F2116" s="45" t="n">
        <f aca="false">IF(C2115&gt;0,D2116/C2115,0)</f>
        <v>0.0150044656147663</v>
      </c>
      <c r="G2116" s="46" t="n">
        <f aca="false">G2115*(1+F2116)</f>
        <v>25.6116124919568</v>
      </c>
      <c r="H2116" s="46" t="n">
        <f aca="false">MAX(H2115,G2116)</f>
        <v>25.7088571043628</v>
      </c>
      <c r="I2116" s="47" t="n">
        <f aca="false">G2116/H2116-1</f>
        <v>-0.0037825334674062</v>
      </c>
      <c r="J2116" s="48" t="n">
        <f aca="false">IF(F2116&lt;0,F2116^2,0)</f>
        <v>0</v>
      </c>
      <c r="K2116" s="44" t="n">
        <f aca="false">MAX(K2115,E2116)</f>
        <v>35585.3</v>
      </c>
      <c r="L2116" s="49" t="n">
        <f aca="false">E2116-K2116</f>
        <v>0</v>
      </c>
    </row>
    <row r="2117" customFormat="false" ht="15" hidden="false" customHeight="false" outlineLevel="0" collapsed="false">
      <c r="A2117" s="27" t="n">
        <v>42493</v>
      </c>
      <c r="B2117" s="42" t="n">
        <v>-1</v>
      </c>
      <c r="C2117" s="28" t="n">
        <v>16388.7</v>
      </c>
      <c r="D2117" s="43" t="n">
        <v>-131.15</v>
      </c>
      <c r="E2117" s="44" t="n">
        <f aca="false">E2116+D2117</f>
        <v>35454.15</v>
      </c>
      <c r="F2117" s="45" t="n">
        <f aca="false">IF(C2116&gt;0,D2117/C2116,0)</f>
        <v>-0.00792782445747446</v>
      </c>
      <c r="G2117" s="46" t="n">
        <f aca="false">G2116*(1+F2117)</f>
        <v>25.4085681240477</v>
      </c>
      <c r="H2117" s="46" t="n">
        <f aca="false">MAX(H2116,G2117)</f>
        <v>25.7088571043628</v>
      </c>
      <c r="I2117" s="47" t="n">
        <f aca="false">G2117/H2117-1</f>
        <v>-0.0116803706635465</v>
      </c>
      <c r="J2117" s="48" t="n">
        <f aca="false">IF(F2117&lt;0,F2117^2,0)</f>
        <v>6.28504006285302E-005</v>
      </c>
      <c r="K2117" s="44" t="n">
        <f aca="false">MAX(K2116,E2117)</f>
        <v>35585.3</v>
      </c>
      <c r="L2117" s="49" t="n">
        <f aca="false">E2117-K2117</f>
        <v>-131.150000000001</v>
      </c>
    </row>
    <row r="2118" customFormat="false" ht="15" hidden="false" customHeight="false" outlineLevel="0" collapsed="false">
      <c r="A2118" s="27" t="n">
        <v>42494</v>
      </c>
      <c r="B2118" s="42" t="n">
        <v>-1</v>
      </c>
      <c r="C2118" s="28" t="n">
        <v>16274.25</v>
      </c>
      <c r="D2118" s="43" t="n">
        <v>45.85</v>
      </c>
      <c r="E2118" s="44" t="n">
        <f aca="false">E2117+D2118</f>
        <v>35500</v>
      </c>
      <c r="F2118" s="45" t="n">
        <f aca="false">IF(C2117&gt;0,D2118/C2117,0)</f>
        <v>0.00279765936285367</v>
      </c>
      <c r="G2118" s="46" t="n">
        <f aca="false">G2117*(1+F2118)</f>
        <v>25.4796526425567</v>
      </c>
      <c r="H2118" s="46" t="n">
        <f aca="false">MAX(H2117,G2118)</f>
        <v>25.7088571043628</v>
      </c>
      <c r="I2118" s="47" t="n">
        <f aca="false">G2118/H2118-1</f>
        <v>-0.00891538899904132</v>
      </c>
      <c r="J2118" s="48" t="n">
        <f aca="false">IF(F2118&lt;0,F2118^2,0)</f>
        <v>0</v>
      </c>
      <c r="K2118" s="44" t="n">
        <f aca="false">MAX(K2117,E2118)</f>
        <v>35585.3</v>
      </c>
      <c r="L2118" s="49" t="n">
        <f aca="false">E2118-K2118</f>
        <v>-85.3000000000029</v>
      </c>
    </row>
    <row r="2119" customFormat="false" ht="15" hidden="false" customHeight="false" outlineLevel="0" collapsed="false">
      <c r="A2119" s="27" t="n">
        <v>42495</v>
      </c>
      <c r="B2119" s="42" t="n">
        <v>-1</v>
      </c>
      <c r="C2119" s="28" t="n">
        <v>16281</v>
      </c>
      <c r="D2119" s="43" t="n">
        <v>-6.75</v>
      </c>
      <c r="E2119" s="44" t="n">
        <f aca="false">E2118+D2119</f>
        <v>35493.25</v>
      </c>
      <c r="F2119" s="45" t="n">
        <f aca="false">IF(C2118&gt;0,D2119/C2118,0)</f>
        <v>-0.000414765657403567</v>
      </c>
      <c r="G2119" s="46" t="n">
        <f aca="false">G2118*(1+F2119)</f>
        <v>25.469084557678</v>
      </c>
      <c r="H2119" s="46" t="n">
        <f aca="false">MAX(H2118,G2119)</f>
        <v>25.7088571043628</v>
      </c>
      <c r="I2119" s="47" t="n">
        <f aca="false">G2119/H2119-1</f>
        <v>-0.00932645685926581</v>
      </c>
      <c r="J2119" s="48" t="n">
        <f aca="false">IF(F2119&lt;0,F2119^2,0)</f>
        <v>1.72030550561413E-007</v>
      </c>
      <c r="K2119" s="44" t="n">
        <f aca="false">MAX(K2118,E2119)</f>
        <v>35585.3</v>
      </c>
      <c r="L2119" s="49" t="n">
        <f aca="false">E2119-K2119</f>
        <v>-92.0500000000029</v>
      </c>
    </row>
    <row r="2120" customFormat="false" ht="15" hidden="false" customHeight="false" outlineLevel="0" collapsed="false">
      <c r="A2120" s="27" t="n">
        <v>42496</v>
      </c>
      <c r="B2120" s="42" t="n">
        <v>-1</v>
      </c>
      <c r="C2120" s="28" t="n">
        <v>16296.6</v>
      </c>
      <c r="D2120" s="43" t="n">
        <v>-15.6</v>
      </c>
      <c r="E2120" s="44" t="n">
        <f aca="false">E2119+D2120</f>
        <v>35477.65</v>
      </c>
      <c r="F2120" s="45" t="n">
        <f aca="false">IF(C2119&gt;0,D2120/C2119,0)</f>
        <v>-0.000958172102450709</v>
      </c>
      <c r="G2120" s="46" t="n">
        <f aca="false">G2119*(1+F2120)</f>
        <v>25.4446807913798</v>
      </c>
      <c r="H2120" s="46" t="n">
        <f aca="false">MAX(H2119,G2120)</f>
        <v>25.7088571043628</v>
      </c>
      <c r="I2120" s="47" t="n">
        <f aca="false">G2120/H2120-1</f>
        <v>-0.0102756926109392</v>
      </c>
      <c r="J2120" s="48" t="n">
        <f aca="false">IF(F2120&lt;0,F2120^2,0)</f>
        <v>9.18093777914813E-007</v>
      </c>
      <c r="K2120" s="44" t="n">
        <f aca="false">MAX(K2119,E2120)</f>
        <v>35585.3</v>
      </c>
      <c r="L2120" s="49" t="n">
        <f aca="false">E2120-K2120</f>
        <v>-107.650000000001</v>
      </c>
    </row>
    <row r="2121" customFormat="false" ht="15" hidden="false" customHeight="false" outlineLevel="0" collapsed="false">
      <c r="A2121" s="27" t="n">
        <v>42499</v>
      </c>
      <c r="B2121" s="42" t="n">
        <v>1</v>
      </c>
      <c r="C2121" s="28" t="n">
        <v>16686.1</v>
      </c>
      <c r="D2121" s="43" t="n">
        <v>227.45</v>
      </c>
      <c r="E2121" s="44" t="n">
        <f aca="false">E2120+D2121</f>
        <v>35705.1</v>
      </c>
      <c r="F2121" s="45" t="n">
        <f aca="false">IF(C2120&gt;0,D2121/C2120,0)</f>
        <v>0.0139568989850644</v>
      </c>
      <c r="G2121" s="46" t="n">
        <f aca="false">G2120*(1+F2121)</f>
        <v>25.7998096308923</v>
      </c>
      <c r="H2121" s="46" t="n">
        <f aca="false">MAX(H2120,G2121)</f>
        <v>25.7998096308923</v>
      </c>
      <c r="I2121" s="47" t="n">
        <f aca="false">G2121/H2121-1</f>
        <v>0</v>
      </c>
      <c r="J2121" s="48" t="n">
        <f aca="false">IF(F2121&lt;0,F2121^2,0)</f>
        <v>0</v>
      </c>
      <c r="K2121" s="44" t="n">
        <f aca="false">MAX(K2120,E2121)</f>
        <v>35705.1</v>
      </c>
      <c r="L2121" s="49" t="n">
        <f aca="false">E2121-K2121</f>
        <v>0</v>
      </c>
    </row>
    <row r="2122" customFormat="false" ht="15" hidden="false" customHeight="false" outlineLevel="0" collapsed="false">
      <c r="A2122" s="27" t="n">
        <v>42500</v>
      </c>
      <c r="B2122" s="42" t="n">
        <v>1</v>
      </c>
      <c r="C2122" s="28" t="n">
        <v>16784.95</v>
      </c>
      <c r="D2122" s="43" t="n">
        <v>98.85</v>
      </c>
      <c r="E2122" s="44" t="n">
        <f aca="false">E2121+D2122</f>
        <v>35803.95</v>
      </c>
      <c r="F2122" s="45" t="n">
        <f aca="false">IF(C2121&gt;0,D2122/C2121,0)</f>
        <v>0.00592409250813551</v>
      </c>
      <c r="G2122" s="46" t="n">
        <f aca="false">G2121*(1+F2122)</f>
        <v>25.952650089838</v>
      </c>
      <c r="H2122" s="46" t="n">
        <f aca="false">MAX(H2121,G2122)</f>
        <v>25.952650089838</v>
      </c>
      <c r="I2122" s="47" t="n">
        <f aca="false">G2122/H2122-1</f>
        <v>0</v>
      </c>
      <c r="J2122" s="48" t="n">
        <f aca="false">IF(F2122&lt;0,F2122^2,0)</f>
        <v>0</v>
      </c>
      <c r="K2122" s="44" t="n">
        <f aca="false">MAX(K2121,E2122)</f>
        <v>35803.95</v>
      </c>
      <c r="L2122" s="49" t="n">
        <f aca="false">E2122-K2122</f>
        <v>0</v>
      </c>
    </row>
    <row r="2123" customFormat="false" ht="15" hidden="false" customHeight="false" outlineLevel="0" collapsed="false">
      <c r="A2123" s="27" t="n">
        <v>42501</v>
      </c>
      <c r="B2123" s="42" t="n">
        <v>1</v>
      </c>
      <c r="C2123" s="28" t="n">
        <v>16754.45</v>
      </c>
      <c r="D2123" s="43" t="n">
        <v>-240.7</v>
      </c>
      <c r="E2123" s="44" t="n">
        <f aca="false">E2122+D2123</f>
        <v>35563.25</v>
      </c>
      <c r="F2123" s="45" t="n">
        <f aca="false">IF(C2122&gt;0,D2123/C2122,0)</f>
        <v>-0.0143402274060989</v>
      </c>
      <c r="G2123" s="46" t="n">
        <f aca="false">G2122*(1+F2123)</f>
        <v>25.5804831857588</v>
      </c>
      <c r="H2123" s="46" t="n">
        <f aca="false">MAX(H2122,G2123)</f>
        <v>25.952650089838</v>
      </c>
      <c r="I2123" s="47" t="n">
        <f aca="false">G2123/H2123-1</f>
        <v>-0.0143402274060989</v>
      </c>
      <c r="J2123" s="48" t="n">
        <f aca="false">IF(F2123&lt;0,F2123^2,0)</f>
        <v>0.00020564212205863</v>
      </c>
      <c r="K2123" s="44" t="n">
        <f aca="false">MAX(K2122,E2123)</f>
        <v>35803.95</v>
      </c>
      <c r="L2123" s="49" t="n">
        <f aca="false">E2123-K2123</f>
        <v>-240.699999999997</v>
      </c>
    </row>
    <row r="2124" customFormat="false" ht="15" hidden="false" customHeight="false" outlineLevel="0" collapsed="false">
      <c r="A2124" s="27" t="n">
        <v>42502</v>
      </c>
      <c r="B2124" s="42" t="n">
        <v>1</v>
      </c>
      <c r="C2124" s="28" t="n">
        <v>16923.7</v>
      </c>
      <c r="D2124" s="43" t="n">
        <v>42.45</v>
      </c>
      <c r="E2124" s="44" t="n">
        <f aca="false">E2123+D2124</f>
        <v>35605.7</v>
      </c>
      <c r="F2124" s="45" t="n">
        <f aca="false">IF(C2123&gt;0,D2124/C2123,0)</f>
        <v>0.00253365523786218</v>
      </c>
      <c r="G2124" s="46" t="n">
        <f aca="false">G2123*(1+F2124)</f>
        <v>25.6452953109695</v>
      </c>
      <c r="H2124" s="46" t="n">
        <f aca="false">MAX(H2123,G2124)</f>
        <v>25.952650089838</v>
      </c>
      <c r="I2124" s="47" t="n">
        <f aca="false">G2124/H2124-1</f>
        <v>-0.0118429053605165</v>
      </c>
      <c r="J2124" s="48" t="n">
        <f aca="false">IF(F2124&lt;0,F2124^2,0)</f>
        <v>0</v>
      </c>
      <c r="K2124" s="44" t="n">
        <f aca="false">MAX(K2123,E2124)</f>
        <v>35803.95</v>
      </c>
      <c r="L2124" s="49" t="n">
        <f aca="false">E2124-K2124</f>
        <v>-198.25</v>
      </c>
    </row>
    <row r="2125" customFormat="false" ht="15" hidden="false" customHeight="false" outlineLevel="0" collapsed="false">
      <c r="A2125" s="27" t="n">
        <v>42503</v>
      </c>
      <c r="B2125" s="42" t="n">
        <v>1</v>
      </c>
      <c r="C2125" s="28" t="n">
        <v>16716.9</v>
      </c>
      <c r="D2125" s="43" t="n">
        <v>-144.2</v>
      </c>
      <c r="E2125" s="44" t="n">
        <f aca="false">E2124+D2125</f>
        <v>35461.5</v>
      </c>
      <c r="F2125" s="45" t="n">
        <f aca="false">IF(C2124&gt;0,D2125/C2124,0)</f>
        <v>-0.00852059537807926</v>
      </c>
      <c r="G2125" s="46" t="n">
        <f aca="false">G2124*(1+F2125)</f>
        <v>25.4267821262734</v>
      </c>
      <c r="H2125" s="46" t="n">
        <f aca="false">MAX(H2124,G2125)</f>
        <v>25.952650089838</v>
      </c>
      <c r="I2125" s="47" t="n">
        <f aca="false">G2125/H2125-1</f>
        <v>-0.0202625921339179</v>
      </c>
      <c r="J2125" s="48" t="n">
        <f aca="false">IF(F2125&lt;0,F2125^2,0)</f>
        <v>7.26005455969457E-005</v>
      </c>
      <c r="K2125" s="44" t="n">
        <f aca="false">MAX(K2124,E2125)</f>
        <v>35803.95</v>
      </c>
      <c r="L2125" s="49" t="n">
        <f aca="false">E2125-K2125</f>
        <v>-342.449999999997</v>
      </c>
    </row>
    <row r="2126" customFormat="false" ht="15" hidden="false" customHeight="false" outlineLevel="0" collapsed="false">
      <c r="A2126" s="27" t="n">
        <v>42506</v>
      </c>
      <c r="B2126" s="42" t="n">
        <v>-1</v>
      </c>
      <c r="C2126" s="28" t="n">
        <v>16737.55</v>
      </c>
      <c r="D2126" s="43" t="n">
        <v>-143</v>
      </c>
      <c r="E2126" s="44" t="n">
        <f aca="false">E2125+D2126</f>
        <v>35318.5</v>
      </c>
      <c r="F2126" s="45" t="n">
        <f aca="false">IF(C2125&gt;0,D2126/C2125,0)</f>
        <v>-0.0085542175881892</v>
      </c>
      <c r="G2126" s="46" t="n">
        <f aca="false">G2125*(1+F2126)</f>
        <v>25.2092758993977</v>
      </c>
      <c r="H2126" s="46" t="n">
        <f aca="false">MAX(H2125,G2126)</f>
        <v>25.952650089838</v>
      </c>
      <c r="I2126" s="47" t="n">
        <f aca="false">G2126/H2126-1</f>
        <v>-0.0286434791000928</v>
      </c>
      <c r="J2126" s="48" t="n">
        <f aca="false">IF(F2126&lt;0,F2126^2,0)</f>
        <v>7.31746385460854E-005</v>
      </c>
      <c r="K2126" s="44" t="n">
        <f aca="false">MAX(K2125,E2126)</f>
        <v>35803.95</v>
      </c>
      <c r="L2126" s="49" t="n">
        <f aca="false">E2126-K2126</f>
        <v>-485.449999999997</v>
      </c>
    </row>
    <row r="2127" customFormat="false" ht="15" hidden="false" customHeight="false" outlineLevel="0" collapsed="false">
      <c r="A2127" s="27" t="n">
        <v>42507</v>
      </c>
      <c r="B2127" s="42" t="n">
        <v>1</v>
      </c>
      <c r="C2127" s="28" t="n">
        <v>16762.75</v>
      </c>
      <c r="D2127" s="43" t="n">
        <v>-209.8</v>
      </c>
      <c r="E2127" s="44" t="n">
        <f aca="false">E2126+D2127</f>
        <v>35108.7</v>
      </c>
      <c r="F2127" s="45" t="n">
        <f aca="false">IF(C2126&gt;0,D2127/C2126,0)</f>
        <v>-0.0125346899635849</v>
      </c>
      <c r="G2127" s="46" t="n">
        <f aca="false">G2126*(1+F2127)</f>
        <v>24.8932854417923</v>
      </c>
      <c r="H2127" s="46" t="n">
        <f aca="false">MAX(H2126,G2127)</f>
        <v>25.952650089838</v>
      </c>
      <c r="I2127" s="47" t="n">
        <f aca="false">G2127/H2127-1</f>
        <v>-0.0408191319336796</v>
      </c>
      <c r="J2127" s="48" t="n">
        <f aca="false">IF(F2127&lt;0,F2127^2,0)</f>
        <v>0.000157118452483195</v>
      </c>
      <c r="K2127" s="44" t="n">
        <f aca="false">MAX(K2126,E2127)</f>
        <v>35803.95</v>
      </c>
      <c r="L2127" s="49" t="n">
        <f aca="false">E2127-K2127</f>
        <v>-695.25</v>
      </c>
    </row>
    <row r="2128" customFormat="false" ht="15" hidden="false" customHeight="false" outlineLevel="0" collapsed="false">
      <c r="A2128" s="27" t="n">
        <v>42508</v>
      </c>
      <c r="B2128" s="42" t="n">
        <v>1</v>
      </c>
      <c r="C2128" s="28" t="n">
        <v>16728.95</v>
      </c>
      <c r="D2128" s="43" t="n">
        <v>-91.05</v>
      </c>
      <c r="E2128" s="44" t="n">
        <f aca="false">E2127+D2128</f>
        <v>35017.65</v>
      </c>
      <c r="F2128" s="45" t="n">
        <f aca="false">IF(C2127&gt;0,D2128/C2127,0)</f>
        <v>-0.00543168632831725</v>
      </c>
      <c r="G2128" s="46" t="n">
        <f aca="false">G2127*(1+F2128)</f>
        <v>24.7580729235912</v>
      </c>
      <c r="H2128" s="46" t="n">
        <f aca="false">MAX(H2127,G2128)</f>
        <v>25.952650089838</v>
      </c>
      <c r="I2128" s="47" t="n">
        <f aca="false">G2128/H2128-1</f>
        <v>-0.0460291015411389</v>
      </c>
      <c r="J2128" s="48" t="n">
        <f aca="false">IF(F2128&lt;0,F2128^2,0)</f>
        <v>2.95032163692285E-005</v>
      </c>
      <c r="K2128" s="44" t="n">
        <f aca="false">MAX(K2127,E2128)</f>
        <v>35803.95</v>
      </c>
      <c r="L2128" s="49" t="n">
        <f aca="false">E2128-K2128</f>
        <v>-786.300000000003</v>
      </c>
    </row>
    <row r="2129" customFormat="false" ht="15" hidden="false" customHeight="false" outlineLevel="0" collapsed="false">
      <c r="A2129" s="27" t="n">
        <v>42509</v>
      </c>
      <c r="B2129" s="42" t="n">
        <v>-1</v>
      </c>
      <c r="C2129" s="28" t="n">
        <v>16565.25</v>
      </c>
      <c r="D2129" s="43" t="n">
        <v>-8.65</v>
      </c>
      <c r="E2129" s="44" t="n">
        <f aca="false">E2128+D2129</f>
        <v>35009</v>
      </c>
      <c r="F2129" s="45" t="n">
        <f aca="false">IF(C2128&gt;0,D2129/C2128,0)</f>
        <v>-0.000517067717938065</v>
      </c>
      <c r="G2129" s="46" t="n">
        <f aca="false">G2128*(1+F2129)</f>
        <v>24.7452713233241</v>
      </c>
      <c r="H2129" s="46" t="n">
        <f aca="false">MAX(H2128,G2129)</f>
        <v>25.952650089838</v>
      </c>
      <c r="I2129" s="47" t="n">
        <f aca="false">G2129/H2129-1</f>
        <v>-0.0465223690965844</v>
      </c>
      <c r="J2129" s="48" t="n">
        <f aca="false">IF(F2129&lt;0,F2129^2,0)</f>
        <v>2.67359024933679E-007</v>
      </c>
      <c r="K2129" s="44" t="n">
        <f aca="false">MAX(K2128,E2129)</f>
        <v>35803.95</v>
      </c>
      <c r="L2129" s="49" t="n">
        <f aca="false">E2129-K2129</f>
        <v>-794.950000000004</v>
      </c>
    </row>
    <row r="2130" customFormat="false" ht="15" hidden="false" customHeight="false" outlineLevel="0" collapsed="false">
      <c r="A2130" s="27" t="n">
        <v>42510</v>
      </c>
      <c r="B2130" s="42" t="n">
        <v>-1</v>
      </c>
      <c r="C2130" s="28" t="n">
        <v>16481.45</v>
      </c>
      <c r="D2130" s="43" t="n">
        <v>83.8</v>
      </c>
      <c r="E2130" s="44" t="n">
        <f aca="false">E2129+D2130</f>
        <v>35092.8</v>
      </c>
      <c r="F2130" s="45" t="n">
        <f aca="false">IF(C2129&gt;0,D2130/C2129,0)</f>
        <v>0.00505878269268499</v>
      </c>
      <c r="G2130" s="46" t="n">
        <f aca="false">G2129*(1+F2130)</f>
        <v>24.8704522736203</v>
      </c>
      <c r="H2130" s="46" t="n">
        <f aca="false">MAX(H2129,G2130)</f>
        <v>25.952650089838</v>
      </c>
      <c r="I2130" s="47" t="n">
        <f aca="false">G2130/H2130-1</f>
        <v>-0.041698932959508</v>
      </c>
      <c r="J2130" s="48" t="n">
        <f aca="false">IF(F2130&lt;0,F2130^2,0)</f>
        <v>0</v>
      </c>
      <c r="K2130" s="44" t="n">
        <f aca="false">MAX(K2129,E2130)</f>
        <v>35803.95</v>
      </c>
      <c r="L2130" s="49" t="n">
        <f aca="false">E2130-K2130</f>
        <v>-711.150000000002</v>
      </c>
    </row>
    <row r="2131" customFormat="false" ht="15" hidden="false" customHeight="false" outlineLevel="0" collapsed="false">
      <c r="A2131" s="27" t="n">
        <v>42513</v>
      </c>
      <c r="B2131" s="42" t="n">
        <v>-1</v>
      </c>
      <c r="C2131" s="28" t="n">
        <v>16407.55</v>
      </c>
      <c r="D2131" s="43" t="n">
        <v>73.9</v>
      </c>
      <c r="E2131" s="44" t="n">
        <f aca="false">E2130+D2131</f>
        <v>35166.7</v>
      </c>
      <c r="F2131" s="45" t="n">
        <f aca="false">IF(C2130&gt;0,D2131/C2130,0)</f>
        <v>0.00448382878933589</v>
      </c>
      <c r="G2131" s="46" t="n">
        <f aca="false">G2130*(1+F2131)</f>
        <v>24.9819671235286</v>
      </c>
      <c r="H2131" s="46" t="n">
        <f aca="false">MAX(H2130,G2131)</f>
        <v>25.952650089838</v>
      </c>
      <c r="I2131" s="47" t="n">
        <f aca="false">G2131/H2131-1</f>
        <v>-0.0374020750462606</v>
      </c>
      <c r="J2131" s="48" t="n">
        <f aca="false">IF(F2131&lt;0,F2131^2,0)</f>
        <v>0</v>
      </c>
      <c r="K2131" s="44" t="n">
        <f aca="false">MAX(K2130,E2131)</f>
        <v>35803.95</v>
      </c>
      <c r="L2131" s="49" t="n">
        <f aca="false">E2131-K2131</f>
        <v>-637.25</v>
      </c>
    </row>
    <row r="2132" customFormat="false" ht="15" hidden="false" customHeight="false" outlineLevel="0" collapsed="false">
      <c r="A2132" s="27" t="n">
        <v>42514</v>
      </c>
      <c r="B2132" s="42" t="n">
        <v>-1</v>
      </c>
      <c r="C2132" s="28" t="n">
        <v>16456.65</v>
      </c>
      <c r="D2132" s="43" t="n">
        <v>-49.1</v>
      </c>
      <c r="E2132" s="44" t="n">
        <f aca="false">E2131+D2132</f>
        <v>35117.6</v>
      </c>
      <c r="F2132" s="45" t="n">
        <f aca="false">IF(C2131&gt;0,D2132/C2131,0)</f>
        <v>-0.00299252478279816</v>
      </c>
      <c r="G2132" s="46" t="n">
        <f aca="false">G2131*(1+F2132)</f>
        <v>24.9072079677884</v>
      </c>
      <c r="H2132" s="46" t="n">
        <f aca="false">MAX(H2131,G2132)</f>
        <v>25.952650089838</v>
      </c>
      <c r="I2132" s="47" t="n">
        <f aca="false">G2132/H2132-1</f>
        <v>-0.0402826731925549</v>
      </c>
      <c r="J2132" s="48" t="n">
        <f aca="false">IF(F2132&lt;0,F2132^2,0)</f>
        <v>8.9552045756612E-006</v>
      </c>
      <c r="K2132" s="44" t="n">
        <f aca="false">MAX(K2131,E2132)</f>
        <v>35803.95</v>
      </c>
      <c r="L2132" s="49" t="n">
        <f aca="false">E2132-K2132</f>
        <v>-686.349999999999</v>
      </c>
    </row>
    <row r="2133" customFormat="false" ht="15" hidden="false" customHeight="false" outlineLevel="0" collapsed="false">
      <c r="A2133" s="27" t="n">
        <v>42515</v>
      </c>
      <c r="B2133" s="42" t="n">
        <v>1</v>
      </c>
      <c r="C2133" s="28" t="n">
        <v>16997.45</v>
      </c>
      <c r="D2133" s="43" t="n">
        <v>249.3</v>
      </c>
      <c r="E2133" s="44" t="n">
        <f aca="false">E2132+D2133</f>
        <v>35366.9</v>
      </c>
      <c r="F2133" s="45" t="n">
        <f aca="false">IF(C2132&gt;0,D2133/C2132,0)</f>
        <v>0.0151488911777306</v>
      </c>
      <c r="G2133" s="46" t="n">
        <f aca="false">G2132*(1+F2133)</f>
        <v>25.2845245508335</v>
      </c>
      <c r="H2133" s="46" t="n">
        <f aca="false">MAX(H2132,G2133)</f>
        <v>25.952650089838</v>
      </c>
      <c r="I2133" s="47" t="n">
        <f aca="false">G2133/H2133-1</f>
        <v>-0.0257440198473663</v>
      </c>
      <c r="J2133" s="48" t="n">
        <f aca="false">IF(F2133&lt;0,F2133^2,0)</f>
        <v>0</v>
      </c>
      <c r="K2133" s="44" t="n">
        <f aca="false">MAX(K2132,E2133)</f>
        <v>35803.95</v>
      </c>
      <c r="L2133" s="49" t="n">
        <f aca="false">E2133-K2133</f>
        <v>-437.049999999996</v>
      </c>
    </row>
    <row r="2134" customFormat="false" ht="15" hidden="false" customHeight="false" outlineLevel="0" collapsed="false">
      <c r="A2134" s="27" t="n">
        <v>42516</v>
      </c>
      <c r="B2134" s="42" t="n">
        <v>1</v>
      </c>
      <c r="C2134" s="28" t="n">
        <v>17359.3</v>
      </c>
      <c r="D2134" s="43" t="n">
        <v>361.85</v>
      </c>
      <c r="E2134" s="44" t="n">
        <f aca="false">E2133+D2134</f>
        <v>35728.75</v>
      </c>
      <c r="F2134" s="45" t="n">
        <f aca="false">IF(C2133&gt;0,D2134/C2133,0)</f>
        <v>0.0212884873907557</v>
      </c>
      <c r="G2134" s="46" t="n">
        <f aca="false">G2133*(1+F2134)</f>
        <v>25.8227938329152</v>
      </c>
      <c r="H2134" s="46" t="n">
        <f aca="false">MAX(H2133,G2134)</f>
        <v>25.952650089838</v>
      </c>
      <c r="I2134" s="47" t="n">
        <f aca="false">G2134/H2134-1</f>
        <v>-0.00500358369851861</v>
      </c>
      <c r="J2134" s="48" t="n">
        <f aca="false">IF(F2134&lt;0,F2134^2,0)</f>
        <v>0</v>
      </c>
      <c r="K2134" s="44" t="n">
        <f aca="false">MAX(K2133,E2134)</f>
        <v>35803.95</v>
      </c>
      <c r="L2134" s="49" t="n">
        <f aca="false">E2134-K2134</f>
        <v>-75.1999999999971</v>
      </c>
    </row>
    <row r="2135" customFormat="false" ht="15" hidden="false" customHeight="false" outlineLevel="0" collapsed="false">
      <c r="A2135" s="27" t="n">
        <v>42517</v>
      </c>
      <c r="B2135" s="42" t="n">
        <v>1</v>
      </c>
      <c r="C2135" s="28" t="n">
        <v>17511.8</v>
      </c>
      <c r="D2135" s="43" t="n">
        <v>152.5</v>
      </c>
      <c r="E2135" s="44" t="n">
        <f aca="false">E2134+D2135</f>
        <v>35881.25</v>
      </c>
      <c r="F2135" s="45" t="n">
        <f aca="false">IF(C2134&gt;0,D2135/C2134,0)</f>
        <v>0.00878491644248328</v>
      </c>
      <c r="G2135" s="46" t="n">
        <f aca="false">G2134*(1+F2135)</f>
        <v>26.0496449190488</v>
      </c>
      <c r="H2135" s="46" t="n">
        <f aca="false">MAX(H2134,G2135)</f>
        <v>26.0496449190488</v>
      </c>
      <c r="I2135" s="47" t="n">
        <f aca="false">G2135/H2135-1</f>
        <v>0</v>
      </c>
      <c r="J2135" s="48" t="n">
        <f aca="false">IF(F2135&lt;0,F2135^2,0)</f>
        <v>0</v>
      </c>
      <c r="K2135" s="44" t="n">
        <f aca="false">MAX(K2134,E2135)</f>
        <v>35881.25</v>
      </c>
      <c r="L2135" s="49" t="n">
        <f aca="false">E2135-K2135</f>
        <v>0</v>
      </c>
    </row>
    <row r="2136" customFormat="false" ht="15" hidden="false" customHeight="false" outlineLevel="0" collapsed="false">
      <c r="A2136" s="27" t="n">
        <v>42520</v>
      </c>
      <c r="B2136" s="42" t="n">
        <v>1</v>
      </c>
      <c r="C2136" s="28" t="n">
        <v>17520.65</v>
      </c>
      <c r="D2136" s="43" t="n">
        <v>8.85</v>
      </c>
      <c r="E2136" s="44" t="n">
        <f aca="false">E2135+D2136</f>
        <v>35890.1</v>
      </c>
      <c r="F2136" s="45" t="n">
        <f aca="false">IF(C2135&gt;0,D2136/C2135,0)</f>
        <v>0.000505373519569662</v>
      </c>
      <c r="G2136" s="46" t="n">
        <f aca="false">G2135*(1+F2136)</f>
        <v>26.0628097197851</v>
      </c>
      <c r="H2136" s="46" t="n">
        <f aca="false">MAX(H2135,G2136)</f>
        <v>26.0628097197851</v>
      </c>
      <c r="I2136" s="47" t="n">
        <f aca="false">G2136/H2136-1</f>
        <v>0</v>
      </c>
      <c r="J2136" s="48" t="n">
        <f aca="false">IF(F2136&lt;0,F2136^2,0)</f>
        <v>0</v>
      </c>
      <c r="K2136" s="44" t="n">
        <f aca="false">MAX(K2135,E2136)</f>
        <v>35890.1</v>
      </c>
      <c r="L2136" s="49" t="n">
        <f aca="false">E2136-K2136</f>
        <v>0</v>
      </c>
    </row>
    <row r="2137" customFormat="false" ht="15" hidden="false" customHeight="false" outlineLevel="0" collapsed="false">
      <c r="A2137" s="27" t="n">
        <v>42521</v>
      </c>
      <c r="B2137" s="42" t="n">
        <v>1</v>
      </c>
      <c r="C2137" s="28" t="n">
        <v>17620.9</v>
      </c>
      <c r="D2137" s="43" t="n">
        <v>-35.85</v>
      </c>
      <c r="E2137" s="44" t="n">
        <f aca="false">E2136+D2137</f>
        <v>35854.25</v>
      </c>
      <c r="F2137" s="45" t="n">
        <f aca="false">IF(C2136&gt;0,D2137/C2136,0)</f>
        <v>-0.00204615696335467</v>
      </c>
      <c r="G2137" s="46" t="n">
        <f aca="false">G2136*(1+F2137)</f>
        <v>26.0094811201924</v>
      </c>
      <c r="H2137" s="46" t="n">
        <f aca="false">MAX(H2136,G2137)</f>
        <v>26.0628097197851</v>
      </c>
      <c r="I2137" s="47" t="n">
        <f aca="false">G2137/H2137-1</f>
        <v>-0.00204615696335464</v>
      </c>
      <c r="J2137" s="48" t="n">
        <f aca="false">IF(F2137&lt;0,F2137^2,0)</f>
        <v>4.1867583186848E-006</v>
      </c>
      <c r="K2137" s="44" t="n">
        <f aca="false">MAX(K2136,E2137)</f>
        <v>35890.1</v>
      </c>
      <c r="L2137" s="49" t="n">
        <f aca="false">E2137-K2137</f>
        <v>-35.8499999999985</v>
      </c>
    </row>
    <row r="2138" customFormat="false" ht="15" hidden="false" customHeight="false" outlineLevel="0" collapsed="false">
      <c r="A2138" s="27" t="n">
        <v>42522</v>
      </c>
      <c r="B2138" s="42" t="n">
        <v>-1</v>
      </c>
      <c r="C2138" s="28" t="n">
        <v>17423.45</v>
      </c>
      <c r="D2138" s="43" t="n">
        <v>38.75</v>
      </c>
      <c r="E2138" s="44" t="n">
        <f aca="false">E2137+D2138</f>
        <v>35893</v>
      </c>
      <c r="F2138" s="45" t="n">
        <f aca="false">IF(C2137&gt;0,D2138/C2137,0)</f>
        <v>0.00219909312237173</v>
      </c>
      <c r="G2138" s="46" t="n">
        <f aca="false">G2137*(1+F2138)</f>
        <v>26.0666783912402</v>
      </c>
      <c r="H2138" s="46" t="n">
        <f aca="false">MAX(H2137,G2138)</f>
        <v>26.0666783912402</v>
      </c>
      <c r="I2138" s="47" t="n">
        <f aca="false">G2138/H2138-1</f>
        <v>0</v>
      </c>
      <c r="J2138" s="48" t="n">
        <f aca="false">IF(F2138&lt;0,F2138^2,0)</f>
        <v>0</v>
      </c>
      <c r="K2138" s="44" t="n">
        <f aca="false">MAX(K2137,E2138)</f>
        <v>35893</v>
      </c>
      <c r="L2138" s="49" t="n">
        <f aca="false">E2138-K2138</f>
        <v>0</v>
      </c>
    </row>
    <row r="2139" customFormat="false" ht="15" hidden="false" customHeight="false" outlineLevel="0" collapsed="false">
      <c r="A2139" s="27" t="n">
        <v>42523</v>
      </c>
      <c r="B2139" s="42" t="n">
        <v>-1</v>
      </c>
      <c r="C2139" s="28" t="n">
        <v>17567.8</v>
      </c>
      <c r="D2139" s="43" t="n">
        <v>-144.35</v>
      </c>
      <c r="E2139" s="44" t="n">
        <f aca="false">E2138+D2139</f>
        <v>35748.65</v>
      </c>
      <c r="F2139" s="45" t="n">
        <f aca="false">IF(C2138&gt;0,D2139/C2138,0)</f>
        <v>-0.00828481156143014</v>
      </c>
      <c r="G2139" s="46" t="n">
        <f aca="false">G2138*(1+F2139)</f>
        <v>25.8507208727364</v>
      </c>
      <c r="H2139" s="46" t="n">
        <f aca="false">MAX(H2138,G2139)</f>
        <v>26.0666783912402</v>
      </c>
      <c r="I2139" s="47" t="n">
        <f aca="false">G2139/H2139-1</f>
        <v>-0.00828481156143013</v>
      </c>
      <c r="J2139" s="48" t="n">
        <f aca="false">IF(F2139&lt;0,F2139^2,0)</f>
        <v>6.86381026084065E-005</v>
      </c>
      <c r="K2139" s="44" t="n">
        <f aca="false">MAX(K2138,E2139)</f>
        <v>35893</v>
      </c>
      <c r="L2139" s="49" t="n">
        <f aca="false">E2139-K2139</f>
        <v>-144.349999999999</v>
      </c>
    </row>
    <row r="2140" customFormat="false" ht="15" hidden="false" customHeight="false" outlineLevel="0" collapsed="false">
      <c r="A2140" s="27" t="n">
        <v>42524</v>
      </c>
      <c r="B2140" s="42" t="n">
        <v>1</v>
      </c>
      <c r="C2140" s="28" t="n">
        <v>17680.8</v>
      </c>
      <c r="D2140" s="43" t="n">
        <v>-79.45</v>
      </c>
      <c r="E2140" s="44" t="n">
        <f aca="false">E2139+D2140</f>
        <v>35669.2</v>
      </c>
      <c r="F2140" s="45" t="n">
        <f aca="false">IF(C2139&gt;0,D2140/C2139,0)</f>
        <v>-0.00452247862566741</v>
      </c>
      <c r="G2140" s="46" t="n">
        <f aca="false">G2139*(1+F2140)</f>
        <v>25.7338115401313</v>
      </c>
      <c r="H2140" s="46" t="n">
        <f aca="false">MAX(H2139,G2140)</f>
        <v>26.0666783912402</v>
      </c>
      <c r="I2140" s="47" t="n">
        <f aca="false">G2140/H2140-1</f>
        <v>-0.0127698223038933</v>
      </c>
      <c r="J2140" s="48" t="n">
        <f aca="false">IF(F2140&lt;0,F2140^2,0)</f>
        <v>2.04528129196186E-005</v>
      </c>
      <c r="K2140" s="44" t="n">
        <f aca="false">MAX(K2139,E2140)</f>
        <v>35893</v>
      </c>
      <c r="L2140" s="49" t="n">
        <f aca="false">E2140-K2140</f>
        <v>-223.799999999996</v>
      </c>
    </row>
    <row r="2141" customFormat="false" ht="15" hidden="false" customHeight="false" outlineLevel="0" collapsed="false">
      <c r="A2141" s="27" t="n">
        <v>42527</v>
      </c>
      <c r="B2141" s="42" t="n">
        <v>1</v>
      </c>
      <c r="C2141" s="28" t="n">
        <v>17671.4</v>
      </c>
      <c r="D2141" s="43" t="n">
        <v>-31.75</v>
      </c>
      <c r="E2141" s="44" t="n">
        <f aca="false">E2140+D2141</f>
        <v>35637.45</v>
      </c>
      <c r="F2141" s="45" t="n">
        <f aca="false">IF(C2140&gt;0,D2141/C2140,0)</f>
        <v>-0.00179573322474096</v>
      </c>
      <c r="G2141" s="46" t="n">
        <f aca="false">G2140*(1+F2141)</f>
        <v>25.6876004797495</v>
      </c>
      <c r="H2141" s="46" t="n">
        <f aca="false">MAX(H2140,G2141)</f>
        <v>26.0666783912402</v>
      </c>
      <c r="I2141" s="47" t="n">
        <f aca="false">G2141/H2141-1</f>
        <v>-0.0145426243344492</v>
      </c>
      <c r="J2141" s="48" t="n">
        <f aca="false">IF(F2141&lt;0,F2141^2,0)</f>
        <v>3.22465781443857E-006</v>
      </c>
      <c r="K2141" s="44" t="n">
        <f aca="false">MAX(K2140,E2141)</f>
        <v>35893</v>
      </c>
      <c r="L2141" s="49" t="n">
        <f aca="false">E2141-K2141</f>
        <v>-255.549999999996</v>
      </c>
    </row>
    <row r="2142" customFormat="false" ht="15" hidden="false" customHeight="false" outlineLevel="0" collapsed="false">
      <c r="A2142" s="27" t="n">
        <v>42528</v>
      </c>
      <c r="B2142" s="42" t="n">
        <v>1</v>
      </c>
      <c r="C2142" s="28" t="n">
        <v>17948.15</v>
      </c>
      <c r="D2142" s="43" t="n">
        <v>151.6</v>
      </c>
      <c r="E2142" s="44" t="n">
        <f aca="false">E2141+D2142</f>
        <v>35789.05</v>
      </c>
      <c r="F2142" s="45" t="n">
        <f aca="false">IF(C2141&gt;0,D2142/C2141,0)</f>
        <v>0.00857883359552723</v>
      </c>
      <c r="G2142" s="46" t="n">
        <f aca="false">G2141*(1+F2142)</f>
        <v>25.9079701297337</v>
      </c>
      <c r="H2142" s="46" t="n">
        <f aca="false">MAX(H2141,G2142)</f>
        <v>26.0666783912402</v>
      </c>
      <c r="I2142" s="47" t="n">
        <f aca="false">G2142/H2142-1</f>
        <v>-0.00608854949312943</v>
      </c>
      <c r="J2142" s="48" t="n">
        <f aca="false">IF(F2142&lt;0,F2142^2,0)</f>
        <v>0</v>
      </c>
      <c r="K2142" s="44" t="n">
        <f aca="false">MAX(K2141,E2142)</f>
        <v>35893</v>
      </c>
      <c r="L2142" s="49" t="n">
        <f aca="false">E2142-K2142</f>
        <v>-103.949999999997</v>
      </c>
    </row>
    <row r="2143" customFormat="false" ht="15" hidden="false" customHeight="false" outlineLevel="0" collapsed="false">
      <c r="A2143" s="27" t="n">
        <v>42529</v>
      </c>
      <c r="B2143" s="42" t="n">
        <v>1</v>
      </c>
      <c r="C2143" s="28" t="n">
        <v>17946.8</v>
      </c>
      <c r="D2143" s="43" t="n">
        <v>-1.35</v>
      </c>
      <c r="E2143" s="44" t="n">
        <f aca="false">E2142+D2143</f>
        <v>35787.7</v>
      </c>
      <c r="F2143" s="45" t="n">
        <f aca="false">IF(C2142&gt;0,D2143/C2142,0)</f>
        <v>-7.52166657844959E-005</v>
      </c>
      <c r="G2143" s="46" t="n">
        <f aca="false">G2142*(1+F2143)</f>
        <v>25.9060214186033</v>
      </c>
      <c r="H2143" s="46" t="n">
        <f aca="false">MAX(H2142,G2143)</f>
        <v>26.0666783912402</v>
      </c>
      <c r="I2143" s="47" t="n">
        <f aca="false">G2143/H2143-1</f>
        <v>-0.00616330819852162</v>
      </c>
      <c r="J2143" s="48" t="n">
        <f aca="false">IF(F2143&lt;0,F2143^2,0)</f>
        <v>5.65754681173656E-009</v>
      </c>
      <c r="K2143" s="44" t="n">
        <f aca="false">MAX(K2142,E2143)</f>
        <v>35893</v>
      </c>
      <c r="L2143" s="49" t="n">
        <f aca="false">E2143-K2143</f>
        <v>-105.299999999996</v>
      </c>
    </row>
    <row r="2144" customFormat="false" ht="15" hidden="false" customHeight="false" outlineLevel="0" collapsed="false">
      <c r="A2144" s="27" t="n">
        <v>42530</v>
      </c>
      <c r="B2144" s="42" t="n">
        <v>1</v>
      </c>
      <c r="C2144" s="28" t="n">
        <v>17887.7</v>
      </c>
      <c r="D2144" s="43" t="n">
        <v>-91.6</v>
      </c>
      <c r="E2144" s="44" t="n">
        <f aca="false">E2143+D2144</f>
        <v>35696.1</v>
      </c>
      <c r="F2144" s="45" t="n">
        <f aca="false">IF(C2143&gt;0,D2144/C2143,0)</f>
        <v>-0.00510397396750396</v>
      </c>
      <c r="G2144" s="46" t="n">
        <f aca="false">G2143*(1+F2144)</f>
        <v>25.7737977596811</v>
      </c>
      <c r="H2144" s="46" t="n">
        <f aca="false">MAX(H2143,G2144)</f>
        <v>26.0666783912402</v>
      </c>
      <c r="I2144" s="47" t="n">
        <f aca="false">G2144/H2144-1</f>
        <v>-0.0112358248014266</v>
      </c>
      <c r="J2144" s="48" t="n">
        <f aca="false">IF(F2144&lt;0,F2144^2,0)</f>
        <v>2.60505502609581E-005</v>
      </c>
      <c r="K2144" s="44" t="n">
        <f aca="false">MAX(K2143,E2144)</f>
        <v>35893</v>
      </c>
      <c r="L2144" s="49" t="n">
        <f aca="false">E2144-K2144</f>
        <v>-196.899999999994</v>
      </c>
    </row>
    <row r="2145" customFormat="false" ht="15" hidden="false" customHeight="false" outlineLevel="0" collapsed="false">
      <c r="A2145" s="27" t="n">
        <v>42531</v>
      </c>
      <c r="B2145" s="42" t="n">
        <v>1</v>
      </c>
      <c r="C2145" s="28" t="n">
        <v>17828.6</v>
      </c>
      <c r="D2145" s="43" t="n">
        <v>-167.2</v>
      </c>
      <c r="E2145" s="44" t="n">
        <f aca="false">E2144+D2145</f>
        <v>35528.9</v>
      </c>
      <c r="F2145" s="45" t="n">
        <f aca="false">IF(C2144&gt;0,D2145/C2144,0)</f>
        <v>-0.00934720506269671</v>
      </c>
      <c r="G2145" s="46" t="n">
        <f aca="false">G2144*(1+F2145)</f>
        <v>25.5328847867769</v>
      </c>
      <c r="H2145" s="46" t="n">
        <f aca="false">MAX(H2144,G2145)</f>
        <v>26.0666783912402</v>
      </c>
      <c r="I2145" s="47" t="n">
        <f aca="false">G2145/H2145-1</f>
        <v>-0.0204780063056558</v>
      </c>
      <c r="J2145" s="48" t="n">
        <f aca="false">IF(F2145&lt;0,F2145^2,0)</f>
        <v>8.73702424841031E-005</v>
      </c>
      <c r="K2145" s="44" t="n">
        <f aca="false">MAX(K2144,E2145)</f>
        <v>35893</v>
      </c>
      <c r="L2145" s="49" t="n">
        <f aca="false">E2145-K2145</f>
        <v>-364.099999999991</v>
      </c>
    </row>
    <row r="2146" customFormat="false" ht="15" hidden="false" customHeight="false" outlineLevel="0" collapsed="false">
      <c r="A2146" s="27" t="n">
        <v>42534</v>
      </c>
      <c r="B2146" s="42" t="n">
        <v>-1</v>
      </c>
      <c r="C2146" s="28" t="n">
        <v>17593.95</v>
      </c>
      <c r="D2146" s="43" t="n">
        <v>-181.45</v>
      </c>
      <c r="E2146" s="44" t="n">
        <f aca="false">E2145+D2146</f>
        <v>35347.45</v>
      </c>
      <c r="F2146" s="45" t="n">
        <f aca="false">IF(C2145&gt;0,D2146/C2145,0)</f>
        <v>-0.0101774676643146</v>
      </c>
      <c r="G2146" s="46" t="n">
        <f aca="false">G2145*(1+F2146)</f>
        <v>25.2730246774828</v>
      </c>
      <c r="H2146" s="46" t="n">
        <f aca="false">MAX(H2145,G2146)</f>
        <v>26.0666783912402</v>
      </c>
      <c r="I2146" s="47" t="n">
        <f aca="false">G2146/H2146-1</f>
        <v>-0.030447059722965</v>
      </c>
      <c r="J2146" s="48" t="n">
        <f aca="false">IF(F2146&lt;0,F2146^2,0)</f>
        <v>0.00010358084805817</v>
      </c>
      <c r="K2146" s="44" t="n">
        <f aca="false">MAX(K2145,E2146)</f>
        <v>35893</v>
      </c>
      <c r="L2146" s="49" t="n">
        <f aca="false">E2146-K2146</f>
        <v>-545.549999999988</v>
      </c>
    </row>
    <row r="2147" customFormat="false" ht="15" hidden="false" customHeight="false" outlineLevel="0" collapsed="false">
      <c r="A2147" s="27" t="n">
        <v>42535</v>
      </c>
      <c r="B2147" s="42" t="n">
        <v>-1</v>
      </c>
      <c r="C2147" s="28" t="n">
        <v>17672.4</v>
      </c>
      <c r="D2147" s="43" t="n">
        <v>-105</v>
      </c>
      <c r="E2147" s="44" t="n">
        <f aca="false">E2146+D2147</f>
        <v>35242.45</v>
      </c>
      <c r="F2147" s="45" t="n">
        <f aca="false">IF(C2146&gt;0,D2147/C2146,0)</f>
        <v>-0.00596796057735756</v>
      </c>
      <c r="G2147" s="46" t="n">
        <f aca="false">G2146*(1+F2147)</f>
        <v>25.122196262537</v>
      </c>
      <c r="H2147" s="46" t="n">
        <f aca="false">MAX(H2146,G2147)</f>
        <v>26.0666783912402</v>
      </c>
      <c r="I2147" s="47" t="n">
        <f aca="false">G2147/H2147-1</f>
        <v>-0.0362333134481995</v>
      </c>
      <c r="J2147" s="48" t="n">
        <f aca="false">IF(F2147&lt;0,F2147^2,0)</f>
        <v>3.56165534528939E-005</v>
      </c>
      <c r="K2147" s="44" t="n">
        <f aca="false">MAX(K2146,E2147)</f>
        <v>35893</v>
      </c>
      <c r="L2147" s="49" t="n">
        <f aca="false">E2147-K2147</f>
        <v>-650.549999999988</v>
      </c>
    </row>
    <row r="2148" customFormat="false" ht="15" hidden="false" customHeight="false" outlineLevel="0" collapsed="false">
      <c r="A2148" s="27" t="n">
        <v>42536</v>
      </c>
      <c r="B2148" s="42" t="n">
        <v>1</v>
      </c>
      <c r="C2148" s="28" t="n">
        <v>17917.9</v>
      </c>
      <c r="D2148" s="43" t="n">
        <v>171.85</v>
      </c>
      <c r="E2148" s="44" t="n">
        <f aca="false">E2147+D2148</f>
        <v>35414.3</v>
      </c>
      <c r="F2148" s="45" t="n">
        <f aca="false">IF(C2147&gt;0,D2148/C2147,0)</f>
        <v>0.00972420271157285</v>
      </c>
      <c r="G2148" s="46" t="n">
        <f aca="false">G2147*(1+F2148)</f>
        <v>25.3664895915538</v>
      </c>
      <c r="H2148" s="46" t="n">
        <f aca="false">MAX(H2147,G2148)</f>
        <v>26.0666783912402</v>
      </c>
      <c r="I2148" s="47" t="n">
        <f aca="false">G2148/H2148-1</f>
        <v>-0.0268614508215087</v>
      </c>
      <c r="J2148" s="48" t="n">
        <f aca="false">IF(F2148&lt;0,F2148^2,0)</f>
        <v>0</v>
      </c>
      <c r="K2148" s="44" t="n">
        <f aca="false">MAX(K2147,E2148)</f>
        <v>35893</v>
      </c>
      <c r="L2148" s="49" t="n">
        <f aca="false">E2148-K2148</f>
        <v>-478.69999999999</v>
      </c>
    </row>
    <row r="2149" customFormat="false" ht="15" hidden="false" customHeight="false" outlineLevel="0" collapsed="false">
      <c r="A2149" s="27" t="n">
        <v>42537</v>
      </c>
      <c r="B2149" s="42" t="n">
        <v>-1</v>
      </c>
      <c r="C2149" s="28" t="n">
        <v>17671.3</v>
      </c>
      <c r="D2149" s="43" t="n">
        <v>-353.65</v>
      </c>
      <c r="E2149" s="44" t="n">
        <f aca="false">E2148+D2149</f>
        <v>35060.65</v>
      </c>
      <c r="F2149" s="45" t="n">
        <f aca="false">IF(C2148&gt;0,D2149/C2148,0)</f>
        <v>-0.0197372459942292</v>
      </c>
      <c r="G2149" s="46" t="n">
        <f aca="false">G2148*(1+F2149)</f>
        <v>24.8658249464753</v>
      </c>
      <c r="H2149" s="46" t="n">
        <f aca="false">MAX(H2148,G2149)</f>
        <v>26.0666783912402</v>
      </c>
      <c r="I2149" s="47" t="n">
        <f aca="false">G2149/H2149-1</f>
        <v>-0.046068525753112</v>
      </c>
      <c r="J2149" s="48" t="n">
        <f aca="false">IF(F2149&lt;0,F2149^2,0)</f>
        <v>0.000389558879436718</v>
      </c>
      <c r="K2149" s="44" t="n">
        <f aca="false">MAX(K2148,E2149)</f>
        <v>35893</v>
      </c>
      <c r="L2149" s="49" t="n">
        <f aca="false">E2149-K2149</f>
        <v>-832.349999999991</v>
      </c>
    </row>
    <row r="2150" customFormat="false" ht="15" hidden="false" customHeight="false" outlineLevel="0" collapsed="false">
      <c r="A2150" s="27" t="n">
        <v>42538</v>
      </c>
      <c r="B2150" s="42" t="n">
        <v>-1</v>
      </c>
      <c r="C2150" s="28" t="n">
        <v>17696.05</v>
      </c>
      <c r="D2150" s="43" t="n">
        <v>-156.3</v>
      </c>
      <c r="E2150" s="44" t="n">
        <f aca="false">E2149+D2150</f>
        <v>34904.35</v>
      </c>
      <c r="F2150" s="45" t="n">
        <f aca="false">IF(C2149&gt;0,D2150/C2149,0)</f>
        <v>-0.00884485012421271</v>
      </c>
      <c r="G2150" s="46" t="n">
        <f aca="false">G2149*(1+F2150)</f>
        <v>24.6458904516088</v>
      </c>
      <c r="H2150" s="46" t="n">
        <f aca="false">MAX(H2149,G2150)</f>
        <v>26.0666783912402</v>
      </c>
      <c r="I2150" s="47" t="n">
        <f aca="false">G2150/H2150-1</f>
        <v>-0.0545059066715949</v>
      </c>
      <c r="J2150" s="48" t="n">
        <f aca="false">IF(F2150&lt;0,F2150^2,0)</f>
        <v>7.82313737197856E-005</v>
      </c>
      <c r="K2150" s="44" t="n">
        <f aca="false">MAX(K2149,E2150)</f>
        <v>35893</v>
      </c>
      <c r="L2150" s="49" t="n">
        <f aca="false">E2150-K2150</f>
        <v>-988.649999999994</v>
      </c>
    </row>
    <row r="2151" customFormat="false" ht="15" hidden="false" customHeight="false" outlineLevel="0" collapsed="false">
      <c r="A2151" s="27" t="n">
        <v>42541</v>
      </c>
      <c r="B2151" s="42" t="n">
        <v>-1</v>
      </c>
      <c r="C2151" s="28" t="n">
        <v>17718.6</v>
      </c>
      <c r="D2151" s="43" t="n">
        <v>-292.8</v>
      </c>
      <c r="E2151" s="44" t="n">
        <f aca="false">E2150+D2151</f>
        <v>34611.55</v>
      </c>
      <c r="F2151" s="45" t="n">
        <f aca="false">IF(C2150&gt;0,D2151/C2150,0)</f>
        <v>-0.0165460653648696</v>
      </c>
      <c r="G2151" s="46" t="n">
        <f aca="false">G2150*(1+F2151)</f>
        <v>24.2380979372211</v>
      </c>
      <c r="H2151" s="46" t="n">
        <f aca="false">MAX(H2150,G2151)</f>
        <v>26.0666783912402</v>
      </c>
      <c r="I2151" s="47" t="n">
        <f aca="false">G2151/H2151-1</f>
        <v>-0.0701501137419048</v>
      </c>
      <c r="J2151" s="48" t="n">
        <f aca="false">IF(F2151&lt;0,F2151^2,0)</f>
        <v>0.000273772279058536</v>
      </c>
      <c r="K2151" s="44" t="n">
        <f aca="false">MAX(K2150,E2151)</f>
        <v>35893</v>
      </c>
      <c r="L2151" s="49" t="n">
        <f aca="false">E2151-K2151</f>
        <v>-1281.45</v>
      </c>
    </row>
    <row r="2152" customFormat="false" ht="15" hidden="false" customHeight="false" outlineLevel="0" collapsed="false">
      <c r="A2152" s="27" t="n">
        <v>42542</v>
      </c>
      <c r="B2152" s="42" t="n">
        <v>-1</v>
      </c>
      <c r="C2152" s="28" t="n">
        <v>17619.1</v>
      </c>
      <c r="D2152" s="43" t="n">
        <v>99.5</v>
      </c>
      <c r="E2152" s="44" t="n">
        <f aca="false">E2151+D2152</f>
        <v>34711.05</v>
      </c>
      <c r="F2152" s="45" t="n">
        <f aca="false">IF(C2151&gt;0,D2152/C2151,0)</f>
        <v>0.00561556782138544</v>
      </c>
      <c r="G2152" s="46" t="n">
        <f aca="false">G2151*(1+F2152)</f>
        <v>24.3742086200489</v>
      </c>
      <c r="H2152" s="46" t="n">
        <f aca="false">MAX(H2151,G2152)</f>
        <v>26.0666783912402</v>
      </c>
      <c r="I2152" s="47" t="n">
        <f aca="false">G2152/H2152-1</f>
        <v>-0.0649284786419149</v>
      </c>
      <c r="J2152" s="48" t="n">
        <f aca="false">IF(F2152&lt;0,F2152^2,0)</f>
        <v>0</v>
      </c>
      <c r="K2152" s="44" t="n">
        <f aca="false">MAX(K2151,E2152)</f>
        <v>35893</v>
      </c>
      <c r="L2152" s="49" t="n">
        <f aca="false">E2152-K2152</f>
        <v>-1181.95</v>
      </c>
    </row>
    <row r="2153" customFormat="false" ht="15" hidden="false" customHeight="false" outlineLevel="0" collapsed="false">
      <c r="A2153" s="27" t="n">
        <v>42543</v>
      </c>
      <c r="B2153" s="42" t="n">
        <v>-1</v>
      </c>
      <c r="C2153" s="28" t="n">
        <v>17626.05</v>
      </c>
      <c r="D2153" s="43" t="n">
        <v>-6.95</v>
      </c>
      <c r="E2153" s="44" t="n">
        <f aca="false">E2152+D2153</f>
        <v>34704.1</v>
      </c>
      <c r="F2153" s="45" t="n">
        <f aca="false">IF(C2152&gt;0,D2153/C2152,0)</f>
        <v>-0.000394458286745634</v>
      </c>
      <c r="G2153" s="46" t="n">
        <f aca="false">G2152*(1+F2153)</f>
        <v>24.3645940114759</v>
      </c>
      <c r="H2153" s="46" t="n">
        <f aca="false">MAX(H2152,G2153)</f>
        <v>26.0666783912402</v>
      </c>
      <c r="I2153" s="47" t="n">
        <f aca="false">G2153/H2153-1</f>
        <v>-0.0652973253522144</v>
      </c>
      <c r="J2153" s="48" t="n">
        <f aca="false">IF(F2153&lt;0,F2153^2,0)</f>
        <v>1.55597339982301E-007</v>
      </c>
      <c r="K2153" s="44" t="n">
        <f aca="false">MAX(K2152,E2153)</f>
        <v>35893</v>
      </c>
      <c r="L2153" s="49" t="n">
        <f aca="false">E2153-K2153</f>
        <v>-1188.89999999999</v>
      </c>
    </row>
    <row r="2154" customFormat="false" ht="15" hidden="false" customHeight="false" outlineLevel="0" collapsed="false">
      <c r="A2154" s="27" t="n">
        <v>42544</v>
      </c>
      <c r="B2154" s="42" t="n">
        <v>1</v>
      </c>
      <c r="C2154" s="28" t="n">
        <v>17892.45</v>
      </c>
      <c r="D2154" s="43" t="n">
        <v>-0.05</v>
      </c>
      <c r="E2154" s="44" t="n">
        <f aca="false">E2153+D2154</f>
        <v>34704.05</v>
      </c>
      <c r="F2154" s="45" t="n">
        <f aca="false">IF(C2153&gt;0,D2154/C2153,0)</f>
        <v>-2.83671043710871E-006</v>
      </c>
      <c r="G2154" s="46" t="n">
        <f aca="false">G2153*(1+F2154)</f>
        <v>24.3645248961777</v>
      </c>
      <c r="H2154" s="46" t="n">
        <f aca="false">MAX(H2153,G2154)</f>
        <v>26.0666783912402</v>
      </c>
      <c r="I2154" s="47" t="n">
        <f aca="false">G2154/H2154-1</f>
        <v>-0.0652999768330472</v>
      </c>
      <c r="J2154" s="48" t="n">
        <f aca="false">IF(F2154&lt;0,F2154^2,0)</f>
        <v>8.0469261040015E-012</v>
      </c>
      <c r="K2154" s="44" t="n">
        <f aca="false">MAX(K2153,E2154)</f>
        <v>35893</v>
      </c>
      <c r="L2154" s="49" t="n">
        <f aca="false">E2154-K2154</f>
        <v>-1188.95</v>
      </c>
    </row>
    <row r="2155" customFormat="false" ht="15" hidden="false" customHeight="false" outlineLevel="0" collapsed="false">
      <c r="A2155" s="27" t="n">
        <v>42545</v>
      </c>
      <c r="B2155" s="42" t="n">
        <v>-1</v>
      </c>
      <c r="C2155" s="28" t="n">
        <v>17426.05</v>
      </c>
      <c r="D2155" s="43" t="n">
        <v>-890.8</v>
      </c>
      <c r="E2155" s="44" t="n">
        <f aca="false">E2154+D2155</f>
        <v>33813.25</v>
      </c>
      <c r="F2155" s="45" t="n">
        <f aca="false">IF(C2154&gt;0,D2155/C2154,0)</f>
        <v>-0.0497863624042543</v>
      </c>
      <c r="G2155" s="46" t="n">
        <f aca="false">G2154*(1+F2155)</f>
        <v>23.1515038298892</v>
      </c>
      <c r="H2155" s="46" t="n">
        <f aca="false">MAX(H2154,G2155)</f>
        <v>26.0666783912402</v>
      </c>
      <c r="I2155" s="47" t="n">
        <f aca="false">G2155/H2155-1</f>
        <v>-0.111835290925702</v>
      </c>
      <c r="J2155" s="48" t="n">
        <f aca="false">IF(F2155&lt;0,F2155^2,0)</f>
        <v>0.00247868188144775</v>
      </c>
      <c r="K2155" s="44" t="n">
        <f aca="false">MAX(K2154,E2155)</f>
        <v>35893</v>
      </c>
      <c r="L2155" s="49" t="n">
        <f aca="false">E2155-K2155</f>
        <v>-2079.75</v>
      </c>
    </row>
    <row r="2156" customFormat="false" ht="15" hidden="false" customHeight="false" outlineLevel="0" collapsed="false">
      <c r="A2156" s="27" t="n">
        <v>42548</v>
      </c>
      <c r="B2156" s="42" t="n">
        <v>-1</v>
      </c>
      <c r="C2156" s="28" t="n">
        <v>17514.95</v>
      </c>
      <c r="D2156" s="43" t="n">
        <v>-33.15</v>
      </c>
      <c r="E2156" s="44" t="n">
        <f aca="false">E2155+D2156</f>
        <v>33780.1</v>
      </c>
      <c r="F2156" s="45" t="n">
        <f aca="false">IF(C2155&gt;0,D2156/C2155,0)</f>
        <v>-0.00190232439365203</v>
      </c>
      <c r="G2156" s="46" t="n">
        <f aca="false">G2155*(1+F2156)</f>
        <v>23.1074621594038</v>
      </c>
      <c r="H2156" s="46" t="n">
        <f aca="false">MAX(H2155,G2156)</f>
        <v>26.0666783912402</v>
      </c>
      <c r="I2156" s="47" t="n">
        <f aca="false">G2156/H2156-1</f>
        <v>-0.113524868317355</v>
      </c>
      <c r="J2156" s="48" t="n">
        <f aca="false">IF(F2156&lt;0,F2156^2,0)</f>
        <v>3.61883809868357E-006</v>
      </c>
      <c r="K2156" s="44" t="n">
        <f aca="false">MAX(K2155,E2156)</f>
        <v>35893</v>
      </c>
      <c r="L2156" s="49" t="n">
        <f aca="false">E2156-K2156</f>
        <v>-2112.9</v>
      </c>
    </row>
    <row r="2157" customFormat="false" ht="15" hidden="false" customHeight="false" outlineLevel="0" collapsed="false">
      <c r="A2157" s="27" t="n">
        <v>42549</v>
      </c>
      <c r="B2157" s="42" t="n">
        <v>1</v>
      </c>
      <c r="C2157" s="28" t="n">
        <v>17561.55</v>
      </c>
      <c r="D2157" s="43" t="n">
        <v>-49.65</v>
      </c>
      <c r="E2157" s="44" t="n">
        <f aca="false">E2156+D2157</f>
        <v>33730.45</v>
      </c>
      <c r="F2157" s="45" t="n">
        <f aca="false">IF(C2156&gt;0,D2157/C2156,0)</f>
        <v>-0.00283472119532171</v>
      </c>
      <c r="G2157" s="46" t="n">
        <f aca="false">G2156*(1+F2157)</f>
        <v>23.0419589466505</v>
      </c>
      <c r="H2157" s="46" t="n">
        <f aca="false">MAX(H2156,G2157)</f>
        <v>26.0666783912402</v>
      </c>
      <c r="I2157" s="47" t="n">
        <f aca="false">G2157/H2157-1</f>
        <v>-0.116037778162261</v>
      </c>
      <c r="J2157" s="48" t="n">
        <f aca="false">IF(F2157&lt;0,F2157^2,0)</f>
        <v>8.03564425520615E-006</v>
      </c>
      <c r="K2157" s="44" t="n">
        <f aca="false">MAX(K2156,E2157)</f>
        <v>35893</v>
      </c>
      <c r="L2157" s="49" t="n">
        <f aca="false">E2157-K2157</f>
        <v>-2162.55</v>
      </c>
    </row>
    <row r="2158" customFormat="false" ht="15" hidden="false" customHeight="false" outlineLevel="0" collapsed="false">
      <c r="A2158" s="27" t="n">
        <v>42550</v>
      </c>
      <c r="B2158" s="42" t="n">
        <v>1</v>
      </c>
      <c r="C2158" s="28" t="n">
        <v>17689.9</v>
      </c>
      <c r="D2158" s="43" t="n">
        <v>128.35</v>
      </c>
      <c r="E2158" s="44" t="n">
        <f aca="false">E2157+D2158</f>
        <v>33858.8</v>
      </c>
      <c r="F2158" s="45" t="n">
        <f aca="false">IF(C2157&gt;0,D2158/C2157,0)</f>
        <v>0.00730858039296076</v>
      </c>
      <c r="G2158" s="46" t="n">
        <f aca="false">G2157*(1+F2158)</f>
        <v>23.2103629560234</v>
      </c>
      <c r="H2158" s="46" t="n">
        <f aca="false">MAX(H2157,G2158)</f>
        <v>26.0666783912402</v>
      </c>
      <c r="I2158" s="47" t="n">
        <f aca="false">G2158/H2158-1</f>
        <v>-0.10957726919962</v>
      </c>
      <c r="J2158" s="48" t="n">
        <f aca="false">IF(F2158&lt;0,F2158^2,0)</f>
        <v>0</v>
      </c>
      <c r="K2158" s="44" t="n">
        <f aca="false">MAX(K2157,E2158)</f>
        <v>35893</v>
      </c>
      <c r="L2158" s="49" t="n">
        <f aca="false">E2158-K2158</f>
        <v>-2034.2</v>
      </c>
    </row>
    <row r="2159" customFormat="false" ht="15" hidden="false" customHeight="false" outlineLevel="0" collapsed="false">
      <c r="A2159" s="27" t="n">
        <v>42551</v>
      </c>
      <c r="B2159" s="42" t="n">
        <v>1</v>
      </c>
      <c r="C2159" s="28" t="n">
        <v>17935.4</v>
      </c>
      <c r="D2159" s="43" t="n">
        <v>245.5</v>
      </c>
      <c r="E2159" s="44" t="n">
        <f aca="false">E2158+D2159</f>
        <v>34104.3</v>
      </c>
      <c r="F2159" s="45" t="n">
        <f aca="false">IF(C2158&gt;0,D2159/C2158,0)</f>
        <v>0.0138779755679795</v>
      </c>
      <c r="G2159" s="46" t="n">
        <f aca="false">G2158*(1+F2159)</f>
        <v>23.532475806051</v>
      </c>
      <c r="H2159" s="46" t="n">
        <f aca="false">MAX(H2158,G2159)</f>
        <v>26.0666783912402</v>
      </c>
      <c r="I2159" s="47" t="n">
        <f aca="false">G2159/H2159-1</f>
        <v>-0.0972200042963988</v>
      </c>
      <c r="J2159" s="48" t="n">
        <f aca="false">IF(F2159&lt;0,F2159^2,0)</f>
        <v>0</v>
      </c>
      <c r="K2159" s="44" t="n">
        <f aca="false">MAX(K2158,E2159)</f>
        <v>35893</v>
      </c>
      <c r="L2159" s="49" t="n">
        <f aca="false">E2159-K2159</f>
        <v>-1788.7</v>
      </c>
    </row>
    <row r="2160" customFormat="false" ht="15" hidden="false" customHeight="false" outlineLevel="0" collapsed="false">
      <c r="A2160" s="27" t="n">
        <v>42552</v>
      </c>
      <c r="B2160" s="42" t="n">
        <v>1</v>
      </c>
      <c r="C2160" s="28" t="n">
        <v>17985.65</v>
      </c>
      <c r="D2160" s="43" t="n">
        <v>50.25</v>
      </c>
      <c r="E2160" s="44" t="n">
        <f aca="false">E2159+D2160</f>
        <v>34154.55</v>
      </c>
      <c r="F2160" s="45" t="n">
        <f aca="false">IF(C2159&gt;0,D2160/C2159,0)</f>
        <v>0.00280172173466998</v>
      </c>
      <c r="G2160" s="46" t="n">
        <f aca="false">G2159*(1+F2160)</f>
        <v>23.5984072549874</v>
      </c>
      <c r="H2160" s="46" t="n">
        <f aca="false">MAX(H2159,G2160)</f>
        <v>26.0666783912402</v>
      </c>
      <c r="I2160" s="47" t="n">
        <f aca="false">G2160/H2160-1</f>
        <v>-0.0946906659608107</v>
      </c>
      <c r="J2160" s="48" t="n">
        <f aca="false">IF(F2160&lt;0,F2160^2,0)</f>
        <v>0</v>
      </c>
      <c r="K2160" s="44" t="n">
        <f aca="false">MAX(K2159,E2160)</f>
        <v>35893</v>
      </c>
      <c r="L2160" s="49" t="n">
        <f aca="false">E2160-K2160</f>
        <v>-1738.45</v>
      </c>
    </row>
    <row r="2161" customFormat="false" ht="15" hidden="false" customHeight="false" outlineLevel="0" collapsed="false">
      <c r="A2161" s="27" t="n">
        <v>42555</v>
      </c>
      <c r="B2161" s="42" t="n">
        <v>1</v>
      </c>
      <c r="C2161" s="28" t="n">
        <v>18097.65</v>
      </c>
      <c r="D2161" s="43" t="n">
        <v>112</v>
      </c>
      <c r="E2161" s="44" t="n">
        <f aca="false">E2160+D2161</f>
        <v>34266.55</v>
      </c>
      <c r="F2161" s="45" t="n">
        <f aca="false">IF(C2160&gt;0,D2161/C2160,0)</f>
        <v>0.00622718667382052</v>
      </c>
      <c r="G2161" s="46" t="n">
        <f aca="false">G2160*(1+F2161)</f>
        <v>23.7453589421691</v>
      </c>
      <c r="H2161" s="46" t="n">
        <f aca="false">MAX(H2160,G2161)</f>
        <v>26.0666783912402</v>
      </c>
      <c r="I2161" s="47" t="n">
        <f aca="false">G2161/H2161-1</f>
        <v>-0.0890531357401965</v>
      </c>
      <c r="J2161" s="48" t="n">
        <f aca="false">IF(F2161&lt;0,F2161^2,0)</f>
        <v>0</v>
      </c>
      <c r="K2161" s="44" t="n">
        <f aca="false">MAX(K2160,E2161)</f>
        <v>35893</v>
      </c>
      <c r="L2161" s="49" t="n">
        <f aca="false">E2161-K2161</f>
        <v>-1626.45</v>
      </c>
    </row>
    <row r="2162" customFormat="false" ht="15" hidden="false" customHeight="false" outlineLevel="0" collapsed="false">
      <c r="A2162" s="27" t="n">
        <v>42556</v>
      </c>
      <c r="B2162" s="42" t="n">
        <v>1</v>
      </c>
      <c r="C2162" s="28" t="n">
        <v>18004.25</v>
      </c>
      <c r="D2162" s="43" t="n">
        <v>-42.85</v>
      </c>
      <c r="E2162" s="44" t="n">
        <f aca="false">E2161+D2162</f>
        <v>34223.7</v>
      </c>
      <c r="F2162" s="45" t="n">
        <f aca="false">IF(C2161&gt;0,D2162/C2161,0)</f>
        <v>-0.00236771072487312</v>
      </c>
      <c r="G2162" s="46" t="n">
        <f aca="false">G2161*(1+F2162)</f>
        <v>23.6891368011357</v>
      </c>
      <c r="H2162" s="46" t="n">
        <f aca="false">MAX(H2161,G2162)</f>
        <v>26.0666783912402</v>
      </c>
      <c r="I2162" s="47" t="n">
        <f aca="false">G2162/H2162-1</f>
        <v>-0.0912099944004939</v>
      </c>
      <c r="J2162" s="48" t="n">
        <f aca="false">IF(F2162&lt;0,F2162^2,0)</f>
        <v>5.60605407667919E-006</v>
      </c>
      <c r="K2162" s="44" t="n">
        <f aca="false">MAX(K2161,E2162)</f>
        <v>35893</v>
      </c>
      <c r="L2162" s="49" t="n">
        <f aca="false">E2162-K2162</f>
        <v>-1669.3</v>
      </c>
    </row>
    <row r="2163" customFormat="false" ht="15" hidden="false" customHeight="false" outlineLevel="0" collapsed="false">
      <c r="A2163" s="27" t="n">
        <v>42558</v>
      </c>
      <c r="B2163" s="42" t="n">
        <v>1</v>
      </c>
      <c r="C2163" s="28" t="n">
        <v>18084.9</v>
      </c>
      <c r="D2163" s="43" t="n">
        <v>-61.45</v>
      </c>
      <c r="E2163" s="44" t="n">
        <f aca="false">E2162+D2163</f>
        <v>34162.25</v>
      </c>
      <c r="F2163" s="45" t="n">
        <f aca="false">IF(C2162&gt;0,D2163/C2162,0)</f>
        <v>-0.00341308302206424</v>
      </c>
      <c r="G2163" s="46" t="n">
        <f aca="false">G2162*(1+F2163)</f>
        <v>23.6082838105124</v>
      </c>
      <c r="H2163" s="46" t="n">
        <f aca="false">MAX(H2162,G2163)</f>
        <v>26.0666783912402</v>
      </c>
      <c r="I2163" s="47" t="n">
        <f aca="false">G2163/H2163-1</f>
        <v>-0.0943117701392272</v>
      </c>
      <c r="J2163" s="48" t="n">
        <f aca="false">IF(F2163&lt;0,F2163^2,0)</f>
        <v>1.16491357155031E-005</v>
      </c>
      <c r="K2163" s="44" t="n">
        <f aca="false">MAX(K2162,E2163)</f>
        <v>35893</v>
      </c>
      <c r="L2163" s="49" t="n">
        <f aca="false">E2163-K2163</f>
        <v>-1730.75</v>
      </c>
    </row>
    <row r="2164" customFormat="false" ht="15" hidden="false" customHeight="false" outlineLevel="0" collapsed="false">
      <c r="A2164" s="27" t="n">
        <v>42559</v>
      </c>
      <c r="B2164" s="42" t="n">
        <v>-1</v>
      </c>
      <c r="C2164" s="28" t="n">
        <v>18016.25</v>
      </c>
      <c r="D2164" s="43" t="n">
        <v>-114.45</v>
      </c>
      <c r="E2164" s="44" t="n">
        <f aca="false">E2163+D2164</f>
        <v>34047.8</v>
      </c>
      <c r="F2164" s="45" t="n">
        <f aca="false">IF(C2163&gt;0,D2164/C2163,0)</f>
        <v>-0.00632848398387605</v>
      </c>
      <c r="G2164" s="46" t="n">
        <f aca="false">G2163*(1+F2164)</f>
        <v>23.4588791645308</v>
      </c>
      <c r="H2164" s="46" t="n">
        <f aca="false">MAX(H2163,G2164)</f>
        <v>26.0666783912402</v>
      </c>
      <c r="I2164" s="47" t="n">
        <f aca="false">G2164/H2164-1</f>
        <v>-0.100043403596286</v>
      </c>
      <c r="J2164" s="48" t="n">
        <f aca="false">IF(F2164&lt;0,F2164^2,0)</f>
        <v>4.00497095341757E-005</v>
      </c>
      <c r="K2164" s="44" t="n">
        <f aca="false">MAX(K2163,E2164)</f>
        <v>35893</v>
      </c>
      <c r="L2164" s="49" t="n">
        <f aca="false">E2164-K2164</f>
        <v>-1845.2</v>
      </c>
    </row>
    <row r="2165" customFormat="false" ht="15" hidden="false" customHeight="false" outlineLevel="0" collapsed="false">
      <c r="A2165" s="27" t="n">
        <v>42562</v>
      </c>
      <c r="B2165" s="42" t="n">
        <v>1</v>
      </c>
      <c r="C2165" s="28" t="n">
        <v>18390.95</v>
      </c>
      <c r="D2165" s="43" t="n">
        <v>-129.1</v>
      </c>
      <c r="E2165" s="44" t="n">
        <f aca="false">E2164+D2165</f>
        <v>33918.7</v>
      </c>
      <c r="F2165" s="45" t="n">
        <f aca="false">IF(C2164&gt;0,D2165/C2164,0)</f>
        <v>-0.00716575313952682</v>
      </c>
      <c r="G2165" s="46" t="n">
        <f aca="false">G2164*(1+F2165)</f>
        <v>23.2907786275078</v>
      </c>
      <c r="H2165" s="46" t="n">
        <f aca="false">MAX(H2164,G2165)</f>
        <v>26.0666783912402</v>
      </c>
      <c r="I2165" s="47" t="n">
        <f aca="false">G2165/H2165-1</f>
        <v>-0.106492270402404</v>
      </c>
      <c r="J2165" s="48" t="n">
        <f aca="false">IF(F2165&lt;0,F2165^2,0)</f>
        <v>5.13480180566384E-005</v>
      </c>
      <c r="K2165" s="44" t="n">
        <f aca="false">MAX(K2164,E2165)</f>
        <v>35893</v>
      </c>
      <c r="L2165" s="49" t="n">
        <f aca="false">E2165-K2165</f>
        <v>-1974.3</v>
      </c>
    </row>
    <row r="2166" customFormat="false" ht="15" hidden="false" customHeight="false" outlineLevel="0" collapsed="false">
      <c r="A2166" s="27" t="n">
        <v>42563</v>
      </c>
      <c r="B2166" s="42" t="n">
        <v>1</v>
      </c>
      <c r="C2166" s="28" t="n">
        <v>18667.6</v>
      </c>
      <c r="D2166" s="43" t="n">
        <v>276.65</v>
      </c>
      <c r="E2166" s="44" t="n">
        <f aca="false">E2165+D2166</f>
        <v>34195.35</v>
      </c>
      <c r="F2166" s="45" t="n">
        <f aca="false">IF(C2165&gt;0,D2166/C2165,0)</f>
        <v>0.0150427248184569</v>
      </c>
      <c r="G2166" s="46" t="n">
        <f aca="false">G2165*(1+F2166)</f>
        <v>23.641135401209</v>
      </c>
      <c r="H2166" s="46" t="n">
        <f aca="false">MAX(H2165,G2166)</f>
        <v>26.0666783912402</v>
      </c>
      <c r="I2166" s="47" t="n">
        <f aca="false">G2166/H2166-1</f>
        <v>-0.0930514795029033</v>
      </c>
      <c r="J2166" s="48" t="n">
        <f aca="false">IF(F2166&lt;0,F2166^2,0)</f>
        <v>0</v>
      </c>
      <c r="K2166" s="44" t="n">
        <f aca="false">MAX(K2165,E2166)</f>
        <v>35893</v>
      </c>
      <c r="L2166" s="49" t="n">
        <f aca="false">E2166-K2166</f>
        <v>-1697.64999999999</v>
      </c>
    </row>
    <row r="2167" customFormat="false" ht="15" hidden="false" customHeight="false" outlineLevel="0" collapsed="false">
      <c r="A2167" s="27" t="n">
        <v>42564</v>
      </c>
      <c r="B2167" s="42" t="n">
        <v>1</v>
      </c>
      <c r="C2167" s="28" t="n">
        <v>18618.95</v>
      </c>
      <c r="D2167" s="43" t="n">
        <v>-48.65</v>
      </c>
      <c r="E2167" s="44" t="n">
        <f aca="false">E2166+D2167</f>
        <v>34146.7</v>
      </c>
      <c r="F2167" s="45" t="n">
        <f aca="false">IF(C2166&gt;0,D2167/C2166,0)</f>
        <v>-0.0026061196940153</v>
      </c>
      <c r="G2167" s="46" t="n">
        <f aca="false">G2166*(1+F2167)</f>
        <v>23.579523772651</v>
      </c>
      <c r="H2167" s="46" t="n">
        <f aca="false">MAX(H2166,G2167)</f>
        <v>26.0666783912402</v>
      </c>
      <c r="I2167" s="47" t="n">
        <f aca="false">G2167/H2167-1</f>
        <v>-0.0954150959036287</v>
      </c>
      <c r="J2167" s="48" t="n">
        <f aca="false">IF(F2167&lt;0,F2167^2,0)</f>
        <v>6.7918598595344E-006</v>
      </c>
      <c r="K2167" s="44" t="n">
        <f aca="false">MAX(K2166,E2167)</f>
        <v>35893</v>
      </c>
      <c r="L2167" s="49" t="n">
        <f aca="false">E2167-K2167</f>
        <v>-1746.3</v>
      </c>
    </row>
    <row r="2168" customFormat="false" ht="15" hidden="false" customHeight="false" outlineLevel="0" collapsed="false">
      <c r="A2168" s="27" t="n">
        <v>42565</v>
      </c>
      <c r="B2168" s="42" t="n">
        <v>1</v>
      </c>
      <c r="C2168" s="28" t="n">
        <v>18863.75</v>
      </c>
      <c r="D2168" s="43" t="n">
        <v>244.8</v>
      </c>
      <c r="E2168" s="44" t="n">
        <f aca="false">E2167+D2168</f>
        <v>34391.5</v>
      </c>
      <c r="F2168" s="45" t="n">
        <f aca="false">IF(C2167&gt;0,D2168/C2167,0)</f>
        <v>0.013147895020933</v>
      </c>
      <c r="G2168" s="46" t="n">
        <f aca="false">G2167*(1+F2168)</f>
        <v>23.8895448758574</v>
      </c>
      <c r="H2168" s="46" t="n">
        <f aca="false">MAX(H2167,G2168)</f>
        <v>26.0666783912402</v>
      </c>
      <c r="I2168" s="47" t="n">
        <f aca="false">G2168/H2168-1</f>
        <v>-0.0835217085470489</v>
      </c>
      <c r="J2168" s="48" t="n">
        <f aca="false">IF(F2168&lt;0,F2168^2,0)</f>
        <v>0</v>
      </c>
      <c r="K2168" s="44" t="n">
        <f aca="false">MAX(K2167,E2168)</f>
        <v>35893</v>
      </c>
      <c r="L2168" s="49" t="n">
        <f aca="false">E2168-K2168</f>
        <v>-1501.49999999999</v>
      </c>
    </row>
    <row r="2169" customFormat="false" ht="15" hidden="false" customHeight="false" outlineLevel="0" collapsed="false">
      <c r="A2169" s="27" t="n">
        <v>42566</v>
      </c>
      <c r="B2169" s="42" t="n">
        <v>1</v>
      </c>
      <c r="C2169" s="28" t="n">
        <v>18953.65</v>
      </c>
      <c r="D2169" s="43" t="n">
        <v>89.9</v>
      </c>
      <c r="E2169" s="44" t="n">
        <f aca="false">E2168+D2169</f>
        <v>34481.4</v>
      </c>
      <c r="F2169" s="45" t="n">
        <f aca="false">IF(C2168&gt;0,D2169/C2168,0)</f>
        <v>0.00476575442316613</v>
      </c>
      <c r="G2169" s="46" t="n">
        <f aca="false">G2168*(1+F2169)</f>
        <v>24.0033965800169</v>
      </c>
      <c r="H2169" s="46" t="n">
        <f aca="false">MAX(H2168,G2169)</f>
        <v>26.0666783912402</v>
      </c>
      <c r="I2169" s="47" t="n">
        <f aca="false">G2169/H2169-1</f>
        <v>-0.0791539980758215</v>
      </c>
      <c r="J2169" s="48" t="n">
        <f aca="false">IF(F2169&lt;0,F2169^2,0)</f>
        <v>0</v>
      </c>
      <c r="K2169" s="44" t="n">
        <f aca="false">MAX(K2168,E2169)</f>
        <v>35893</v>
      </c>
      <c r="L2169" s="49" t="n">
        <f aca="false">E2169-K2169</f>
        <v>-1411.59999999999</v>
      </c>
    </row>
    <row r="2170" customFormat="false" ht="15" hidden="false" customHeight="false" outlineLevel="0" collapsed="false">
      <c r="A2170" s="27" t="n">
        <v>42569</v>
      </c>
      <c r="B2170" s="42" t="n">
        <v>1</v>
      </c>
      <c r="C2170" s="28" t="n">
        <v>18923.4</v>
      </c>
      <c r="D2170" s="43" t="n">
        <v>-30.25</v>
      </c>
      <c r="E2170" s="44" t="n">
        <f aca="false">E2169+D2170</f>
        <v>34451.15</v>
      </c>
      <c r="F2170" s="45" t="n">
        <f aca="false">IF(C2169&gt;0,D2170/C2169,0)</f>
        <v>-0.00159599865988873</v>
      </c>
      <c r="G2170" s="46" t="n">
        <f aca="false">G2169*(1+F2170)</f>
        <v>23.9650871912425</v>
      </c>
      <c r="H2170" s="46" t="n">
        <f aca="false">MAX(H2169,G2170)</f>
        <v>26.0666783912402</v>
      </c>
      <c r="I2170" s="47" t="n">
        <f aca="false">G2170/H2170-1</f>
        <v>-0.0806236670608562</v>
      </c>
      <c r="J2170" s="48" t="n">
        <f aca="false">IF(F2170&lt;0,F2170^2,0)</f>
        <v>2.54721172236662E-006</v>
      </c>
      <c r="K2170" s="44" t="n">
        <f aca="false">MAX(K2169,E2170)</f>
        <v>35893</v>
      </c>
      <c r="L2170" s="49" t="n">
        <f aca="false">E2170-K2170</f>
        <v>-1441.84999999999</v>
      </c>
    </row>
    <row r="2171" customFormat="false" ht="15" hidden="false" customHeight="false" outlineLevel="0" collapsed="false">
      <c r="A2171" s="27" t="n">
        <v>42570</v>
      </c>
      <c r="B2171" s="42" t="n">
        <v>1</v>
      </c>
      <c r="C2171" s="28" t="n">
        <v>18905.15</v>
      </c>
      <c r="D2171" s="43" t="n">
        <v>-38.4</v>
      </c>
      <c r="E2171" s="44" t="n">
        <f aca="false">E2170+D2171</f>
        <v>34412.75</v>
      </c>
      <c r="F2171" s="45" t="n">
        <f aca="false">IF(C2170&gt;0,D2171/C2170,0)</f>
        <v>-0.00202923364723041</v>
      </c>
      <c r="G2171" s="46" t="n">
        <f aca="false">G2170*(1+F2171)</f>
        <v>23.9164564299552</v>
      </c>
      <c r="H2171" s="46" t="n">
        <f aca="false">MAX(H2170,G2171)</f>
        <v>26.0666783912402</v>
      </c>
      <c r="I2171" s="47" t="n">
        <f aca="false">G2171/H2171-1</f>
        <v>-0.0824892964501236</v>
      </c>
      <c r="J2171" s="48" t="n">
        <f aca="false">IF(F2171&lt;0,F2171^2,0)</f>
        <v>4.11778919505204E-006</v>
      </c>
      <c r="K2171" s="44" t="n">
        <f aca="false">MAX(K2170,E2171)</f>
        <v>35893</v>
      </c>
      <c r="L2171" s="49" t="n">
        <f aca="false">E2171-K2171</f>
        <v>-1480.24999999999</v>
      </c>
    </row>
    <row r="2172" customFormat="false" ht="15" hidden="false" customHeight="false" outlineLevel="0" collapsed="false">
      <c r="A2172" s="27" t="n">
        <v>42571</v>
      </c>
      <c r="B2172" s="42" t="n">
        <v>0</v>
      </c>
      <c r="C2172" s="28" t="n">
        <v>18968.2</v>
      </c>
      <c r="D2172" s="43" t="n">
        <v>0</v>
      </c>
      <c r="E2172" s="44" t="n">
        <f aca="false">E2171+D2172</f>
        <v>34412.75</v>
      </c>
      <c r="F2172" s="45" t="n">
        <f aca="false">IF(C2171&gt;0,D2172/C2171,0)</f>
        <v>0</v>
      </c>
      <c r="G2172" s="46" t="n">
        <f aca="false">G2171*(1+F2172)</f>
        <v>23.9164564299552</v>
      </c>
      <c r="H2172" s="46" t="n">
        <f aca="false">MAX(H2171,G2172)</f>
        <v>26.0666783912402</v>
      </c>
      <c r="I2172" s="47" t="n">
        <f aca="false">G2172/H2172-1</f>
        <v>-0.0824892964501236</v>
      </c>
      <c r="J2172" s="48" t="n">
        <f aca="false">IF(F2172&lt;0,F2172^2,0)</f>
        <v>0</v>
      </c>
      <c r="K2172" s="44" t="n">
        <f aca="false">MAX(K2171,E2172)</f>
        <v>35893</v>
      </c>
      <c r="L2172" s="49" t="n">
        <f aca="false">E2172-K2172</f>
        <v>-1480.24999999999</v>
      </c>
    </row>
    <row r="2173" customFormat="false" ht="15" hidden="false" customHeight="false" outlineLevel="0" collapsed="false">
      <c r="A2173" s="27" t="n">
        <v>42572</v>
      </c>
      <c r="B2173" s="42" t="n">
        <v>-1</v>
      </c>
      <c r="C2173" s="28" t="n">
        <v>18674.3</v>
      </c>
      <c r="D2173" s="43" t="n">
        <v>159.3</v>
      </c>
      <c r="E2173" s="44" t="n">
        <f aca="false">E2172+D2173</f>
        <v>34572.05</v>
      </c>
      <c r="F2173" s="45" t="n">
        <f aca="false">IF(C2172&gt;0,D2173/C2172,0)</f>
        <v>0.00839826657247393</v>
      </c>
      <c r="G2173" s="46" t="n">
        <f aca="false">G2172*(1+F2173)</f>
        <v>24.1173132065229</v>
      </c>
      <c r="H2173" s="46" t="n">
        <f aca="false">MAX(H2172,G2173)</f>
        <v>26.0666783912402</v>
      </c>
      <c r="I2173" s="47" t="n">
        <f aca="false">G2173/H2173-1</f>
        <v>-0.0747837969786136</v>
      </c>
      <c r="J2173" s="48" t="n">
        <f aca="false">IF(F2173&lt;0,F2173^2,0)</f>
        <v>0</v>
      </c>
      <c r="K2173" s="44" t="n">
        <f aca="false">MAX(K2172,E2173)</f>
        <v>35893</v>
      </c>
      <c r="L2173" s="49" t="n">
        <f aca="false">E2173-K2173</f>
        <v>-1320.94999999999</v>
      </c>
    </row>
    <row r="2174" customFormat="false" ht="15" hidden="false" customHeight="false" outlineLevel="0" collapsed="false">
      <c r="A2174" s="27" t="n">
        <v>42573</v>
      </c>
      <c r="B2174" s="42" t="n">
        <v>-1</v>
      </c>
      <c r="C2174" s="28" t="n">
        <v>18690.4</v>
      </c>
      <c r="D2174" s="43" t="n">
        <v>-16.1</v>
      </c>
      <c r="E2174" s="44" t="n">
        <f aca="false">E2173+D2174</f>
        <v>34555.95</v>
      </c>
      <c r="F2174" s="45" t="n">
        <f aca="false">IF(C2173&gt;0,D2174/C2173,0)</f>
        <v>-0.00086214744327766</v>
      </c>
      <c r="G2174" s="46" t="n">
        <f aca="false">G2173*(1+F2174)</f>
        <v>24.0965205266032</v>
      </c>
      <c r="H2174" s="46" t="n">
        <f aca="false">MAX(H2173,G2174)</f>
        <v>26.0666783912402</v>
      </c>
      <c r="I2174" s="47" t="n">
        <f aca="false">G2174/H2174-1</f>
        <v>-0.0755814697625276</v>
      </c>
      <c r="J2174" s="48" t="n">
        <f aca="false">IF(F2174&lt;0,F2174^2,0)</f>
        <v>7.43298213950206E-007</v>
      </c>
      <c r="K2174" s="44" t="n">
        <f aca="false">MAX(K2173,E2174)</f>
        <v>35893</v>
      </c>
      <c r="L2174" s="49" t="n">
        <f aca="false">E2174-K2174</f>
        <v>-1337.04999999999</v>
      </c>
    </row>
    <row r="2175" customFormat="false" ht="15" hidden="false" customHeight="false" outlineLevel="0" collapsed="false">
      <c r="A2175" s="27" t="n">
        <v>42576</v>
      </c>
      <c r="B2175" s="42" t="n">
        <v>1</v>
      </c>
      <c r="C2175" s="28" t="n">
        <v>18989.6</v>
      </c>
      <c r="D2175" s="43" t="n">
        <v>-55.7</v>
      </c>
      <c r="E2175" s="44" t="n">
        <f aca="false">E2174+D2175</f>
        <v>34500.25</v>
      </c>
      <c r="F2175" s="45" t="n">
        <f aca="false">IF(C2174&gt;0,D2175/C2174,0)</f>
        <v>-0.00298013953687455</v>
      </c>
      <c r="G2175" s="46" t="n">
        <f aca="false">G2174*(1+F2175)</f>
        <v>24.0247095330807</v>
      </c>
      <c r="H2175" s="46" t="n">
        <f aca="false">MAX(H2174,G2175)</f>
        <v>26.0666783912402</v>
      </c>
      <c r="I2175" s="47" t="n">
        <f aca="false">G2175/H2175-1</f>
        <v>-0.0783363659731077</v>
      </c>
      <c r="J2175" s="48" t="n">
        <f aca="false">IF(F2175&lt;0,F2175^2,0)</f>
        <v>8.88123165924283E-006</v>
      </c>
      <c r="K2175" s="44" t="n">
        <f aca="false">MAX(K2174,E2175)</f>
        <v>35893</v>
      </c>
      <c r="L2175" s="49" t="n">
        <f aca="false">E2175-K2175</f>
        <v>-1392.74999999999</v>
      </c>
    </row>
    <row r="2176" customFormat="false" ht="15" hidden="false" customHeight="false" outlineLevel="0" collapsed="false">
      <c r="A2176" s="27" t="n">
        <v>42577</v>
      </c>
      <c r="B2176" s="42" t="n">
        <v>1</v>
      </c>
      <c r="C2176" s="28" t="n">
        <v>18860.85</v>
      </c>
      <c r="D2176" s="43" t="n">
        <v>-128.75</v>
      </c>
      <c r="E2176" s="44" t="n">
        <f aca="false">E2175+D2176</f>
        <v>34371.5</v>
      </c>
      <c r="F2176" s="45" t="n">
        <f aca="false">IF(C2175&gt;0,D2176/C2175,0)</f>
        <v>-0.00678002696212664</v>
      </c>
      <c r="G2176" s="46" t="n">
        <f aca="false">G2175*(1+F2176)</f>
        <v>23.8618213546892</v>
      </c>
      <c r="H2176" s="46" t="n">
        <f aca="false">MAX(H2175,G2176)</f>
        <v>26.0666783912402</v>
      </c>
      <c r="I2176" s="47" t="n">
        <f aca="false">G2176/H2176-1</f>
        <v>-0.0845852702618216</v>
      </c>
      <c r="J2176" s="48" t="n">
        <f aca="false">IF(F2176&lt;0,F2176^2,0)</f>
        <v>4.59687656071642E-005</v>
      </c>
      <c r="K2176" s="44" t="n">
        <f aca="false">MAX(K2175,E2176)</f>
        <v>35893</v>
      </c>
      <c r="L2176" s="49" t="n">
        <f aca="false">E2176-K2176</f>
        <v>-1521.49999999999</v>
      </c>
    </row>
    <row r="2177" customFormat="false" ht="15" hidden="false" customHeight="false" outlineLevel="0" collapsed="false">
      <c r="A2177" s="27" t="n">
        <v>42578</v>
      </c>
      <c r="B2177" s="42" t="n">
        <v>1</v>
      </c>
      <c r="C2177" s="28" t="n">
        <v>19021.95</v>
      </c>
      <c r="D2177" s="43" t="n">
        <v>161.1</v>
      </c>
      <c r="E2177" s="44" t="n">
        <f aca="false">E2176+D2177</f>
        <v>34532.6</v>
      </c>
      <c r="F2177" s="45" t="n">
        <f aca="false">IF(C2176&gt;0,D2177/C2176,0)</f>
        <v>0.00854150263641352</v>
      </c>
      <c r="G2177" s="46" t="n">
        <f aca="false">G2176*(1+F2177)</f>
        <v>24.0656371646999</v>
      </c>
      <c r="H2177" s="46" t="n">
        <f aca="false">MAX(H2176,G2177)</f>
        <v>26.0666783912402</v>
      </c>
      <c r="I2177" s="47" t="n">
        <f aca="false">G2177/H2177-1</f>
        <v>-0.0767662529343512</v>
      </c>
      <c r="J2177" s="48" t="n">
        <f aca="false">IF(F2177&lt;0,F2177^2,0)</f>
        <v>0</v>
      </c>
      <c r="K2177" s="44" t="n">
        <f aca="false">MAX(K2176,E2177)</f>
        <v>35893</v>
      </c>
      <c r="L2177" s="49" t="n">
        <f aca="false">E2177-K2177</f>
        <v>-1360.39999999999</v>
      </c>
    </row>
    <row r="2178" customFormat="false" ht="15" hidden="false" customHeight="false" outlineLevel="0" collapsed="false">
      <c r="A2178" s="27" t="n">
        <v>42579</v>
      </c>
      <c r="B2178" s="42" t="n">
        <v>1</v>
      </c>
      <c r="C2178" s="28" t="n">
        <v>19076.55</v>
      </c>
      <c r="D2178" s="43" t="n">
        <v>54.6</v>
      </c>
      <c r="E2178" s="44" t="n">
        <f aca="false">E2177+D2178</f>
        <v>34587.2</v>
      </c>
      <c r="F2178" s="45" t="n">
        <f aca="false">IF(C2177&gt;0,D2178/C2177,0)</f>
        <v>0.00287036817991846</v>
      </c>
      <c r="G2178" s="46" t="n">
        <f aca="false">G2177*(1+F2178)</f>
        <v>24.1347144038469</v>
      </c>
      <c r="H2178" s="46" t="n">
        <f aca="false">MAX(H2177,G2178)</f>
        <v>26.0666783912402</v>
      </c>
      <c r="I2178" s="47" t="n">
        <f aca="false">G2178/H2178-1</f>
        <v>-0.0741162321641471</v>
      </c>
      <c r="J2178" s="48" t="n">
        <f aca="false">IF(F2178&lt;0,F2178^2,0)</f>
        <v>0</v>
      </c>
      <c r="K2178" s="44" t="n">
        <f aca="false">MAX(K2177,E2178)</f>
        <v>35893</v>
      </c>
      <c r="L2178" s="49" t="n">
        <f aca="false">E2178-K2178</f>
        <v>-1305.79999999999</v>
      </c>
    </row>
    <row r="2179" customFormat="false" ht="15" hidden="false" customHeight="false" outlineLevel="0" collapsed="false">
      <c r="A2179" s="27" t="n">
        <v>42580</v>
      </c>
      <c r="B2179" s="42" t="n">
        <v>1</v>
      </c>
      <c r="C2179" s="28" t="n">
        <v>18953.15</v>
      </c>
      <c r="D2179" s="43" t="n">
        <v>-77.75</v>
      </c>
      <c r="E2179" s="44" t="n">
        <f aca="false">E2178+D2179</f>
        <v>34509.45</v>
      </c>
      <c r="F2179" s="45" t="n">
        <f aca="false">IF(C2178&gt;0,D2179/C2178,0)</f>
        <v>-0.00407568454463726</v>
      </c>
      <c r="G2179" s="46" t="n">
        <f aca="false">G2178*(1+F2179)</f>
        <v>24.0363489213619</v>
      </c>
      <c r="H2179" s="46" t="n">
        <f aca="false">MAX(H2178,G2179)</f>
        <v>26.0666783912402</v>
      </c>
      <c r="I2179" s="47" t="n">
        <f aca="false">G2179/H2179-1</f>
        <v>-0.0778898423268463</v>
      </c>
      <c r="J2179" s="48" t="n">
        <f aca="false">IF(F2179&lt;0,F2179^2,0)</f>
        <v>1.66112045073951E-005</v>
      </c>
      <c r="K2179" s="44" t="n">
        <f aca="false">MAX(K2178,E2179)</f>
        <v>35893</v>
      </c>
      <c r="L2179" s="49" t="n">
        <f aca="false">E2179-K2179</f>
        <v>-1383.54999999999</v>
      </c>
    </row>
    <row r="2180" customFormat="false" ht="15" hidden="false" customHeight="false" outlineLevel="0" collapsed="false">
      <c r="A2180" s="27" t="n">
        <v>42583</v>
      </c>
      <c r="B2180" s="42" t="n">
        <v>-1</v>
      </c>
      <c r="C2180" s="28" t="n">
        <v>18740.6</v>
      </c>
      <c r="D2180" s="43" t="n">
        <v>155.9</v>
      </c>
      <c r="E2180" s="44" t="n">
        <f aca="false">E2179+D2180</f>
        <v>34665.35</v>
      </c>
      <c r="F2180" s="45" t="n">
        <f aca="false">IF(C2179&gt;0,D2180/C2179,0)</f>
        <v>0.00822554562170404</v>
      </c>
      <c r="G2180" s="46" t="n">
        <f aca="false">G2179*(1+F2180)</f>
        <v>24.2340610059938</v>
      </c>
      <c r="H2180" s="46" t="n">
        <f aca="false">MAX(H2179,G2180)</f>
        <v>26.0666783912402</v>
      </c>
      <c r="I2180" s="47" t="n">
        <f aca="false">G2180/H2180-1</f>
        <v>-0.0703049831566691</v>
      </c>
      <c r="J2180" s="48" t="n">
        <f aca="false">IF(F2180&lt;0,F2180^2,0)</f>
        <v>0</v>
      </c>
      <c r="K2180" s="44" t="n">
        <f aca="false">MAX(K2179,E2180)</f>
        <v>35893</v>
      </c>
      <c r="L2180" s="49" t="n">
        <f aca="false">E2180-K2180</f>
        <v>-1227.64999999999</v>
      </c>
    </row>
    <row r="2181" customFormat="false" ht="15" hidden="false" customHeight="false" outlineLevel="0" collapsed="false">
      <c r="A2181" s="27" t="n">
        <v>42584</v>
      </c>
      <c r="B2181" s="42" t="n">
        <v>-1</v>
      </c>
      <c r="C2181" s="28" t="n">
        <v>18708.25</v>
      </c>
      <c r="D2181" s="43" t="n">
        <v>32.35</v>
      </c>
      <c r="E2181" s="44" t="n">
        <f aca="false">E2180+D2181</f>
        <v>34697.7</v>
      </c>
      <c r="F2181" s="45" t="n">
        <f aca="false">IF(C2180&gt;0,D2181/C2180,0)</f>
        <v>0.0017261987342988</v>
      </c>
      <c r="G2181" s="46" t="n">
        <f aca="false">G2180*(1+F2181)</f>
        <v>24.2758938114292</v>
      </c>
      <c r="H2181" s="46" t="n">
        <f aca="false">MAX(H2180,G2181)</f>
        <v>26.0666783912402</v>
      </c>
      <c r="I2181" s="47" t="n">
        <f aca="false">G2181/H2181-1</f>
        <v>-0.0687001447953103</v>
      </c>
      <c r="J2181" s="48" t="n">
        <f aca="false">IF(F2181&lt;0,F2181^2,0)</f>
        <v>0</v>
      </c>
      <c r="K2181" s="44" t="n">
        <f aca="false">MAX(K2180,E2181)</f>
        <v>35893</v>
      </c>
      <c r="L2181" s="49" t="n">
        <f aca="false">E2181-K2181</f>
        <v>-1195.29999999999</v>
      </c>
    </row>
    <row r="2182" customFormat="false" ht="15" hidden="false" customHeight="false" outlineLevel="0" collapsed="false">
      <c r="A2182" s="27" t="n">
        <v>42585</v>
      </c>
      <c r="B2182" s="42" t="n">
        <v>-1</v>
      </c>
      <c r="C2182" s="28" t="n">
        <v>18602</v>
      </c>
      <c r="D2182" s="43" t="n">
        <v>106.25</v>
      </c>
      <c r="E2182" s="44" t="n">
        <f aca="false">E2181+D2182</f>
        <v>34803.95</v>
      </c>
      <c r="F2182" s="45" t="n">
        <f aca="false">IF(C2181&gt;0,D2182/C2181,0)</f>
        <v>0.00567931260272874</v>
      </c>
      <c r="G2182" s="46" t="n">
        <f aca="false">G2181*(1+F2182)</f>
        <v>24.413764201095</v>
      </c>
      <c r="H2182" s="46" t="n">
        <f aca="false">MAX(H2181,G2182)</f>
        <v>26.0666783912402</v>
      </c>
      <c r="I2182" s="47" t="n">
        <f aca="false">G2182/H2182-1</f>
        <v>-0.0634110017907268</v>
      </c>
      <c r="J2182" s="48" t="n">
        <f aca="false">IF(F2182&lt;0,F2182^2,0)</f>
        <v>0</v>
      </c>
      <c r="K2182" s="44" t="n">
        <f aca="false">MAX(K2181,E2182)</f>
        <v>35893</v>
      </c>
      <c r="L2182" s="49" t="n">
        <f aca="false">E2182-K2182</f>
        <v>-1089.04999999999</v>
      </c>
    </row>
    <row r="2183" customFormat="false" ht="15" hidden="false" customHeight="false" outlineLevel="0" collapsed="false">
      <c r="A2183" s="27" t="n">
        <v>42586</v>
      </c>
      <c r="B2183" s="42" t="n">
        <v>-1</v>
      </c>
      <c r="C2183" s="28" t="n">
        <v>18571.7</v>
      </c>
      <c r="D2183" s="43" t="n">
        <v>30.3</v>
      </c>
      <c r="E2183" s="44" t="n">
        <f aca="false">E2182+D2183</f>
        <v>34834.25</v>
      </c>
      <c r="F2183" s="45" t="n">
        <f aca="false">IF(C2182&gt;0,D2183/C2182,0)</f>
        <v>0.00162885711213848</v>
      </c>
      <c r="G2183" s="46" t="n">
        <f aca="false">G2182*(1+F2183)</f>
        <v>24.453530734548</v>
      </c>
      <c r="H2183" s="46" t="n">
        <f aca="false">MAX(H2182,G2183)</f>
        <v>26.0666783912402</v>
      </c>
      <c r="I2183" s="47" t="n">
        <f aca="false">G2183/H2183-1</f>
        <v>-0.0618854321398429</v>
      </c>
      <c r="J2183" s="48" t="n">
        <f aca="false">IF(F2183&lt;0,F2183^2,0)</f>
        <v>0</v>
      </c>
      <c r="K2183" s="44" t="n">
        <f aca="false">MAX(K2182,E2183)</f>
        <v>35893</v>
      </c>
      <c r="L2183" s="49" t="n">
        <f aca="false">E2183-K2183</f>
        <v>-1058.74999999999</v>
      </c>
    </row>
    <row r="2184" customFormat="false" ht="15" hidden="false" customHeight="false" outlineLevel="0" collapsed="false">
      <c r="A2184" s="27" t="n">
        <v>42587</v>
      </c>
      <c r="B2184" s="42" t="n">
        <v>1</v>
      </c>
      <c r="C2184" s="28" t="n">
        <v>18925.95</v>
      </c>
      <c r="D2184" s="43" t="n">
        <v>-2.95</v>
      </c>
      <c r="E2184" s="44" t="n">
        <f aca="false">E2183+D2184</f>
        <v>34831.3</v>
      </c>
      <c r="F2184" s="45" t="n">
        <f aca="false">IF(C2183&gt;0,D2184/C2183,0)</f>
        <v>-0.000158843832282451</v>
      </c>
      <c r="G2184" s="46" t="n">
        <f aca="false">G2183*(1+F2184)</f>
        <v>24.4496464420133</v>
      </c>
      <c r="H2184" s="46" t="n">
        <f aca="false">MAX(H2183,G2184)</f>
        <v>26.0666783912402</v>
      </c>
      <c r="I2184" s="47" t="n">
        <f aca="false">G2184/H2184-1</f>
        <v>-0.0620344458529218</v>
      </c>
      <c r="J2184" s="48" t="n">
        <f aca="false">IF(F2184&lt;0,F2184^2,0)</f>
        <v>2.52313630541755E-008</v>
      </c>
      <c r="K2184" s="44" t="n">
        <f aca="false">MAX(K2183,E2184)</f>
        <v>35893</v>
      </c>
      <c r="L2184" s="49" t="n">
        <f aca="false">E2184-K2184</f>
        <v>-1061.69999999998</v>
      </c>
    </row>
    <row r="2185" customFormat="false" ht="15" hidden="false" customHeight="false" outlineLevel="0" collapsed="false">
      <c r="A2185" s="27" t="n">
        <v>42590</v>
      </c>
      <c r="B2185" s="42" t="n">
        <v>1</v>
      </c>
      <c r="C2185" s="28" t="n">
        <v>18939.45</v>
      </c>
      <c r="D2185" s="43" t="n">
        <v>13.5</v>
      </c>
      <c r="E2185" s="44" t="n">
        <f aca="false">E2184+D2185</f>
        <v>34844.8</v>
      </c>
      <c r="F2185" s="45" t="n">
        <f aca="false">IF(C2184&gt;0,D2185/C2184,0)</f>
        <v>0.000713306333367678</v>
      </c>
      <c r="G2185" s="46" t="n">
        <f aca="false">G2184*(1+F2185)</f>
        <v>24.467086529669</v>
      </c>
      <c r="H2185" s="46" t="n">
        <f aca="false">MAX(H2184,G2185)</f>
        <v>26.0666783912402</v>
      </c>
      <c r="I2185" s="47" t="n">
        <f aca="false">G2185/H2185-1</f>
        <v>-0.061365389082668</v>
      </c>
      <c r="J2185" s="48" t="n">
        <f aca="false">IF(F2185&lt;0,F2185^2,0)</f>
        <v>0</v>
      </c>
      <c r="K2185" s="44" t="n">
        <f aca="false">MAX(K2184,E2185)</f>
        <v>35893</v>
      </c>
      <c r="L2185" s="49" t="n">
        <f aca="false">E2185-K2185</f>
        <v>-1048.19999999998</v>
      </c>
    </row>
    <row r="2186" customFormat="false" ht="15" hidden="false" customHeight="false" outlineLevel="0" collapsed="false">
      <c r="A2186" s="27" t="n">
        <v>42591</v>
      </c>
      <c r="B2186" s="42" t="n">
        <v>1</v>
      </c>
      <c r="C2186" s="28" t="n">
        <v>18933.3</v>
      </c>
      <c r="D2186" s="43" t="n">
        <v>-43.45</v>
      </c>
      <c r="E2186" s="44" t="n">
        <f aca="false">E2185+D2186</f>
        <v>34801.35</v>
      </c>
      <c r="F2186" s="45" t="n">
        <f aca="false">IF(C2185&gt;0,D2186/C2185,0)</f>
        <v>-0.0022941532093065</v>
      </c>
      <c r="G2186" s="46" t="n">
        <f aca="false">G2185*(1+F2186)</f>
        <v>24.4109552845846</v>
      </c>
      <c r="H2186" s="46" t="n">
        <f aca="false">MAX(H2185,G2186)</f>
        <v>26.0666783912402</v>
      </c>
      <c r="I2186" s="47" t="n">
        <f aca="false">G2186/H2186-1</f>
        <v>-0.0635187606876702</v>
      </c>
      <c r="J2186" s="48" t="n">
        <f aca="false">IF(F2186&lt;0,F2186^2,0)</f>
        <v>5.26313894777132E-006</v>
      </c>
      <c r="K2186" s="44" t="n">
        <f aca="false">MAX(K2185,E2186)</f>
        <v>35893</v>
      </c>
      <c r="L2186" s="49" t="n">
        <f aca="false">E2186-K2186</f>
        <v>-1091.64999999998</v>
      </c>
    </row>
    <row r="2187" customFormat="false" ht="15" hidden="false" customHeight="false" outlineLevel="0" collapsed="false">
      <c r="A2187" s="27" t="n">
        <v>42592</v>
      </c>
      <c r="B2187" s="42" t="n">
        <v>-1</v>
      </c>
      <c r="C2187" s="28" t="n">
        <v>18647.8</v>
      </c>
      <c r="D2187" s="43" t="n">
        <v>190.8</v>
      </c>
      <c r="E2187" s="44" t="n">
        <f aca="false">E2186+D2187</f>
        <v>34992.15</v>
      </c>
      <c r="F2187" s="45" t="n">
        <f aca="false">IF(C2186&gt;0,D2187/C2186,0)</f>
        <v>0.0100774825307791</v>
      </c>
      <c r="G2187" s="46" t="n">
        <f aca="false">G2186*(1+F2187)</f>
        <v>24.6569562600246</v>
      </c>
      <c r="H2187" s="46" t="n">
        <f aca="false">MAX(H2186,G2187)</f>
        <v>26.0666783912402</v>
      </c>
      <c r="I2187" s="47" t="n">
        <f aca="false">G2187/H2187-1</f>
        <v>-0.0540813873580978</v>
      </c>
      <c r="J2187" s="48" t="n">
        <f aca="false">IF(F2187&lt;0,F2187^2,0)</f>
        <v>0</v>
      </c>
      <c r="K2187" s="44" t="n">
        <f aca="false">MAX(K2186,E2187)</f>
        <v>35893</v>
      </c>
      <c r="L2187" s="49" t="n">
        <f aca="false">E2187-K2187</f>
        <v>-900.849999999977</v>
      </c>
    </row>
    <row r="2188" customFormat="false" ht="15" hidden="false" customHeight="false" outlineLevel="0" collapsed="false">
      <c r="A2188" s="27" t="n">
        <v>42593</v>
      </c>
      <c r="B2188" s="42" t="n">
        <v>-1</v>
      </c>
      <c r="C2188" s="28" t="n">
        <v>18640.4</v>
      </c>
      <c r="D2188" s="43" t="n">
        <v>7.4</v>
      </c>
      <c r="E2188" s="44" t="n">
        <f aca="false">E2187+D2188</f>
        <v>34999.55</v>
      </c>
      <c r="F2188" s="45" t="n">
        <f aca="false">IF(C2187&gt;0,D2188/C2187,0)</f>
        <v>0.000396829652827679</v>
      </c>
      <c r="G2188" s="46" t="n">
        <f aca="false">G2187*(1+F2188)</f>
        <v>24.6667408714171</v>
      </c>
      <c r="H2188" s="46" t="n">
        <f aca="false">MAX(H2187,G2188)</f>
        <v>26.0666783912402</v>
      </c>
      <c r="I2188" s="47" t="n">
        <f aca="false">G2188/H2188-1</f>
        <v>-0.05370601880344</v>
      </c>
      <c r="J2188" s="48" t="n">
        <f aca="false">IF(F2188&lt;0,F2188^2,0)</f>
        <v>0</v>
      </c>
      <c r="K2188" s="44" t="n">
        <f aca="false">MAX(K2187,E2188)</f>
        <v>35893</v>
      </c>
      <c r="L2188" s="49" t="n">
        <f aca="false">E2188-K2188</f>
        <v>-893.449999999975</v>
      </c>
    </row>
    <row r="2189" customFormat="false" ht="15" hidden="false" customHeight="false" outlineLevel="0" collapsed="false">
      <c r="A2189" s="27" t="n">
        <v>42594</v>
      </c>
      <c r="B2189" s="42" t="n">
        <v>1</v>
      </c>
      <c r="C2189" s="28" t="n">
        <v>18963.7</v>
      </c>
      <c r="D2189" s="43" t="n">
        <v>-80.35</v>
      </c>
      <c r="E2189" s="44" t="n">
        <f aca="false">E2188+D2189</f>
        <v>34919.2</v>
      </c>
      <c r="F2189" s="45" t="n">
        <f aca="false">IF(C2188&gt;0,D2189/C2188,0)</f>
        <v>-0.00431052981695672</v>
      </c>
      <c r="G2189" s="46" t="n">
        <f aca="false">G2188*(1+F2189)</f>
        <v>24.5604141494037</v>
      </c>
      <c r="H2189" s="46" t="n">
        <f aca="false">MAX(H2188,G2189)</f>
        <v>26.0666783912402</v>
      </c>
      <c r="I2189" s="47" t="n">
        <f aca="false">G2189/H2189-1</f>
        <v>-0.0577850472249944</v>
      </c>
      <c r="J2189" s="48" t="n">
        <f aca="false">IF(F2189&lt;0,F2189^2,0)</f>
        <v>1.85806673028729E-005</v>
      </c>
      <c r="K2189" s="44" t="n">
        <f aca="false">MAX(K2188,E2189)</f>
        <v>35893</v>
      </c>
      <c r="L2189" s="49" t="n">
        <f aca="false">E2189-K2189</f>
        <v>-973.799999999974</v>
      </c>
    </row>
    <row r="2190" customFormat="false" ht="15" hidden="false" customHeight="false" outlineLevel="0" collapsed="false">
      <c r="A2190" s="27" t="n">
        <v>42598</v>
      </c>
      <c r="B2190" s="42" t="n">
        <v>1</v>
      </c>
      <c r="C2190" s="28" t="n">
        <v>19002.15</v>
      </c>
      <c r="D2190" s="43" t="n">
        <v>38.45</v>
      </c>
      <c r="E2190" s="44" t="n">
        <f aca="false">E2189+D2190</f>
        <v>34957.65</v>
      </c>
      <c r="F2190" s="45" t="n">
        <f aca="false">IF(C2189&gt;0,D2190/C2189,0)</f>
        <v>0.00202755791327642</v>
      </c>
      <c r="G2190" s="46" t="n">
        <f aca="false">G2189*(1+F2190)</f>
        <v>24.6102118114656</v>
      </c>
      <c r="H2190" s="46" t="n">
        <f aca="false">MAX(H2189,G2190)</f>
        <v>26.0666783912402</v>
      </c>
      <c r="I2190" s="47" t="n">
        <f aca="false">G2190/H2190-1</f>
        <v>-0.0558746518414881</v>
      </c>
      <c r="J2190" s="48" t="n">
        <f aca="false">IF(F2190&lt;0,F2190^2,0)</f>
        <v>0</v>
      </c>
      <c r="K2190" s="44" t="n">
        <f aca="false">MAX(K2189,E2190)</f>
        <v>35893</v>
      </c>
      <c r="L2190" s="49" t="n">
        <f aca="false">E2190-K2190</f>
        <v>-935.349999999977</v>
      </c>
    </row>
    <row r="2191" customFormat="false" ht="15" hidden="false" customHeight="false" outlineLevel="0" collapsed="false">
      <c r="A2191" s="27" t="n">
        <v>42599</v>
      </c>
      <c r="B2191" s="42" t="n">
        <v>1</v>
      </c>
      <c r="C2191" s="28" t="n">
        <v>19041.25</v>
      </c>
      <c r="D2191" s="43" t="n">
        <v>39.1</v>
      </c>
      <c r="E2191" s="44" t="n">
        <f aca="false">E2190+D2191</f>
        <v>34996.75</v>
      </c>
      <c r="F2191" s="45" t="n">
        <f aca="false">IF(C2190&gt;0,D2191/C2190,0)</f>
        <v>0.00205766189615386</v>
      </c>
      <c r="G2191" s="46" t="n">
        <f aca="false">G2190*(1+F2191)</f>
        <v>24.6608513065664</v>
      </c>
      <c r="H2191" s="46" t="n">
        <f aca="false">MAX(H2190,G2191)</f>
        <v>26.0666783912402</v>
      </c>
      <c r="I2191" s="47" t="n">
        <f aca="false">G2191/H2191-1</f>
        <v>-0.0539319610873893</v>
      </c>
      <c r="J2191" s="48" t="n">
        <f aca="false">IF(F2191&lt;0,F2191^2,0)</f>
        <v>0</v>
      </c>
      <c r="K2191" s="44" t="n">
        <f aca="false">MAX(K2190,E2191)</f>
        <v>35893</v>
      </c>
      <c r="L2191" s="49" t="n">
        <f aca="false">E2191-K2191</f>
        <v>-896.249999999978</v>
      </c>
    </row>
    <row r="2192" customFormat="false" ht="15" hidden="false" customHeight="false" outlineLevel="0" collapsed="false">
      <c r="A2192" s="27" t="n">
        <v>42600</v>
      </c>
      <c r="B2192" s="42" t="n">
        <v>1</v>
      </c>
      <c r="C2192" s="28" t="n">
        <v>19352.8</v>
      </c>
      <c r="D2192" s="43" t="n">
        <v>311.55</v>
      </c>
      <c r="E2192" s="44" t="n">
        <f aca="false">E2191+D2192</f>
        <v>35308.3</v>
      </c>
      <c r="F2192" s="45" t="n">
        <f aca="false">IF(C2191&gt;0,D2192/C2191,0)</f>
        <v>0.0163618459922537</v>
      </c>
      <c r="G2192" s="46" t="n">
        <f aca="false">G2191*(1+F2192)</f>
        <v>25.0643483576823</v>
      </c>
      <c r="H2192" s="46" t="n">
        <f aca="false">MAX(H2191,G2192)</f>
        <v>26.0666783912402</v>
      </c>
      <c r="I2192" s="47" t="n">
        <f aca="false">G2192/H2192-1</f>
        <v>-0.0384525415365078</v>
      </c>
      <c r="J2192" s="48" t="n">
        <f aca="false">IF(F2192&lt;0,F2192^2,0)</f>
        <v>0</v>
      </c>
      <c r="K2192" s="44" t="n">
        <f aca="false">MAX(K2191,E2192)</f>
        <v>35893</v>
      </c>
      <c r="L2192" s="49" t="n">
        <f aca="false">E2192-K2192</f>
        <v>-584.699999999975</v>
      </c>
    </row>
    <row r="2193" customFormat="false" ht="15" hidden="false" customHeight="false" outlineLevel="0" collapsed="false">
      <c r="A2193" s="27" t="n">
        <v>42601</v>
      </c>
      <c r="B2193" s="42" t="n">
        <v>1</v>
      </c>
      <c r="C2193" s="28" t="n">
        <v>19414.7</v>
      </c>
      <c r="D2193" s="43" t="n">
        <v>61.9</v>
      </c>
      <c r="E2193" s="44" t="n">
        <f aca="false">E2192+D2193</f>
        <v>35370.2</v>
      </c>
      <c r="F2193" s="45" t="n">
        <f aca="false">IF(C2192&gt;0,D2193/C2192,0)</f>
        <v>0.00319850357570998</v>
      </c>
      <c r="G2193" s="46" t="n">
        <f aca="false">G2192*(1+F2193)</f>
        <v>25.1445167655272</v>
      </c>
      <c r="H2193" s="46" t="n">
        <f aca="false">MAX(H2192,G2193)</f>
        <v>26.0666783912402</v>
      </c>
      <c r="I2193" s="47" t="n">
        <f aca="false">G2193/H2193-1</f>
        <v>-0.0353770285523973</v>
      </c>
      <c r="J2193" s="48" t="n">
        <f aca="false">IF(F2193&lt;0,F2193^2,0)</f>
        <v>0</v>
      </c>
      <c r="K2193" s="44" t="n">
        <f aca="false">MAX(K2192,E2193)</f>
        <v>35893</v>
      </c>
      <c r="L2193" s="49" t="n">
        <f aca="false">E2193-K2193</f>
        <v>-522.799999999974</v>
      </c>
    </row>
    <row r="2194" customFormat="false" ht="15" hidden="false" customHeight="false" outlineLevel="0" collapsed="false">
      <c r="A2194" s="27" t="n">
        <v>42604</v>
      </c>
      <c r="B2194" s="42" t="n">
        <v>1</v>
      </c>
      <c r="C2194" s="28" t="n">
        <v>19330.25</v>
      </c>
      <c r="D2194" s="43" t="n">
        <v>-87.5</v>
      </c>
      <c r="E2194" s="44" t="n">
        <f aca="false">E2193+D2194</f>
        <v>35282.7</v>
      </c>
      <c r="F2194" s="45" t="n">
        <f aca="false">IF(C2193&gt;0,D2194/C2193,0)</f>
        <v>-0.00450689426053454</v>
      </c>
      <c r="G2194" s="46" t="n">
        <f aca="false">G2193*(1+F2194)</f>
        <v>25.0311930872327</v>
      </c>
      <c r="H2194" s="46" t="n">
        <f aca="false">MAX(H2193,G2194)</f>
        <v>26.0666783912402</v>
      </c>
      <c r="I2194" s="47" t="n">
        <f aca="false">G2194/H2194-1</f>
        <v>-0.0397244822859942</v>
      </c>
      <c r="J2194" s="48" t="n">
        <f aca="false">IF(F2194&lt;0,F2194^2,0)</f>
        <v>2.03120958756392E-005</v>
      </c>
      <c r="K2194" s="44" t="n">
        <f aca="false">MAX(K2193,E2194)</f>
        <v>35893</v>
      </c>
      <c r="L2194" s="49" t="n">
        <f aca="false">E2194-K2194</f>
        <v>-610.299999999974</v>
      </c>
    </row>
    <row r="2195" customFormat="false" ht="15" hidden="false" customHeight="false" outlineLevel="0" collapsed="false">
      <c r="A2195" s="27" t="n">
        <v>42605</v>
      </c>
      <c r="B2195" s="42" t="n">
        <v>-1</v>
      </c>
      <c r="C2195" s="28" t="n">
        <v>19341.65</v>
      </c>
      <c r="D2195" s="43" t="n">
        <v>-88.9</v>
      </c>
      <c r="E2195" s="44" t="n">
        <f aca="false">E2194+D2195</f>
        <v>35193.8</v>
      </c>
      <c r="F2195" s="45" t="n">
        <f aca="false">IF(C2194&gt;0,D2195/C2194,0)</f>
        <v>-0.004599009324763</v>
      </c>
      <c r="G2195" s="46" t="n">
        <f aca="false">G2194*(1+F2195)</f>
        <v>24.9160743968146</v>
      </c>
      <c r="H2195" s="46" t="n">
        <f aca="false">MAX(H2194,G2195)</f>
        <v>26.0666783912402</v>
      </c>
      <c r="I2195" s="47" t="n">
        <f aca="false">G2195/H2195-1</f>
        <v>-0.0441407983463025</v>
      </c>
      <c r="J2195" s="48" t="n">
        <f aca="false">IF(F2195&lt;0,F2195^2,0)</f>
        <v>2.1150886769257E-005</v>
      </c>
      <c r="K2195" s="44" t="n">
        <f aca="false">MAX(K2194,E2195)</f>
        <v>35893</v>
      </c>
      <c r="L2195" s="49" t="n">
        <f aca="false">E2195-K2195</f>
        <v>-699.199999999975</v>
      </c>
    </row>
    <row r="2196" customFormat="false" ht="15" hidden="false" customHeight="false" outlineLevel="0" collapsed="false">
      <c r="A2196" s="27" t="n">
        <v>42606</v>
      </c>
      <c r="B2196" s="42" t="n">
        <v>-1</v>
      </c>
      <c r="C2196" s="28" t="n">
        <v>19355.6</v>
      </c>
      <c r="D2196" s="43" t="n">
        <v>-31</v>
      </c>
      <c r="E2196" s="44" t="n">
        <f aca="false">E2195+D2196</f>
        <v>35162.8</v>
      </c>
      <c r="F2196" s="45" t="n">
        <f aca="false">IF(C2195&gt;0,D2196/C2195,0)</f>
        <v>-0.00160275881323465</v>
      </c>
      <c r="G2196" s="46" t="n">
        <f aca="false">G2195*(1+F2196)</f>
        <v>24.8761399389839</v>
      </c>
      <c r="H2196" s="46" t="n">
        <f aca="false">MAX(H2195,G2196)</f>
        <v>26.0666783912402</v>
      </c>
      <c r="I2196" s="47" t="n">
        <f aca="false">G2196/H2196-1</f>
        <v>-0.0456728101059645</v>
      </c>
      <c r="J2196" s="48" t="n">
        <f aca="false">IF(F2196&lt;0,F2196^2,0)</f>
        <v>2.56883581340135E-006</v>
      </c>
      <c r="K2196" s="44" t="n">
        <f aca="false">MAX(K2195,E2196)</f>
        <v>35893</v>
      </c>
      <c r="L2196" s="49" t="n">
        <f aca="false">E2196-K2196</f>
        <v>-730.199999999975</v>
      </c>
    </row>
    <row r="2197" customFormat="false" ht="15" hidden="false" customHeight="false" outlineLevel="0" collapsed="false">
      <c r="A2197" s="27" t="n">
        <v>42607</v>
      </c>
      <c r="B2197" s="42" t="n">
        <v>1</v>
      </c>
      <c r="C2197" s="28" t="n">
        <v>19304.25</v>
      </c>
      <c r="D2197" s="43" t="n">
        <v>-87.95</v>
      </c>
      <c r="E2197" s="44" t="n">
        <f aca="false">E2196+D2197</f>
        <v>35074.85</v>
      </c>
      <c r="F2197" s="45" t="n">
        <f aca="false">IF(C2196&gt;0,D2197/C2196,0)</f>
        <v>-0.00454390460641882</v>
      </c>
      <c r="G2197" s="46" t="n">
        <f aca="false">G2196*(1+F2197)</f>
        <v>24.7631051321252</v>
      </c>
      <c r="H2197" s="46" t="n">
        <f aca="false">MAX(H2196,G2197)</f>
        <v>26.0666783912402</v>
      </c>
      <c r="I2197" s="47" t="n">
        <f aca="false">G2197/H2197-1</f>
        <v>-0.0500091818201547</v>
      </c>
      <c r="J2197" s="48" t="n">
        <f aca="false">IF(F2197&lt;0,F2197^2,0)</f>
        <v>2.06470690722341E-005</v>
      </c>
      <c r="K2197" s="44" t="n">
        <f aca="false">MAX(K2196,E2197)</f>
        <v>35893</v>
      </c>
      <c r="L2197" s="49" t="n">
        <f aca="false">E2197-K2197</f>
        <v>-818.149999999972</v>
      </c>
    </row>
    <row r="2198" customFormat="false" ht="15" hidden="false" customHeight="false" outlineLevel="0" collapsed="false">
      <c r="A2198" s="27" t="n">
        <v>42608</v>
      </c>
      <c r="B2198" s="42" t="n">
        <v>-1</v>
      </c>
      <c r="C2198" s="28" t="n">
        <v>19195.75</v>
      </c>
      <c r="D2198" s="43" t="n">
        <v>67.15</v>
      </c>
      <c r="E2198" s="44" t="n">
        <f aca="false">E2197+D2198</f>
        <v>35142</v>
      </c>
      <c r="F2198" s="45" t="n">
        <f aca="false">IF(C2197&gt;0,D2198/C2197,0)</f>
        <v>0.00347850861856845</v>
      </c>
      <c r="G2198" s="46" t="n">
        <f aca="false">G2197*(1+F2198)</f>
        <v>24.8492438067498</v>
      </c>
      <c r="H2198" s="46" t="n">
        <f aca="false">MAX(H2197,G2198)</f>
        <v>26.0666783912402</v>
      </c>
      <c r="I2198" s="47" t="n">
        <f aca="false">G2198/H2198-1</f>
        <v>-0.0467046305715553</v>
      </c>
      <c r="J2198" s="48" t="n">
        <f aca="false">IF(F2198&lt;0,F2198^2,0)</f>
        <v>0</v>
      </c>
      <c r="K2198" s="44" t="n">
        <f aca="false">MAX(K2197,E2198)</f>
        <v>35893</v>
      </c>
      <c r="L2198" s="49" t="n">
        <f aca="false">E2198-K2198</f>
        <v>-750.999999999971</v>
      </c>
    </row>
    <row r="2199" customFormat="false" ht="15" hidden="false" customHeight="false" outlineLevel="0" collapsed="false">
      <c r="A2199" s="27" t="n">
        <v>42611</v>
      </c>
      <c r="B2199" s="42" t="n">
        <v>-1</v>
      </c>
      <c r="C2199" s="28" t="n">
        <v>19217</v>
      </c>
      <c r="D2199" s="43" t="n">
        <v>-21.25</v>
      </c>
      <c r="E2199" s="44" t="n">
        <f aca="false">E2198+D2199</f>
        <v>35120.75</v>
      </c>
      <c r="F2199" s="45" t="n">
        <f aca="false">IF(C2198&gt;0,D2199/C2198,0)</f>
        <v>-0.00110701587591003</v>
      </c>
      <c r="G2199" s="46" t="n">
        <f aca="false">G2198*(1+F2199)</f>
        <v>24.8217352993514</v>
      </c>
      <c r="H2199" s="46" t="n">
        <f aca="false">MAX(H2198,G2199)</f>
        <v>26.0666783912402</v>
      </c>
      <c r="I2199" s="47" t="n">
        <f aca="false">G2199/H2199-1</f>
        <v>-0.047759943679944</v>
      </c>
      <c r="J2199" s="48" t="n">
        <f aca="false">IF(F2199&lt;0,F2199^2,0)</f>
        <v>1.22548414951686E-006</v>
      </c>
      <c r="K2199" s="44" t="n">
        <f aca="false">MAX(K2198,E2199)</f>
        <v>35893</v>
      </c>
      <c r="L2199" s="49" t="n">
        <f aca="false">E2199-K2199</f>
        <v>-772.249999999971</v>
      </c>
    </row>
    <row r="2200" customFormat="false" ht="15" hidden="false" customHeight="false" outlineLevel="0" collapsed="false">
      <c r="A2200" s="27" t="n">
        <v>42612</v>
      </c>
      <c r="B2200" s="42" t="n">
        <v>1</v>
      </c>
      <c r="C2200" s="28" t="n">
        <v>19531.55</v>
      </c>
      <c r="D2200" s="43" t="n">
        <v>84.05</v>
      </c>
      <c r="E2200" s="44" t="n">
        <f aca="false">E2199+D2200</f>
        <v>35204.8</v>
      </c>
      <c r="F2200" s="45" t="n">
        <f aca="false">IF(C2199&gt;0,D2200/C2199,0)</f>
        <v>0.00437373159181974</v>
      </c>
      <c r="G2200" s="46" t="n">
        <f aca="false">G2199*(1+F2200)</f>
        <v>24.9302989071939</v>
      </c>
      <c r="H2200" s="46" t="n">
        <f aca="false">MAX(H2199,G2200)</f>
        <v>26.0666783912402</v>
      </c>
      <c r="I2200" s="47" t="n">
        <f aca="false">G2200/H2200-1</f>
        <v>-0.0435951012626207</v>
      </c>
      <c r="J2200" s="48" t="n">
        <f aca="false">IF(F2200&lt;0,F2200^2,0)</f>
        <v>0</v>
      </c>
      <c r="K2200" s="44" t="n">
        <f aca="false">MAX(K2199,E2200)</f>
        <v>35893</v>
      </c>
      <c r="L2200" s="49" t="n">
        <f aca="false">E2200-K2200</f>
        <v>-688.199999999968</v>
      </c>
    </row>
    <row r="2201" customFormat="false" ht="15" hidden="false" customHeight="false" outlineLevel="0" collapsed="false">
      <c r="A2201" s="27" t="n">
        <v>42613</v>
      </c>
      <c r="B2201" s="42" t="n">
        <v>1</v>
      </c>
      <c r="C2201" s="28" t="n">
        <v>19787.6</v>
      </c>
      <c r="D2201" s="43" t="n">
        <v>256.05</v>
      </c>
      <c r="E2201" s="44" t="n">
        <f aca="false">E2200+D2201</f>
        <v>35460.85</v>
      </c>
      <c r="F2201" s="45" t="n">
        <f aca="false">IF(C2200&gt;0,D2201/C2200,0)</f>
        <v>0.0131095586371793</v>
      </c>
      <c r="G2201" s="46" t="n">
        <f aca="false">G2200*(1+F2201)</f>
        <v>25.2571241225602</v>
      </c>
      <c r="H2201" s="46" t="n">
        <f aca="false">MAX(H2200,G2201)</f>
        <v>26.0666783912402</v>
      </c>
      <c r="I2201" s="47" t="n">
        <f aca="false">G2201/H2201-1</f>
        <v>-0.0310570551617373</v>
      </c>
      <c r="J2201" s="48" t="n">
        <f aca="false">IF(F2201&lt;0,F2201^2,0)</f>
        <v>0</v>
      </c>
      <c r="K2201" s="44" t="n">
        <f aca="false">MAX(K2200,E2201)</f>
        <v>35893</v>
      </c>
      <c r="L2201" s="49" t="n">
        <f aca="false">E2201-K2201</f>
        <v>-432.149999999965</v>
      </c>
    </row>
    <row r="2202" customFormat="false" ht="15" hidden="false" customHeight="false" outlineLevel="0" collapsed="false">
      <c r="A2202" s="27" t="n">
        <v>42614</v>
      </c>
      <c r="B2202" s="42" t="n">
        <v>1</v>
      </c>
      <c r="C2202" s="28" t="n">
        <v>19788.85</v>
      </c>
      <c r="D2202" s="43" t="n">
        <v>1.25</v>
      </c>
      <c r="E2202" s="44" t="n">
        <f aca="false">E2201+D2202</f>
        <v>35462.1</v>
      </c>
      <c r="F2202" s="45" t="n">
        <f aca="false">IF(C2201&gt;0,D2202/C2201,0)</f>
        <v>6.31708746891993E-005</v>
      </c>
      <c r="G2202" s="46" t="n">
        <f aca="false">G2201*(1+F2202)</f>
        <v>25.2587196371832</v>
      </c>
      <c r="H2202" s="46" t="n">
        <f aca="false">MAX(H2201,G2202)</f>
        <v>26.0666783912402</v>
      </c>
      <c r="I2202" s="47" t="n">
        <f aca="false">G2202/H2202-1</f>
        <v>-0.0309958461883879</v>
      </c>
      <c r="J2202" s="48" t="n">
        <f aca="false">IF(F2202&lt;0,F2202^2,0)</f>
        <v>0</v>
      </c>
      <c r="K2202" s="44" t="n">
        <f aca="false">MAX(K2201,E2202)</f>
        <v>35893</v>
      </c>
      <c r="L2202" s="49" t="n">
        <f aca="false">E2202-K2202</f>
        <v>-430.899999999965</v>
      </c>
    </row>
    <row r="2203" customFormat="false" ht="15" hidden="false" customHeight="false" outlineLevel="0" collapsed="false">
      <c r="A2203" s="27" t="n">
        <v>42615</v>
      </c>
      <c r="B2203" s="42" t="n">
        <v>1</v>
      </c>
      <c r="C2203" s="28" t="n">
        <v>19883.2</v>
      </c>
      <c r="D2203" s="43" t="n">
        <v>94.35</v>
      </c>
      <c r="E2203" s="44" t="n">
        <f aca="false">E2202+D2203</f>
        <v>35556.45</v>
      </c>
      <c r="F2203" s="45" t="n">
        <f aca="false">IF(C2202&gt;0,D2203/C2202,0)</f>
        <v>0.00476783643314291</v>
      </c>
      <c r="G2203" s="46" t="n">
        <f aca="false">G2202*(1+F2203)</f>
        <v>25.3791490809239</v>
      </c>
      <c r="H2203" s="46" t="n">
        <f aca="false">MAX(H2202,G2203)</f>
        <v>26.0666783912402</v>
      </c>
      <c r="I2203" s="47" t="n">
        <f aca="false">G2203/H2203-1</f>
        <v>-0.0263757928799782</v>
      </c>
      <c r="J2203" s="48" t="n">
        <f aca="false">IF(F2203&lt;0,F2203^2,0)</f>
        <v>0</v>
      </c>
      <c r="K2203" s="44" t="n">
        <f aca="false">MAX(K2202,E2203)</f>
        <v>35893</v>
      </c>
      <c r="L2203" s="49" t="n">
        <f aca="false">E2203-K2203</f>
        <v>-336.549999999967</v>
      </c>
    </row>
    <row r="2204" customFormat="false" ht="15" hidden="false" customHeight="false" outlineLevel="0" collapsed="false">
      <c r="A2204" s="27" t="n">
        <v>42619</v>
      </c>
      <c r="B2204" s="42" t="n">
        <v>1</v>
      </c>
      <c r="C2204" s="28" t="n">
        <v>20426.2</v>
      </c>
      <c r="D2204" s="43" t="n">
        <v>543</v>
      </c>
      <c r="E2204" s="44" t="n">
        <f aca="false">E2203+D2204</f>
        <v>36099.45</v>
      </c>
      <c r="F2204" s="45" t="n">
        <f aca="false">IF(C2203&gt;0,D2204/C2203,0)</f>
        <v>0.0273094874064537</v>
      </c>
      <c r="G2204" s="46" t="n">
        <f aca="false">G2203*(1+F2204)</f>
        <v>26.0722406331359</v>
      </c>
      <c r="H2204" s="46" t="n">
        <f aca="false">MAX(H2203,G2204)</f>
        <v>26.0722406331359</v>
      </c>
      <c r="I2204" s="47" t="n">
        <f aca="false">G2204/H2204-1</f>
        <v>0</v>
      </c>
      <c r="J2204" s="48" t="n">
        <f aca="false">IF(F2204&lt;0,F2204^2,0)</f>
        <v>0</v>
      </c>
      <c r="K2204" s="44" t="n">
        <f aca="false">MAX(K2203,E2204)</f>
        <v>36099.45</v>
      </c>
      <c r="L2204" s="49" t="n">
        <f aca="false">E2204-K2204</f>
        <v>0</v>
      </c>
    </row>
    <row r="2205" customFormat="false" ht="15" hidden="false" customHeight="false" outlineLevel="0" collapsed="false">
      <c r="A2205" s="27" t="n">
        <v>42620</v>
      </c>
      <c r="B2205" s="42" t="n">
        <v>1</v>
      </c>
      <c r="C2205" s="28" t="n">
        <v>20406.9</v>
      </c>
      <c r="D2205" s="43" t="n">
        <v>-19.3</v>
      </c>
      <c r="E2205" s="44" t="n">
        <f aca="false">E2204+D2205</f>
        <v>36080.15</v>
      </c>
      <c r="F2205" s="45" t="n">
        <f aca="false">IF(C2204&gt;0,D2205/C2204,0)</f>
        <v>-0.000944864928376301</v>
      </c>
      <c r="G2205" s="46" t="n">
        <f aca="false">G2204*(1+F2205)</f>
        <v>26.0476058873574</v>
      </c>
      <c r="H2205" s="46" t="n">
        <f aca="false">MAX(H2204,G2205)</f>
        <v>26.0722406331359</v>
      </c>
      <c r="I2205" s="47" t="n">
        <f aca="false">G2205/H2205-1</f>
        <v>-0.00094486492837631</v>
      </c>
      <c r="J2205" s="48" t="n">
        <f aca="false">IF(F2205&lt;0,F2205^2,0)</f>
        <v>8.92769732875552E-007</v>
      </c>
      <c r="K2205" s="44" t="n">
        <f aca="false">MAX(K2204,E2205)</f>
        <v>36099.45</v>
      </c>
      <c r="L2205" s="49" t="n">
        <f aca="false">E2205-K2205</f>
        <v>-19.3000000000029</v>
      </c>
    </row>
    <row r="2206" customFormat="false" ht="15" hidden="false" customHeight="false" outlineLevel="0" collapsed="false">
      <c r="A2206" s="27" t="n">
        <v>42621</v>
      </c>
      <c r="B2206" s="42" t="n">
        <v>1</v>
      </c>
      <c r="C2206" s="28" t="n">
        <v>20417.25</v>
      </c>
      <c r="D2206" s="43" t="n">
        <v>-30.15</v>
      </c>
      <c r="E2206" s="44" t="n">
        <f aca="false">E2205+D2206</f>
        <v>36050</v>
      </c>
      <c r="F2206" s="45" t="n">
        <f aca="false">IF(C2205&gt;0,D2206/C2205,0)</f>
        <v>-0.00147744145362598</v>
      </c>
      <c r="G2206" s="46" t="n">
        <f aca="false">G2205*(1+F2206)</f>
        <v>26.0091220746517</v>
      </c>
      <c r="H2206" s="46" t="n">
        <f aca="false">MAX(H2205,G2206)</f>
        <v>26.0722406331359</v>
      </c>
      <c r="I2206" s="47" t="n">
        <f aca="false">G2206/H2206-1</f>
        <v>-0.00242091039938896</v>
      </c>
      <c r="J2206" s="48" t="n">
        <f aca="false">IF(F2206&lt;0,F2206^2,0)</f>
        <v>2.18283324889245E-006</v>
      </c>
      <c r="K2206" s="44" t="n">
        <f aca="false">MAX(K2205,E2206)</f>
        <v>36099.45</v>
      </c>
      <c r="L2206" s="49" t="n">
        <f aca="false">E2206-K2206</f>
        <v>-49.4500000000044</v>
      </c>
    </row>
    <row r="2207" customFormat="false" ht="15" hidden="false" customHeight="false" outlineLevel="0" collapsed="false">
      <c r="A2207" s="27" t="n">
        <v>42622</v>
      </c>
      <c r="B2207" s="42" t="n">
        <v>-1</v>
      </c>
      <c r="C2207" s="28" t="n">
        <v>20245.3</v>
      </c>
      <c r="D2207" s="43" t="n">
        <v>29.45</v>
      </c>
      <c r="E2207" s="44" t="n">
        <f aca="false">E2206+D2207</f>
        <v>36079.45</v>
      </c>
      <c r="F2207" s="45" t="n">
        <f aca="false">IF(C2206&gt;0,D2207/C2206,0)</f>
        <v>0.00144240776794132</v>
      </c>
      <c r="G2207" s="46" t="n">
        <f aca="false">G2206*(1+F2207)</f>
        <v>26.0466378343695</v>
      </c>
      <c r="H2207" s="46" t="n">
        <f aca="false">MAX(H2206,G2207)</f>
        <v>26.0722406331359</v>
      </c>
      <c r="I2207" s="47" t="n">
        <f aca="false">G2207/H2207-1</f>
        <v>-0.000981994571413236</v>
      </c>
      <c r="J2207" s="48" t="n">
        <f aca="false">IF(F2207&lt;0,F2207^2,0)</f>
        <v>0</v>
      </c>
      <c r="K2207" s="44" t="n">
        <f aca="false">MAX(K2206,E2207)</f>
        <v>36099.45</v>
      </c>
      <c r="L2207" s="49" t="n">
        <f aca="false">E2207-K2207</f>
        <v>-20.0000000000073</v>
      </c>
    </row>
    <row r="2208" customFormat="false" ht="15" hidden="false" customHeight="false" outlineLevel="0" collapsed="false">
      <c r="A2208" s="27" t="n">
        <v>42625</v>
      </c>
      <c r="B2208" s="42" t="n">
        <v>-1</v>
      </c>
      <c r="C2208" s="28" t="n">
        <v>19790.6</v>
      </c>
      <c r="D2208" s="43" t="n">
        <v>454.7</v>
      </c>
      <c r="E2208" s="44" t="n">
        <f aca="false">E2207+D2208</f>
        <v>36534.15</v>
      </c>
      <c r="F2208" s="45" t="n">
        <f aca="false">IF(C2207&gt;0,D2208/C2207,0)</f>
        <v>0.0224595338177256</v>
      </c>
      <c r="G2208" s="46" t="n">
        <f aca="false">G2207*(1+F2208)</f>
        <v>26.6316331776486</v>
      </c>
      <c r="H2208" s="46" t="n">
        <f aca="false">MAX(H2207,G2208)</f>
        <v>26.6316331776486</v>
      </c>
      <c r="I2208" s="47" t="n">
        <f aca="false">G2208/H2208-1</f>
        <v>0</v>
      </c>
      <c r="J2208" s="48" t="n">
        <f aca="false">IF(F2208&lt;0,F2208^2,0)</f>
        <v>0</v>
      </c>
      <c r="K2208" s="44" t="n">
        <f aca="false">MAX(K2207,E2208)</f>
        <v>36534.15</v>
      </c>
      <c r="L2208" s="49" t="n">
        <f aca="false">E2208-K2208</f>
        <v>0</v>
      </c>
    </row>
    <row r="2209" customFormat="false" ht="15" hidden="false" customHeight="false" outlineLevel="0" collapsed="false">
      <c r="A2209" s="27" t="n">
        <v>42627</v>
      </c>
      <c r="B2209" s="42" t="n">
        <v>-1</v>
      </c>
      <c r="C2209" s="28" t="n">
        <v>19909.15</v>
      </c>
      <c r="D2209" s="43" t="n">
        <v>-70.85</v>
      </c>
      <c r="E2209" s="44" t="n">
        <f aca="false">E2208+D2209</f>
        <v>36463.3</v>
      </c>
      <c r="F2209" s="45" t="n">
        <f aca="false">IF(C2208&gt;0,D2209/C2208,0)</f>
        <v>-0.00357998241589441</v>
      </c>
      <c r="G2209" s="46" t="n">
        <f aca="false">G2208*(1+F2209)</f>
        <v>26.5362923991661</v>
      </c>
      <c r="H2209" s="46" t="n">
        <f aca="false">MAX(H2208,G2209)</f>
        <v>26.6316331776486</v>
      </c>
      <c r="I2209" s="47" t="n">
        <f aca="false">G2209/H2209-1</f>
        <v>-0.00357998241589441</v>
      </c>
      <c r="J2209" s="48" t="n">
        <f aca="false">IF(F2209&lt;0,F2209^2,0)</f>
        <v>1.28162740981132E-005</v>
      </c>
      <c r="K2209" s="44" t="n">
        <f aca="false">MAX(K2208,E2209)</f>
        <v>36534.15</v>
      </c>
      <c r="L2209" s="49" t="n">
        <f aca="false">E2209-K2209</f>
        <v>-70.8499999999985</v>
      </c>
    </row>
    <row r="2210" customFormat="false" ht="15" hidden="false" customHeight="false" outlineLevel="0" collapsed="false">
      <c r="A2210" s="27" t="n">
        <v>42628</v>
      </c>
      <c r="B2210" s="42" t="n">
        <v>-1</v>
      </c>
      <c r="C2210" s="28" t="n">
        <v>19837.55</v>
      </c>
      <c r="D2210" s="43" t="n">
        <v>-105.4</v>
      </c>
      <c r="E2210" s="44" t="n">
        <f aca="false">E2209+D2210</f>
        <v>36357.9</v>
      </c>
      <c r="F2210" s="45" t="n">
        <f aca="false">IF(C2209&gt;0,D2210/C2209,0)</f>
        <v>-0.00529404821401215</v>
      </c>
      <c r="G2210" s="46" t="n">
        <f aca="false">G2209*(1+F2210)</f>
        <v>26.3958079877838</v>
      </c>
      <c r="H2210" s="46" t="n">
        <f aca="false">MAX(H2209,G2210)</f>
        <v>26.6316331776486</v>
      </c>
      <c r="I2210" s="47" t="n">
        <f aca="false">G2210/H2210-1</f>
        <v>-0.00885507803039154</v>
      </c>
      <c r="J2210" s="48" t="n">
        <f aca="false">IF(F2210&lt;0,F2210^2,0)</f>
        <v>2.80269464922852E-005</v>
      </c>
      <c r="K2210" s="44" t="n">
        <f aca="false">MAX(K2209,E2210)</f>
        <v>36534.15</v>
      </c>
      <c r="L2210" s="49" t="n">
        <f aca="false">E2210-K2210</f>
        <v>-176.25</v>
      </c>
    </row>
    <row r="2211" customFormat="false" ht="15" hidden="false" customHeight="false" outlineLevel="0" collapsed="false">
      <c r="A2211" s="27" t="n">
        <v>42629</v>
      </c>
      <c r="B2211" s="42" t="n">
        <v>1</v>
      </c>
      <c r="C2211" s="28" t="n">
        <v>19855.45</v>
      </c>
      <c r="D2211" s="43" t="n">
        <v>-215.55</v>
      </c>
      <c r="E2211" s="44" t="n">
        <f aca="false">E2210+D2211</f>
        <v>36142.35</v>
      </c>
      <c r="F2211" s="45" t="n">
        <f aca="false">IF(C2210&gt;0,D2211/C2210,0)</f>
        <v>-0.0108657571121434</v>
      </c>
      <c r="G2211" s="46" t="n">
        <f aca="false">G2210*(1+F2211)</f>
        <v>26.1089975494097</v>
      </c>
      <c r="H2211" s="46" t="n">
        <f aca="false">MAX(H2210,G2211)</f>
        <v>26.6316331776486</v>
      </c>
      <c r="I2211" s="47" t="n">
        <f aca="false">G2211/H2211-1</f>
        <v>-0.0196246180154477</v>
      </c>
      <c r="J2211" s="48" t="n">
        <f aca="false">IF(F2211&lt;0,F2211^2,0)</f>
        <v>0.000118064677620095</v>
      </c>
      <c r="K2211" s="44" t="n">
        <f aca="false">MAX(K2210,E2211)</f>
        <v>36534.15</v>
      </c>
      <c r="L2211" s="49" t="n">
        <f aca="false">E2211-K2211</f>
        <v>-391.800000000003</v>
      </c>
    </row>
    <row r="2212" customFormat="false" ht="15" hidden="false" customHeight="false" outlineLevel="0" collapsed="false">
      <c r="A2212" s="27" t="n">
        <v>42632</v>
      </c>
      <c r="B2212" s="42" t="n">
        <v>1</v>
      </c>
      <c r="C2212" s="28" t="n">
        <v>19906.85</v>
      </c>
      <c r="D2212" s="43" t="n">
        <v>51.4</v>
      </c>
      <c r="E2212" s="44" t="n">
        <f aca="false">E2211+D2212</f>
        <v>36193.75</v>
      </c>
      <c r="F2212" s="45" t="n">
        <f aca="false">IF(C2211&gt;0,D2212/C2211,0)</f>
        <v>0.00258870990080809</v>
      </c>
      <c r="G2212" s="46" t="n">
        <f aca="false">G2211*(1+F2212)</f>
        <v>26.1765861698661</v>
      </c>
      <c r="H2212" s="46" t="n">
        <f aca="false">MAX(H2211,G2212)</f>
        <v>26.6316331776486</v>
      </c>
      <c r="I2212" s="47" t="n">
        <f aca="false">G2212/H2212-1</f>
        <v>-0.0170867105575956</v>
      </c>
      <c r="J2212" s="48" t="n">
        <f aca="false">IF(F2212&lt;0,F2212^2,0)</f>
        <v>0</v>
      </c>
      <c r="K2212" s="44" t="n">
        <f aca="false">MAX(K2211,E2212)</f>
        <v>36534.15</v>
      </c>
      <c r="L2212" s="49" t="n">
        <f aca="false">E2212-K2212</f>
        <v>-340.400000000001</v>
      </c>
    </row>
    <row r="2213" customFormat="false" ht="15" hidden="false" customHeight="false" outlineLevel="0" collapsed="false">
      <c r="A2213" s="27" t="n">
        <v>42633</v>
      </c>
      <c r="B2213" s="42" t="n">
        <v>1</v>
      </c>
      <c r="C2213" s="28" t="n">
        <v>19852.3</v>
      </c>
      <c r="D2213" s="43" t="n">
        <v>-57.2</v>
      </c>
      <c r="E2213" s="44" t="n">
        <f aca="false">E2212+D2213</f>
        <v>36136.55</v>
      </c>
      <c r="F2213" s="45" t="n">
        <f aca="false">IF(C2212&gt;0,D2213/C2212,0)</f>
        <v>-0.00287338278029924</v>
      </c>
      <c r="G2213" s="46" t="n">
        <f aca="false">G2212*(1+F2213)</f>
        <v>26.1013708179186</v>
      </c>
      <c r="H2213" s="46" t="n">
        <f aca="false">MAX(H2212,G2213)</f>
        <v>26.6316331776486</v>
      </c>
      <c r="I2213" s="47" t="n">
        <f aca="false">G2213/H2213-1</f>
        <v>-0.0199109966780068</v>
      </c>
      <c r="J2213" s="48" t="n">
        <f aca="false">IF(F2213&lt;0,F2213^2,0)</f>
        <v>8.25632860212021E-006</v>
      </c>
      <c r="K2213" s="44" t="n">
        <f aca="false">MAX(K2212,E2213)</f>
        <v>36534.15</v>
      </c>
      <c r="L2213" s="49" t="n">
        <f aca="false">E2213-K2213</f>
        <v>-397.599999999999</v>
      </c>
    </row>
    <row r="2214" customFormat="false" ht="15" hidden="false" customHeight="false" outlineLevel="0" collapsed="false">
      <c r="A2214" s="27" t="n">
        <v>42634</v>
      </c>
      <c r="B2214" s="42" t="n">
        <v>-1</v>
      </c>
      <c r="C2214" s="28" t="n">
        <v>19828.45</v>
      </c>
      <c r="D2214" s="43" t="n">
        <v>-30.95</v>
      </c>
      <c r="E2214" s="44" t="n">
        <f aca="false">E2213+D2214</f>
        <v>36105.6</v>
      </c>
      <c r="F2214" s="45" t="n">
        <f aca="false">IF(C2213&gt;0,D2214/C2213,0)</f>
        <v>-0.00155901331331886</v>
      </c>
      <c r="G2214" s="46" t="n">
        <f aca="false">G2213*(1+F2214)</f>
        <v>26.0606784333176</v>
      </c>
      <c r="H2214" s="46" t="n">
        <f aca="false">MAX(H2213,G2214)</f>
        <v>26.6316331776486</v>
      </c>
      <c r="I2214" s="47" t="n">
        <f aca="false">G2214/H2214-1</f>
        <v>-0.0214389684824232</v>
      </c>
      <c r="J2214" s="48" t="n">
        <f aca="false">IF(F2214&lt;0,F2214^2,0)</f>
        <v>2.43052251110545E-006</v>
      </c>
      <c r="K2214" s="44" t="n">
        <f aca="false">MAX(K2213,E2214)</f>
        <v>36534.15</v>
      </c>
      <c r="L2214" s="49" t="n">
        <f aca="false">E2214-K2214</f>
        <v>-428.549999999996</v>
      </c>
    </row>
    <row r="2215" customFormat="false" ht="15" hidden="false" customHeight="false" outlineLevel="0" collapsed="false">
      <c r="A2215" s="27" t="n">
        <v>42635</v>
      </c>
      <c r="B2215" s="42" t="n">
        <v>1</v>
      </c>
      <c r="C2215" s="28" t="n">
        <v>20109.6</v>
      </c>
      <c r="D2215" s="43" t="n">
        <v>-368.15</v>
      </c>
      <c r="E2215" s="44" t="n">
        <f aca="false">E2214+D2215</f>
        <v>35737.45</v>
      </c>
      <c r="F2215" s="45" t="n">
        <f aca="false">IF(C2214&gt;0,D2215/C2214,0)</f>
        <v>-0.0185667563526146</v>
      </c>
      <c r="G2215" s="46" t="n">
        <f aca="false">G2214*(1+F2215)</f>
        <v>25.5768161664623</v>
      </c>
      <c r="H2215" s="46" t="n">
        <f aca="false">MAX(H2214,G2215)</f>
        <v>26.6316331776486</v>
      </c>
      <c r="I2215" s="47" t="n">
        <f aca="false">G2215/H2215-1</f>
        <v>-0.0396076727307733</v>
      </c>
      <c r="J2215" s="48" t="n">
        <f aca="false">IF(F2215&lt;0,F2215^2,0)</f>
        <v>0.000344724441457353</v>
      </c>
      <c r="K2215" s="44" t="n">
        <f aca="false">MAX(K2214,E2215)</f>
        <v>36534.15</v>
      </c>
      <c r="L2215" s="49" t="n">
        <f aca="false">E2215-K2215</f>
        <v>-796.699999999997</v>
      </c>
    </row>
    <row r="2216" customFormat="false" ht="15" hidden="false" customHeight="false" outlineLevel="0" collapsed="false">
      <c r="A2216" s="27" t="n">
        <v>42636</v>
      </c>
      <c r="B2216" s="42" t="n">
        <v>1</v>
      </c>
      <c r="C2216" s="28" t="n">
        <v>19901.8</v>
      </c>
      <c r="D2216" s="43" t="n">
        <v>-112.7</v>
      </c>
      <c r="E2216" s="44" t="n">
        <f aca="false">E2215+D2216</f>
        <v>35624.75</v>
      </c>
      <c r="F2216" s="45" t="n">
        <f aca="false">IF(C2215&gt;0,D2216/C2215,0)</f>
        <v>-0.00560428849902534</v>
      </c>
      <c r="G2216" s="46" t="n">
        <f aca="false">G2215*(1+F2216)</f>
        <v>25.4334763097789</v>
      </c>
      <c r="H2216" s="46" t="n">
        <f aca="false">MAX(H2215,G2216)</f>
        <v>26.6316331776486</v>
      </c>
      <c r="I2216" s="47" t="n">
        <f aca="false">G2216/H2216-1</f>
        <v>-0.0449899884050403</v>
      </c>
      <c r="J2216" s="48" t="n">
        <f aca="false">IF(F2216&lt;0,F2216^2,0)</f>
        <v>3.14080495803077E-005</v>
      </c>
      <c r="K2216" s="44" t="n">
        <f aca="false">MAX(K2215,E2216)</f>
        <v>36534.15</v>
      </c>
      <c r="L2216" s="49" t="n">
        <f aca="false">E2216-K2216</f>
        <v>-909.399999999994</v>
      </c>
    </row>
    <row r="2217" customFormat="false" ht="15" hidden="false" customHeight="false" outlineLevel="0" collapsed="false">
      <c r="A2217" s="27" t="n">
        <v>42639</v>
      </c>
      <c r="B2217" s="42" t="n">
        <v>-1</v>
      </c>
      <c r="C2217" s="28" t="n">
        <v>19591.75</v>
      </c>
      <c r="D2217" s="43" t="n">
        <v>200.45</v>
      </c>
      <c r="E2217" s="44" t="n">
        <f aca="false">E2216+D2217</f>
        <v>35825.2</v>
      </c>
      <c r="F2217" s="45" t="n">
        <f aca="false">IF(C2216&gt;0,D2217/C2216,0)</f>
        <v>0.0100719532906571</v>
      </c>
      <c r="G2217" s="46" t="n">
        <f aca="false">G2216*(1+F2217)</f>
        <v>25.68964109519</v>
      </c>
      <c r="H2217" s="46" t="n">
        <f aca="false">MAX(H2216,G2217)</f>
        <v>26.6316331776486</v>
      </c>
      <c r="I2217" s="47" t="n">
        <f aca="false">G2217/H2217-1</f>
        <v>-0.0353711721761461</v>
      </c>
      <c r="J2217" s="48" t="n">
        <f aca="false">IF(F2217&lt;0,F2217^2,0)</f>
        <v>0</v>
      </c>
      <c r="K2217" s="44" t="n">
        <f aca="false">MAX(K2216,E2217)</f>
        <v>36534.15</v>
      </c>
      <c r="L2217" s="49" t="n">
        <f aca="false">E2217-K2217</f>
        <v>-708.949999999997</v>
      </c>
    </row>
    <row r="2218" customFormat="false" ht="15" hidden="false" customHeight="false" outlineLevel="0" collapsed="false">
      <c r="A2218" s="27" t="n">
        <v>42640</v>
      </c>
      <c r="B2218" s="42" t="n">
        <v>-1</v>
      </c>
      <c r="C2218" s="28" t="n">
        <v>19518.7</v>
      </c>
      <c r="D2218" s="43" t="n">
        <v>73.05</v>
      </c>
      <c r="E2218" s="44" t="n">
        <f aca="false">E2217+D2218</f>
        <v>35898.25</v>
      </c>
      <c r="F2218" s="45" t="n">
        <f aca="false">IF(C2217&gt;0,D2218/C2217,0)</f>
        <v>0.00372861025686832</v>
      </c>
      <c r="G2218" s="46" t="n">
        <f aca="false">G2217*(1+F2218)</f>
        <v>25.7854277544728</v>
      </c>
      <c r="H2218" s="46" t="n">
        <f aca="false">MAX(H2217,G2218)</f>
        <v>26.6316331776486</v>
      </c>
      <c r="I2218" s="47" t="n">
        <f aca="false">G2218/H2218-1</f>
        <v>-0.0317744472346512</v>
      </c>
      <c r="J2218" s="48" t="n">
        <f aca="false">IF(F2218&lt;0,F2218^2,0)</f>
        <v>0</v>
      </c>
      <c r="K2218" s="44" t="n">
        <f aca="false">MAX(K2217,E2218)</f>
        <v>36534.15</v>
      </c>
      <c r="L2218" s="49" t="n">
        <f aca="false">E2218-K2218</f>
        <v>-635.899999999994</v>
      </c>
    </row>
    <row r="2219" customFormat="false" ht="15" hidden="false" customHeight="false" outlineLevel="0" collapsed="false">
      <c r="A2219" s="27" t="n">
        <v>42641</v>
      </c>
      <c r="B2219" s="42" t="n">
        <v>-1</v>
      </c>
      <c r="C2219" s="28" t="n">
        <v>19653.55</v>
      </c>
      <c r="D2219" s="43" t="n">
        <v>-177.75</v>
      </c>
      <c r="E2219" s="44" t="n">
        <f aca="false">E2218+D2219</f>
        <v>35720.5</v>
      </c>
      <c r="F2219" s="45" t="n">
        <f aca="false">IF(C2218&gt;0,D2219/C2218,0)</f>
        <v>-0.00910665157003284</v>
      </c>
      <c r="G2219" s="46" t="n">
        <f aca="false">G2218*(1+F2219)</f>
        <v>25.5506088483286</v>
      </c>
      <c r="H2219" s="46" t="n">
        <f aca="false">MAX(H2218,G2219)</f>
        <v>26.6316331776486</v>
      </c>
      <c r="I2219" s="47" t="n">
        <f aca="false">G2219/H2219-1</f>
        <v>-0.0405917399848876</v>
      </c>
      <c r="J2219" s="48" t="n">
        <f aca="false">IF(F2219&lt;0,F2219^2,0)</f>
        <v>8.29311028179816E-005</v>
      </c>
      <c r="K2219" s="44" t="n">
        <f aca="false">MAX(K2218,E2219)</f>
        <v>36534.15</v>
      </c>
      <c r="L2219" s="49" t="n">
        <f aca="false">E2219-K2219</f>
        <v>-813.649999999994</v>
      </c>
    </row>
    <row r="2220" customFormat="false" ht="15" hidden="false" customHeight="false" outlineLevel="0" collapsed="false">
      <c r="A2220" s="27" t="n">
        <v>42642</v>
      </c>
      <c r="B2220" s="42" t="n">
        <v>-1</v>
      </c>
      <c r="C2220" s="28" t="n">
        <v>19183.65</v>
      </c>
      <c r="D2220" s="43" t="n">
        <v>295.5</v>
      </c>
      <c r="E2220" s="44" t="n">
        <f aca="false">E2219+D2220</f>
        <v>36016</v>
      </c>
      <c r="F2220" s="45" t="n">
        <f aca="false">IF(C2219&gt;0,D2220/C2219,0)</f>
        <v>0.0150354516105233</v>
      </c>
      <c r="G2220" s="46" t="n">
        <f aca="false">G2219*(1+F2220)</f>
        <v>25.9347737912871</v>
      </c>
      <c r="H2220" s="46" t="n">
        <f aca="false">MAX(H2219,G2220)</f>
        <v>26.6316331776486</v>
      </c>
      <c r="I2220" s="47" t="n">
        <f aca="false">G2220/H2220-1</f>
        <v>-0.0261666035166941</v>
      </c>
      <c r="J2220" s="48" t="n">
        <f aca="false">IF(F2220&lt;0,F2220^2,0)</f>
        <v>0</v>
      </c>
      <c r="K2220" s="44" t="n">
        <f aca="false">MAX(K2219,E2220)</f>
        <v>36534.15</v>
      </c>
      <c r="L2220" s="49" t="n">
        <f aca="false">E2220-K2220</f>
        <v>-518.149999999994</v>
      </c>
    </row>
    <row r="2221" customFormat="false" ht="15" hidden="false" customHeight="false" outlineLevel="0" collapsed="false">
      <c r="A2221" s="27" t="n">
        <v>42643</v>
      </c>
      <c r="B2221" s="42" t="n">
        <v>-1</v>
      </c>
      <c r="C2221" s="28" t="n">
        <v>19285.7</v>
      </c>
      <c r="D2221" s="43" t="n">
        <v>-102.05</v>
      </c>
      <c r="E2221" s="44" t="n">
        <f aca="false">E2220+D2221</f>
        <v>35913.95</v>
      </c>
      <c r="F2221" s="45" t="n">
        <f aca="false">IF(C2220&gt;0,D2221/C2220,0)</f>
        <v>-0.00531963416763755</v>
      </c>
      <c r="G2221" s="46" t="n">
        <f aca="false">G2220*(1+F2221)</f>
        <v>25.796810282497</v>
      </c>
      <c r="H2221" s="46" t="n">
        <f aca="false">MAX(H2220,G2221)</f>
        <v>26.6316331776486</v>
      </c>
      <c r="I2221" s="47" t="n">
        <f aca="false">G2221/H2221-1</f>
        <v>-0.0313470409262132</v>
      </c>
      <c r="J2221" s="48" t="n">
        <f aca="false">IF(F2221&lt;0,F2221^2,0)</f>
        <v>2.82985076774968E-005</v>
      </c>
      <c r="K2221" s="44" t="n">
        <f aca="false">MAX(K2220,E2221)</f>
        <v>36534.15</v>
      </c>
      <c r="L2221" s="49" t="n">
        <f aca="false">E2221-K2221</f>
        <v>-620.199999999997</v>
      </c>
    </row>
    <row r="2222" customFormat="false" ht="15" hidden="false" customHeight="false" outlineLevel="0" collapsed="false">
      <c r="A2222" s="27" t="n">
        <v>42646</v>
      </c>
      <c r="B2222" s="42" t="n">
        <v>-1</v>
      </c>
      <c r="C2222" s="28" t="n">
        <v>19589.05</v>
      </c>
      <c r="D2222" s="43" t="n">
        <v>-109.85</v>
      </c>
      <c r="E2222" s="44" t="n">
        <f aca="false">E2221+D2222</f>
        <v>35804.1</v>
      </c>
      <c r="F2222" s="45" t="n">
        <f aca="false">IF(C2221&gt;0,D2222/C2221,0)</f>
        <v>-0.00569593014513344</v>
      </c>
      <c r="G2222" s="46" t="n">
        <f aca="false">G2221*(1+F2222)</f>
        <v>25.6498734531606</v>
      </c>
      <c r="H2222" s="46" t="n">
        <f aca="false">MAX(H2221,G2222)</f>
        <v>26.6316331776486</v>
      </c>
      <c r="I2222" s="47" t="n">
        <f aca="false">G2222/H2222-1</f>
        <v>-0.0368644205159744</v>
      </c>
      <c r="J2222" s="48" t="n">
        <f aca="false">IF(F2222&lt;0,F2222^2,0)</f>
        <v>3.24436202182399E-005</v>
      </c>
      <c r="K2222" s="44" t="n">
        <f aca="false">MAX(K2221,E2222)</f>
        <v>36534.15</v>
      </c>
      <c r="L2222" s="49" t="n">
        <f aca="false">E2222-K2222</f>
        <v>-730.049999999996</v>
      </c>
    </row>
    <row r="2223" customFormat="false" ht="15" hidden="false" customHeight="false" outlineLevel="0" collapsed="false">
      <c r="A2223" s="27" t="n">
        <v>42647</v>
      </c>
      <c r="B2223" s="42" t="n">
        <v>1</v>
      </c>
      <c r="C2223" s="28" t="n">
        <v>19672.7</v>
      </c>
      <c r="D2223" s="43" t="n">
        <v>30.95</v>
      </c>
      <c r="E2223" s="44" t="n">
        <f aca="false">E2222+D2223</f>
        <v>35835.05</v>
      </c>
      <c r="F2223" s="45" t="n">
        <f aca="false">IF(C2222&gt;0,D2223/C2222,0)</f>
        <v>0.00157996431679944</v>
      </c>
      <c r="G2223" s="46" t="n">
        <f aca="false">G2222*(1+F2223)</f>
        <v>25.690399337947</v>
      </c>
      <c r="H2223" s="46" t="n">
        <f aca="false">MAX(H2222,G2223)</f>
        <v>26.6316331776486</v>
      </c>
      <c r="I2223" s="47" t="n">
        <f aca="false">G2223/H2223-1</f>
        <v>-0.0353427006681497</v>
      </c>
      <c r="J2223" s="48" t="n">
        <f aca="false">IF(F2223&lt;0,F2223^2,0)</f>
        <v>0</v>
      </c>
      <c r="K2223" s="44" t="n">
        <f aca="false">MAX(K2222,E2223)</f>
        <v>36534.15</v>
      </c>
      <c r="L2223" s="49" t="n">
        <f aca="false">E2223-K2223</f>
        <v>-699.099999999999</v>
      </c>
    </row>
    <row r="2224" customFormat="false" ht="15" hidden="false" customHeight="false" outlineLevel="0" collapsed="false">
      <c r="A2224" s="27" t="n">
        <v>42648</v>
      </c>
      <c r="B2224" s="42" t="n">
        <v>1</v>
      </c>
      <c r="C2224" s="28" t="n">
        <v>19536.85</v>
      </c>
      <c r="D2224" s="43" t="n">
        <v>-145.35</v>
      </c>
      <c r="E2224" s="44" t="n">
        <f aca="false">E2223+D2224</f>
        <v>35689.7</v>
      </c>
      <c r="F2224" s="45" t="n">
        <f aca="false">IF(C2223&gt;0,D2224/C2223,0)</f>
        <v>-0.00738841135177174</v>
      </c>
      <c r="G2224" s="46" t="n">
        <f aca="false">G2223*(1+F2224)</f>
        <v>25.500588099847</v>
      </c>
      <c r="H2224" s="46" t="n">
        <f aca="false">MAX(H2223,G2224)</f>
        <v>26.6316331776486</v>
      </c>
      <c r="I2224" s="47" t="n">
        <f aca="false">G2224/H2224-1</f>
        <v>-0.0424699856091025</v>
      </c>
      <c r="J2224" s="48" t="n">
        <f aca="false">IF(F2224&lt;0,F2224^2,0)</f>
        <v>5.45886223029896E-005</v>
      </c>
      <c r="K2224" s="44" t="n">
        <f aca="false">MAX(K2223,E2224)</f>
        <v>36534.15</v>
      </c>
      <c r="L2224" s="49" t="n">
        <f aca="false">E2224-K2224</f>
        <v>-844.449999999997</v>
      </c>
    </row>
    <row r="2225" customFormat="false" ht="15" hidden="false" customHeight="false" outlineLevel="0" collapsed="false">
      <c r="A2225" s="27" t="n">
        <v>42649</v>
      </c>
      <c r="B2225" s="42" t="n">
        <v>-1</v>
      </c>
      <c r="C2225" s="28" t="n">
        <v>19395.05</v>
      </c>
      <c r="D2225" s="43" t="n">
        <v>97.75</v>
      </c>
      <c r="E2225" s="44" t="n">
        <f aca="false">E2224+D2225</f>
        <v>35787.45</v>
      </c>
      <c r="F2225" s="45" t="n">
        <f aca="false">IF(C2224&gt;0,D2225/C2224,0)</f>
        <v>0.00500336543506246</v>
      </c>
      <c r="G2225" s="46" t="n">
        <f aca="false">G2224*(1+F2225)</f>
        <v>25.6281768609195</v>
      </c>
      <c r="H2225" s="46" t="n">
        <f aca="false">MAX(H2224,G2225)</f>
        <v>26.6316331776486</v>
      </c>
      <c r="I2225" s="47" t="n">
        <f aca="false">G2225/H2225-1</f>
        <v>-0.0376791130320642</v>
      </c>
      <c r="J2225" s="48" t="n">
        <f aca="false">IF(F2225&lt;0,F2225^2,0)</f>
        <v>0</v>
      </c>
      <c r="K2225" s="44" t="n">
        <f aca="false">MAX(K2224,E2225)</f>
        <v>36534.15</v>
      </c>
      <c r="L2225" s="49" t="n">
        <f aca="false">E2225-K2225</f>
        <v>-746.699999999997</v>
      </c>
    </row>
    <row r="2226" customFormat="false" ht="15" hidden="false" customHeight="false" outlineLevel="0" collapsed="false">
      <c r="A2226" s="27" t="n">
        <v>42650</v>
      </c>
      <c r="B2226" s="42" t="n">
        <v>-1</v>
      </c>
      <c r="C2226" s="28" t="n">
        <v>19400.1</v>
      </c>
      <c r="D2226" s="43" t="n">
        <v>-5.05</v>
      </c>
      <c r="E2226" s="44" t="n">
        <f aca="false">E2225+D2226</f>
        <v>35782.4</v>
      </c>
      <c r="F2226" s="45" t="n">
        <f aca="false">IF(C2225&gt;0,D2226/C2225,0)</f>
        <v>-0.000260375714421979</v>
      </c>
      <c r="G2226" s="46" t="n">
        <f aca="false">G2225*(1+F2226)</f>
        <v>25.62150390606</v>
      </c>
      <c r="H2226" s="46" t="n">
        <f aca="false">MAX(H2225,G2226)</f>
        <v>26.6316331776486</v>
      </c>
      <c r="I2226" s="47" t="n">
        <f aca="false">G2226/H2226-1</f>
        <v>-0.0379296780205116</v>
      </c>
      <c r="J2226" s="48" t="n">
        <f aca="false">IF(F2226&lt;0,F2226^2,0)</f>
        <v>6.77955126607559E-008</v>
      </c>
      <c r="K2226" s="44" t="n">
        <f aca="false">MAX(K2225,E2226)</f>
        <v>36534.15</v>
      </c>
      <c r="L2226" s="49" t="n">
        <f aca="false">E2226-K2226</f>
        <v>-751.75</v>
      </c>
    </row>
    <row r="2227" customFormat="false" ht="15" hidden="false" customHeight="false" outlineLevel="0" collapsed="false">
      <c r="A2227" s="27" t="n">
        <v>42653</v>
      </c>
      <c r="B2227" s="42" t="n">
        <v>-1</v>
      </c>
      <c r="C2227" s="28" t="n">
        <v>19378.55</v>
      </c>
      <c r="D2227" s="43" t="n">
        <v>-89.4</v>
      </c>
      <c r="E2227" s="44" t="n">
        <f aca="false">E2226+D2227</f>
        <v>35693</v>
      </c>
      <c r="F2227" s="45" t="n">
        <f aca="false">IF(C2226&gt;0,D2227/C2226,0)</f>
        <v>-0.00460822366895016</v>
      </c>
      <c r="G2227" s="46" t="n">
        <f aca="false">G2226*(1+F2227)</f>
        <v>25.503434285326</v>
      </c>
      <c r="H2227" s="46" t="n">
        <f aca="false">MAX(H2226,G2227)</f>
        <v>26.6316331776486</v>
      </c>
      <c r="I2227" s="47" t="n">
        <f aca="false">G2227/H2227-1</f>
        <v>-0.042363113249452</v>
      </c>
      <c r="J2227" s="48" t="n">
        <f aca="false">IF(F2227&lt;0,F2227^2,0)</f>
        <v>2.12357253830725E-005</v>
      </c>
      <c r="K2227" s="44" t="n">
        <f aca="false">MAX(K2226,E2227)</f>
        <v>36534.15</v>
      </c>
      <c r="L2227" s="49" t="n">
        <f aca="false">E2227-K2227</f>
        <v>-841.150000000002</v>
      </c>
    </row>
    <row r="2228" customFormat="false" ht="15" hidden="false" customHeight="false" outlineLevel="0" collapsed="false">
      <c r="A2228" s="27" t="n">
        <v>42656</v>
      </c>
      <c r="B2228" s="42" t="n">
        <v>-1</v>
      </c>
      <c r="C2228" s="28" t="n">
        <v>18954.25</v>
      </c>
      <c r="D2228" s="43" t="n">
        <v>341.3</v>
      </c>
      <c r="E2228" s="44" t="n">
        <f aca="false">E2227+D2228</f>
        <v>36034.3</v>
      </c>
      <c r="F2228" s="45" t="n">
        <f aca="false">IF(C2227&gt;0,D2228/C2227,0)</f>
        <v>0.0176122568510028</v>
      </c>
      <c r="G2228" s="46" t="n">
        <f aca="false">G2227*(1+F2228)</f>
        <v>25.9526073205419</v>
      </c>
      <c r="H2228" s="46" t="n">
        <f aca="false">MAX(H2227,G2228)</f>
        <v>26.6316331776486</v>
      </c>
      <c r="I2228" s="47" t="n">
        <f aca="false">G2228/H2228-1</f>
        <v>-0.0254969664300065</v>
      </c>
      <c r="J2228" s="48" t="n">
        <f aca="false">IF(F2228&lt;0,F2228^2,0)</f>
        <v>0</v>
      </c>
      <c r="K2228" s="44" t="n">
        <f aca="false">MAX(K2227,E2228)</f>
        <v>36534.15</v>
      </c>
      <c r="L2228" s="49" t="n">
        <f aca="false">E2228-K2228</f>
        <v>-499.849999999999</v>
      </c>
    </row>
    <row r="2229" customFormat="false" ht="15" hidden="false" customHeight="false" outlineLevel="0" collapsed="false">
      <c r="A2229" s="27" t="n">
        <v>42657</v>
      </c>
      <c r="B2229" s="42" t="n">
        <v>-1</v>
      </c>
      <c r="C2229" s="28" t="n">
        <v>19020.15</v>
      </c>
      <c r="D2229" s="43" t="n">
        <v>-65.9</v>
      </c>
      <c r="E2229" s="44" t="n">
        <f aca="false">E2228+D2229</f>
        <v>35968.4</v>
      </c>
      <c r="F2229" s="45" t="n">
        <f aca="false">IF(C2228&gt;0,D2229/C2228,0)</f>
        <v>-0.00347679280372476</v>
      </c>
      <c r="G2229" s="46" t="n">
        <f aca="false">G2228*(1+F2229)</f>
        <v>25.8623754821719</v>
      </c>
      <c r="H2229" s="46" t="n">
        <f aca="false">MAX(H2228,G2229)</f>
        <v>26.6316331776486</v>
      </c>
      <c r="I2229" s="47" t="n">
        <f aca="false">G2229/H2229-1</f>
        <v>-0.0288851115643305</v>
      </c>
      <c r="J2229" s="48" t="n">
        <f aca="false">IF(F2229&lt;0,F2229^2,0)</f>
        <v>1.20880882000323E-005</v>
      </c>
      <c r="K2229" s="44" t="n">
        <f aca="false">MAX(K2228,E2229)</f>
        <v>36534.15</v>
      </c>
      <c r="L2229" s="49" t="n">
        <f aca="false">E2229-K2229</f>
        <v>-565.75</v>
      </c>
    </row>
    <row r="2230" customFormat="false" ht="15" hidden="false" customHeight="false" outlineLevel="0" collapsed="false">
      <c r="A2230" s="27" t="n">
        <v>42660</v>
      </c>
      <c r="B2230" s="42" t="n">
        <v>-1</v>
      </c>
      <c r="C2230" s="28" t="n">
        <v>19070.4</v>
      </c>
      <c r="D2230" s="43" t="n">
        <v>-116.15</v>
      </c>
      <c r="E2230" s="44" t="n">
        <f aca="false">E2229+D2230</f>
        <v>35852.25</v>
      </c>
      <c r="F2230" s="45" t="n">
        <f aca="false">IF(C2229&gt;0,D2230/C2229,0)</f>
        <v>-0.0061066815981998</v>
      </c>
      <c r="G2230" s="46" t="n">
        <f aca="false">G2229*(1+F2230)</f>
        <v>25.7044421897292</v>
      </c>
      <c r="H2230" s="46" t="n">
        <f aca="false">MAX(H2229,G2230)</f>
        <v>26.6316331776486</v>
      </c>
      <c r="I2230" s="47" t="n">
        <f aca="false">G2230/H2230-1</f>
        <v>-0.0348154009832785</v>
      </c>
      <c r="J2230" s="48" t="n">
        <f aca="false">IF(F2230&lt;0,F2230^2,0)</f>
        <v>3.72915601417921E-005</v>
      </c>
      <c r="K2230" s="44" t="n">
        <f aca="false">MAX(K2229,E2230)</f>
        <v>36534.15</v>
      </c>
      <c r="L2230" s="49" t="n">
        <f aca="false">E2230-K2230</f>
        <v>-681.900000000002</v>
      </c>
    </row>
    <row r="2231" customFormat="false" ht="15" hidden="false" customHeight="false" outlineLevel="0" collapsed="false">
      <c r="A2231" s="27" t="n">
        <v>42661</v>
      </c>
      <c r="B2231" s="42" t="n">
        <v>1</v>
      </c>
      <c r="C2231" s="28" t="n">
        <v>19495.05</v>
      </c>
      <c r="D2231" s="43" t="n">
        <v>253.3</v>
      </c>
      <c r="E2231" s="44" t="n">
        <f aca="false">E2230+D2231</f>
        <v>36105.55</v>
      </c>
      <c r="F2231" s="45" t="n">
        <f aca="false">IF(C2230&gt;0,D2231/C2230,0)</f>
        <v>0.0132823642923064</v>
      </c>
      <c r="G2231" s="46" t="n">
        <f aca="false">G2230*(1+F2231)</f>
        <v>26.0458579548237</v>
      </c>
      <c r="H2231" s="46" t="n">
        <f aca="false">MAX(H2230,G2231)</f>
        <v>26.6316331776486</v>
      </c>
      <c r="I2231" s="47" t="n">
        <f aca="false">G2231/H2231-1</f>
        <v>-0.0219954675298149</v>
      </c>
      <c r="J2231" s="48" t="n">
        <f aca="false">IF(F2231&lt;0,F2231^2,0)</f>
        <v>0</v>
      </c>
      <c r="K2231" s="44" t="n">
        <f aca="false">MAX(K2230,E2231)</f>
        <v>36534.15</v>
      </c>
      <c r="L2231" s="49" t="n">
        <f aca="false">E2231-K2231</f>
        <v>-428.599999999999</v>
      </c>
    </row>
    <row r="2232" customFormat="false" ht="15" hidden="false" customHeight="false" outlineLevel="0" collapsed="false">
      <c r="A2232" s="27" t="n">
        <v>42662</v>
      </c>
      <c r="B2232" s="42" t="n">
        <v>1</v>
      </c>
      <c r="C2232" s="28" t="n">
        <v>19412.1</v>
      </c>
      <c r="D2232" s="43" t="n">
        <v>-82.95</v>
      </c>
      <c r="E2232" s="44" t="n">
        <f aca="false">E2231+D2232</f>
        <v>36022.6</v>
      </c>
      <c r="F2232" s="45" t="n">
        <f aca="false">IF(C2231&gt;0,D2232/C2231,0)</f>
        <v>-0.00425492625050975</v>
      </c>
      <c r="G2232" s="46" t="n">
        <f aca="false">G2231*(1+F2232)</f>
        <v>25.9350347500947</v>
      </c>
      <c r="H2232" s="46" t="n">
        <f aca="false">MAX(H2231,G2232)</f>
        <v>26.6316331776486</v>
      </c>
      <c r="I2232" s="47" t="n">
        <f aca="false">G2232/H2232-1</f>
        <v>-0.0261568046881397</v>
      </c>
      <c r="J2232" s="48" t="n">
        <f aca="false">IF(F2232&lt;0,F2232^2,0)</f>
        <v>1.81043973972769E-005</v>
      </c>
      <c r="K2232" s="44" t="n">
        <f aca="false">MAX(K2231,E2232)</f>
        <v>36534.15</v>
      </c>
      <c r="L2232" s="49" t="n">
        <f aca="false">E2232-K2232</f>
        <v>-511.549999999996</v>
      </c>
    </row>
    <row r="2233" customFormat="false" ht="15" hidden="false" customHeight="false" outlineLevel="0" collapsed="false">
      <c r="A2233" s="27" t="n">
        <v>42663</v>
      </c>
      <c r="B2233" s="42" t="n">
        <v>1</v>
      </c>
      <c r="C2233" s="28" t="n">
        <v>19658.7</v>
      </c>
      <c r="D2233" s="43" t="n">
        <v>246.6</v>
      </c>
      <c r="E2233" s="44" t="n">
        <f aca="false">E2232+D2233</f>
        <v>36269.2</v>
      </c>
      <c r="F2233" s="45" t="n">
        <f aca="false">IF(C2232&gt;0,D2233/C2232,0)</f>
        <v>0.0127034169409801</v>
      </c>
      <c r="G2233" s="46" t="n">
        <f aca="false">G2232*(1+F2233)</f>
        <v>26.2644983099039</v>
      </c>
      <c r="H2233" s="46" t="n">
        <f aca="false">MAX(H2232,G2233)</f>
        <v>26.6316331776486</v>
      </c>
      <c r="I2233" s="47" t="n">
        <f aca="false">G2233/H2233-1</f>
        <v>-0.0137856685429569</v>
      </c>
      <c r="J2233" s="48" t="n">
        <f aca="false">IF(F2233&lt;0,F2233^2,0)</f>
        <v>0</v>
      </c>
      <c r="K2233" s="44" t="n">
        <f aca="false">MAX(K2232,E2233)</f>
        <v>36534.15</v>
      </c>
      <c r="L2233" s="49" t="n">
        <f aca="false">E2233-K2233</f>
        <v>-264.949999999997</v>
      </c>
    </row>
    <row r="2234" customFormat="false" ht="15" hidden="false" customHeight="false" outlineLevel="0" collapsed="false">
      <c r="A2234" s="27" t="n">
        <v>42664</v>
      </c>
      <c r="B2234" s="42" t="n">
        <v>1</v>
      </c>
      <c r="C2234" s="28" t="n">
        <v>19710.9</v>
      </c>
      <c r="D2234" s="43" t="n">
        <v>52.2</v>
      </c>
      <c r="E2234" s="44" t="n">
        <f aca="false">E2233+D2234</f>
        <v>36321.4</v>
      </c>
      <c r="F2234" s="45" t="n">
        <f aca="false">IF(C2233&gt;0,D2234/C2233,0)</f>
        <v>0.00265531291489264</v>
      </c>
      <c r="G2234" s="46" t="n">
        <f aca="false">G2233*(1+F2234)</f>
        <v>26.3342387714694</v>
      </c>
      <c r="H2234" s="46" t="n">
        <f aca="false">MAX(H2233,G2234)</f>
        <v>26.6316331776486</v>
      </c>
      <c r="I2234" s="47" t="n">
        <f aca="false">G2234/H2234-1</f>
        <v>-0.0111669608917867</v>
      </c>
      <c r="J2234" s="48" t="n">
        <f aca="false">IF(F2234&lt;0,F2234^2,0)</f>
        <v>0</v>
      </c>
      <c r="K2234" s="44" t="n">
        <f aca="false">MAX(K2233,E2234)</f>
        <v>36534.15</v>
      </c>
      <c r="L2234" s="49" t="n">
        <f aca="false">E2234-K2234</f>
        <v>-212.75</v>
      </c>
    </row>
    <row r="2235" customFormat="false" ht="15" hidden="false" customHeight="false" outlineLevel="0" collapsed="false">
      <c r="A2235" s="27" t="n">
        <v>42667</v>
      </c>
      <c r="B2235" s="42" t="n">
        <v>1</v>
      </c>
      <c r="C2235" s="28" t="n">
        <v>19807.9</v>
      </c>
      <c r="D2235" s="43" t="n">
        <v>97</v>
      </c>
      <c r="E2235" s="44" t="n">
        <f aca="false">E2234+D2235</f>
        <v>36418.4</v>
      </c>
      <c r="F2235" s="45" t="n">
        <f aca="false">IF(C2234&gt;0,D2235/C2234,0)</f>
        <v>0.00492113500651924</v>
      </c>
      <c r="G2235" s="46" t="n">
        <f aca="false">G2234*(1+F2235)</f>
        <v>26.4638331157577</v>
      </c>
      <c r="H2235" s="46" t="n">
        <f aca="false">MAX(H2234,G2235)</f>
        <v>26.6316331776486</v>
      </c>
      <c r="I2235" s="47" t="n">
        <f aca="false">G2235/H2235-1</f>
        <v>-0.00630078000742851</v>
      </c>
      <c r="J2235" s="48" t="n">
        <f aca="false">IF(F2235&lt;0,F2235^2,0)</f>
        <v>0</v>
      </c>
      <c r="K2235" s="44" t="n">
        <f aca="false">MAX(K2234,E2235)</f>
        <v>36534.15</v>
      </c>
      <c r="L2235" s="49" t="n">
        <f aca="false">E2235-K2235</f>
        <v>-115.75</v>
      </c>
    </row>
    <row r="2236" customFormat="false" ht="15" hidden="false" customHeight="false" outlineLevel="0" collapsed="false">
      <c r="A2236" s="27" t="n">
        <v>42668</v>
      </c>
      <c r="B2236" s="42" t="n">
        <v>1</v>
      </c>
      <c r="C2236" s="28" t="n">
        <v>19834.9</v>
      </c>
      <c r="D2236" s="43" t="n">
        <v>-56.25</v>
      </c>
      <c r="E2236" s="44" t="n">
        <f aca="false">E2235+D2236</f>
        <v>36362.15</v>
      </c>
      <c r="F2236" s="45" t="n">
        <f aca="false">IF(C2235&gt;0,D2236/C2235,0)</f>
        <v>-0.00283977604895017</v>
      </c>
      <c r="G2236" s="46" t="n">
        <f aca="false">G2235*(1+F2236)</f>
        <v>26.3886817563122</v>
      </c>
      <c r="H2236" s="46" t="n">
        <f aca="false">MAX(H2235,G2236)</f>
        <v>26.6316331776486</v>
      </c>
      <c r="I2236" s="47" t="n">
        <f aca="false">G2236/H2236-1</f>
        <v>-0.00912266325222377</v>
      </c>
      <c r="J2236" s="48" t="n">
        <f aca="false">IF(F2236&lt;0,F2236^2,0)</f>
        <v>8.06432800819102E-006</v>
      </c>
      <c r="K2236" s="44" t="n">
        <f aca="false">MAX(K2235,E2236)</f>
        <v>36534.15</v>
      </c>
      <c r="L2236" s="49" t="n">
        <f aca="false">E2236-K2236</f>
        <v>-172</v>
      </c>
    </row>
    <row r="2237" customFormat="false" ht="15" hidden="false" customHeight="false" outlineLevel="0" collapsed="false">
      <c r="A2237" s="27" t="n">
        <v>42669</v>
      </c>
      <c r="B2237" s="42" t="n">
        <v>-1</v>
      </c>
      <c r="C2237" s="28" t="n">
        <v>19483.6</v>
      </c>
      <c r="D2237" s="43" t="n">
        <v>98.1</v>
      </c>
      <c r="E2237" s="44" t="n">
        <f aca="false">E2236+D2237</f>
        <v>36460.25</v>
      </c>
      <c r="F2237" s="45" t="n">
        <f aca="false">IF(C2236&gt;0,D2237/C2236,0)</f>
        <v>0.00494582780855966</v>
      </c>
      <c r="G2237" s="46" t="n">
        <f aca="false">G2236*(1+F2237)</f>
        <v>26.5191956323738</v>
      </c>
      <c r="H2237" s="46" t="n">
        <f aca="false">MAX(H2236,G2237)</f>
        <v>26.6316331776486</v>
      </c>
      <c r="I2237" s="47" t="n">
        <f aca="false">G2237/H2237-1</f>
        <v>-0.0042219545652652</v>
      </c>
      <c r="J2237" s="48" t="n">
        <f aca="false">IF(F2237&lt;0,F2237^2,0)</f>
        <v>0</v>
      </c>
      <c r="K2237" s="44" t="n">
        <f aca="false">MAX(K2236,E2237)</f>
        <v>36534.15</v>
      </c>
      <c r="L2237" s="49" t="n">
        <f aca="false">E2237-K2237</f>
        <v>-73.9000000000015</v>
      </c>
    </row>
    <row r="2238" customFormat="false" ht="15" hidden="false" customHeight="false" outlineLevel="0" collapsed="false">
      <c r="A2238" s="27" t="n">
        <v>42670</v>
      </c>
      <c r="B2238" s="42" t="n">
        <v>-1</v>
      </c>
      <c r="C2238" s="28" t="n">
        <v>19514.6</v>
      </c>
      <c r="D2238" s="43" t="n">
        <v>-31</v>
      </c>
      <c r="E2238" s="44" t="n">
        <f aca="false">E2237+D2238</f>
        <v>36429.25</v>
      </c>
      <c r="F2238" s="45" t="n">
        <f aca="false">IF(C2237&gt;0,D2238/C2237,0)</f>
        <v>-0.00159108173027572</v>
      </c>
      <c r="G2238" s="46" t="n">
        <f aca="false">G2237*(1+F2238)</f>
        <v>26.4770014247015</v>
      </c>
      <c r="H2238" s="46" t="n">
        <f aca="false">MAX(H2237,G2238)</f>
        <v>26.6316331776486</v>
      </c>
      <c r="I2238" s="47" t="n">
        <f aca="false">G2238/H2238-1</f>
        <v>-0.00580631882076599</v>
      </c>
      <c r="J2238" s="48" t="n">
        <f aca="false">IF(F2238&lt;0,F2238^2,0)</f>
        <v>2.53154107241718E-006</v>
      </c>
      <c r="K2238" s="44" t="n">
        <f aca="false">MAX(K2237,E2238)</f>
        <v>36534.15</v>
      </c>
      <c r="L2238" s="49" t="n">
        <f aca="false">E2238-K2238</f>
        <v>-104.900000000001</v>
      </c>
    </row>
    <row r="2239" customFormat="false" ht="15" hidden="false" customHeight="false" outlineLevel="0" collapsed="false">
      <c r="A2239" s="27" t="n">
        <v>42671</v>
      </c>
      <c r="B2239" s="42" t="n">
        <v>-1</v>
      </c>
      <c r="C2239" s="28" t="n">
        <v>19555.95</v>
      </c>
      <c r="D2239" s="43" t="n">
        <v>-29.6</v>
      </c>
      <c r="E2239" s="44" t="n">
        <f aca="false">E2238+D2239</f>
        <v>36399.65</v>
      </c>
      <c r="F2239" s="45" t="n">
        <f aca="false">IF(C2238&gt;0,D2239/C2238,0)</f>
        <v>-0.00151681305279124</v>
      </c>
      <c r="G2239" s="46" t="n">
        <f aca="false">G2238*(1+F2239)</f>
        <v>26.4368407633417</v>
      </c>
      <c r="H2239" s="46" t="n">
        <f aca="false">MAX(H2238,G2239)</f>
        <v>26.6316331776486</v>
      </c>
      <c r="I2239" s="47" t="n">
        <f aca="false">G2239/H2239-1</f>
        <v>-0.00731432477338123</v>
      </c>
      <c r="J2239" s="48" t="n">
        <f aca="false">IF(F2239&lt;0,F2239^2,0)</f>
        <v>2.30072183711789E-006</v>
      </c>
      <c r="K2239" s="44" t="n">
        <f aca="false">MAX(K2238,E2239)</f>
        <v>36534.15</v>
      </c>
      <c r="L2239" s="49" t="n">
        <f aca="false">E2239-K2239</f>
        <v>-134.5</v>
      </c>
    </row>
    <row r="2240" customFormat="false" ht="15" hidden="false" customHeight="false" outlineLevel="0" collapsed="false">
      <c r="A2240" s="27" t="n">
        <v>42675</v>
      </c>
      <c r="B2240" s="42" t="n">
        <v>1</v>
      </c>
      <c r="C2240" s="28" t="n">
        <v>19458.6</v>
      </c>
      <c r="D2240" s="43" t="n">
        <v>-131.1</v>
      </c>
      <c r="E2240" s="44" t="n">
        <f aca="false">E2239+D2240</f>
        <v>36268.55</v>
      </c>
      <c r="F2240" s="45" t="n">
        <f aca="false">IF(C2239&gt;0,D2240/C2239,0)</f>
        <v>-0.00670384205318586</v>
      </c>
      <c r="G2240" s="46" t="n">
        <f aca="false">G2239*(1+F2240)</f>
        <v>26.2596123584791</v>
      </c>
      <c r="H2240" s="46" t="n">
        <f aca="false">MAX(H2239,G2240)</f>
        <v>26.6316331776486</v>
      </c>
      <c r="I2240" s="47" t="n">
        <f aca="false">G2240/H2240-1</f>
        <v>-0.0139691327485606</v>
      </c>
      <c r="J2240" s="48" t="n">
        <f aca="false">IF(F2240&lt;0,F2240^2,0)</f>
        <v>4.49414982740632E-005</v>
      </c>
      <c r="K2240" s="44" t="n">
        <f aca="false">MAX(K2239,E2240)</f>
        <v>36534.15</v>
      </c>
      <c r="L2240" s="49" t="n">
        <f aca="false">E2240-K2240</f>
        <v>-265.599999999999</v>
      </c>
    </row>
    <row r="2241" customFormat="false" ht="15" hidden="false" customHeight="false" outlineLevel="0" collapsed="false">
      <c r="A2241" s="27" t="n">
        <v>42676</v>
      </c>
      <c r="B2241" s="42" t="n">
        <v>-1</v>
      </c>
      <c r="C2241" s="28" t="n">
        <v>19227.9</v>
      </c>
      <c r="D2241" s="43" t="n">
        <v>-239.5</v>
      </c>
      <c r="E2241" s="44" t="n">
        <f aca="false">E2240+D2241</f>
        <v>36029.05</v>
      </c>
      <c r="F2241" s="45" t="n">
        <f aca="false">IF(C2240&gt;0,D2241/C2240,0)</f>
        <v>-0.0123081825002827</v>
      </c>
      <c r="G2241" s="46" t="n">
        <f aca="false">G2240*(1+F2241)</f>
        <v>25.9364042571842</v>
      </c>
      <c r="H2241" s="46" t="n">
        <f aca="false">MAX(H2240,G2241)</f>
        <v>26.6316331776486</v>
      </c>
      <c r="I2241" s="47" t="n">
        <f aca="false">G2241/H2241-1</f>
        <v>-0.0261053806136033</v>
      </c>
      <c r="J2241" s="48" t="n">
        <f aca="false">IF(F2241&lt;0,F2241^2,0)</f>
        <v>0.000151491356460264</v>
      </c>
      <c r="K2241" s="44" t="n">
        <f aca="false">MAX(K2240,E2241)</f>
        <v>36534.15</v>
      </c>
      <c r="L2241" s="49" t="n">
        <f aca="false">E2241-K2241</f>
        <v>-505.099999999999</v>
      </c>
    </row>
    <row r="2242" customFormat="false" ht="15" hidden="false" customHeight="false" outlineLevel="0" collapsed="false">
      <c r="A2242" s="27" t="n">
        <v>42677</v>
      </c>
      <c r="B2242" s="42" t="n">
        <v>-1</v>
      </c>
      <c r="C2242" s="28" t="n">
        <v>19178.7</v>
      </c>
      <c r="D2242" s="43" t="n">
        <v>-68.65</v>
      </c>
      <c r="E2242" s="44" t="n">
        <f aca="false">E2241+D2242</f>
        <v>35960.4</v>
      </c>
      <c r="F2242" s="45" t="n">
        <f aca="false">IF(C2241&gt;0,D2242/C2241,0)</f>
        <v>-0.00357033269363789</v>
      </c>
      <c r="G2242" s="46" t="n">
        <f aca="false">G2241*(1+F2242)</f>
        <v>25.8438026651094</v>
      </c>
      <c r="H2242" s="46" t="n">
        <f aca="false">MAX(H2241,G2242)</f>
        <v>26.6316331776486</v>
      </c>
      <c r="I2242" s="47" t="n">
        <f aca="false">G2242/H2242-1</f>
        <v>-0.0295825084133567</v>
      </c>
      <c r="J2242" s="48" t="n">
        <f aca="false">IF(F2242&lt;0,F2242^2,0)</f>
        <v>1.27472755432596E-005</v>
      </c>
      <c r="K2242" s="44" t="n">
        <f aca="false">MAX(K2241,E2242)</f>
        <v>36534.15</v>
      </c>
      <c r="L2242" s="49" t="n">
        <f aca="false">E2242-K2242</f>
        <v>-573.75</v>
      </c>
    </row>
    <row r="2243" customFormat="false" ht="15" hidden="false" customHeight="false" outlineLevel="0" collapsed="false">
      <c r="A2243" s="27" t="n">
        <v>42678</v>
      </c>
      <c r="B2243" s="42" t="n">
        <v>-1</v>
      </c>
      <c r="C2243" s="28" t="n">
        <v>19058.1</v>
      </c>
      <c r="D2243" s="43" t="n">
        <v>61.2</v>
      </c>
      <c r="E2243" s="44" t="n">
        <f aca="false">E2242+D2243</f>
        <v>36021.6</v>
      </c>
      <c r="F2243" s="45" t="n">
        <f aca="false">IF(C2242&gt;0,D2243/C2242,0)</f>
        <v>0.00319104006006664</v>
      </c>
      <c r="G2243" s="46" t="n">
        <f aca="false">G2242*(1+F2243)</f>
        <v>25.9262712747182</v>
      </c>
      <c r="H2243" s="46" t="n">
        <f aca="false">MAX(H2242,G2243)</f>
        <v>26.6316331776486</v>
      </c>
      <c r="I2243" s="47" t="n">
        <f aca="false">G2243/H2243-1</f>
        <v>-0.0264858673227145</v>
      </c>
      <c r="J2243" s="48" t="n">
        <f aca="false">IF(F2243&lt;0,F2243^2,0)</f>
        <v>0</v>
      </c>
      <c r="K2243" s="44" t="n">
        <f aca="false">MAX(K2242,E2243)</f>
        <v>36534.15</v>
      </c>
      <c r="L2243" s="49" t="n">
        <f aca="false">E2243-K2243</f>
        <v>-512.550000000003</v>
      </c>
    </row>
    <row r="2244" customFormat="false" ht="15" hidden="false" customHeight="false" outlineLevel="0" collapsed="false">
      <c r="A2244" s="27" t="n">
        <v>42681</v>
      </c>
      <c r="B2244" s="42" t="n">
        <v>1</v>
      </c>
      <c r="C2244" s="28" t="n">
        <v>19356</v>
      </c>
      <c r="D2244" s="43" t="n">
        <v>-223.4</v>
      </c>
      <c r="E2244" s="44" t="n">
        <f aca="false">E2243+D2244</f>
        <v>35798.2</v>
      </c>
      <c r="F2244" s="45" t="n">
        <f aca="false">IF(C2243&gt;0,D2244/C2243,0)</f>
        <v>-0.0117220499420194</v>
      </c>
      <c r="G2244" s="46" t="n">
        <f aca="false">G2243*(1+F2244)</f>
        <v>25.6223622280256</v>
      </c>
      <c r="H2244" s="46" t="n">
        <f aca="false">MAX(H2243,G2244)</f>
        <v>26.6316331776486</v>
      </c>
      <c r="I2244" s="47" t="n">
        <f aca="false">G2244/H2244-1</f>
        <v>-0.0378974486052194</v>
      </c>
      <c r="J2244" s="48" t="n">
        <f aca="false">IF(F2244&lt;0,F2244^2,0)</f>
        <v>0.000137406454843197</v>
      </c>
      <c r="K2244" s="44" t="n">
        <f aca="false">MAX(K2243,E2244)</f>
        <v>36534.15</v>
      </c>
      <c r="L2244" s="49" t="n">
        <f aca="false">E2244-K2244</f>
        <v>-735.950000000004</v>
      </c>
    </row>
    <row r="2245" customFormat="false" ht="15" hidden="false" customHeight="false" outlineLevel="0" collapsed="false">
      <c r="A2245" s="27" t="n">
        <v>42682</v>
      </c>
      <c r="B2245" s="42" t="n">
        <v>1</v>
      </c>
      <c r="C2245" s="28" t="n">
        <v>19500.8</v>
      </c>
      <c r="D2245" s="43" t="n">
        <v>144.8</v>
      </c>
      <c r="E2245" s="44" t="n">
        <f aca="false">E2244+D2245</f>
        <v>35943</v>
      </c>
      <c r="F2245" s="45" t="n">
        <f aca="false">IF(C2244&gt;0,D2245/C2244,0)</f>
        <v>0.00748088448026452</v>
      </c>
      <c r="G2245" s="46" t="n">
        <f aca="false">G2244*(1+F2245)</f>
        <v>25.814040159965</v>
      </c>
      <c r="H2245" s="46" t="n">
        <f aca="false">MAX(H2244,G2245)</f>
        <v>26.6316331776486</v>
      </c>
      <c r="I2245" s="47" t="n">
        <f aca="false">G2245/H2245-1</f>
        <v>-0.0307000705600673</v>
      </c>
      <c r="J2245" s="48" t="n">
        <f aca="false">IF(F2245&lt;0,F2245^2,0)</f>
        <v>0</v>
      </c>
      <c r="K2245" s="44" t="n">
        <f aca="false">MAX(K2244,E2245)</f>
        <v>36534.15</v>
      </c>
      <c r="L2245" s="49" t="n">
        <f aca="false">E2245-K2245</f>
        <v>-591.150000000002</v>
      </c>
    </row>
    <row r="2246" customFormat="false" ht="15" hidden="false" customHeight="false" outlineLevel="0" collapsed="false">
      <c r="A2246" s="27" t="n">
        <v>42683</v>
      </c>
      <c r="B2246" s="42" t="n">
        <v>-1</v>
      </c>
      <c r="C2246" s="28" t="n">
        <v>19518.25</v>
      </c>
      <c r="D2246" s="43" t="n">
        <v>-2477.25</v>
      </c>
      <c r="E2246" s="44" t="n">
        <f aca="false">E2245+D2246</f>
        <v>33465.75</v>
      </c>
      <c r="F2246" s="45" t="n">
        <f aca="false">IF(C2245&gt;0,D2246/C2245,0)</f>
        <v>-0.127033249917952</v>
      </c>
      <c r="G2246" s="46" t="n">
        <f aca="false">G2245*(1+F2246)</f>
        <v>22.5347987449321</v>
      </c>
      <c r="H2246" s="46" t="n">
        <f aca="false">MAX(H2245,G2246)</f>
        <v>26.6316331776486</v>
      </c>
      <c r="I2246" s="47" t="n">
        <f aca="false">G2246/H2246-1</f>
        <v>-0.153833390742064</v>
      </c>
      <c r="J2246" s="48" t="n">
        <f aca="false">IF(F2246&lt;0,F2246^2,0)</f>
        <v>0.0161374465847169</v>
      </c>
      <c r="K2246" s="44" t="n">
        <f aca="false">MAX(K2245,E2246)</f>
        <v>36534.15</v>
      </c>
      <c r="L2246" s="49" t="n">
        <f aca="false">E2246-K2246</f>
        <v>-3068.4</v>
      </c>
    </row>
    <row r="2247" customFormat="false" ht="15" hidden="false" customHeight="false" outlineLevel="0" collapsed="false">
      <c r="A2247" s="27" t="n">
        <v>42684</v>
      </c>
      <c r="B2247" s="42" t="n">
        <v>1</v>
      </c>
      <c r="C2247" s="28" t="n">
        <v>20200.25</v>
      </c>
      <c r="D2247" s="43" t="n">
        <v>-682</v>
      </c>
      <c r="E2247" s="44" t="n">
        <f aca="false">E2246+D2247</f>
        <v>32783.75</v>
      </c>
      <c r="F2247" s="45" t="n">
        <f aca="false">IF(C2246&gt;0,D2247/C2246,0)</f>
        <v>-0.0349416571670104</v>
      </c>
      <c r="G2247" s="46" t="n">
        <f aca="false">G2246*(1+F2247)</f>
        <v>21.7473955328591</v>
      </c>
      <c r="H2247" s="46" t="n">
        <f aca="false">MAX(H2246,G2247)</f>
        <v>26.6316331776486</v>
      </c>
      <c r="I2247" s="47" t="n">
        <f aca="false">G2247/H2247-1</f>
        <v>-0.183399854308926</v>
      </c>
      <c r="J2247" s="48" t="n">
        <f aca="false">IF(F2247&lt;0,F2247^2,0)</f>
        <v>0.00122091940557689</v>
      </c>
      <c r="K2247" s="44" t="n">
        <f aca="false">MAX(K2246,E2247)</f>
        <v>36534.15</v>
      </c>
      <c r="L2247" s="49" t="n">
        <f aca="false">E2247-K2247</f>
        <v>-3750.4</v>
      </c>
    </row>
    <row r="2248" customFormat="false" ht="15" hidden="false" customHeight="false" outlineLevel="0" collapsed="false">
      <c r="A2248" s="27" t="n">
        <v>42685</v>
      </c>
      <c r="B2248" s="42" t="n">
        <v>1</v>
      </c>
      <c r="C2248" s="28" t="n">
        <v>19738.8</v>
      </c>
      <c r="D2248" s="43" t="n">
        <v>-166.4</v>
      </c>
      <c r="E2248" s="44" t="n">
        <f aca="false">E2247+D2248</f>
        <v>32617.35</v>
      </c>
      <c r="F2248" s="45" t="n">
        <f aca="false">IF(C2247&gt;0,D2248/C2247,0)</f>
        <v>-0.00823752181284885</v>
      </c>
      <c r="G2248" s="46" t="n">
        <f aca="false">G2247*(1+F2248)</f>
        <v>21.5682508877845</v>
      </c>
      <c r="H2248" s="46" t="n">
        <f aca="false">MAX(H2247,G2248)</f>
        <v>26.6316331776486</v>
      </c>
      <c r="I2248" s="47" t="n">
        <f aca="false">G2248/H2248-1</f>
        <v>-0.190126615821432</v>
      </c>
      <c r="J2248" s="48" t="n">
        <f aca="false">IF(F2248&lt;0,F2248^2,0)</f>
        <v>6.78567656171606E-005</v>
      </c>
      <c r="K2248" s="44" t="n">
        <f aca="false">MAX(K2247,E2248)</f>
        <v>36534.15</v>
      </c>
      <c r="L2248" s="49" t="n">
        <f aca="false">E2248-K2248</f>
        <v>-3916.8</v>
      </c>
    </row>
    <row r="2249" customFormat="false" ht="15" hidden="false" customHeight="false" outlineLevel="0" collapsed="false">
      <c r="A2249" s="27" t="n">
        <v>42689</v>
      </c>
      <c r="B2249" s="42" t="n">
        <v>-1</v>
      </c>
      <c r="C2249" s="28" t="n">
        <v>19289.75</v>
      </c>
      <c r="D2249" s="43" t="n">
        <v>414.6</v>
      </c>
      <c r="E2249" s="44" t="n">
        <f aca="false">E2248+D2249</f>
        <v>33031.95</v>
      </c>
      <c r="F2249" s="45" t="n">
        <f aca="false">IF(C2248&gt;0,D2249/C2248,0)</f>
        <v>0.0210043163718159</v>
      </c>
      <c r="G2249" s="46" t="n">
        <f aca="false">G2248*(1+F2249)</f>
        <v>22.0212772530183</v>
      </c>
      <c r="H2249" s="46" t="n">
        <f aca="false">MAX(H2248,G2249)</f>
        <v>26.6316331776486</v>
      </c>
      <c r="I2249" s="47" t="n">
        <f aca="false">G2249/H2249-1</f>
        <v>-0.173115779039032</v>
      </c>
      <c r="J2249" s="48" t="n">
        <f aca="false">IF(F2249&lt;0,F2249^2,0)</f>
        <v>0</v>
      </c>
      <c r="K2249" s="44" t="n">
        <f aca="false">MAX(K2248,E2249)</f>
        <v>36534.15</v>
      </c>
      <c r="L2249" s="49" t="n">
        <f aca="false">E2249-K2249</f>
        <v>-3502.2</v>
      </c>
    </row>
    <row r="2250" customFormat="false" ht="15" hidden="false" customHeight="false" outlineLevel="0" collapsed="false">
      <c r="A2250" s="27" t="n">
        <v>42690</v>
      </c>
      <c r="B2250" s="42" t="n">
        <v>-1</v>
      </c>
      <c r="C2250" s="28" t="n">
        <v>19108.1</v>
      </c>
      <c r="D2250" s="43" t="n">
        <v>181.65</v>
      </c>
      <c r="E2250" s="44" t="n">
        <f aca="false">E2249+D2250</f>
        <v>33213.6</v>
      </c>
      <c r="F2250" s="45" t="n">
        <f aca="false">IF(C2249&gt;0,D2250/C2249,0)</f>
        <v>0.00941691831153851</v>
      </c>
      <c r="G2250" s="46" t="n">
        <f aca="false">G2249*(1+F2250)</f>
        <v>22.2286498220257</v>
      </c>
      <c r="H2250" s="46" t="n">
        <f aca="false">MAX(H2249,G2250)</f>
        <v>26.6316331776486</v>
      </c>
      <c r="I2250" s="47" t="n">
        <f aca="false">G2250/H2250-1</f>
        <v>-0.165329077877142</v>
      </c>
      <c r="J2250" s="48" t="n">
        <f aca="false">IF(F2250&lt;0,F2250^2,0)</f>
        <v>0</v>
      </c>
      <c r="K2250" s="44" t="n">
        <f aca="false">MAX(K2249,E2250)</f>
        <v>36534.15</v>
      </c>
      <c r="L2250" s="49" t="n">
        <f aca="false">E2250-K2250</f>
        <v>-3320.55</v>
      </c>
    </row>
    <row r="2251" customFormat="false" ht="15" hidden="false" customHeight="false" outlineLevel="0" collapsed="false">
      <c r="A2251" s="27" t="n">
        <v>42691</v>
      </c>
      <c r="B2251" s="42" t="n">
        <v>-1</v>
      </c>
      <c r="C2251" s="28" t="n">
        <v>19087.85</v>
      </c>
      <c r="D2251" s="43" t="n">
        <v>20.25</v>
      </c>
      <c r="E2251" s="44" t="n">
        <f aca="false">E2250+D2251</f>
        <v>33233.85</v>
      </c>
      <c r="F2251" s="45" t="n">
        <f aca="false">IF(C2250&gt;0,D2251/C2250,0)</f>
        <v>0.00105975999706931</v>
      </c>
      <c r="G2251" s="46" t="n">
        <f aca="false">G2250*(1+F2251)</f>
        <v>22.2522068558959</v>
      </c>
      <c r="H2251" s="46" t="n">
        <f aca="false">MAX(H2250,G2251)</f>
        <v>26.6316331776486</v>
      </c>
      <c r="I2251" s="47" t="n">
        <f aca="false">G2251/H2251-1</f>
        <v>-0.16444452702316</v>
      </c>
      <c r="J2251" s="48" t="n">
        <f aca="false">IF(F2251&lt;0,F2251^2,0)</f>
        <v>0</v>
      </c>
      <c r="K2251" s="44" t="n">
        <f aca="false">MAX(K2250,E2251)</f>
        <v>36534.15</v>
      </c>
      <c r="L2251" s="49" t="n">
        <f aca="false">E2251-K2251</f>
        <v>-3300.3</v>
      </c>
    </row>
    <row r="2252" customFormat="false" ht="15" hidden="false" customHeight="false" outlineLevel="0" collapsed="false">
      <c r="A2252" s="27" t="n">
        <v>42692</v>
      </c>
      <c r="B2252" s="42" t="n">
        <v>-1</v>
      </c>
      <c r="C2252" s="28" t="n">
        <v>18959.05</v>
      </c>
      <c r="D2252" s="43" t="n">
        <v>128.8</v>
      </c>
      <c r="E2252" s="44" t="n">
        <f aca="false">E2251+D2252</f>
        <v>33362.65</v>
      </c>
      <c r="F2252" s="45" t="n">
        <f aca="false">IF(C2251&gt;0,D2252/C2251,0)</f>
        <v>0.00674774791293938</v>
      </c>
      <c r="G2252" s="46" t="n">
        <f aca="false">G2251*(1+F2252)</f>
        <v>22.4023591382661</v>
      </c>
      <c r="H2252" s="46" t="n">
        <f aca="false">MAX(H2251,G2252)</f>
        <v>26.6316331776486</v>
      </c>
      <c r="I2252" s="47" t="n">
        <f aca="false">G2252/H2252-1</f>
        <v>-0.158806409324235</v>
      </c>
      <c r="J2252" s="48" t="n">
        <f aca="false">IF(F2252&lt;0,F2252^2,0)</f>
        <v>0</v>
      </c>
      <c r="K2252" s="44" t="n">
        <f aca="false">MAX(K2251,E2252)</f>
        <v>36534.15</v>
      </c>
      <c r="L2252" s="49" t="n">
        <f aca="false">E2252-K2252</f>
        <v>-3171.5</v>
      </c>
    </row>
    <row r="2253" customFormat="false" ht="15" hidden="false" customHeight="false" outlineLevel="0" collapsed="false">
      <c r="A2253" s="27" t="n">
        <v>42695</v>
      </c>
      <c r="B2253" s="42" t="n">
        <v>-1</v>
      </c>
      <c r="C2253" s="28" t="n">
        <v>18446.4</v>
      </c>
      <c r="D2253" s="43" t="n">
        <v>512.65</v>
      </c>
      <c r="E2253" s="44" t="n">
        <f aca="false">E2252+D2253</f>
        <v>33875.3</v>
      </c>
      <c r="F2253" s="45" t="n">
        <f aca="false">IF(C2252&gt;0,D2253/C2252,0)</f>
        <v>0.027039856954858</v>
      </c>
      <c r="G2253" s="46" t="n">
        <f aca="false">G2252*(1+F2253)</f>
        <v>23.0081157248161</v>
      </c>
      <c r="H2253" s="46" t="n">
        <f aca="false">MAX(H2252,G2253)</f>
        <v>26.6316331776486</v>
      </c>
      <c r="I2253" s="47" t="n">
        <f aca="false">G2253/H2253-1</f>
        <v>-0.136060654961019</v>
      </c>
      <c r="J2253" s="48" t="n">
        <f aca="false">IF(F2253&lt;0,F2253^2,0)</f>
        <v>0</v>
      </c>
      <c r="K2253" s="44" t="n">
        <f aca="false">MAX(K2252,E2253)</f>
        <v>36534.15</v>
      </c>
      <c r="L2253" s="49" t="n">
        <f aca="false">E2253-K2253</f>
        <v>-2658.85</v>
      </c>
    </row>
    <row r="2254" customFormat="false" ht="15" hidden="false" customHeight="false" outlineLevel="0" collapsed="false">
      <c r="A2254" s="27" t="n">
        <v>42696</v>
      </c>
      <c r="B2254" s="42" t="n">
        <v>-1</v>
      </c>
      <c r="C2254" s="28" t="n">
        <v>18548.65</v>
      </c>
      <c r="D2254" s="43" t="n">
        <v>-102.25</v>
      </c>
      <c r="E2254" s="44" t="n">
        <f aca="false">E2253+D2254</f>
        <v>33773.05</v>
      </c>
      <c r="F2254" s="45" t="n">
        <f aca="false">IF(C2253&gt;0,D2254/C2253,0)</f>
        <v>-0.00554308699800503</v>
      </c>
      <c r="G2254" s="46" t="n">
        <f aca="false">G2253*(1+F2254)</f>
        <v>22.8805797376933</v>
      </c>
      <c r="H2254" s="46" t="n">
        <f aca="false">MAX(H2253,G2254)</f>
        <v>26.6316331776486</v>
      </c>
      <c r="I2254" s="47" t="n">
        <f aca="false">G2254/H2254-1</f>
        <v>-0.14084954591157</v>
      </c>
      <c r="J2254" s="48" t="n">
        <f aca="false">IF(F2254&lt;0,F2254^2,0)</f>
        <v>3.07258134674524E-005</v>
      </c>
      <c r="K2254" s="44" t="n">
        <f aca="false">MAX(K2253,E2254)</f>
        <v>36534.15</v>
      </c>
      <c r="L2254" s="49" t="n">
        <f aca="false">E2254-K2254</f>
        <v>-2761.1</v>
      </c>
    </row>
    <row r="2255" customFormat="false" ht="15" hidden="false" customHeight="false" outlineLevel="0" collapsed="false">
      <c r="A2255" s="27" t="n">
        <v>42697</v>
      </c>
      <c r="B2255" s="42" t="n">
        <v>-1</v>
      </c>
      <c r="C2255" s="28" t="n">
        <v>18540.9</v>
      </c>
      <c r="D2255" s="43" t="n">
        <v>-111.9</v>
      </c>
      <c r="E2255" s="44" t="n">
        <f aca="false">E2254+D2255</f>
        <v>33661.15</v>
      </c>
      <c r="F2255" s="45" t="n">
        <f aca="false">IF(C2254&gt;0,D2255/C2254,0)</f>
        <v>-0.00603278405706076</v>
      </c>
      <c r="G2255" s="46" t="n">
        <f aca="false">G2254*(1+F2255)</f>
        <v>22.7425461410355</v>
      </c>
      <c r="H2255" s="46" t="n">
        <f aca="false">MAX(H2254,G2255)</f>
        <v>26.6316331776486</v>
      </c>
      <c r="I2255" s="47" t="n">
        <f aca="false">G2255/H2255-1</f>
        <v>-0.146032615073611</v>
      </c>
      <c r="J2255" s="48" t="n">
        <f aca="false">IF(F2255&lt;0,F2255^2,0)</f>
        <v>3.63944834791264E-005</v>
      </c>
      <c r="K2255" s="44" t="n">
        <f aca="false">MAX(K2254,E2255)</f>
        <v>36534.15</v>
      </c>
      <c r="L2255" s="49" t="n">
        <f aca="false">E2255-K2255</f>
        <v>-2873</v>
      </c>
    </row>
    <row r="2256" customFormat="false" ht="15" hidden="false" customHeight="false" outlineLevel="0" collapsed="false">
      <c r="A2256" s="27" t="n">
        <v>42698</v>
      </c>
      <c r="B2256" s="42" t="n">
        <v>-1</v>
      </c>
      <c r="C2256" s="28" t="n">
        <v>18256.1</v>
      </c>
      <c r="D2256" s="43" t="n">
        <v>66.6</v>
      </c>
      <c r="E2256" s="44" t="n">
        <f aca="false">E2255+D2256</f>
        <v>33727.75</v>
      </c>
      <c r="F2256" s="45" t="n">
        <f aca="false">IF(C2255&gt;0,D2256/C2255,0)</f>
        <v>0.0035920586379302</v>
      </c>
      <c r="G2256" s="46" t="n">
        <f aca="false">G2255*(1+F2256)</f>
        <v>22.8242387003499</v>
      </c>
      <c r="H2256" s="46" t="n">
        <f aca="false">MAX(H2255,G2256)</f>
        <v>26.6316331776486</v>
      </c>
      <c r="I2256" s="47" t="n">
        <f aca="false">G2256/H2256-1</f>
        <v>-0.142965114152075</v>
      </c>
      <c r="J2256" s="48" t="n">
        <f aca="false">IF(F2256&lt;0,F2256^2,0)</f>
        <v>0</v>
      </c>
      <c r="K2256" s="44" t="n">
        <f aca="false">MAX(K2255,E2256)</f>
        <v>36534.15</v>
      </c>
      <c r="L2256" s="49" t="n">
        <f aca="false">E2256-K2256</f>
        <v>-2806.4</v>
      </c>
    </row>
    <row r="2257" customFormat="false" ht="15" hidden="false" customHeight="false" outlineLevel="0" collapsed="false">
      <c r="A2257" s="27" t="n">
        <v>42699</v>
      </c>
      <c r="B2257" s="42" t="n">
        <v>-1</v>
      </c>
      <c r="C2257" s="28" t="n">
        <v>18507.3</v>
      </c>
      <c r="D2257" s="43" t="n">
        <v>-220.25</v>
      </c>
      <c r="E2257" s="44" t="n">
        <f aca="false">E2256+D2257</f>
        <v>33507.5</v>
      </c>
      <c r="F2257" s="45" t="n">
        <f aca="false">IF(C2256&gt;0,D2257/C2256,0)</f>
        <v>-0.0120644606460306</v>
      </c>
      <c r="G2257" s="46" t="n">
        <f aca="false">G2256*(1+F2257)</f>
        <v>22.5488765707739</v>
      </c>
      <c r="H2257" s="46" t="n">
        <f aca="false">MAX(H2256,G2257)</f>
        <v>26.6316331776486</v>
      </c>
      <c r="I2257" s="47" t="n">
        <f aca="false">G2257/H2257-1</f>
        <v>-0.153304777804663</v>
      </c>
      <c r="J2257" s="48" t="n">
        <f aca="false">IF(F2257&lt;0,F2257^2,0)</f>
        <v>0.000145551210679622</v>
      </c>
      <c r="K2257" s="44" t="n">
        <f aca="false">MAX(K2256,E2257)</f>
        <v>36534.15</v>
      </c>
      <c r="L2257" s="49" t="n">
        <f aca="false">E2257-K2257</f>
        <v>-3026.65</v>
      </c>
    </row>
    <row r="2258" customFormat="false" ht="15" hidden="false" customHeight="false" outlineLevel="0" collapsed="false">
      <c r="A2258" s="27" t="n">
        <v>42702</v>
      </c>
      <c r="B2258" s="42" t="n">
        <v>-1</v>
      </c>
      <c r="C2258" s="28" t="n">
        <v>18301.45</v>
      </c>
      <c r="D2258" s="43" t="n">
        <v>-85.65</v>
      </c>
      <c r="E2258" s="44" t="n">
        <f aca="false">E2257+D2258</f>
        <v>33421.85</v>
      </c>
      <c r="F2258" s="45" t="n">
        <f aca="false">IF(C2257&gt;0,D2258/C2257,0)</f>
        <v>-0.00462790358399118</v>
      </c>
      <c r="G2258" s="46" t="n">
        <f aca="false">G2257*(1+F2258)</f>
        <v>22.4445225440771</v>
      </c>
      <c r="H2258" s="46" t="n">
        <f aca="false">MAX(H2257,G2258)</f>
        <v>26.6316331776486</v>
      </c>
      <c r="I2258" s="47" t="n">
        <f aca="false">G2258/H2258-1</f>
        <v>-0.157223201658009</v>
      </c>
      <c r="J2258" s="48" t="n">
        <f aca="false">IF(F2258&lt;0,F2258^2,0)</f>
        <v>2.14174915827184E-005</v>
      </c>
      <c r="K2258" s="44" t="n">
        <f aca="false">MAX(K2257,E2258)</f>
        <v>36534.15</v>
      </c>
      <c r="L2258" s="49" t="n">
        <f aca="false">E2258-K2258</f>
        <v>-3112.3</v>
      </c>
    </row>
    <row r="2259" customFormat="false" ht="15" hidden="false" customHeight="false" outlineLevel="0" collapsed="false">
      <c r="A2259" s="27" t="n">
        <v>42703</v>
      </c>
      <c r="B2259" s="42" t="n">
        <v>-1</v>
      </c>
      <c r="C2259" s="28" t="n">
        <v>18223.75</v>
      </c>
      <c r="D2259" s="43" t="n">
        <v>77.7</v>
      </c>
      <c r="E2259" s="44" t="n">
        <f aca="false">E2258+D2259</f>
        <v>33499.55</v>
      </c>
      <c r="F2259" s="45" t="n">
        <f aca="false">IF(C2258&gt;0,D2259/C2258,0)</f>
        <v>0.0042455652420983</v>
      </c>
      <c r="G2259" s="46" t="n">
        <f aca="false">G2258*(1+F2259)</f>
        <v>22.5398122288657</v>
      </c>
      <c r="H2259" s="46" t="n">
        <f aca="false">MAX(H2258,G2259)</f>
        <v>26.6316331776486</v>
      </c>
      <c r="I2259" s="47" t="n">
        <f aca="false">G2259/H2259-1</f>
        <v>-0.153645137776121</v>
      </c>
      <c r="J2259" s="48" t="n">
        <f aca="false">IF(F2259&lt;0,F2259^2,0)</f>
        <v>0</v>
      </c>
      <c r="K2259" s="44" t="n">
        <f aca="false">MAX(K2258,E2259)</f>
        <v>36534.15</v>
      </c>
      <c r="L2259" s="49" t="n">
        <f aca="false">E2259-K2259</f>
        <v>-3034.60000000001</v>
      </c>
    </row>
    <row r="2260" customFormat="false" ht="15" hidden="false" customHeight="false" outlineLevel="0" collapsed="false">
      <c r="A2260" s="27" t="n">
        <v>42704</v>
      </c>
      <c r="B2260" s="42" t="n">
        <v>1</v>
      </c>
      <c r="C2260" s="28" t="n">
        <v>18627.8</v>
      </c>
      <c r="D2260" s="43" t="n">
        <v>-47.5</v>
      </c>
      <c r="E2260" s="44" t="n">
        <f aca="false">E2259+D2260</f>
        <v>33452.05</v>
      </c>
      <c r="F2260" s="45" t="n">
        <f aca="false">IF(C2259&gt;0,D2260/C2259,0)</f>
        <v>-0.00260648878523904</v>
      </c>
      <c r="G2260" s="46" t="n">
        <f aca="false">G2259*(1+F2260)</f>
        <v>22.4810624610697</v>
      </c>
      <c r="H2260" s="46" t="n">
        <f aca="false">MAX(H2259,G2260)</f>
        <v>26.6316331776486</v>
      </c>
      <c r="I2260" s="47" t="n">
        <f aca="false">G2260/H2260-1</f>
        <v>-0.155851152232841</v>
      </c>
      <c r="J2260" s="48" t="n">
        <f aca="false">IF(F2260&lt;0,F2260^2,0)</f>
        <v>6.7937837875769E-006</v>
      </c>
      <c r="K2260" s="44" t="n">
        <f aca="false">MAX(K2259,E2260)</f>
        <v>36534.15</v>
      </c>
      <c r="L2260" s="49" t="n">
        <f aca="false">E2260-K2260</f>
        <v>-3082.10000000001</v>
      </c>
    </row>
    <row r="2261" customFormat="false" ht="15" hidden="false" customHeight="false" outlineLevel="0" collapsed="false">
      <c r="A2261" s="27" t="n">
        <v>42705</v>
      </c>
      <c r="B2261" s="42" t="n">
        <v>1</v>
      </c>
      <c r="C2261" s="28" t="n">
        <v>18428.45</v>
      </c>
      <c r="D2261" s="43" t="n">
        <v>-199.35</v>
      </c>
      <c r="E2261" s="44" t="n">
        <f aca="false">E2260+D2261</f>
        <v>33252.7</v>
      </c>
      <c r="F2261" s="45" t="n">
        <f aca="false">IF(C2260&gt;0,D2261/C2260,0)</f>
        <v>-0.01070174685148</v>
      </c>
      <c r="G2261" s="46" t="n">
        <f aca="false">G2260*(1+F2261)</f>
        <v>22.2404758216591</v>
      </c>
      <c r="H2261" s="46" t="n">
        <f aca="false">MAX(H2260,G2261)</f>
        <v>26.6316331776486</v>
      </c>
      <c r="I2261" s="47" t="n">
        <f aca="false">G2261/H2261-1</f>
        <v>-0.164885019506613</v>
      </c>
      <c r="J2261" s="48" t="n">
        <f aca="false">IF(F2261&lt;0,F2261^2,0)</f>
        <v>0.000114527385673163</v>
      </c>
      <c r="K2261" s="44" t="n">
        <f aca="false">MAX(K2260,E2261)</f>
        <v>36534.15</v>
      </c>
      <c r="L2261" s="49" t="n">
        <f aca="false">E2261-K2261</f>
        <v>-3281.45</v>
      </c>
    </row>
    <row r="2262" customFormat="false" ht="15" hidden="false" customHeight="false" outlineLevel="0" collapsed="false">
      <c r="A2262" s="27" t="n">
        <v>42706</v>
      </c>
      <c r="B2262" s="42" t="n">
        <v>-1</v>
      </c>
      <c r="C2262" s="28" t="n">
        <v>18247.65</v>
      </c>
      <c r="D2262" s="43" t="n">
        <v>-84.2</v>
      </c>
      <c r="E2262" s="44" t="n">
        <f aca="false">E2261+D2262</f>
        <v>33168.5</v>
      </c>
      <c r="F2262" s="45" t="n">
        <f aca="false">IF(C2261&gt;0,D2262/C2261,0)</f>
        <v>-0.00456902235402326</v>
      </c>
      <c r="G2262" s="46" t="n">
        <f aca="false">G2261*(1+F2262)</f>
        <v>22.1388585904658</v>
      </c>
      <c r="H2262" s="46" t="n">
        <f aca="false">MAX(H2261,G2262)</f>
        <v>26.6316331776486</v>
      </c>
      <c r="I2262" s="47" t="n">
        <f aca="false">G2262/H2262-1</f>
        <v>-0.168700678520667</v>
      </c>
      <c r="J2262" s="48" t="n">
        <f aca="false">IF(F2262&lt;0,F2262^2,0)</f>
        <v>2.08759652715643E-005</v>
      </c>
      <c r="K2262" s="44" t="n">
        <f aca="false">MAX(K2261,E2262)</f>
        <v>36534.15</v>
      </c>
      <c r="L2262" s="49" t="n">
        <f aca="false">E2262-K2262</f>
        <v>-3365.65</v>
      </c>
    </row>
    <row r="2263" customFormat="false" ht="15" hidden="false" customHeight="false" outlineLevel="0" collapsed="false">
      <c r="A2263" s="27" t="n">
        <v>42709</v>
      </c>
      <c r="B2263" s="42" t="n">
        <v>-1</v>
      </c>
      <c r="C2263" s="28" t="n">
        <v>18408.9</v>
      </c>
      <c r="D2263" s="43" t="n">
        <v>-161.25</v>
      </c>
      <c r="E2263" s="44" t="n">
        <f aca="false">E2262+D2263</f>
        <v>33007.25</v>
      </c>
      <c r="F2263" s="45" t="n">
        <f aca="false">IF(C2262&gt;0,D2263/C2262,0)</f>
        <v>-0.00883675432178938</v>
      </c>
      <c r="G2263" s="46" t="n">
        <f aca="false">G2262*(1+F2263)</f>
        <v>21.943222936137</v>
      </c>
      <c r="H2263" s="46" t="n">
        <f aca="false">MAX(H2262,G2263)</f>
        <v>26.6316331776486</v>
      </c>
      <c r="I2263" s="47" t="n">
        <f aca="false">G2263/H2263-1</f>
        <v>-0.17604666639245</v>
      </c>
      <c r="J2263" s="48" t="n">
        <f aca="false">IF(F2263&lt;0,F2263^2,0)</f>
        <v>7.80882269436633E-005</v>
      </c>
      <c r="K2263" s="44" t="n">
        <f aca="false">MAX(K2262,E2263)</f>
        <v>36534.15</v>
      </c>
      <c r="L2263" s="49" t="n">
        <f aca="false">E2263-K2263</f>
        <v>-3526.9</v>
      </c>
    </row>
    <row r="2264" customFormat="false" ht="15" hidden="false" customHeight="false" outlineLevel="0" collapsed="false">
      <c r="A2264" s="27" t="n">
        <v>42710</v>
      </c>
      <c r="B2264" s="42" t="n">
        <v>1</v>
      </c>
      <c r="C2264" s="28" t="n">
        <v>18420.9</v>
      </c>
      <c r="D2264" s="43" t="n">
        <v>-120.4</v>
      </c>
      <c r="E2264" s="44" t="n">
        <f aca="false">E2263+D2264</f>
        <v>32886.85</v>
      </c>
      <c r="F2264" s="45" t="n">
        <f aca="false">IF(C2263&gt;0,D2264/C2263,0)</f>
        <v>-0.00654031473906643</v>
      </c>
      <c r="G2264" s="46" t="n">
        <f aca="false">G2263*(1+F2264)</f>
        <v>21.7997073517452</v>
      </c>
      <c r="H2264" s="46" t="n">
        <f aca="false">MAX(H2263,G2264)</f>
        <v>26.6316331776486</v>
      </c>
      <c r="I2264" s="47" t="n">
        <f aca="false">G2264/H2264-1</f>
        <v>-0.181435580524547</v>
      </c>
      <c r="J2264" s="48" t="n">
        <f aca="false">IF(F2264&lt;0,F2264^2,0)</f>
        <v>4.27757168860496E-005</v>
      </c>
      <c r="K2264" s="44" t="n">
        <f aca="false">MAX(K2263,E2264)</f>
        <v>36534.15</v>
      </c>
      <c r="L2264" s="49" t="n">
        <f aca="false">E2264-K2264</f>
        <v>-3647.3</v>
      </c>
    </row>
    <row r="2265" customFormat="false" ht="15" hidden="false" customHeight="false" outlineLevel="0" collapsed="false">
      <c r="A2265" s="27" t="n">
        <v>42711</v>
      </c>
      <c r="B2265" s="42" t="n">
        <v>-1</v>
      </c>
      <c r="C2265" s="28" t="n">
        <v>18234.15</v>
      </c>
      <c r="D2265" s="43" t="n">
        <v>-99.6</v>
      </c>
      <c r="E2265" s="44" t="n">
        <f aca="false">E2264+D2265</f>
        <v>32787.25</v>
      </c>
      <c r="F2265" s="45" t="n">
        <f aca="false">IF(C2264&gt;0,D2265/C2264,0)</f>
        <v>-0.00540690194290181</v>
      </c>
      <c r="G2265" s="46" t="n">
        <f aca="false">G2264*(1+F2265)</f>
        <v>21.6818384717103</v>
      </c>
      <c r="H2265" s="46" t="n">
        <f aca="false">MAX(H2264,G2265)</f>
        <v>26.6316331776486</v>
      </c>
      <c r="I2265" s="47" t="n">
        <f aca="false">G2265/H2265-1</f>
        <v>-0.185861478074599</v>
      </c>
      <c r="J2265" s="48" t="n">
        <f aca="false">IF(F2265&lt;0,F2265^2,0)</f>
        <v>2.92345886201554E-005</v>
      </c>
      <c r="K2265" s="44" t="n">
        <f aca="false">MAX(K2264,E2265)</f>
        <v>36534.15</v>
      </c>
      <c r="L2265" s="49" t="n">
        <f aca="false">E2265-K2265</f>
        <v>-3746.9</v>
      </c>
    </row>
    <row r="2266" customFormat="false" ht="15" hidden="false" customHeight="false" outlineLevel="0" collapsed="false">
      <c r="A2266" s="27" t="n">
        <v>42712</v>
      </c>
      <c r="B2266" s="42" t="n">
        <v>-1</v>
      </c>
      <c r="C2266" s="28" t="n">
        <v>18515.45</v>
      </c>
      <c r="D2266" s="43" t="n">
        <v>-265.6</v>
      </c>
      <c r="E2266" s="44" t="n">
        <f aca="false">E2265+D2266</f>
        <v>32521.65</v>
      </c>
      <c r="F2266" s="45" t="n">
        <f aca="false">IF(C2265&gt;0,D2266/C2265,0)</f>
        <v>-0.0145660751940727</v>
      </c>
      <c r="G2266" s="46" t="n">
        <f aca="false">G2265*(1+F2266)</f>
        <v>21.3660191821857</v>
      </c>
      <c r="H2266" s="46" t="n">
        <f aca="false">MAX(H2265,G2266)</f>
        <v>26.6316331776486</v>
      </c>
      <c r="I2266" s="47" t="n">
        <f aca="false">G2266/H2266-1</f>
        <v>-0.197720281003355</v>
      </c>
      <c r="J2266" s="48" t="n">
        <f aca="false">IF(F2266&lt;0,F2266^2,0)</f>
        <v>0.000212170546559379</v>
      </c>
      <c r="K2266" s="44" t="n">
        <f aca="false">MAX(K2265,E2266)</f>
        <v>36534.15</v>
      </c>
      <c r="L2266" s="49" t="n">
        <f aca="false">E2266-K2266</f>
        <v>-4012.5</v>
      </c>
    </row>
    <row r="2267" customFormat="false" ht="15" hidden="false" customHeight="false" outlineLevel="0" collapsed="false">
      <c r="A2267" s="27" t="n">
        <v>42713</v>
      </c>
      <c r="B2267" s="42" t="n">
        <v>1</v>
      </c>
      <c r="C2267" s="28" t="n">
        <v>18695.8</v>
      </c>
      <c r="D2267" s="43" t="n">
        <v>107.05</v>
      </c>
      <c r="E2267" s="44" t="n">
        <f aca="false">E2266+D2267</f>
        <v>32628.7</v>
      </c>
      <c r="F2267" s="45" t="n">
        <f aca="false">IF(C2266&gt;0,D2267/C2266,0)</f>
        <v>0.00578165802073404</v>
      </c>
      <c r="G2267" s="46" t="n">
        <f aca="false">G2266*(1+F2267)</f>
        <v>21.4895501983615</v>
      </c>
      <c r="H2267" s="46" t="n">
        <f aca="false">MAX(H2266,G2267)</f>
        <v>26.6316331776486</v>
      </c>
      <c r="I2267" s="47" t="n">
        <f aca="false">G2267/H2267-1</f>
        <v>-0.193081774031146</v>
      </c>
      <c r="J2267" s="48" t="n">
        <f aca="false">IF(F2267&lt;0,F2267^2,0)</f>
        <v>0</v>
      </c>
      <c r="K2267" s="44" t="n">
        <f aca="false">MAX(K2266,E2267)</f>
        <v>36534.15</v>
      </c>
      <c r="L2267" s="49" t="n">
        <f aca="false">E2267-K2267</f>
        <v>-3905.45</v>
      </c>
    </row>
    <row r="2268" customFormat="false" ht="15" hidden="false" customHeight="false" outlineLevel="0" collapsed="false">
      <c r="A2268" s="27" t="n">
        <v>42716</v>
      </c>
      <c r="B2268" s="42" t="n">
        <v>1</v>
      </c>
      <c r="C2268" s="28" t="n">
        <v>18392.95</v>
      </c>
      <c r="D2268" s="43" t="n">
        <v>-263.5</v>
      </c>
      <c r="E2268" s="44" t="n">
        <f aca="false">E2267+D2268</f>
        <v>32365.2</v>
      </c>
      <c r="F2268" s="45" t="n">
        <f aca="false">IF(C2267&gt;0,D2268/C2267,0)</f>
        <v>-0.0140940746049915</v>
      </c>
      <c r="G2268" s="46" t="n">
        <f aca="false">G2267*(1+F2268)</f>
        <v>21.1866748746381</v>
      </c>
      <c r="H2268" s="46" t="n">
        <f aca="false">MAX(H2267,G2268)</f>
        <v>26.6316331776486</v>
      </c>
      <c r="I2268" s="47" t="n">
        <f aca="false">G2268/H2268-1</f>
        <v>-0.204454539708079</v>
      </c>
      <c r="J2268" s="48" t="n">
        <f aca="false">IF(F2268&lt;0,F2268^2,0)</f>
        <v>0.000198642938971066</v>
      </c>
      <c r="K2268" s="44" t="n">
        <f aca="false">MAX(K2267,E2268)</f>
        <v>36534.15</v>
      </c>
      <c r="L2268" s="49" t="n">
        <f aca="false">E2268-K2268</f>
        <v>-4168.95</v>
      </c>
    </row>
    <row r="2269" customFormat="false" ht="15" hidden="false" customHeight="false" outlineLevel="0" collapsed="false">
      <c r="A2269" s="27" t="n">
        <v>42717</v>
      </c>
      <c r="B2269" s="42" t="n">
        <v>-1</v>
      </c>
      <c r="C2269" s="28" t="n">
        <v>18466.05</v>
      </c>
      <c r="D2269" s="43" t="n">
        <v>-111.95</v>
      </c>
      <c r="E2269" s="44" t="n">
        <f aca="false">E2268+D2269</f>
        <v>32253.25</v>
      </c>
      <c r="F2269" s="45" t="n">
        <f aca="false">IF(C2268&gt;0,D2269/C2268,0)</f>
        <v>-0.00608657121342688</v>
      </c>
      <c r="G2269" s="46" t="n">
        <f aca="false">G2268*(1+F2269)</f>
        <v>21.0577206692379</v>
      </c>
      <c r="H2269" s="46" t="n">
        <f aca="false">MAX(H2268,G2269)</f>
        <v>26.6316331776486</v>
      </c>
      <c r="I2269" s="47" t="n">
        <f aca="false">G2269/H2269-1</f>
        <v>-0.209296683805664</v>
      </c>
      <c r="J2269" s="48" t="n">
        <f aca="false">IF(F2269&lt;0,F2269^2,0)</f>
        <v>3.70463491361168E-005</v>
      </c>
      <c r="K2269" s="44" t="n">
        <f aca="false">MAX(K2268,E2269)</f>
        <v>36534.15</v>
      </c>
      <c r="L2269" s="49" t="n">
        <f aca="false">E2269-K2269</f>
        <v>-4280.9</v>
      </c>
    </row>
    <row r="2270" customFormat="false" ht="15" hidden="false" customHeight="false" outlineLevel="0" collapsed="false">
      <c r="A2270" s="27" t="n">
        <v>42718</v>
      </c>
      <c r="B2270" s="42" t="n">
        <v>-1</v>
      </c>
      <c r="C2270" s="28" t="n">
        <v>18341.5</v>
      </c>
      <c r="D2270" s="43" t="n">
        <v>124.55</v>
      </c>
      <c r="E2270" s="44" t="n">
        <f aca="false">E2269+D2270</f>
        <v>32377.8</v>
      </c>
      <c r="F2270" s="45" t="n">
        <f aca="false">IF(C2269&gt;0,D2270/C2269,0)</f>
        <v>0.00674481007037239</v>
      </c>
      <c r="G2270" s="46" t="n">
        <f aca="false">G2269*(1+F2270)</f>
        <v>21.1997509956668</v>
      </c>
      <c r="H2270" s="46" t="n">
        <f aca="false">MAX(H2269,G2270)</f>
        <v>26.6316331776486</v>
      </c>
      <c r="I2270" s="47" t="n">
        <f aca="false">G2270/H2270-1</f>
        <v>-0.20396354011592</v>
      </c>
      <c r="J2270" s="48" t="n">
        <f aca="false">IF(F2270&lt;0,F2270^2,0)</f>
        <v>0</v>
      </c>
      <c r="K2270" s="44" t="n">
        <f aca="false">MAX(K2269,E2270)</f>
        <v>36534.15</v>
      </c>
      <c r="L2270" s="49" t="n">
        <f aca="false">E2270-K2270</f>
        <v>-4156.35</v>
      </c>
    </row>
    <row r="2271" customFormat="false" ht="15" hidden="false" customHeight="false" outlineLevel="0" collapsed="false">
      <c r="A2271" s="27" t="n">
        <v>42719</v>
      </c>
      <c r="B2271" s="42" t="n">
        <v>1</v>
      </c>
      <c r="C2271" s="28" t="n">
        <v>18401.15</v>
      </c>
      <c r="D2271" s="43" t="n">
        <v>-235.65</v>
      </c>
      <c r="E2271" s="44" t="n">
        <f aca="false">E2270+D2271</f>
        <v>32142.15</v>
      </c>
      <c r="F2271" s="45" t="n">
        <f aca="false">IF(C2270&gt;0,D2271/C2270,0)</f>
        <v>-0.0128479132023008</v>
      </c>
      <c r="G2271" s="46" t="n">
        <f aca="false">G2270*(1+F2271)</f>
        <v>20.9273784349641</v>
      </c>
      <c r="H2271" s="46" t="n">
        <f aca="false">MAX(H2270,G2271)</f>
        <v>26.6316331776486</v>
      </c>
      <c r="I2271" s="47" t="n">
        <f aca="false">G2271/H2271-1</f>
        <v>-0.214190947458377</v>
      </c>
      <c r="J2271" s="48" t="n">
        <f aca="false">IF(F2271&lt;0,F2271^2,0)</f>
        <v>0.000165068873653855</v>
      </c>
      <c r="K2271" s="44" t="n">
        <f aca="false">MAX(K2270,E2271)</f>
        <v>36534.15</v>
      </c>
      <c r="L2271" s="49" t="n">
        <f aca="false">E2271-K2271</f>
        <v>-4392</v>
      </c>
    </row>
    <row r="2272" customFormat="false" ht="15" hidden="false" customHeight="false" outlineLevel="0" collapsed="false">
      <c r="A2272" s="27" t="n">
        <v>42720</v>
      </c>
      <c r="B2272" s="42" t="n">
        <v>1</v>
      </c>
      <c r="C2272" s="28" t="n">
        <v>18312.8</v>
      </c>
      <c r="D2272" s="43" t="n">
        <v>-78.25</v>
      </c>
      <c r="E2272" s="44" t="n">
        <f aca="false">E2271+D2272</f>
        <v>32063.9</v>
      </c>
      <c r="F2272" s="45" t="n">
        <f aca="false">IF(C2271&gt;0,D2272/C2271,0)</f>
        <v>-0.00425245161307853</v>
      </c>
      <c r="G2272" s="46" t="n">
        <f aca="false">G2271*(1+F2272)</f>
        <v>20.8383857707808</v>
      </c>
      <c r="H2272" s="46" t="n">
        <f aca="false">MAX(H2271,G2272)</f>
        <v>26.6316331776486</v>
      </c>
      <c r="I2272" s="47" t="n">
        <f aca="false">G2272/H2272-1</f>
        <v>-0.217532562431429</v>
      </c>
      <c r="J2272" s="48" t="n">
        <f aca="false">IF(F2272&lt;0,F2272^2,0)</f>
        <v>1.80833447215742E-005</v>
      </c>
      <c r="K2272" s="44" t="n">
        <f aca="false">MAX(K2271,E2272)</f>
        <v>36534.15</v>
      </c>
      <c r="L2272" s="49" t="n">
        <f aca="false">E2272-K2272</f>
        <v>-4470.25</v>
      </c>
    </row>
    <row r="2273" customFormat="false" ht="15" hidden="false" customHeight="false" outlineLevel="0" collapsed="false">
      <c r="A2273" s="27" t="n">
        <v>42723</v>
      </c>
      <c r="B2273" s="42" t="n">
        <v>0</v>
      </c>
      <c r="C2273" s="28" t="n">
        <v>18257.05</v>
      </c>
      <c r="D2273" s="43" t="n">
        <v>0</v>
      </c>
      <c r="E2273" s="44" t="n">
        <f aca="false">E2272+D2273</f>
        <v>32063.9</v>
      </c>
      <c r="F2273" s="45" t="n">
        <f aca="false">IF(C2272&gt;0,D2273/C2272,0)</f>
        <v>0</v>
      </c>
      <c r="G2273" s="46" t="n">
        <f aca="false">G2272*(1+F2273)</f>
        <v>20.8383857707808</v>
      </c>
      <c r="H2273" s="46" t="n">
        <f aca="false">MAX(H2272,G2273)</f>
        <v>26.6316331776486</v>
      </c>
      <c r="I2273" s="47" t="n">
        <f aca="false">G2273/H2273-1</f>
        <v>-0.217532562431429</v>
      </c>
      <c r="J2273" s="48" t="n">
        <f aca="false">IF(F2273&lt;0,F2273^2,0)</f>
        <v>0</v>
      </c>
      <c r="K2273" s="44" t="n">
        <f aca="false">MAX(K2272,E2273)</f>
        <v>36534.15</v>
      </c>
      <c r="L2273" s="49" t="n">
        <f aca="false">E2273-K2273</f>
        <v>-4470.25</v>
      </c>
    </row>
    <row r="2274" customFormat="false" ht="15" hidden="false" customHeight="false" outlineLevel="0" collapsed="false">
      <c r="A2274" s="27" t="n">
        <v>42724</v>
      </c>
      <c r="B2274" s="42" t="n">
        <v>-1</v>
      </c>
      <c r="C2274" s="28" t="n">
        <v>18069.4</v>
      </c>
      <c r="D2274" s="43" t="n">
        <v>146.1</v>
      </c>
      <c r="E2274" s="44" t="n">
        <f aca="false">E2273+D2274</f>
        <v>32210</v>
      </c>
      <c r="F2274" s="45" t="n">
        <f aca="false">IF(C2273&gt;0,D2274/C2273,0)</f>
        <v>0.00800238811856242</v>
      </c>
      <c r="G2274" s="46" t="n">
        <f aca="false">G2273*(1+F2274)</f>
        <v>21.005142621483</v>
      </c>
      <c r="H2274" s="46" t="n">
        <f aca="false">MAX(H2273,G2274)</f>
        <v>26.6316331776486</v>
      </c>
      <c r="I2274" s="47" t="n">
        <f aca="false">G2274/H2274-1</f>
        <v>-0.211270954305869</v>
      </c>
      <c r="J2274" s="48" t="n">
        <f aca="false">IF(F2274&lt;0,F2274^2,0)</f>
        <v>0</v>
      </c>
      <c r="K2274" s="44" t="n">
        <f aca="false">MAX(K2273,E2274)</f>
        <v>36534.15</v>
      </c>
      <c r="L2274" s="49" t="n">
        <f aca="false">E2274-K2274</f>
        <v>-4324.15000000001</v>
      </c>
    </row>
    <row r="2275" customFormat="false" ht="15" hidden="false" customHeight="false" outlineLevel="0" collapsed="false">
      <c r="A2275" s="27" t="n">
        <v>42725</v>
      </c>
      <c r="B2275" s="42" t="n">
        <v>-1</v>
      </c>
      <c r="C2275" s="28" t="n">
        <v>18084.5</v>
      </c>
      <c r="D2275" s="43" t="n">
        <v>-15.1</v>
      </c>
      <c r="E2275" s="44" t="n">
        <f aca="false">E2274+D2275</f>
        <v>32194.9</v>
      </c>
      <c r="F2275" s="45" t="n">
        <f aca="false">IF(C2274&gt;0,D2275/C2274,0)</f>
        <v>-0.000835666928619655</v>
      </c>
      <c r="G2275" s="46" t="n">
        <f aca="false">G2274*(1+F2275)</f>
        <v>20.9875893184633</v>
      </c>
      <c r="H2275" s="46" t="n">
        <f aca="false">MAX(H2274,G2275)</f>
        <v>26.6316331776486</v>
      </c>
      <c r="I2275" s="47" t="n">
        <f aca="false">G2275/H2275-1</f>
        <v>-0.211930069084997</v>
      </c>
      <c r="J2275" s="48" t="n">
        <f aca="false">IF(F2275&lt;0,F2275^2,0)</f>
        <v>6.98339215588608E-007</v>
      </c>
      <c r="K2275" s="44" t="n">
        <f aca="false">MAX(K2274,E2275)</f>
        <v>36534.15</v>
      </c>
      <c r="L2275" s="49" t="n">
        <f aca="false">E2275-K2275</f>
        <v>-4339.25</v>
      </c>
    </row>
    <row r="2276" customFormat="false" ht="15" hidden="false" customHeight="false" outlineLevel="0" collapsed="false">
      <c r="A2276" s="27" t="n">
        <v>42726</v>
      </c>
      <c r="B2276" s="42" t="n">
        <v>-1</v>
      </c>
      <c r="C2276" s="28" t="n">
        <v>17891.45</v>
      </c>
      <c r="D2276" s="43" t="n">
        <v>193.05</v>
      </c>
      <c r="E2276" s="44" t="n">
        <f aca="false">E2275+D2276</f>
        <v>32387.95</v>
      </c>
      <c r="F2276" s="45" t="n">
        <f aca="false">IF(C2275&gt;0,D2276/C2275,0)</f>
        <v>0.0106748873344577</v>
      </c>
      <c r="G2276" s="46" t="n">
        <f aca="false">G2275*(1+F2276)</f>
        <v>21.2116294698597</v>
      </c>
      <c r="H2276" s="46" t="n">
        <f aca="false">MAX(H2275,G2276)</f>
        <v>26.6316331776486</v>
      </c>
      <c r="I2276" s="47" t="n">
        <f aca="false">G2276/H2276-1</f>
        <v>-0.203517511360805</v>
      </c>
      <c r="J2276" s="48" t="n">
        <f aca="false">IF(F2276&lt;0,F2276^2,0)</f>
        <v>0</v>
      </c>
      <c r="K2276" s="44" t="n">
        <f aca="false">MAX(K2275,E2276)</f>
        <v>36534.15</v>
      </c>
      <c r="L2276" s="49" t="n">
        <f aca="false">E2276-K2276</f>
        <v>-4146.2</v>
      </c>
    </row>
    <row r="2277" customFormat="false" ht="15" hidden="false" customHeight="false" outlineLevel="0" collapsed="false">
      <c r="A2277" s="27" t="n">
        <v>42727</v>
      </c>
      <c r="B2277" s="42" t="n">
        <v>-1</v>
      </c>
      <c r="C2277" s="28" t="n">
        <v>17884</v>
      </c>
      <c r="D2277" s="43" t="n">
        <v>7.45</v>
      </c>
      <c r="E2277" s="44" t="n">
        <f aca="false">E2276+D2277</f>
        <v>32395.4</v>
      </c>
      <c r="F2277" s="45" t="n">
        <f aca="false">IF(C2276&gt;0,D2277/C2276,0)</f>
        <v>0.000416400012296376</v>
      </c>
      <c r="G2277" s="46" t="n">
        <f aca="false">G2276*(1+F2277)</f>
        <v>21.2204619926318</v>
      </c>
      <c r="H2277" s="46" t="n">
        <f aca="false">MAX(H2276,G2277)</f>
        <v>26.6316331776486</v>
      </c>
      <c r="I2277" s="47" t="n">
        <f aca="false">G2277/H2277-1</f>
        <v>-0.203185856042742</v>
      </c>
      <c r="J2277" s="48" t="n">
        <f aca="false">IF(F2277&lt;0,F2277^2,0)</f>
        <v>0</v>
      </c>
      <c r="K2277" s="44" t="n">
        <f aca="false">MAX(K2276,E2277)</f>
        <v>36534.15</v>
      </c>
      <c r="L2277" s="49" t="n">
        <f aca="false">E2277-K2277</f>
        <v>-4138.75</v>
      </c>
    </row>
    <row r="2278" customFormat="false" ht="15" hidden="false" customHeight="false" outlineLevel="0" collapsed="false">
      <c r="A2278" s="27" t="n">
        <v>42730</v>
      </c>
      <c r="B2278" s="42" t="n">
        <v>-1</v>
      </c>
      <c r="C2278" s="28" t="n">
        <v>17655.55</v>
      </c>
      <c r="D2278" s="43" t="n">
        <v>228.45</v>
      </c>
      <c r="E2278" s="44" t="n">
        <f aca="false">E2277+D2278</f>
        <v>32623.85</v>
      </c>
      <c r="F2278" s="45" t="n">
        <f aca="false">IF(C2277&gt;0,D2278/C2277,0)</f>
        <v>0.0127739879221651</v>
      </c>
      <c r="G2278" s="46" t="n">
        <f aca="false">G2277*(1+F2278)</f>
        <v>21.4915319178284</v>
      </c>
      <c r="H2278" s="46" t="n">
        <f aca="false">MAX(H2277,G2278)</f>
        <v>26.6316331776486</v>
      </c>
      <c r="I2278" s="47" t="n">
        <f aca="false">G2278/H2278-1</f>
        <v>-0.193007361791622</v>
      </c>
      <c r="J2278" s="48" t="n">
        <f aca="false">IF(F2278&lt;0,F2278^2,0)</f>
        <v>0</v>
      </c>
      <c r="K2278" s="44" t="n">
        <f aca="false">MAX(K2277,E2278)</f>
        <v>36534.15</v>
      </c>
      <c r="L2278" s="49" t="n">
        <f aca="false">E2278-K2278</f>
        <v>-3910.3</v>
      </c>
    </row>
    <row r="2279" customFormat="false" ht="15" hidden="false" customHeight="false" outlineLevel="0" collapsed="false">
      <c r="A2279" s="27" t="n">
        <v>42731</v>
      </c>
      <c r="B2279" s="42" t="n">
        <v>-1</v>
      </c>
      <c r="C2279" s="28" t="n">
        <v>17879.55</v>
      </c>
      <c r="D2279" s="43" t="n">
        <v>-205.3</v>
      </c>
      <c r="E2279" s="44" t="n">
        <f aca="false">E2278+D2279</f>
        <v>32418.55</v>
      </c>
      <c r="F2279" s="45" t="n">
        <f aca="false">IF(C2278&gt;0,D2279/C2278,0)</f>
        <v>-0.0116280716262025</v>
      </c>
      <c r="G2279" s="46" t="n">
        <f aca="false">G2278*(1+F2279)</f>
        <v>21.2416268453311</v>
      </c>
      <c r="H2279" s="46" t="n">
        <f aca="false">MAX(H2278,G2279)</f>
        <v>26.6316331776486</v>
      </c>
      <c r="I2279" s="47" t="n">
        <f aca="false">G2279/H2279-1</f>
        <v>-0.202391129990527</v>
      </c>
      <c r="J2279" s="48" t="n">
        <f aca="false">IF(F2279&lt;0,F2279^2,0)</f>
        <v>0.000135212049744096</v>
      </c>
      <c r="K2279" s="44" t="n">
        <f aca="false">MAX(K2278,E2279)</f>
        <v>36534.15</v>
      </c>
      <c r="L2279" s="49" t="n">
        <f aca="false">E2279-K2279</f>
        <v>-4115.6</v>
      </c>
    </row>
    <row r="2280" customFormat="false" ht="15" hidden="false" customHeight="false" outlineLevel="0" collapsed="false">
      <c r="A2280" s="27" t="n">
        <v>42732</v>
      </c>
      <c r="B2280" s="42" t="n">
        <v>1</v>
      </c>
      <c r="C2280" s="28" t="n">
        <v>17876.7</v>
      </c>
      <c r="D2280" s="43" t="n">
        <v>-52.5</v>
      </c>
      <c r="E2280" s="44" t="n">
        <f aca="false">E2279+D2280</f>
        <v>32366.05</v>
      </c>
      <c r="F2280" s="45" t="n">
        <f aca="false">IF(C2279&gt;0,D2280/C2279,0)</f>
        <v>-0.00293631551129643</v>
      </c>
      <c r="G2280" s="46" t="n">
        <f aca="false">G2279*(1+F2280)</f>
        <v>21.17925472694</v>
      </c>
      <c r="H2280" s="46" t="n">
        <f aca="false">MAX(H2279,G2280)</f>
        <v>26.6316331776486</v>
      </c>
      <c r="I2280" s="47" t="n">
        <f aca="false">G2280/H2280-1</f>
        <v>-0.204733161287484</v>
      </c>
      <c r="J2280" s="48" t="n">
        <f aca="false">IF(F2280&lt;0,F2280^2,0)</f>
        <v>8.62194878187999E-006</v>
      </c>
      <c r="K2280" s="44" t="n">
        <f aca="false">MAX(K2279,E2280)</f>
        <v>36534.15</v>
      </c>
      <c r="L2280" s="49" t="n">
        <f aca="false">E2280-K2280</f>
        <v>-4168.1</v>
      </c>
    </row>
    <row r="2281" customFormat="false" ht="15" hidden="false" customHeight="false" outlineLevel="0" collapsed="false">
      <c r="A2281" s="27" t="n">
        <v>42733</v>
      </c>
      <c r="B2281" s="42" t="n">
        <v>1</v>
      </c>
      <c r="C2281" s="28" t="n">
        <v>18033.15</v>
      </c>
      <c r="D2281" s="43" t="n">
        <v>156.45</v>
      </c>
      <c r="E2281" s="44" t="n">
        <f aca="false">E2280+D2281</f>
        <v>32522.5</v>
      </c>
      <c r="F2281" s="45" t="n">
        <f aca="false">IF(C2280&gt;0,D2281/C2280,0)</f>
        <v>0.00875161523099901</v>
      </c>
      <c r="G2281" s="46" t="n">
        <f aca="false">G2280*(1+F2281)</f>
        <v>21.3646074151895</v>
      </c>
      <c r="H2281" s="46" t="n">
        <f aca="false">MAX(H2280,G2281)</f>
        <v>26.6316331776486</v>
      </c>
      <c r="I2281" s="47" t="n">
        <f aca="false">G2281/H2281-1</f>
        <v>-0.197773291909099</v>
      </c>
      <c r="J2281" s="48" t="n">
        <f aca="false">IF(F2281&lt;0,F2281^2,0)</f>
        <v>0</v>
      </c>
      <c r="K2281" s="44" t="n">
        <f aca="false">MAX(K2280,E2281)</f>
        <v>36534.15</v>
      </c>
      <c r="L2281" s="49" t="n">
        <f aca="false">E2281-K2281</f>
        <v>-4011.65</v>
      </c>
    </row>
    <row r="2282" customFormat="false" ht="15" hidden="false" customHeight="false" outlineLevel="0" collapsed="false">
      <c r="A2282" s="27" t="n">
        <v>42734</v>
      </c>
      <c r="B2282" s="42" t="n">
        <v>1</v>
      </c>
      <c r="C2282" s="28" t="n">
        <v>18177.2</v>
      </c>
      <c r="D2282" s="43" t="n">
        <v>144.05</v>
      </c>
      <c r="E2282" s="44" t="n">
        <f aca="false">E2281+D2282</f>
        <v>32666.55</v>
      </c>
      <c r="F2282" s="45" t="n">
        <f aca="false">IF(C2281&gt;0,D2282/C2281,0)</f>
        <v>0.00798806642211705</v>
      </c>
      <c r="G2282" s="46" t="n">
        <f aca="false">G2281*(1+F2282)</f>
        <v>21.5352693183045</v>
      </c>
      <c r="H2282" s="46" t="n">
        <f aca="false">MAX(H2281,G2282)</f>
        <v>26.6316331776486</v>
      </c>
      <c r="I2282" s="47" t="n">
        <f aca="false">G2282/H2282-1</f>
        <v>-0.191365051679272</v>
      </c>
      <c r="J2282" s="48" t="n">
        <f aca="false">IF(F2282&lt;0,F2282^2,0)</f>
        <v>0</v>
      </c>
      <c r="K2282" s="44" t="n">
        <f aca="false">MAX(K2281,E2282)</f>
        <v>36534.15</v>
      </c>
      <c r="L2282" s="49" t="n">
        <f aca="false">E2282-K2282</f>
        <v>-3867.6</v>
      </c>
    </row>
    <row r="2283" customFormat="false" ht="15" hidden="false" customHeight="false" outlineLevel="0" collapsed="false">
      <c r="A2283" s="27" t="n">
        <v>42737</v>
      </c>
      <c r="B2283" s="42" t="n">
        <v>1</v>
      </c>
      <c r="C2283" s="28" t="n">
        <v>17969.6</v>
      </c>
      <c r="D2283" s="43" t="n">
        <v>-160.4</v>
      </c>
      <c r="E2283" s="44" t="n">
        <f aca="false">E2282+D2283</f>
        <v>32506.15</v>
      </c>
      <c r="F2283" s="45" t="n">
        <f aca="false">IF(C2282&gt;0,D2283/C2282,0)</f>
        <v>-0.00882424135730476</v>
      </c>
      <c r="G2283" s="46" t="n">
        <f aca="false">G2282*(1+F2283)</f>
        <v>21.3452369041452</v>
      </c>
      <c r="H2283" s="46" t="n">
        <f aca="false">MAX(H2282,G2283)</f>
        <v>26.6316331776486</v>
      </c>
      <c r="I2283" s="47" t="n">
        <f aca="false">G2283/H2283-1</f>
        <v>-0.198500641633206</v>
      </c>
      <c r="J2283" s="48" t="n">
        <f aca="false">IF(F2283&lt;0,F2283^2,0)</f>
        <v>7.78672355319677E-005</v>
      </c>
      <c r="K2283" s="44" t="n">
        <f aca="false">MAX(K2282,E2283)</f>
        <v>36534.15</v>
      </c>
      <c r="L2283" s="49" t="n">
        <f aca="false">E2283-K2283</f>
        <v>-4028</v>
      </c>
    </row>
    <row r="2284" customFormat="false" ht="15" hidden="false" customHeight="false" outlineLevel="0" collapsed="false">
      <c r="A2284" s="27" t="n">
        <v>42738</v>
      </c>
      <c r="B2284" s="42" t="n">
        <v>-1</v>
      </c>
      <c r="C2284" s="28" t="n">
        <v>18035.6</v>
      </c>
      <c r="D2284" s="43" t="n">
        <v>-190.7</v>
      </c>
      <c r="E2284" s="44" t="n">
        <f aca="false">E2283+D2284</f>
        <v>32315.45</v>
      </c>
      <c r="F2284" s="45" t="n">
        <f aca="false">IF(C2283&gt;0,D2284/C2283,0)</f>
        <v>-0.0106123675540914</v>
      </c>
      <c r="G2284" s="46" t="n">
        <f aca="false">G2283*(1+F2284)</f>
        <v>21.1187134045892</v>
      </c>
      <c r="H2284" s="46" t="n">
        <f aca="false">MAX(H2283,G2284)</f>
        <v>26.6316331776486</v>
      </c>
      <c r="I2284" s="47" t="n">
        <f aca="false">G2284/H2284-1</f>
        <v>-0.207006447418563</v>
      </c>
      <c r="J2284" s="48" t="n">
        <f aca="false">IF(F2284&lt;0,F2284^2,0)</f>
        <v>0.000112622345103131</v>
      </c>
      <c r="K2284" s="44" t="n">
        <f aca="false">MAX(K2283,E2284)</f>
        <v>36534.15</v>
      </c>
      <c r="L2284" s="49" t="n">
        <f aca="false">E2284-K2284</f>
        <v>-4218.7</v>
      </c>
    </row>
    <row r="2285" customFormat="false" ht="15" hidden="false" customHeight="false" outlineLevel="0" collapsed="false">
      <c r="A2285" s="27" t="n">
        <v>42739</v>
      </c>
      <c r="B2285" s="42" t="n">
        <v>-1</v>
      </c>
      <c r="C2285" s="28" t="n">
        <v>17891</v>
      </c>
      <c r="D2285" s="43" t="n">
        <v>144.6</v>
      </c>
      <c r="E2285" s="44" t="n">
        <f aca="false">E2284+D2285</f>
        <v>32460.05</v>
      </c>
      <c r="F2285" s="45" t="n">
        <f aca="false">IF(C2284&gt;0,D2285/C2284,0)</f>
        <v>0.00801747654638604</v>
      </c>
      <c r="G2285" s="46" t="n">
        <f aca="false">G2284*(1+F2285)</f>
        <v>21.2880321940004</v>
      </c>
      <c r="H2285" s="46" t="n">
        <f aca="false">MAX(H2284,G2285)</f>
        <v>26.6316331776486</v>
      </c>
      <c r="I2285" s="47" t="n">
        <f aca="false">G2285/H2285-1</f>
        <v>-0.200648640209306</v>
      </c>
      <c r="J2285" s="48" t="n">
        <f aca="false">IF(F2285&lt;0,F2285^2,0)</f>
        <v>0</v>
      </c>
      <c r="K2285" s="44" t="n">
        <f aca="false">MAX(K2284,E2285)</f>
        <v>36534.15</v>
      </c>
      <c r="L2285" s="49" t="n">
        <f aca="false">E2285-K2285</f>
        <v>-4074.10000000001</v>
      </c>
    </row>
    <row r="2286" customFormat="false" ht="15" hidden="false" customHeight="false" outlineLevel="0" collapsed="false">
      <c r="A2286" s="27" t="n">
        <v>42740</v>
      </c>
      <c r="B2286" s="42" t="n">
        <v>1</v>
      </c>
      <c r="C2286" s="28" t="n">
        <v>18115.95</v>
      </c>
      <c r="D2286" s="43" t="n">
        <v>-200.95</v>
      </c>
      <c r="E2286" s="44" t="n">
        <f aca="false">E2285+D2286</f>
        <v>32259.1</v>
      </c>
      <c r="F2286" s="45" t="n">
        <f aca="false">IF(C2285&gt;0,D2286/C2285,0)</f>
        <v>-0.0112319043094293</v>
      </c>
      <c r="G2286" s="46" t="n">
        <f aca="false">G2285*(1+F2286)</f>
        <v>21.0489270534613</v>
      </c>
      <c r="H2286" s="46" t="n">
        <f aca="false">MAX(H2285,G2286)</f>
        <v>26.6316331776486</v>
      </c>
      <c r="I2286" s="47" t="n">
        <f aca="false">G2286/H2286-1</f>
        <v>-0.209626878192087</v>
      </c>
      <c r="J2286" s="48" t="n">
        <f aca="false">IF(F2286&lt;0,F2286^2,0)</f>
        <v>0.000126155674416177</v>
      </c>
      <c r="K2286" s="44" t="n">
        <f aca="false">MAX(K2285,E2286)</f>
        <v>36534.15</v>
      </c>
      <c r="L2286" s="49" t="n">
        <f aca="false">E2286-K2286</f>
        <v>-4275.05000000001</v>
      </c>
    </row>
    <row r="2287" customFormat="false" ht="15" hidden="false" customHeight="false" outlineLevel="0" collapsed="false">
      <c r="A2287" s="27" t="n">
        <v>42741</v>
      </c>
      <c r="B2287" s="42" t="n">
        <v>1</v>
      </c>
      <c r="C2287" s="28" t="n">
        <v>18264</v>
      </c>
      <c r="D2287" s="43" t="n">
        <v>148.05</v>
      </c>
      <c r="E2287" s="44" t="n">
        <f aca="false">E2286+D2287</f>
        <v>32407.15</v>
      </c>
      <c r="F2287" s="45" t="n">
        <f aca="false">IF(C2286&gt;0,D2287/C2286,0)</f>
        <v>0.00817235640416318</v>
      </c>
      <c r="G2287" s="46" t="n">
        <f aca="false">G2286*(1+F2287)</f>
        <v>21.2209463872674</v>
      </c>
      <c r="H2287" s="46" t="n">
        <f aca="false">MAX(H2286,G2287)</f>
        <v>26.6316331776486</v>
      </c>
      <c r="I2287" s="47" t="n">
        <f aca="false">G2287/H2287-1</f>
        <v>-0.203167667348402</v>
      </c>
      <c r="J2287" s="48" t="n">
        <f aca="false">IF(F2287&lt;0,F2287^2,0)</f>
        <v>0</v>
      </c>
      <c r="K2287" s="44" t="n">
        <f aca="false">MAX(K2286,E2287)</f>
        <v>36534.15</v>
      </c>
      <c r="L2287" s="49" t="n">
        <f aca="false">E2287-K2287</f>
        <v>-4127.00000000001</v>
      </c>
    </row>
    <row r="2288" customFormat="false" ht="15" hidden="false" customHeight="false" outlineLevel="0" collapsed="false">
      <c r="A2288" s="27" t="n">
        <v>42744</v>
      </c>
      <c r="B2288" s="42" t="n">
        <v>1</v>
      </c>
      <c r="C2288" s="28" t="n">
        <v>18286.65</v>
      </c>
      <c r="D2288" s="43" t="n">
        <v>22.65</v>
      </c>
      <c r="E2288" s="44" t="n">
        <f aca="false">E2287+D2288</f>
        <v>32429.8</v>
      </c>
      <c r="F2288" s="45" t="n">
        <f aca="false">IF(C2287&gt;0,D2288/C2287,0)</f>
        <v>0.00124014454664915</v>
      </c>
      <c r="G2288" s="46" t="n">
        <f aca="false">G2287*(1+F2288)</f>
        <v>21.2472634282044</v>
      </c>
      <c r="H2288" s="46" t="n">
        <f aca="false">MAX(H2287,G2288)</f>
        <v>26.6316331776486</v>
      </c>
      <c r="I2288" s="47" t="n">
        <f aca="false">G2288/H2288-1</f>
        <v>-0.20217948007647</v>
      </c>
      <c r="J2288" s="48" t="n">
        <f aca="false">IF(F2288&lt;0,F2288^2,0)</f>
        <v>0</v>
      </c>
      <c r="K2288" s="44" t="n">
        <f aca="false">MAX(K2287,E2288)</f>
        <v>36534.15</v>
      </c>
      <c r="L2288" s="49" t="n">
        <f aca="false">E2288-K2288</f>
        <v>-4104.35000000001</v>
      </c>
    </row>
    <row r="2289" customFormat="false" ht="15" hidden="false" customHeight="false" outlineLevel="0" collapsed="false">
      <c r="A2289" s="27" t="n">
        <v>42745</v>
      </c>
      <c r="B2289" s="42" t="n">
        <v>1</v>
      </c>
      <c r="C2289" s="28" t="n">
        <v>18409.6</v>
      </c>
      <c r="D2289" s="43" t="n">
        <v>122.95</v>
      </c>
      <c r="E2289" s="44" t="n">
        <f aca="false">E2288+D2289</f>
        <v>32552.75</v>
      </c>
      <c r="F2289" s="45" t="n">
        <f aca="false">IF(C2288&gt;0,D2289/C2288,0)</f>
        <v>0.00672348407171352</v>
      </c>
      <c r="G2289" s="46" t="n">
        <f aca="false">G2288*(1+F2289)</f>
        <v>21.3901190654314</v>
      </c>
      <c r="H2289" s="46" t="n">
        <f aca="false">MAX(H2288,G2289)</f>
        <v>26.6316331776486</v>
      </c>
      <c r="I2289" s="47" t="n">
        <f aca="false">G2289/H2289-1</f>
        <v>-0.196815346518678</v>
      </c>
      <c r="J2289" s="48" t="n">
        <f aca="false">IF(F2289&lt;0,F2289^2,0)</f>
        <v>0</v>
      </c>
      <c r="K2289" s="44" t="n">
        <f aca="false">MAX(K2288,E2289)</f>
        <v>36534.15</v>
      </c>
      <c r="L2289" s="49" t="n">
        <f aca="false">E2289-K2289</f>
        <v>-3981.40000000001</v>
      </c>
    </row>
    <row r="2290" customFormat="false" ht="15" hidden="false" customHeight="false" outlineLevel="0" collapsed="false">
      <c r="A2290" s="27" t="n">
        <v>42746</v>
      </c>
      <c r="B2290" s="42" t="n">
        <v>1</v>
      </c>
      <c r="C2290" s="28" t="n">
        <v>18830</v>
      </c>
      <c r="D2290" s="43" t="n">
        <v>420.4</v>
      </c>
      <c r="E2290" s="44" t="n">
        <f aca="false">E2289+D2290</f>
        <v>32973.15</v>
      </c>
      <c r="F2290" s="45" t="n">
        <f aca="false">IF(C2289&gt;0,D2290/C2289,0)</f>
        <v>0.0228359116982444</v>
      </c>
      <c r="G2290" s="46" t="n">
        <f aca="false">G2289*(1+F2290)</f>
        <v>21.8785819356245</v>
      </c>
      <c r="H2290" s="46" t="n">
        <f aca="false">MAX(H2289,G2290)</f>
        <v>26.6316331776486</v>
      </c>
      <c r="I2290" s="47" t="n">
        <f aca="false">G2290/H2290-1</f>
        <v>-0.178473892694394</v>
      </c>
      <c r="J2290" s="48" t="n">
        <f aca="false">IF(F2290&lt;0,F2290^2,0)</f>
        <v>0</v>
      </c>
      <c r="K2290" s="44" t="n">
        <f aca="false">MAX(K2289,E2290)</f>
        <v>36534.15</v>
      </c>
      <c r="L2290" s="49" t="n">
        <f aca="false">E2290-K2290</f>
        <v>-3561.00000000001</v>
      </c>
    </row>
    <row r="2291" customFormat="false" ht="15" hidden="false" customHeight="false" outlineLevel="0" collapsed="false">
      <c r="A2291" s="27" t="n">
        <v>42747</v>
      </c>
      <c r="B2291" s="42" t="n">
        <v>1</v>
      </c>
      <c r="C2291" s="28" t="n">
        <v>18873.95</v>
      </c>
      <c r="D2291" s="43" t="n">
        <v>43.95</v>
      </c>
      <c r="E2291" s="44" t="n">
        <f aca="false">E2290+D2291</f>
        <v>33017.1</v>
      </c>
      <c r="F2291" s="45" t="n">
        <f aca="false">IF(C2290&gt;0,D2291/C2290,0)</f>
        <v>0.00233404142326075</v>
      </c>
      <c r="G2291" s="46" t="n">
        <f aca="false">G2290*(1+F2291)</f>
        <v>21.9296474521445</v>
      </c>
      <c r="H2291" s="46" t="n">
        <f aca="false">MAX(H2290,G2291)</f>
        <v>26.6316331776486</v>
      </c>
      <c r="I2291" s="47" t="n">
        <f aca="false">G2291/H2291-1</f>
        <v>-0.176556416729652</v>
      </c>
      <c r="J2291" s="48" t="n">
        <f aca="false">IF(F2291&lt;0,F2291^2,0)</f>
        <v>0</v>
      </c>
      <c r="K2291" s="44" t="n">
        <f aca="false">MAX(K2290,E2291)</f>
        <v>36534.15</v>
      </c>
      <c r="L2291" s="49" t="n">
        <f aca="false">E2291-K2291</f>
        <v>-3517.05000000001</v>
      </c>
    </row>
    <row r="2292" customFormat="false" ht="15" hidden="false" customHeight="false" outlineLevel="0" collapsed="false">
      <c r="A2292" s="27" t="n">
        <v>42748</v>
      </c>
      <c r="B2292" s="42" t="n">
        <v>1</v>
      </c>
      <c r="C2292" s="28" t="n">
        <v>18912.1</v>
      </c>
      <c r="D2292" s="43" t="n">
        <v>-68.1</v>
      </c>
      <c r="E2292" s="44" t="n">
        <f aca="false">E2291+D2292</f>
        <v>32949</v>
      </c>
      <c r="F2292" s="45" t="n">
        <f aca="false">IF(C2291&gt;0,D2292/C2291,0)</f>
        <v>-0.00360814773801986</v>
      </c>
      <c r="G2292" s="46" t="n">
        <f aca="false">G2291*(1+F2292)</f>
        <v>21.8505220442944</v>
      </c>
      <c r="H2292" s="46" t="n">
        <f aca="false">MAX(H2291,G2292)</f>
        <v>26.6316331776486</v>
      </c>
      <c r="I2292" s="47" t="n">
        <f aca="false">G2292/H2292-1</f>
        <v>-0.179527522832016</v>
      </c>
      <c r="J2292" s="48" t="n">
        <f aca="false">IF(F2292&lt;0,F2292^2,0)</f>
        <v>1.30187300993779E-005</v>
      </c>
      <c r="K2292" s="44" t="n">
        <f aca="false">MAX(K2291,E2292)</f>
        <v>36534.15</v>
      </c>
      <c r="L2292" s="49" t="n">
        <f aca="false">E2292-K2292</f>
        <v>-3585.15000000001</v>
      </c>
    </row>
    <row r="2293" customFormat="false" ht="15" hidden="false" customHeight="false" outlineLevel="0" collapsed="false">
      <c r="A2293" s="27" t="n">
        <v>42751</v>
      </c>
      <c r="B2293" s="42" t="n">
        <v>1</v>
      </c>
      <c r="C2293" s="28" t="n">
        <v>19096.45</v>
      </c>
      <c r="D2293" s="43" t="n">
        <v>130.15</v>
      </c>
      <c r="E2293" s="44" t="n">
        <f aca="false">E2292+D2293</f>
        <v>33079.15</v>
      </c>
      <c r="F2293" s="45" t="n">
        <f aca="false">IF(C2292&gt;0,D2293/C2292,0)</f>
        <v>0.00688183755373544</v>
      </c>
      <c r="G2293" s="46" t="n">
        <f aca="false">G2292*(1+F2293)</f>
        <v>22.0008937874676</v>
      </c>
      <c r="H2293" s="46" t="n">
        <f aca="false">MAX(H2292,G2293)</f>
        <v>26.6316331776486</v>
      </c>
      <c r="I2293" s="47" t="n">
        <f aca="false">G2293/H2293-1</f>
        <v>-0.173881164526835</v>
      </c>
      <c r="J2293" s="48" t="n">
        <f aca="false">IF(F2293&lt;0,F2293^2,0)</f>
        <v>0</v>
      </c>
      <c r="K2293" s="44" t="n">
        <f aca="false">MAX(K2292,E2293)</f>
        <v>36534.15</v>
      </c>
      <c r="L2293" s="49" t="n">
        <f aca="false">E2293-K2293</f>
        <v>-3455.00000000001</v>
      </c>
    </row>
    <row r="2294" customFormat="false" ht="15" hidden="false" customHeight="false" outlineLevel="0" collapsed="false">
      <c r="A2294" s="27" t="n">
        <v>42752</v>
      </c>
      <c r="B2294" s="42" t="n">
        <v>1</v>
      </c>
      <c r="C2294" s="28" t="n">
        <v>19067.05</v>
      </c>
      <c r="D2294" s="43" t="n">
        <v>-29.4</v>
      </c>
      <c r="E2294" s="44" t="n">
        <f aca="false">E2293+D2294</f>
        <v>33049.75</v>
      </c>
      <c r="F2294" s="45" t="n">
        <f aca="false">IF(C2293&gt;0,D2294/C2293,0)</f>
        <v>-0.00153955316302245</v>
      </c>
      <c r="G2294" s="46" t="n">
        <f aca="false">G2293*(1+F2294)</f>
        <v>21.9670222418478</v>
      </c>
      <c r="H2294" s="46" t="n">
        <f aca="false">MAX(H2293,G2294)</f>
        <v>26.6316331776486</v>
      </c>
      <c r="I2294" s="47" t="n">
        <f aca="false">G2294/H2294-1</f>
        <v>-0.17515301839302</v>
      </c>
      <c r="J2294" s="48" t="n">
        <f aca="false">IF(F2294&lt;0,F2294^2,0)</f>
        <v>2.37022394177242E-006</v>
      </c>
      <c r="K2294" s="44" t="n">
        <f aca="false">MAX(K2293,E2294)</f>
        <v>36534.15</v>
      </c>
      <c r="L2294" s="49" t="n">
        <f aca="false">E2294-K2294</f>
        <v>-3484.40000000001</v>
      </c>
    </row>
    <row r="2295" customFormat="false" ht="15" hidden="false" customHeight="false" outlineLevel="0" collapsed="false">
      <c r="A2295" s="27" t="n">
        <v>42753</v>
      </c>
      <c r="B2295" s="42" t="n">
        <v>1</v>
      </c>
      <c r="C2295" s="28" t="n">
        <v>19164.5</v>
      </c>
      <c r="D2295" s="43" t="n">
        <v>97.45</v>
      </c>
      <c r="E2295" s="44" t="n">
        <f aca="false">E2294+D2295</f>
        <v>33147.2</v>
      </c>
      <c r="F2295" s="45" t="n">
        <f aca="false">IF(C2294&gt;0,D2295/C2294,0)</f>
        <v>0.00511091123167978</v>
      </c>
      <c r="G2295" s="46" t="n">
        <f aca="false">G2294*(1+F2295)</f>
        <v>22.0792937425502</v>
      </c>
      <c r="H2295" s="46" t="n">
        <f aca="false">MAX(H2294,G2295)</f>
        <v>26.6316331776486</v>
      </c>
      <c r="I2295" s="47" t="n">
        <f aca="false">G2295/H2295-1</f>
        <v>-0.170937298690308</v>
      </c>
      <c r="J2295" s="48" t="n">
        <f aca="false">IF(F2295&lt;0,F2295^2,0)</f>
        <v>0</v>
      </c>
      <c r="K2295" s="44" t="n">
        <f aca="false">MAX(K2294,E2295)</f>
        <v>36534.15</v>
      </c>
      <c r="L2295" s="49" t="n">
        <f aca="false">E2295-K2295</f>
        <v>-3386.95000000001</v>
      </c>
    </row>
    <row r="2296" customFormat="false" ht="15" hidden="false" customHeight="false" outlineLevel="0" collapsed="false">
      <c r="A2296" s="27" t="n">
        <v>42754</v>
      </c>
      <c r="B2296" s="42" t="n">
        <v>1</v>
      </c>
      <c r="C2296" s="28" t="n">
        <v>19124.25</v>
      </c>
      <c r="D2296" s="43" t="n">
        <v>-92.4</v>
      </c>
      <c r="E2296" s="44" t="n">
        <f aca="false">E2295+D2296</f>
        <v>33054.8</v>
      </c>
      <c r="F2296" s="45" t="n">
        <f aca="false">IF(C2295&gt;0,D2296/C2295,0)</f>
        <v>-0.00482141459469331</v>
      </c>
      <c r="G2296" s="46" t="n">
        <f aca="false">G2295*(1+F2296)</f>
        <v>21.9728403134593</v>
      </c>
      <c r="H2296" s="46" t="n">
        <f aca="false">MAX(H2295,G2296)</f>
        <v>26.6316331776486</v>
      </c>
      <c r="I2296" s="47" t="n">
        <f aca="false">G2296/H2296-1</f>
        <v>-0.174934553698319</v>
      </c>
      <c r="J2296" s="48" t="n">
        <f aca="false">IF(F2296&lt;0,F2296^2,0)</f>
        <v>2.32460386939217E-005</v>
      </c>
      <c r="K2296" s="44" t="n">
        <f aca="false">MAX(K2295,E2296)</f>
        <v>36534.15</v>
      </c>
      <c r="L2296" s="49" t="n">
        <f aca="false">E2296-K2296</f>
        <v>-3479.35000000001</v>
      </c>
    </row>
    <row r="2297" customFormat="false" ht="15" hidden="false" customHeight="false" outlineLevel="0" collapsed="false">
      <c r="A2297" s="27" t="n">
        <v>42755</v>
      </c>
      <c r="B2297" s="42" t="n">
        <v>-1</v>
      </c>
      <c r="C2297" s="28" t="n">
        <v>18820.8</v>
      </c>
      <c r="D2297" s="43" t="n">
        <v>175.8</v>
      </c>
      <c r="E2297" s="44" t="n">
        <f aca="false">E2296+D2297</f>
        <v>33230.6</v>
      </c>
      <c r="F2297" s="45" t="n">
        <f aca="false">IF(C2296&gt;0,D2297/C2296,0)</f>
        <v>0.00919251735362171</v>
      </c>
      <c r="G2297" s="46" t="n">
        <f aca="false">G2296*(1+F2297)</f>
        <v>22.1748260293492</v>
      </c>
      <c r="H2297" s="46" t="n">
        <f aca="false">MAX(H2296,G2297)</f>
        <v>26.6316331776486</v>
      </c>
      <c r="I2297" s="47" t="n">
        <f aca="false">G2297/H2297-1</f>
        <v>-0.167350125265317</v>
      </c>
      <c r="J2297" s="48" t="n">
        <f aca="false">IF(F2297&lt;0,F2297^2,0)</f>
        <v>0</v>
      </c>
      <c r="K2297" s="44" t="n">
        <f aca="false">MAX(K2296,E2297)</f>
        <v>36534.15</v>
      </c>
      <c r="L2297" s="49" t="n">
        <f aca="false">E2297-K2297</f>
        <v>-3303.55000000001</v>
      </c>
    </row>
    <row r="2298" customFormat="false" ht="15" hidden="false" customHeight="false" outlineLevel="0" collapsed="false">
      <c r="A2298" s="27" t="n">
        <v>42758</v>
      </c>
      <c r="B2298" s="42" t="n">
        <v>-1</v>
      </c>
      <c r="C2298" s="28" t="n">
        <v>18842.7</v>
      </c>
      <c r="D2298" s="43" t="n">
        <v>-21.9</v>
      </c>
      <c r="E2298" s="44" t="n">
        <f aca="false">E2297+D2298</f>
        <v>33208.7</v>
      </c>
      <c r="F2298" s="45" t="n">
        <f aca="false">IF(C2297&gt;0,D2298/C2297,0)</f>
        <v>-0.00116360622290232</v>
      </c>
      <c r="G2298" s="46" t="n">
        <f aca="false">G2297*(1+F2298)</f>
        <v>22.1490232637896</v>
      </c>
      <c r="H2298" s="46" t="n">
        <f aca="false">MAX(H2297,G2298)</f>
        <v>26.6316331776486</v>
      </c>
      <c r="I2298" s="47" t="n">
        <f aca="false">G2298/H2298-1</f>
        <v>-0.168319001841057</v>
      </c>
      <c r="J2298" s="48" t="n">
        <f aca="false">IF(F2298&lt;0,F2298^2,0)</f>
        <v>1.35397944197701E-006</v>
      </c>
      <c r="K2298" s="44" t="n">
        <f aca="false">MAX(K2297,E2298)</f>
        <v>36534.15</v>
      </c>
      <c r="L2298" s="49" t="n">
        <f aca="false">E2298-K2298</f>
        <v>-3325.45000000001</v>
      </c>
    </row>
    <row r="2299" customFormat="false" ht="15" hidden="false" customHeight="false" outlineLevel="0" collapsed="false">
      <c r="A2299" s="27" t="n">
        <v>42759</v>
      </c>
      <c r="B2299" s="42" t="n">
        <v>-1</v>
      </c>
      <c r="C2299" s="28" t="n">
        <v>19023.5</v>
      </c>
      <c r="D2299" s="43" t="n">
        <v>-88.3</v>
      </c>
      <c r="E2299" s="44" t="n">
        <f aca="false">E2298+D2299</f>
        <v>33120.4</v>
      </c>
      <c r="F2299" s="45" t="n">
        <f aca="false">IF(C2298&gt;0,D2299/C2298,0)</f>
        <v>-0.00468616493390013</v>
      </c>
      <c r="G2299" s="46" t="n">
        <f aca="false">G2298*(1+F2299)</f>
        <v>22.0452292876507</v>
      </c>
      <c r="H2299" s="46" t="n">
        <f aca="false">MAX(H2298,G2299)</f>
        <v>26.6316331776486</v>
      </c>
      <c r="I2299" s="47" t="n">
        <f aca="false">G2299/H2299-1</f>
        <v>-0.17221639617082</v>
      </c>
      <c r="J2299" s="48" t="n">
        <f aca="false">IF(F2299&lt;0,F2299^2,0)</f>
        <v>2.19601417877152E-005</v>
      </c>
      <c r="K2299" s="44" t="n">
        <f aca="false">MAX(K2298,E2299)</f>
        <v>36534.15</v>
      </c>
      <c r="L2299" s="49" t="n">
        <f aca="false">E2299-K2299</f>
        <v>-3413.75000000001</v>
      </c>
    </row>
    <row r="2300" customFormat="false" ht="15" hidden="false" customHeight="false" outlineLevel="0" collapsed="false">
      <c r="A2300" s="27" t="n">
        <v>42760</v>
      </c>
      <c r="B2300" s="42" t="n">
        <v>1</v>
      </c>
      <c r="C2300" s="28" t="n">
        <v>19473.2</v>
      </c>
      <c r="D2300" s="43" t="n">
        <v>353.15</v>
      </c>
      <c r="E2300" s="44" t="n">
        <f aca="false">E2299+D2300</f>
        <v>33473.55</v>
      </c>
      <c r="F2300" s="45" t="n">
        <f aca="false">IF(C2299&gt;0,D2300/C2299,0)</f>
        <v>0.0185638815149683</v>
      </c>
      <c r="G2300" s="46" t="n">
        <f aca="false">G2299*(1+F2300)</f>
        <v>22.454474312117</v>
      </c>
      <c r="H2300" s="46" t="n">
        <f aca="false">MAX(H2299,G2300)</f>
        <v>26.6316331776486</v>
      </c>
      <c r="I2300" s="47" t="n">
        <f aca="false">G2300/H2300-1</f>
        <v>-0.156849519429302</v>
      </c>
      <c r="J2300" s="48" t="n">
        <f aca="false">IF(F2300&lt;0,F2300^2,0)</f>
        <v>0</v>
      </c>
      <c r="K2300" s="44" t="n">
        <f aca="false">MAX(K2299,E2300)</f>
        <v>36534.15</v>
      </c>
      <c r="L2300" s="49" t="n">
        <f aca="false">E2300-K2300</f>
        <v>-3060.60000000001</v>
      </c>
    </row>
    <row r="2301" customFormat="false" ht="15" hidden="false" customHeight="false" outlineLevel="0" collapsed="false">
      <c r="A2301" s="27" t="n">
        <v>42762</v>
      </c>
      <c r="B2301" s="42" t="n">
        <v>1</v>
      </c>
      <c r="C2301" s="28" t="n">
        <v>19708.3</v>
      </c>
      <c r="D2301" s="43" t="n">
        <v>235.1</v>
      </c>
      <c r="E2301" s="44" t="n">
        <f aca="false">E2300+D2301</f>
        <v>33708.65</v>
      </c>
      <c r="F2301" s="45" t="n">
        <f aca="false">IF(C2300&gt;0,D2301/C2300,0)</f>
        <v>0.0120730028962882</v>
      </c>
      <c r="G2301" s="46" t="n">
        <f aca="false">G2300*(1+F2301)</f>
        <v>22.7255672455218</v>
      </c>
      <c r="H2301" s="46" t="n">
        <f aca="false">MAX(H2300,G2301)</f>
        <v>26.6316331776486</v>
      </c>
      <c r="I2301" s="47" t="n">
        <f aca="false">G2301/H2301-1</f>
        <v>-0.146670161235365</v>
      </c>
      <c r="J2301" s="48" t="n">
        <f aca="false">IF(F2301&lt;0,F2301^2,0)</f>
        <v>0</v>
      </c>
      <c r="K2301" s="44" t="n">
        <f aca="false">MAX(K2300,E2301)</f>
        <v>36534.15</v>
      </c>
      <c r="L2301" s="49" t="n">
        <f aca="false">E2301-K2301</f>
        <v>-2825.50000000001</v>
      </c>
    </row>
    <row r="2302" customFormat="false" ht="15" hidden="false" customHeight="false" outlineLevel="0" collapsed="false">
      <c r="A2302" s="27" t="n">
        <v>42765</v>
      </c>
      <c r="B2302" s="42" t="n">
        <v>1</v>
      </c>
      <c r="C2302" s="28" t="n">
        <v>19585.25</v>
      </c>
      <c r="D2302" s="43" t="n">
        <v>-123.05</v>
      </c>
      <c r="E2302" s="44" t="n">
        <f aca="false">E2301+D2302</f>
        <v>33585.6</v>
      </c>
      <c r="F2302" s="45" t="n">
        <f aca="false">IF(C2301&gt;0,D2302/C2301,0)</f>
        <v>-0.0062435623569765</v>
      </c>
      <c r="G2302" s="46" t="n">
        <f aca="false">G2301*(1+F2302)</f>
        <v>22.5836787493267</v>
      </c>
      <c r="H2302" s="46" t="n">
        <f aca="false">MAX(H2301,G2302)</f>
        <v>26.6316331776486</v>
      </c>
      <c r="I2302" s="47" t="n">
        <f aca="false">G2302/H2302-1</f>
        <v>-0.151997979294761</v>
      </c>
      <c r="J2302" s="48" t="n">
        <f aca="false">IF(F2302&lt;0,F2302^2,0)</f>
        <v>3.8982070905454E-005</v>
      </c>
      <c r="K2302" s="44" t="n">
        <f aca="false">MAX(K2301,E2302)</f>
        <v>36534.15</v>
      </c>
      <c r="L2302" s="49" t="n">
        <f aca="false">E2302-K2302</f>
        <v>-2948.55000000002</v>
      </c>
    </row>
    <row r="2303" customFormat="false" ht="15" hidden="false" customHeight="false" outlineLevel="0" collapsed="false">
      <c r="A2303" s="27" t="n">
        <v>42766</v>
      </c>
      <c r="B2303" s="42" t="n">
        <v>-1</v>
      </c>
      <c r="C2303" s="28" t="n">
        <v>19515.15</v>
      </c>
      <c r="D2303" s="43" t="n">
        <v>-34</v>
      </c>
      <c r="E2303" s="44" t="n">
        <f aca="false">E2302+D2303</f>
        <v>33551.6</v>
      </c>
      <c r="F2303" s="45" t="n">
        <f aca="false">IF(C2302&gt;0,D2303/C2302,0)</f>
        <v>-0.001736000306353</v>
      </c>
      <c r="G2303" s="46" t="n">
        <f aca="false">G2302*(1+F2303)</f>
        <v>22.5444734760993</v>
      </c>
      <c r="H2303" s="46" t="n">
        <f aca="false">MAX(H2302,G2303)</f>
        <v>26.6316331776486</v>
      </c>
      <c r="I2303" s="47" t="n">
        <f aca="false">G2303/H2303-1</f>
        <v>-0.153470111062493</v>
      </c>
      <c r="J2303" s="48" t="n">
        <f aca="false">IF(F2303&lt;0,F2303^2,0)</f>
        <v>3.01369706365769E-006</v>
      </c>
      <c r="K2303" s="44" t="n">
        <f aca="false">MAX(K2302,E2303)</f>
        <v>36534.15</v>
      </c>
      <c r="L2303" s="49" t="n">
        <f aca="false">E2303-K2303</f>
        <v>-2982.55000000002</v>
      </c>
    </row>
    <row r="2304" customFormat="false" ht="15" hidden="false" customHeight="false" outlineLevel="0" collapsed="false">
      <c r="A2304" s="27" t="n">
        <v>42767</v>
      </c>
      <c r="B2304" s="42" t="n">
        <v>1</v>
      </c>
      <c r="C2304" s="28" t="n">
        <v>20020.6</v>
      </c>
      <c r="D2304" s="43" t="n">
        <v>144.6</v>
      </c>
      <c r="E2304" s="44" t="n">
        <f aca="false">E2303+D2304</f>
        <v>33696.2</v>
      </c>
      <c r="F2304" s="45" t="n">
        <f aca="false">IF(C2303&gt;0,D2304/C2303,0)</f>
        <v>0.00740962790447422</v>
      </c>
      <c r="G2304" s="46" t="n">
        <f aca="false">G2303*(1+F2304)</f>
        <v>22.7115196358595</v>
      </c>
      <c r="H2304" s="46" t="n">
        <f aca="false">MAX(H2303,G2304)</f>
        <v>26.6316331776486</v>
      </c>
      <c r="I2304" s="47" t="n">
        <f aca="false">G2304/H2304-1</f>
        <v>-0.14719763957545</v>
      </c>
      <c r="J2304" s="48" t="n">
        <f aca="false">IF(F2304&lt;0,F2304^2,0)</f>
        <v>0</v>
      </c>
      <c r="K2304" s="44" t="n">
        <f aca="false">MAX(K2303,E2304)</f>
        <v>36534.15</v>
      </c>
      <c r="L2304" s="49" t="n">
        <f aca="false">E2304-K2304</f>
        <v>-2837.95000000002</v>
      </c>
    </row>
    <row r="2305" customFormat="false" ht="15" hidden="false" customHeight="false" outlineLevel="0" collapsed="false">
      <c r="A2305" s="27" t="n">
        <v>42768</v>
      </c>
      <c r="B2305" s="42" t="n">
        <v>1</v>
      </c>
      <c r="C2305" s="28" t="n">
        <v>20070.3</v>
      </c>
      <c r="D2305" s="43" t="n">
        <v>49.7</v>
      </c>
      <c r="E2305" s="44" t="n">
        <f aca="false">E2304+D2305</f>
        <v>33745.9</v>
      </c>
      <c r="F2305" s="45" t="n">
        <f aca="false">IF(C2304&gt;0,D2305/C2304,0)</f>
        <v>0.00248244308362387</v>
      </c>
      <c r="G2305" s="46" t="n">
        <f aca="false">G2304*(1+F2305)</f>
        <v>22.7678996906981</v>
      </c>
      <c r="H2305" s="46" t="n">
        <f aca="false">MAX(H2304,G2305)</f>
        <v>26.6316331776486</v>
      </c>
      <c r="I2305" s="47" t="n">
        <f aca="false">G2305/H2305-1</f>
        <v>-0.145080606254116</v>
      </c>
      <c r="J2305" s="48" t="n">
        <f aca="false">IF(F2305&lt;0,F2305^2,0)</f>
        <v>0</v>
      </c>
      <c r="K2305" s="44" t="n">
        <f aca="false">MAX(K2304,E2305)</f>
        <v>36534.15</v>
      </c>
      <c r="L2305" s="49" t="n">
        <f aca="false">E2305-K2305</f>
        <v>-2788.25000000002</v>
      </c>
    </row>
    <row r="2306" customFormat="false" ht="15" hidden="false" customHeight="false" outlineLevel="0" collapsed="false">
      <c r="A2306" s="27" t="n">
        <v>42769</v>
      </c>
      <c r="B2306" s="42" t="n">
        <v>1</v>
      </c>
      <c r="C2306" s="28" t="n">
        <v>20196.8</v>
      </c>
      <c r="D2306" s="43" t="n">
        <v>126.5</v>
      </c>
      <c r="E2306" s="44" t="n">
        <f aca="false">E2305+D2306</f>
        <v>33872.4</v>
      </c>
      <c r="F2306" s="45" t="n">
        <f aca="false">IF(C2305&gt;0,D2306/C2305,0)</f>
        <v>0.00630284549807427</v>
      </c>
      <c r="G2306" s="46" t="n">
        <f aca="false">G2305*(1+F2306)</f>
        <v>22.9114022447642</v>
      </c>
      <c r="H2306" s="46" t="n">
        <f aca="false">MAX(H2305,G2306)</f>
        <v>26.6316331776486</v>
      </c>
      <c r="I2306" s="47" t="n">
        <f aca="false">G2306/H2306-1</f>
        <v>-0.139692181402029</v>
      </c>
      <c r="J2306" s="48" t="n">
        <f aca="false">IF(F2306&lt;0,F2306^2,0)</f>
        <v>0</v>
      </c>
      <c r="K2306" s="44" t="n">
        <f aca="false">MAX(K2305,E2306)</f>
        <v>36534.15</v>
      </c>
      <c r="L2306" s="49" t="n">
        <f aca="false">E2306-K2306</f>
        <v>-2661.75000000002</v>
      </c>
    </row>
    <row r="2307" customFormat="false" ht="15" hidden="false" customHeight="false" outlineLevel="0" collapsed="false">
      <c r="A2307" s="27" t="n">
        <v>42772</v>
      </c>
      <c r="B2307" s="42" t="n">
        <v>1</v>
      </c>
      <c r="C2307" s="28" t="n">
        <v>20371.6</v>
      </c>
      <c r="D2307" s="43" t="n">
        <v>174.8</v>
      </c>
      <c r="E2307" s="44" t="n">
        <f aca="false">E2306+D2307</f>
        <v>34047.2</v>
      </c>
      <c r="F2307" s="45" t="n">
        <f aca="false">IF(C2306&gt;0,D2307/C2306,0)</f>
        <v>0.00865483640972828</v>
      </c>
      <c r="G2307" s="46" t="n">
        <f aca="false">G2306*(1+F2307)</f>
        <v>23.1096966831102</v>
      </c>
      <c r="H2307" s="46" t="n">
        <f aca="false">MAX(H2306,G2307)</f>
        <v>26.6316331776486</v>
      </c>
      <c r="I2307" s="47" t="n">
        <f aca="false">G2307/H2307-1</f>
        <v>-0.132246357970053</v>
      </c>
      <c r="J2307" s="48" t="n">
        <f aca="false">IF(F2307&lt;0,F2307^2,0)</f>
        <v>0</v>
      </c>
      <c r="K2307" s="44" t="n">
        <f aca="false">MAX(K2306,E2307)</f>
        <v>36534.15</v>
      </c>
      <c r="L2307" s="49" t="n">
        <f aca="false">E2307-K2307</f>
        <v>-2486.95000000002</v>
      </c>
    </row>
    <row r="2308" customFormat="false" ht="15" hidden="false" customHeight="false" outlineLevel="0" collapsed="false">
      <c r="A2308" s="27" t="n">
        <v>42773</v>
      </c>
      <c r="B2308" s="42" t="n">
        <v>1</v>
      </c>
      <c r="C2308" s="28" t="n">
        <v>20327.25</v>
      </c>
      <c r="D2308" s="43" t="n">
        <v>-73.55</v>
      </c>
      <c r="E2308" s="44" t="n">
        <f aca="false">E2307+D2308</f>
        <v>33973.65</v>
      </c>
      <c r="F2308" s="45" t="n">
        <f aca="false">IF(C2307&gt;0,D2308/C2307,0)</f>
        <v>-0.0036104184256514</v>
      </c>
      <c r="G2308" s="46" t="n">
        <f aca="false">G2307*(1+F2308)</f>
        <v>23.0262610083942</v>
      </c>
      <c r="H2308" s="46" t="n">
        <f aca="false">MAX(H2307,G2308)</f>
        <v>26.6316331776486</v>
      </c>
      <c r="I2308" s="47" t="n">
        <f aca="false">G2308/H2308-1</f>
        <v>-0.135379311708164</v>
      </c>
      <c r="J2308" s="48" t="n">
        <f aca="false">IF(F2308&lt;0,F2308^2,0)</f>
        <v>1.30351212082831E-005</v>
      </c>
      <c r="K2308" s="44" t="n">
        <f aca="false">MAX(K2307,E2308)</f>
        <v>36534.15</v>
      </c>
      <c r="L2308" s="49" t="n">
        <f aca="false">E2308-K2308</f>
        <v>-2560.50000000002</v>
      </c>
    </row>
    <row r="2309" customFormat="false" ht="15" hidden="false" customHeight="false" outlineLevel="0" collapsed="false">
      <c r="A2309" s="27" t="n">
        <v>42774</v>
      </c>
      <c r="B2309" s="42" t="n">
        <v>-1</v>
      </c>
      <c r="C2309" s="28" t="n">
        <v>20245.4</v>
      </c>
      <c r="D2309" s="43" t="n">
        <v>36.1</v>
      </c>
      <c r="E2309" s="44" t="n">
        <f aca="false">E2308+D2309</f>
        <v>34009.75</v>
      </c>
      <c r="F2309" s="45" t="n">
        <f aca="false">IF(C2308&gt;0,D2309/C2308,0)</f>
        <v>0.00177594116272491</v>
      </c>
      <c r="G2309" s="46" t="n">
        <f aca="false">G2308*(1+F2309)</f>
        <v>23.0671542931427</v>
      </c>
      <c r="H2309" s="46" t="n">
        <f aca="false">MAX(H2308,G2309)</f>
        <v>26.6316331776486</v>
      </c>
      <c r="I2309" s="47" t="n">
        <f aca="false">G2309/H2309-1</f>
        <v>-0.133843796237683</v>
      </c>
      <c r="J2309" s="48" t="n">
        <f aca="false">IF(F2309&lt;0,F2309^2,0)</f>
        <v>0</v>
      </c>
      <c r="K2309" s="44" t="n">
        <f aca="false">MAX(K2308,E2309)</f>
        <v>36534.15</v>
      </c>
      <c r="L2309" s="49" t="n">
        <f aca="false">E2309-K2309</f>
        <v>-2524.40000000002</v>
      </c>
    </row>
    <row r="2310" customFormat="false" ht="15" hidden="false" customHeight="false" outlineLevel="0" collapsed="false">
      <c r="A2310" s="27" t="n">
        <v>42775</v>
      </c>
      <c r="B2310" s="42" t="n">
        <v>-1</v>
      </c>
      <c r="C2310" s="28" t="n">
        <v>20151.15</v>
      </c>
      <c r="D2310" s="43" t="n">
        <v>-117.4</v>
      </c>
      <c r="E2310" s="44" t="n">
        <f aca="false">E2309+D2310</f>
        <v>33892.35</v>
      </c>
      <c r="F2310" s="45" t="n">
        <f aca="false">IF(C2309&gt;0,D2310/C2309,0)</f>
        <v>-0.00579884813340314</v>
      </c>
      <c r="G2310" s="46" t="n">
        <f aca="false">G2309*(1+F2310)</f>
        <v>22.933391368527</v>
      </c>
      <c r="H2310" s="46" t="n">
        <f aca="false">MAX(H2309,G2310)</f>
        <v>26.6316331776486</v>
      </c>
      <c r="I2310" s="47" t="n">
        <f aca="false">G2310/H2310-1</f>
        <v>-0.138866504523106</v>
      </c>
      <c r="J2310" s="48" t="n">
        <f aca="false">IF(F2310&lt;0,F2310^2,0)</f>
        <v>3.36266396742731E-005</v>
      </c>
      <c r="K2310" s="44" t="n">
        <f aca="false">MAX(K2309,E2310)</f>
        <v>36534.15</v>
      </c>
      <c r="L2310" s="49" t="n">
        <f aca="false">E2310-K2310</f>
        <v>-2641.80000000002</v>
      </c>
    </row>
    <row r="2311" customFormat="false" ht="15" hidden="false" customHeight="false" outlineLevel="0" collapsed="false">
      <c r="A2311" s="27" t="n">
        <v>42776</v>
      </c>
      <c r="B2311" s="42" t="n">
        <v>0</v>
      </c>
      <c r="C2311" s="28" t="n">
        <v>20213.9</v>
      </c>
      <c r="D2311" s="43" t="n">
        <v>0</v>
      </c>
      <c r="E2311" s="44" t="n">
        <f aca="false">E2310+D2311</f>
        <v>33892.35</v>
      </c>
      <c r="F2311" s="45" t="n">
        <f aca="false">IF(C2310&gt;0,D2311/C2310,0)</f>
        <v>0</v>
      </c>
      <c r="G2311" s="46" t="n">
        <f aca="false">G2310*(1+F2311)</f>
        <v>22.933391368527</v>
      </c>
      <c r="H2311" s="46" t="n">
        <f aca="false">MAX(H2310,G2311)</f>
        <v>26.6316331776486</v>
      </c>
      <c r="I2311" s="47" t="n">
        <f aca="false">G2311/H2311-1</f>
        <v>-0.138866504523106</v>
      </c>
      <c r="J2311" s="48" t="n">
        <f aca="false">IF(F2311&lt;0,F2311^2,0)</f>
        <v>0</v>
      </c>
      <c r="K2311" s="44" t="n">
        <f aca="false">MAX(K2310,E2311)</f>
        <v>36534.15</v>
      </c>
      <c r="L2311" s="49" t="n">
        <f aca="false">E2311-K2311</f>
        <v>-2641.80000000002</v>
      </c>
    </row>
    <row r="2312" customFormat="false" ht="15" hidden="false" customHeight="false" outlineLevel="0" collapsed="false">
      <c r="A2312" s="27" t="n">
        <v>42779</v>
      </c>
      <c r="B2312" s="42" t="n">
        <v>0</v>
      </c>
      <c r="C2312" s="28" t="n">
        <v>20251.8</v>
      </c>
      <c r="D2312" s="43" t="n">
        <v>0</v>
      </c>
      <c r="E2312" s="44" t="n">
        <f aca="false">E2311+D2312</f>
        <v>33892.35</v>
      </c>
      <c r="F2312" s="45" t="n">
        <f aca="false">IF(C2311&gt;0,D2312/C2311,0)</f>
        <v>0</v>
      </c>
      <c r="G2312" s="46" t="n">
        <f aca="false">G2311*(1+F2312)</f>
        <v>22.933391368527</v>
      </c>
      <c r="H2312" s="46" t="n">
        <f aca="false">MAX(H2311,G2312)</f>
        <v>26.6316331776486</v>
      </c>
      <c r="I2312" s="47" t="n">
        <f aca="false">G2312/H2312-1</f>
        <v>-0.138866504523106</v>
      </c>
      <c r="J2312" s="48" t="n">
        <f aca="false">IF(F2312&lt;0,F2312^2,0)</f>
        <v>0</v>
      </c>
      <c r="K2312" s="44" t="n">
        <f aca="false">MAX(K2311,E2312)</f>
        <v>36534.15</v>
      </c>
      <c r="L2312" s="49" t="n">
        <f aca="false">E2312-K2312</f>
        <v>-2641.80000000002</v>
      </c>
    </row>
    <row r="2313" customFormat="false" ht="15" hidden="false" customHeight="false" outlineLevel="0" collapsed="false">
      <c r="A2313" s="27" t="n">
        <v>42780</v>
      </c>
      <c r="B2313" s="42" t="n">
        <v>1</v>
      </c>
      <c r="C2313" s="28" t="n">
        <v>20258.1</v>
      </c>
      <c r="D2313" s="43" t="n">
        <v>-51.9</v>
      </c>
      <c r="E2313" s="44" t="n">
        <f aca="false">E2312+D2313</f>
        <v>33840.45</v>
      </c>
      <c r="F2313" s="45" t="n">
        <f aca="false">IF(C2312&gt;0,D2313/C2312,0)</f>
        <v>-0.00256273516428169</v>
      </c>
      <c r="G2313" s="46" t="n">
        <f aca="false">G2312*(1+F2313)</f>
        <v>22.8746191600306</v>
      </c>
      <c r="H2313" s="46" t="n">
        <f aca="false">MAX(H2312,G2313)</f>
        <v>26.6316331776486</v>
      </c>
      <c r="I2313" s="47" t="n">
        <f aca="false">G2313/H2313-1</f>
        <v>-0.141073361613105</v>
      </c>
      <c r="J2313" s="48" t="n">
        <f aca="false">IF(F2313&lt;0,F2313^2,0)</f>
        <v>6.56761152224592E-006</v>
      </c>
      <c r="K2313" s="44" t="n">
        <f aca="false">MAX(K2312,E2313)</f>
        <v>36534.15</v>
      </c>
      <c r="L2313" s="49" t="n">
        <f aca="false">E2313-K2313</f>
        <v>-2693.70000000003</v>
      </c>
    </row>
    <row r="2314" customFormat="false" ht="15" hidden="false" customHeight="false" outlineLevel="0" collapsed="false">
      <c r="A2314" s="27" t="n">
        <v>42781</v>
      </c>
      <c r="B2314" s="42" t="n">
        <v>-1</v>
      </c>
      <c r="C2314" s="28" t="n">
        <v>20163.7</v>
      </c>
      <c r="D2314" s="43" t="n">
        <v>-146.05</v>
      </c>
      <c r="E2314" s="44" t="n">
        <f aca="false">E2313+D2314</f>
        <v>33694.4</v>
      </c>
      <c r="F2314" s="45" t="n">
        <f aca="false">IF(C2313&gt;0,D2314/C2313,0)</f>
        <v>-0.00720946189425465</v>
      </c>
      <c r="G2314" s="46" t="n">
        <f aca="false">G2313*(1+F2314)</f>
        <v>22.7097054648508</v>
      </c>
      <c r="H2314" s="46" t="n">
        <f aca="false">MAX(H2313,G2314)</f>
        <v>26.6316331776486</v>
      </c>
      <c r="I2314" s="47" t="n">
        <f aca="false">G2314/H2314-1</f>
        <v>-0.147265760482516</v>
      </c>
      <c r="J2314" s="48" t="n">
        <f aca="false">IF(F2314&lt;0,F2314^2,0)</f>
        <v>5.19763408047098E-005</v>
      </c>
      <c r="K2314" s="44" t="n">
        <f aca="false">MAX(K2313,E2314)</f>
        <v>36534.15</v>
      </c>
      <c r="L2314" s="49" t="n">
        <f aca="false">E2314-K2314</f>
        <v>-2839.75000000003</v>
      </c>
    </row>
    <row r="2315" customFormat="false" ht="15" hidden="false" customHeight="false" outlineLevel="0" collapsed="false">
      <c r="A2315" s="27" t="n">
        <v>42782</v>
      </c>
      <c r="B2315" s="42" t="n">
        <v>-1</v>
      </c>
      <c r="C2315" s="28" t="n">
        <v>20243.7</v>
      </c>
      <c r="D2315" s="43" t="n">
        <v>-80</v>
      </c>
      <c r="E2315" s="44" t="n">
        <f aca="false">E2314+D2315</f>
        <v>33614.4</v>
      </c>
      <c r="F2315" s="45" t="n">
        <f aca="false">IF(C2314&gt;0,D2315/C2314,0)</f>
        <v>-0.00396752580131623</v>
      </c>
      <c r="G2315" s="46" t="n">
        <f aca="false">G2314*(1+F2315)</f>
        <v>22.6196041224787</v>
      </c>
      <c r="H2315" s="46" t="n">
        <f aca="false">MAX(H2314,G2315)</f>
        <v>26.6316331776486</v>
      </c>
      <c r="I2315" s="47" t="n">
        <f aca="false">G2315/H2315-1</f>
        <v>-0.150649005579467</v>
      </c>
      <c r="J2315" s="48" t="n">
        <f aca="false">IF(F2315&lt;0,F2315^2,0)</f>
        <v>1.574126098411E-005</v>
      </c>
      <c r="K2315" s="44" t="n">
        <f aca="false">MAX(K2314,E2315)</f>
        <v>36534.15</v>
      </c>
      <c r="L2315" s="49" t="n">
        <f aca="false">E2315-K2315</f>
        <v>-2919.75000000003</v>
      </c>
    </row>
    <row r="2316" customFormat="false" ht="15" hidden="false" customHeight="false" outlineLevel="0" collapsed="false">
      <c r="A2316" s="27" t="n">
        <v>42783</v>
      </c>
      <c r="B2316" s="42" t="n">
        <v>1</v>
      </c>
      <c r="C2316" s="28" t="n">
        <v>20551.35</v>
      </c>
      <c r="D2316" s="43" t="n">
        <v>-1041.85</v>
      </c>
      <c r="E2316" s="44" t="n">
        <f aca="false">E2315+D2316</f>
        <v>32572.55</v>
      </c>
      <c r="F2316" s="45" t="n">
        <f aca="false">IF(C2315&gt;0,D2316/C2315,0)</f>
        <v>-0.051465394172014</v>
      </c>
      <c r="G2316" s="46" t="n">
        <f aca="false">G2315*(1+F2316)</f>
        <v>21.4554772803004</v>
      </c>
      <c r="H2316" s="46" t="n">
        <f aca="false">MAX(H2315,G2316)</f>
        <v>26.6316331776486</v>
      </c>
      <c r="I2316" s="47" t="n">
        <f aca="false">G2316/H2316-1</f>
        <v>-0.194361189297712</v>
      </c>
      <c r="J2316" s="48" t="n">
        <f aca="false">IF(F2316&lt;0,F2316^2,0)</f>
        <v>0.00264868679728077</v>
      </c>
      <c r="K2316" s="44" t="n">
        <f aca="false">MAX(K2315,E2316)</f>
        <v>36534.15</v>
      </c>
      <c r="L2316" s="49" t="n">
        <f aca="false">E2316-K2316</f>
        <v>-3961.60000000003</v>
      </c>
    </row>
    <row r="2317" customFormat="false" ht="15" hidden="false" customHeight="false" outlineLevel="0" collapsed="false">
      <c r="A2317" s="27" t="n">
        <v>42786</v>
      </c>
      <c r="B2317" s="42" t="n">
        <v>1</v>
      </c>
      <c r="C2317" s="28" t="n">
        <v>20677.1</v>
      </c>
      <c r="D2317" s="43" t="n">
        <v>125.75</v>
      </c>
      <c r="E2317" s="44" t="n">
        <f aca="false">E2316+D2317</f>
        <v>32698.3</v>
      </c>
      <c r="F2317" s="45" t="n">
        <f aca="false">IF(C2316&gt;0,D2317/C2316,0)</f>
        <v>0.00611881944495131</v>
      </c>
      <c r="G2317" s="46" t="n">
        <f aca="false">G2316*(1+F2317)</f>
        <v>21.5867594718838</v>
      </c>
      <c r="H2317" s="46" t="n">
        <f aca="false">MAX(H2316,G2317)</f>
        <v>26.6316331776486</v>
      </c>
      <c r="I2317" s="47" t="n">
        <f aca="false">G2317/H2317-1</f>
        <v>-0.189431630877179</v>
      </c>
      <c r="J2317" s="48" t="n">
        <f aca="false">IF(F2317&lt;0,F2317^2,0)</f>
        <v>0</v>
      </c>
      <c r="K2317" s="44" t="n">
        <f aca="false">MAX(K2316,E2317)</f>
        <v>36534.15</v>
      </c>
      <c r="L2317" s="49" t="n">
        <f aca="false">E2317-K2317</f>
        <v>-3835.85000000003</v>
      </c>
    </row>
    <row r="2318" customFormat="false" ht="15" hidden="false" customHeight="false" outlineLevel="0" collapsed="false">
      <c r="A2318" s="27" t="n">
        <v>42787</v>
      </c>
      <c r="B2318" s="42" t="n">
        <v>1</v>
      </c>
      <c r="C2318" s="28" t="n">
        <v>20860.95</v>
      </c>
      <c r="D2318" s="43" t="n">
        <v>183.85</v>
      </c>
      <c r="E2318" s="44" t="n">
        <f aca="false">E2317+D2318</f>
        <v>32882.15</v>
      </c>
      <c r="F2318" s="45" t="n">
        <f aca="false">IF(C2317&gt;0,D2318/C2317,0)</f>
        <v>0.00889147897916052</v>
      </c>
      <c r="G2318" s="46" t="n">
        <f aca="false">G2317*(1+F2318)</f>
        <v>21.7786976899563</v>
      </c>
      <c r="H2318" s="46" t="n">
        <f aca="false">MAX(H2317,G2318)</f>
        <v>26.6316331776486</v>
      </c>
      <c r="I2318" s="47" t="n">
        <f aca="false">G2318/H2318-1</f>
        <v>-0.182224479261951</v>
      </c>
      <c r="J2318" s="48" t="n">
        <f aca="false">IF(F2318&lt;0,F2318^2,0)</f>
        <v>0</v>
      </c>
      <c r="K2318" s="44" t="n">
        <f aca="false">MAX(K2317,E2318)</f>
        <v>36534.15</v>
      </c>
      <c r="L2318" s="49" t="n">
        <f aca="false">E2318-K2318</f>
        <v>-3652.00000000003</v>
      </c>
    </row>
    <row r="2319" customFormat="false" ht="15" hidden="false" customHeight="false" outlineLevel="0" collapsed="false">
      <c r="A2319" s="27" t="n">
        <v>42788</v>
      </c>
      <c r="B2319" s="42" t="n">
        <v>1</v>
      </c>
      <c r="C2319" s="28" t="n">
        <v>20868.45</v>
      </c>
      <c r="D2319" s="43" t="n">
        <v>7.5</v>
      </c>
      <c r="E2319" s="44" t="n">
        <f aca="false">E2318+D2319</f>
        <v>32889.65</v>
      </c>
      <c r="F2319" s="45" t="n">
        <f aca="false">IF(C2318&gt;0,D2319/C2318,0)</f>
        <v>0.000359523415760068</v>
      </c>
      <c r="G2319" s="46" t="n">
        <f aca="false">G2318*(1+F2319)</f>
        <v>21.7865276417406</v>
      </c>
      <c r="H2319" s="46" t="n">
        <f aca="false">MAX(H2318,G2319)</f>
        <v>26.6316331776486</v>
      </c>
      <c r="I2319" s="47" t="n">
        <f aca="false">G2319/H2319-1</f>
        <v>-0.181930469813411</v>
      </c>
      <c r="J2319" s="48" t="n">
        <f aca="false">IF(F2319&lt;0,F2319^2,0)</f>
        <v>0</v>
      </c>
      <c r="K2319" s="44" t="n">
        <f aca="false">MAX(K2318,E2319)</f>
        <v>36534.15</v>
      </c>
      <c r="L2319" s="49" t="n">
        <f aca="false">E2319-K2319</f>
        <v>-3644.50000000003</v>
      </c>
    </row>
    <row r="2320" customFormat="false" ht="15" hidden="false" customHeight="false" outlineLevel="0" collapsed="false">
      <c r="A2320" s="27" t="n">
        <v>42789</v>
      </c>
      <c r="B2320" s="42" t="n">
        <v>1</v>
      </c>
      <c r="C2320" s="28" t="n">
        <v>20876.65</v>
      </c>
      <c r="D2320" s="43" t="n">
        <v>-38.8</v>
      </c>
      <c r="E2320" s="44" t="n">
        <f aca="false">E2319+D2320</f>
        <v>32850.85</v>
      </c>
      <c r="F2320" s="45" t="n">
        <f aca="false">IF(C2319&gt;0,D2320/C2319,0)</f>
        <v>-0.00185926602119467</v>
      </c>
      <c r="G2320" s="46" t="n">
        <f aca="false">G2319*(1+F2320)</f>
        <v>21.7460206911765</v>
      </c>
      <c r="H2320" s="46" t="n">
        <f aca="false">MAX(H2319,G2320)</f>
        <v>26.6316331776486</v>
      </c>
      <c r="I2320" s="47" t="n">
        <f aca="false">G2320/H2320-1</f>
        <v>-0.183451478693861</v>
      </c>
      <c r="J2320" s="48" t="n">
        <f aca="false">IF(F2320&lt;0,F2320^2,0)</f>
        <v>3.45687013756907E-006</v>
      </c>
      <c r="K2320" s="44" t="n">
        <f aca="false">MAX(K2319,E2320)</f>
        <v>36534.15</v>
      </c>
      <c r="L2320" s="49" t="n">
        <f aca="false">E2320-K2320</f>
        <v>-3683.30000000003</v>
      </c>
    </row>
    <row r="2321" customFormat="false" ht="15" hidden="false" customHeight="false" outlineLevel="0" collapsed="false">
      <c r="A2321" s="27" t="n">
        <v>42793</v>
      </c>
      <c r="B2321" s="42" t="n">
        <v>-1</v>
      </c>
      <c r="C2321" s="28" t="n">
        <v>20613.05</v>
      </c>
      <c r="D2321" s="43" t="n">
        <v>215.35</v>
      </c>
      <c r="E2321" s="44" t="n">
        <f aca="false">E2320+D2321</f>
        <v>33066.2</v>
      </c>
      <c r="F2321" s="45" t="n">
        <f aca="false">IF(C2320&gt;0,D2321/C2320,0)</f>
        <v>0.0103153523194574</v>
      </c>
      <c r="G2321" s="46" t="n">
        <f aca="false">G2320*(1+F2321)</f>
        <v>21.9703385561522</v>
      </c>
      <c r="H2321" s="46" t="n">
        <f aca="false">MAX(H2320,G2321)</f>
        <v>26.6316331776486</v>
      </c>
      <c r="I2321" s="47" t="n">
        <f aca="false">G2321/H2321-1</f>
        <v>-0.175028493010656</v>
      </c>
      <c r="J2321" s="48" t="n">
        <f aca="false">IF(F2321&lt;0,F2321^2,0)</f>
        <v>0</v>
      </c>
      <c r="K2321" s="44" t="n">
        <f aca="false">MAX(K2320,E2321)</f>
        <v>36534.15</v>
      </c>
      <c r="L2321" s="49" t="n">
        <f aca="false">E2321-K2321</f>
        <v>-3467.95000000003</v>
      </c>
    </row>
    <row r="2322" customFormat="false" ht="15" hidden="false" customHeight="false" outlineLevel="0" collapsed="false">
      <c r="A2322" s="27" t="n">
        <v>42794</v>
      </c>
      <c r="B2322" s="42" t="n">
        <v>-1</v>
      </c>
      <c r="C2322" s="28" t="n">
        <v>20607.25</v>
      </c>
      <c r="D2322" s="43" t="n">
        <v>5.8</v>
      </c>
      <c r="E2322" s="44" t="n">
        <f aca="false">E2321+D2322</f>
        <v>33072</v>
      </c>
      <c r="F2322" s="45" t="n">
        <f aca="false">IF(C2321&gt;0,D2322/C2321,0)</f>
        <v>0.000281375148267724</v>
      </c>
      <c r="G2322" s="46" t="n">
        <f aca="false">G2321*(1+F2322)</f>
        <v>21.9765204634209</v>
      </c>
      <c r="H2322" s="46" t="n">
        <f aca="false">MAX(H2321,G2322)</f>
        <v>26.6316331776486</v>
      </c>
      <c r="I2322" s="47" t="n">
        <f aca="false">G2322/H2322-1</f>
        <v>-0.174796366530561</v>
      </c>
      <c r="J2322" s="48" t="n">
        <f aca="false">IF(F2322&lt;0,F2322^2,0)</f>
        <v>0</v>
      </c>
      <c r="K2322" s="44" t="n">
        <f aca="false">MAX(K2321,E2322)</f>
        <v>36534.15</v>
      </c>
      <c r="L2322" s="49" t="n">
        <f aca="false">E2322-K2322</f>
        <v>-3462.15000000003</v>
      </c>
    </row>
    <row r="2323" customFormat="false" ht="15" hidden="false" customHeight="false" outlineLevel="0" collapsed="false">
      <c r="A2323" s="27" t="n">
        <v>42795</v>
      </c>
      <c r="B2323" s="42" t="n">
        <v>-1</v>
      </c>
      <c r="C2323" s="28" t="n">
        <v>20783.75</v>
      </c>
      <c r="D2323" s="43" t="n">
        <v>-91.65</v>
      </c>
      <c r="E2323" s="44" t="n">
        <f aca="false">E2322+D2323</f>
        <v>32980.35</v>
      </c>
      <c r="F2323" s="45" t="n">
        <f aca="false">IF(C2322&gt;0,D2323/C2322,0)</f>
        <v>-0.0044474638780041</v>
      </c>
      <c r="G2323" s="46" t="n">
        <f aca="false">G2322*(1+F2323)</f>
        <v>21.8787806824956</v>
      </c>
      <c r="H2323" s="46" t="n">
        <f aca="false">MAX(H2322,G2323)</f>
        <v>26.6316331776486</v>
      </c>
      <c r="I2323" s="47" t="n">
        <f aca="false">G2323/H2323-1</f>
        <v>-0.178466429882414</v>
      </c>
      <c r="J2323" s="48" t="n">
        <f aca="false">IF(F2323&lt;0,F2323^2,0)</f>
        <v>1.97799349461513E-005</v>
      </c>
      <c r="K2323" s="44" t="n">
        <f aca="false">MAX(K2322,E2323)</f>
        <v>36534.15</v>
      </c>
      <c r="L2323" s="49" t="n">
        <f aca="false">E2323-K2323</f>
        <v>-3553.80000000003</v>
      </c>
    </row>
    <row r="2324" customFormat="false" ht="15" hidden="false" customHeight="false" outlineLevel="0" collapsed="false">
      <c r="A2324" s="27" t="n">
        <v>42796</v>
      </c>
      <c r="B2324" s="42" t="n">
        <v>-1</v>
      </c>
      <c r="C2324" s="28" t="n">
        <v>20560.05</v>
      </c>
      <c r="D2324" s="43" t="n">
        <v>0.55</v>
      </c>
      <c r="E2324" s="44" t="n">
        <f aca="false">E2323+D2324</f>
        <v>32980.9</v>
      </c>
      <c r="F2324" s="45" t="n">
        <f aca="false">IF(C2323&gt;0,D2324/C2323,0)</f>
        <v>2.64629818969147E-005</v>
      </c>
      <c r="G2324" s="46" t="n">
        <f aca="false">G2323*(1+F2324)</f>
        <v>21.8793596602728</v>
      </c>
      <c r="H2324" s="46" t="n">
        <f aca="false">MAX(H2323,G2324)</f>
        <v>26.6316331776486</v>
      </c>
      <c r="I2324" s="47" t="n">
        <f aca="false">G2324/H2324-1</f>
        <v>-0.17844468965442</v>
      </c>
      <c r="J2324" s="48" t="n">
        <f aca="false">IF(F2324&lt;0,F2324^2,0)</f>
        <v>0</v>
      </c>
      <c r="K2324" s="44" t="n">
        <f aca="false">MAX(K2323,E2324)</f>
        <v>36534.15</v>
      </c>
      <c r="L2324" s="49" t="n">
        <f aca="false">E2324-K2324</f>
        <v>-3553.25000000003</v>
      </c>
    </row>
    <row r="2325" customFormat="false" ht="15" hidden="false" customHeight="false" outlineLevel="0" collapsed="false">
      <c r="A2325" s="27" t="n">
        <v>42797</v>
      </c>
      <c r="B2325" s="42" t="n">
        <v>-1</v>
      </c>
      <c r="C2325" s="28" t="n">
        <v>20495.6</v>
      </c>
      <c r="D2325" s="43" t="n">
        <v>64.45</v>
      </c>
      <c r="E2325" s="44" t="n">
        <f aca="false">E2324+D2325</f>
        <v>33045.35</v>
      </c>
      <c r="F2325" s="45" t="n">
        <f aca="false">IF(C2324&gt;0,D2325/C2324,0)</f>
        <v>0.00313472000311283</v>
      </c>
      <c r="G2325" s="46" t="n">
        <f aca="false">G2324*(1+F2325)</f>
        <v>21.9479453266551</v>
      </c>
      <c r="H2325" s="46" t="n">
        <f aca="false">MAX(H2324,G2325)</f>
        <v>26.6316331776486</v>
      </c>
      <c r="I2325" s="47" t="n">
        <f aca="false">G2325/H2325-1</f>
        <v>-0.175869343789416</v>
      </c>
      <c r="J2325" s="48" t="n">
        <f aca="false">IF(F2325&lt;0,F2325^2,0)</f>
        <v>0</v>
      </c>
      <c r="K2325" s="44" t="n">
        <f aca="false">MAX(K2324,E2325)</f>
        <v>36534.15</v>
      </c>
      <c r="L2325" s="49" t="n">
        <f aca="false">E2325-K2325</f>
        <v>-3488.80000000003</v>
      </c>
    </row>
    <row r="2326" customFormat="false" ht="15" hidden="false" customHeight="false" outlineLevel="0" collapsed="false">
      <c r="A2326" s="27" t="n">
        <v>42800</v>
      </c>
      <c r="B2326" s="42" t="n">
        <v>-1</v>
      </c>
      <c r="C2326" s="28" t="n">
        <v>20663.65</v>
      </c>
      <c r="D2326" s="43" t="n">
        <v>-84.85</v>
      </c>
      <c r="E2326" s="44" t="n">
        <f aca="false">E2325+D2326</f>
        <v>32960.5</v>
      </c>
      <c r="F2326" s="45" t="n">
        <f aca="false">IF(C2325&gt;0,D2326/C2325,0)</f>
        <v>-0.00413991295692734</v>
      </c>
      <c r="G2326" s="46" t="n">
        <f aca="false">G2325*(1+F2326)</f>
        <v>21.8570827434194</v>
      </c>
      <c r="H2326" s="46" t="n">
        <f aca="false">MAX(H2325,G2326)</f>
        <v>26.6316331776486</v>
      </c>
      <c r="I2326" s="47" t="n">
        <f aca="false">G2326/H2326-1</f>
        <v>-0.179281172971263</v>
      </c>
      <c r="J2326" s="48" t="n">
        <f aca="false">IF(F2326&lt;0,F2326^2,0)</f>
        <v>1.71388792909349E-005</v>
      </c>
      <c r="K2326" s="44" t="n">
        <f aca="false">MAX(K2325,E2326)</f>
        <v>36534.15</v>
      </c>
      <c r="L2326" s="49" t="n">
        <f aca="false">E2326-K2326</f>
        <v>-3573.65000000003</v>
      </c>
    </row>
    <row r="2327" customFormat="false" ht="15" hidden="false" customHeight="false" outlineLevel="0" collapsed="false">
      <c r="A2327" s="27" t="n">
        <v>42801</v>
      </c>
      <c r="B2327" s="42" t="n">
        <v>0</v>
      </c>
      <c r="C2327" s="28" t="n">
        <v>20627.5</v>
      </c>
      <c r="D2327" s="43" t="n">
        <v>0</v>
      </c>
      <c r="E2327" s="44" t="n">
        <f aca="false">E2326+D2327</f>
        <v>32960.5</v>
      </c>
      <c r="F2327" s="45" t="n">
        <f aca="false">IF(C2326&gt;0,D2327/C2326,0)</f>
        <v>0</v>
      </c>
      <c r="G2327" s="46" t="n">
        <f aca="false">G2326*(1+F2327)</f>
        <v>21.8570827434194</v>
      </c>
      <c r="H2327" s="46" t="n">
        <f aca="false">MAX(H2326,G2327)</f>
        <v>26.6316331776486</v>
      </c>
      <c r="I2327" s="47" t="n">
        <f aca="false">G2327/H2327-1</f>
        <v>-0.179281172971263</v>
      </c>
      <c r="J2327" s="48" t="n">
        <f aca="false">IF(F2327&lt;0,F2327^2,0)</f>
        <v>0</v>
      </c>
      <c r="K2327" s="44" t="n">
        <f aca="false">MAX(K2326,E2327)</f>
        <v>36534.15</v>
      </c>
      <c r="L2327" s="49" t="n">
        <f aca="false">E2327-K2327</f>
        <v>-3573.65000000003</v>
      </c>
    </row>
    <row r="2328" customFormat="false" ht="15" hidden="false" customHeight="false" outlineLevel="0" collapsed="false">
      <c r="A2328" s="27" t="n">
        <v>42802</v>
      </c>
      <c r="B2328" s="42" t="n">
        <v>0</v>
      </c>
      <c r="C2328" s="28" t="n">
        <v>20676.55</v>
      </c>
      <c r="D2328" s="43" t="n">
        <v>0</v>
      </c>
      <c r="E2328" s="44" t="n">
        <f aca="false">E2327+D2328</f>
        <v>32960.5</v>
      </c>
      <c r="F2328" s="45" t="n">
        <f aca="false">IF(C2327&gt;0,D2328/C2327,0)</f>
        <v>0</v>
      </c>
      <c r="G2328" s="46" t="n">
        <f aca="false">G2327*(1+F2328)</f>
        <v>21.8570827434194</v>
      </c>
      <c r="H2328" s="46" t="n">
        <f aca="false">MAX(H2327,G2328)</f>
        <v>26.6316331776486</v>
      </c>
      <c r="I2328" s="47" t="n">
        <f aca="false">G2328/H2328-1</f>
        <v>-0.179281172971263</v>
      </c>
      <c r="J2328" s="48" t="n">
        <f aca="false">IF(F2328&lt;0,F2328^2,0)</f>
        <v>0</v>
      </c>
      <c r="K2328" s="44" t="n">
        <f aca="false">MAX(K2327,E2328)</f>
        <v>36534.15</v>
      </c>
      <c r="L2328" s="49" t="n">
        <f aca="false">E2328-K2328</f>
        <v>-3573.65000000003</v>
      </c>
    </row>
    <row r="2329" customFormat="false" ht="15" hidden="false" customHeight="false" outlineLevel="0" collapsed="false">
      <c r="A2329" s="27" t="n">
        <v>42803</v>
      </c>
      <c r="B2329" s="42" t="n">
        <v>1</v>
      </c>
      <c r="C2329" s="28" t="n">
        <v>20721.35</v>
      </c>
      <c r="D2329" s="43" t="n">
        <v>6.15</v>
      </c>
      <c r="E2329" s="44" t="n">
        <f aca="false">E2328+D2329</f>
        <v>32966.65</v>
      </c>
      <c r="F2329" s="45" t="n">
        <f aca="false">IF(C2328&gt;0,D2329/C2328,0)</f>
        <v>0.000297438402441413</v>
      </c>
      <c r="G2329" s="46" t="n">
        <f aca="false">G2328*(1+F2329)</f>
        <v>21.8635838791926</v>
      </c>
      <c r="H2329" s="46" t="n">
        <f aca="false">MAX(H2328,G2329)</f>
        <v>26.6316331776486</v>
      </c>
      <c r="I2329" s="47" t="n">
        <f aca="false">G2329/H2329-1</f>
        <v>-0.179037059674498</v>
      </c>
      <c r="J2329" s="48" t="n">
        <f aca="false">IF(F2329&lt;0,F2329^2,0)</f>
        <v>0</v>
      </c>
      <c r="K2329" s="44" t="n">
        <f aca="false">MAX(K2328,E2329)</f>
        <v>36534.15</v>
      </c>
      <c r="L2329" s="49" t="n">
        <f aca="false">E2329-K2329</f>
        <v>-3567.50000000003</v>
      </c>
    </row>
    <row r="2330" customFormat="false" ht="15" hidden="false" customHeight="false" outlineLevel="0" collapsed="false">
      <c r="A2330" s="27" t="n">
        <v>42804</v>
      </c>
      <c r="B2330" s="42" t="n">
        <v>1</v>
      </c>
      <c r="C2330" s="28" t="n">
        <v>20727.55</v>
      </c>
      <c r="D2330" s="43" t="n">
        <v>6.2</v>
      </c>
      <c r="E2330" s="44" t="n">
        <f aca="false">E2329+D2330</f>
        <v>32972.85</v>
      </c>
      <c r="F2330" s="45" t="n">
        <f aca="false">IF(C2329&gt;0,D2330/C2329,0)</f>
        <v>0.000299208304478231</v>
      </c>
      <c r="G2330" s="46" t="n">
        <f aca="false">G2329*(1+F2330)</f>
        <v>21.8701256450549</v>
      </c>
      <c r="H2330" s="46" t="n">
        <f aca="false">MAX(H2329,G2330)</f>
        <v>26.6316331776486</v>
      </c>
      <c r="I2330" s="47" t="n">
        <f aca="false">G2330/H2330-1</f>
        <v>-0.178791420745084</v>
      </c>
      <c r="J2330" s="48" t="n">
        <f aca="false">IF(F2330&lt;0,F2330^2,0)</f>
        <v>0</v>
      </c>
      <c r="K2330" s="44" t="n">
        <f aca="false">MAX(K2329,E2330)</f>
        <v>36534.15</v>
      </c>
      <c r="L2330" s="49" t="n">
        <f aca="false">E2330-K2330</f>
        <v>-3561.30000000003</v>
      </c>
    </row>
    <row r="2331" customFormat="false" ht="15" hidden="false" customHeight="false" outlineLevel="0" collapsed="false">
      <c r="A2331" s="27" t="n">
        <v>42808</v>
      </c>
      <c r="B2331" s="42" t="n">
        <v>1</v>
      </c>
      <c r="C2331" s="28" t="n">
        <v>21102.7</v>
      </c>
      <c r="D2331" s="43" t="n">
        <v>375.15</v>
      </c>
      <c r="E2331" s="44" t="n">
        <f aca="false">E2330+D2331</f>
        <v>33348</v>
      </c>
      <c r="F2331" s="45" t="n">
        <f aca="false">IF(C2330&gt;0,D2331/C2330,0)</f>
        <v>0.0180990999901098</v>
      </c>
      <c r="G2331" s="46" t="n">
        <f aca="false">G2330*(1+F2331)</f>
        <v>22.265955235901</v>
      </c>
      <c r="H2331" s="46" t="n">
        <f aca="false">MAX(H2330,G2331)</f>
        <v>26.6316331776486</v>
      </c>
      <c r="I2331" s="47" t="n">
        <f aca="false">G2331/H2331-1</f>
        <v>-0.163928284556413</v>
      </c>
      <c r="J2331" s="48" t="n">
        <f aca="false">IF(F2331&lt;0,F2331^2,0)</f>
        <v>0</v>
      </c>
      <c r="K2331" s="44" t="n">
        <f aca="false">MAX(K2330,E2331)</f>
        <v>36534.15</v>
      </c>
      <c r="L2331" s="49" t="n">
        <f aca="false">E2331-K2331</f>
        <v>-3186.15000000003</v>
      </c>
    </row>
    <row r="2332" customFormat="false" ht="15" hidden="false" customHeight="false" outlineLevel="0" collapsed="false">
      <c r="A2332" s="27" t="n">
        <v>42809</v>
      </c>
      <c r="B2332" s="42" t="n">
        <v>1</v>
      </c>
      <c r="C2332" s="28" t="n">
        <v>21157.9</v>
      </c>
      <c r="D2332" s="43" t="n">
        <v>55.2</v>
      </c>
      <c r="E2332" s="44" t="n">
        <f aca="false">E2331+D2332</f>
        <v>33403.2</v>
      </c>
      <c r="F2332" s="45" t="n">
        <f aca="false">IF(C2331&gt;0,D2332/C2331,0)</f>
        <v>0.00261577902353727</v>
      </c>
      <c r="G2332" s="46" t="n">
        <f aca="false">G2331*(1+F2332)</f>
        <v>22.3241980545461</v>
      </c>
      <c r="H2332" s="46" t="n">
        <f aca="false">MAX(H2331,G2332)</f>
        <v>26.6316331776486</v>
      </c>
      <c r="I2332" s="47" t="n">
        <f aca="false">G2332/H2332-1</f>
        <v>-0.161741305700983</v>
      </c>
      <c r="J2332" s="48" t="n">
        <f aca="false">IF(F2332&lt;0,F2332^2,0)</f>
        <v>0</v>
      </c>
      <c r="K2332" s="44" t="n">
        <f aca="false">MAX(K2331,E2332)</f>
        <v>36534.15</v>
      </c>
      <c r="L2332" s="49" t="n">
        <f aca="false">E2332-K2332</f>
        <v>-3130.95000000003</v>
      </c>
    </row>
    <row r="2333" customFormat="false" ht="15" hidden="false" customHeight="false" outlineLevel="0" collapsed="false">
      <c r="A2333" s="27" t="n">
        <v>42810</v>
      </c>
      <c r="B2333" s="42" t="n">
        <v>1</v>
      </c>
      <c r="C2333" s="28" t="n">
        <v>21249.9</v>
      </c>
      <c r="D2333" s="43" t="n">
        <v>92</v>
      </c>
      <c r="E2333" s="44" t="n">
        <f aca="false">E2332+D2333</f>
        <v>33495.2</v>
      </c>
      <c r="F2333" s="45" t="n">
        <f aca="false">IF(C2332&gt;0,D2333/C2332,0)</f>
        <v>0.00434825762481154</v>
      </c>
      <c r="G2333" s="46" t="n">
        <f aca="false">G2332*(1+F2333)</f>
        <v>22.4212694189546</v>
      </c>
      <c r="H2333" s="46" t="n">
        <f aca="false">MAX(H2332,G2333)</f>
        <v>26.6316331776486</v>
      </c>
      <c r="I2333" s="47" t="n">
        <f aca="false">G2333/H2333-1</f>
        <v>-0.158096340941933</v>
      </c>
      <c r="J2333" s="48" t="n">
        <f aca="false">IF(F2333&lt;0,F2333^2,0)</f>
        <v>0</v>
      </c>
      <c r="K2333" s="44" t="n">
        <f aca="false">MAX(K2332,E2333)</f>
        <v>36534.15</v>
      </c>
      <c r="L2333" s="49" t="n">
        <f aca="false">E2333-K2333</f>
        <v>-3038.95000000003</v>
      </c>
    </row>
    <row r="2334" customFormat="false" ht="15" hidden="false" customHeight="false" outlineLevel="0" collapsed="false">
      <c r="A2334" s="27" t="n">
        <v>42811</v>
      </c>
      <c r="B2334" s="42" t="n">
        <v>1</v>
      </c>
      <c r="C2334" s="28" t="n">
        <v>21175.05</v>
      </c>
      <c r="D2334" s="43" t="n">
        <v>-55.65</v>
      </c>
      <c r="E2334" s="44" t="n">
        <f aca="false">E2333+D2334</f>
        <v>33439.55</v>
      </c>
      <c r="F2334" s="45" t="n">
        <f aca="false">IF(C2333&gt;0,D2334/C2333,0)</f>
        <v>-0.00261883585334519</v>
      </c>
      <c r="G2334" s="46" t="n">
        <f aca="false">G2333*(1+F2334)</f>
        <v>22.3625517947227</v>
      </c>
      <c r="H2334" s="46" t="n">
        <f aca="false">MAX(H2333,G2334)</f>
        <v>26.6316331776486</v>
      </c>
      <c r="I2334" s="47" t="n">
        <f aca="false">G2334/H2334-1</f>
        <v>-0.160301148429337</v>
      </c>
      <c r="J2334" s="48" t="n">
        <f aca="false">IF(F2334&lt;0,F2334^2,0)</f>
        <v>6.85830122676624E-006</v>
      </c>
      <c r="K2334" s="44" t="n">
        <f aca="false">MAX(K2333,E2334)</f>
        <v>36534.15</v>
      </c>
      <c r="L2334" s="49" t="n">
        <f aca="false">E2334-K2334</f>
        <v>-3094.60000000004</v>
      </c>
    </row>
    <row r="2335" customFormat="false" ht="15" hidden="false" customHeight="false" outlineLevel="0" collapsed="false">
      <c r="A2335" s="27" t="n">
        <v>42814</v>
      </c>
      <c r="B2335" s="42" t="n">
        <v>-1</v>
      </c>
      <c r="C2335" s="28" t="n">
        <v>21110.25</v>
      </c>
      <c r="D2335" s="43" t="n">
        <v>17.7</v>
      </c>
      <c r="E2335" s="44" t="n">
        <f aca="false">E2334+D2335</f>
        <v>33457.25</v>
      </c>
      <c r="F2335" s="45" t="n">
        <f aca="false">IF(C2334&gt;0,D2335/C2334,0)</f>
        <v>0.000835889407581092</v>
      </c>
      <c r="G2335" s="46" t="n">
        <f aca="false">G2334*(1+F2335)</f>
        <v>22.3812444148944</v>
      </c>
      <c r="H2335" s="46" t="n">
        <f aca="false">MAX(H2334,G2335)</f>
        <v>26.6316331776486</v>
      </c>
      <c r="I2335" s="47" t="n">
        <f aca="false">G2335/H2335-1</f>
        <v>-0.159599253053751</v>
      </c>
      <c r="J2335" s="48" t="n">
        <f aca="false">IF(F2335&lt;0,F2335^2,0)</f>
        <v>0</v>
      </c>
      <c r="K2335" s="44" t="n">
        <f aca="false">MAX(K2334,E2335)</f>
        <v>36534.15</v>
      </c>
      <c r="L2335" s="49" t="n">
        <f aca="false">E2335-K2335</f>
        <v>-3076.90000000004</v>
      </c>
    </row>
    <row r="2336" customFormat="false" ht="15" hidden="false" customHeight="false" outlineLevel="0" collapsed="false">
      <c r="A2336" s="27" t="n">
        <v>42815</v>
      </c>
      <c r="B2336" s="42" t="n">
        <v>-1</v>
      </c>
      <c r="C2336" s="28" t="n">
        <v>21019</v>
      </c>
      <c r="D2336" s="43" t="n">
        <v>91.25</v>
      </c>
      <c r="E2336" s="44" t="n">
        <f aca="false">E2335+D2336</f>
        <v>33548.5</v>
      </c>
      <c r="F2336" s="45" t="n">
        <f aca="false">IF(C2335&gt;0,D2336/C2335,0)</f>
        <v>0.00432254473537736</v>
      </c>
      <c r="G2336" s="46" t="n">
        <f aca="false">G2335*(1+F2336)</f>
        <v>22.4779883451112</v>
      </c>
      <c r="H2336" s="46" t="n">
        <f aca="false">MAX(H2335,G2336)</f>
        <v>26.6316331776486</v>
      </c>
      <c r="I2336" s="47" t="n">
        <f aca="false">G2336/H2336-1</f>
        <v>-0.155966583229431</v>
      </c>
      <c r="J2336" s="48" t="n">
        <f aca="false">IF(F2336&lt;0,F2336^2,0)</f>
        <v>0</v>
      </c>
      <c r="K2336" s="44" t="n">
        <f aca="false">MAX(K2335,E2336)</f>
        <v>36534.15</v>
      </c>
      <c r="L2336" s="49" t="n">
        <f aca="false">E2336-K2336</f>
        <v>-2985.65000000004</v>
      </c>
    </row>
    <row r="2337" customFormat="false" ht="15" hidden="false" customHeight="false" outlineLevel="0" collapsed="false">
      <c r="A2337" s="27" t="n">
        <v>42816</v>
      </c>
      <c r="B2337" s="42" t="n">
        <v>-1</v>
      </c>
      <c r="C2337" s="28" t="n">
        <v>20781.35</v>
      </c>
      <c r="D2337" s="43" t="n">
        <v>237.65</v>
      </c>
      <c r="E2337" s="44" t="n">
        <f aca="false">E2336+D2337</f>
        <v>33786.15</v>
      </c>
      <c r="F2337" s="45" t="n">
        <f aca="false">IF(C2336&gt;0,D2337/C2336,0)</f>
        <v>0.0113064370331605</v>
      </c>
      <c r="G2337" s="46" t="n">
        <f aca="false">G2336*(1+F2337)</f>
        <v>22.7321343049673</v>
      </c>
      <c r="H2337" s="46" t="n">
        <f aca="false">MAX(H2336,G2337)</f>
        <v>26.6316331776486</v>
      </c>
      <c r="I2337" s="47" t="n">
        <f aca="false">G2337/H2337-1</f>
        <v>-0.146423572548831</v>
      </c>
      <c r="J2337" s="48" t="n">
        <f aca="false">IF(F2337&lt;0,F2337^2,0)</f>
        <v>0</v>
      </c>
      <c r="K2337" s="44" t="n">
        <f aca="false">MAX(K2336,E2337)</f>
        <v>36534.15</v>
      </c>
      <c r="L2337" s="49" t="n">
        <f aca="false">E2337-K2337</f>
        <v>-2748.00000000004</v>
      </c>
    </row>
    <row r="2338" customFormat="false" ht="15" hidden="false" customHeight="false" outlineLevel="0" collapsed="false">
      <c r="A2338" s="27" t="n">
        <v>42817</v>
      </c>
      <c r="B2338" s="42" t="n">
        <v>-1</v>
      </c>
      <c r="C2338" s="28" t="n">
        <v>20895.5</v>
      </c>
      <c r="D2338" s="43" t="n">
        <v>-117.65</v>
      </c>
      <c r="E2338" s="44" t="n">
        <f aca="false">E2337+D2338</f>
        <v>33668.5</v>
      </c>
      <c r="F2338" s="45" t="n">
        <f aca="false">IF(C2337&gt;0,D2338/C2337,0)</f>
        <v>-0.00566132614098699</v>
      </c>
      <c r="G2338" s="46" t="n">
        <f aca="false">G2337*(1+F2338)</f>
        <v>22.6034402787862</v>
      </c>
      <c r="H2338" s="46" t="n">
        <f aca="false">MAX(H2337,G2338)</f>
        <v>26.6316331776486</v>
      </c>
      <c r="I2338" s="47" t="n">
        <f aca="false">G2338/H2338-1</f>
        <v>-0.151255947090891</v>
      </c>
      <c r="J2338" s="48" t="n">
        <f aca="false">IF(F2338&lt;0,F2338^2,0)</f>
        <v>3.20506136746227E-005</v>
      </c>
      <c r="K2338" s="44" t="n">
        <f aca="false">MAX(K2337,E2338)</f>
        <v>36534.15</v>
      </c>
      <c r="L2338" s="49" t="n">
        <f aca="false">E2338-K2338</f>
        <v>-2865.65000000004</v>
      </c>
    </row>
    <row r="2339" customFormat="false" ht="15" hidden="false" customHeight="false" outlineLevel="0" collapsed="false">
      <c r="A2339" s="27" t="n">
        <v>42818</v>
      </c>
      <c r="B2339" s="42" t="n">
        <v>1</v>
      </c>
      <c r="C2339" s="28" t="n">
        <v>21122.55</v>
      </c>
      <c r="D2339" s="43" t="n">
        <v>134.95</v>
      </c>
      <c r="E2339" s="44" t="n">
        <f aca="false">E2338+D2339</f>
        <v>33803.45</v>
      </c>
      <c r="F2339" s="45" t="n">
        <f aca="false">IF(C2338&gt;0,D2339/C2338,0)</f>
        <v>0.00645832834820894</v>
      </c>
      <c r="G2339" s="46" t="n">
        <f aca="false">G2338*(1+F2339)</f>
        <v>22.7494207179057</v>
      </c>
      <c r="H2339" s="46" t="n">
        <f aca="false">MAX(H2338,G2339)</f>
        <v>26.6316331776486</v>
      </c>
      <c r="I2339" s="47" t="n">
        <f aca="false">G2339/H2339-1</f>
        <v>-0.145774479313614</v>
      </c>
      <c r="J2339" s="48" t="n">
        <f aca="false">IF(F2339&lt;0,F2339^2,0)</f>
        <v>0</v>
      </c>
      <c r="K2339" s="44" t="n">
        <f aca="false">MAX(K2338,E2339)</f>
        <v>36534.15</v>
      </c>
      <c r="L2339" s="49" t="n">
        <f aca="false">E2339-K2339</f>
        <v>-2730.70000000004</v>
      </c>
    </row>
    <row r="2340" customFormat="false" ht="15" hidden="false" customHeight="false" outlineLevel="0" collapsed="false">
      <c r="A2340" s="27" t="n">
        <v>42821</v>
      </c>
      <c r="B2340" s="42" t="n">
        <v>1</v>
      </c>
      <c r="C2340" s="28" t="n">
        <v>21056.9</v>
      </c>
      <c r="D2340" s="43" t="n">
        <v>-65.65</v>
      </c>
      <c r="E2340" s="44" t="n">
        <f aca="false">E2339+D2340</f>
        <v>33737.8</v>
      </c>
      <c r="F2340" s="45" t="n">
        <f aca="false">IF(C2339&gt;0,D2340/C2339,0)</f>
        <v>-0.00310805276825005</v>
      </c>
      <c r="G2340" s="46" t="n">
        <f aca="false">G2339*(1+F2340)</f>
        <v>22.6787143178673</v>
      </c>
      <c r="H2340" s="46" t="n">
        <f aca="false">MAX(H2339,G2340)</f>
        <v>26.6316331776486</v>
      </c>
      <c r="I2340" s="47" t="n">
        <f aca="false">G2340/H2340-1</f>
        <v>-0.148429457307894</v>
      </c>
      <c r="J2340" s="48" t="n">
        <f aca="false">IF(F2340&lt;0,F2340^2,0)</f>
        <v>9.65999201022678E-006</v>
      </c>
      <c r="K2340" s="44" t="n">
        <f aca="false">MAX(K2339,E2340)</f>
        <v>36534.15</v>
      </c>
      <c r="L2340" s="49" t="n">
        <f aca="false">E2340-K2340</f>
        <v>-2796.35000000004</v>
      </c>
    </row>
    <row r="2341" customFormat="false" ht="15" hidden="false" customHeight="false" outlineLevel="0" collapsed="false">
      <c r="A2341" s="27" t="n">
        <v>42822</v>
      </c>
      <c r="B2341" s="42" t="n">
        <v>1</v>
      </c>
      <c r="C2341" s="28" t="n">
        <v>21225.4</v>
      </c>
      <c r="D2341" s="43" t="n">
        <v>168.5</v>
      </c>
      <c r="E2341" s="44" t="n">
        <f aca="false">E2340+D2341</f>
        <v>33906.3</v>
      </c>
      <c r="F2341" s="45" t="n">
        <f aca="false">IF(C2340&gt;0,D2341/C2340,0)</f>
        <v>0.00800212756863546</v>
      </c>
      <c r="G2341" s="46" t="n">
        <f aca="false">G2340*(1+F2341)</f>
        <v>22.8601922829316</v>
      </c>
      <c r="H2341" s="46" t="n">
        <f aca="false">MAX(H2340,G2341)</f>
        <v>26.6316331776486</v>
      </c>
      <c r="I2341" s="47" t="n">
        <f aca="false">G2341/H2341-1</f>
        <v>-0.141615081191579</v>
      </c>
      <c r="J2341" s="48" t="n">
        <f aca="false">IF(F2341&lt;0,F2341^2,0)</f>
        <v>0</v>
      </c>
      <c r="K2341" s="44" t="n">
        <f aca="false">MAX(K2340,E2341)</f>
        <v>36534.15</v>
      </c>
      <c r="L2341" s="49" t="n">
        <f aca="false">E2341-K2341</f>
        <v>-2627.85000000004</v>
      </c>
    </row>
    <row r="2342" customFormat="false" ht="15" hidden="false" customHeight="false" outlineLevel="0" collapsed="false">
      <c r="A2342" s="27" t="n">
        <v>42823</v>
      </c>
      <c r="B2342" s="42" t="n">
        <v>1</v>
      </c>
      <c r="C2342" s="28" t="n">
        <v>21391.15</v>
      </c>
      <c r="D2342" s="43" t="n">
        <v>165.75</v>
      </c>
      <c r="E2342" s="44" t="n">
        <f aca="false">E2341+D2342</f>
        <v>34072.05</v>
      </c>
      <c r="F2342" s="45" t="n">
        <f aca="false">IF(C2341&gt;0,D2342/C2341,0)</f>
        <v>0.00780904011231826</v>
      </c>
      <c r="G2342" s="46" t="n">
        <f aca="false">G2341*(1+F2342)</f>
        <v>23.0387084414443</v>
      </c>
      <c r="H2342" s="46" t="n">
        <f aca="false">MAX(H2341,G2342)</f>
        <v>26.6316331776486</v>
      </c>
      <c r="I2342" s="47" t="n">
        <f aca="false">G2342/H2342-1</f>
        <v>-0.134911918928795</v>
      </c>
      <c r="J2342" s="48" t="n">
        <f aca="false">IF(F2342&lt;0,F2342^2,0)</f>
        <v>0</v>
      </c>
      <c r="K2342" s="44" t="n">
        <f aca="false">MAX(K2341,E2342)</f>
        <v>36534.15</v>
      </c>
      <c r="L2342" s="49" t="n">
        <f aca="false">E2342-K2342</f>
        <v>-2462.10000000004</v>
      </c>
    </row>
    <row r="2343" customFormat="false" ht="15" hidden="false" customHeight="false" outlineLevel="0" collapsed="false">
      <c r="A2343" s="27" t="n">
        <v>42824</v>
      </c>
      <c r="B2343" s="42" t="n">
        <v>1</v>
      </c>
      <c r="C2343" s="28" t="n">
        <v>21620.7</v>
      </c>
      <c r="D2343" s="43" t="n">
        <v>229.55</v>
      </c>
      <c r="E2343" s="44" t="n">
        <f aca="false">E2342+D2343</f>
        <v>34301.6</v>
      </c>
      <c r="F2343" s="45" t="n">
        <f aca="false">IF(C2342&gt;0,D2343/C2342,0)</f>
        <v>0.0107310733644521</v>
      </c>
      <c r="G2343" s="46" t="n">
        <f aca="false">G2342*(1+F2343)</f>
        <v>23.2859385119516</v>
      </c>
      <c r="H2343" s="46" t="n">
        <f aca="false">MAX(H2342,G2343)</f>
        <v>26.6316331776486</v>
      </c>
      <c r="I2343" s="47" t="n">
        <f aca="false">G2343/H2343-1</f>
        <v>-0.125628595264107</v>
      </c>
      <c r="J2343" s="48" t="n">
        <f aca="false">IF(F2343&lt;0,F2343^2,0)</f>
        <v>0</v>
      </c>
      <c r="K2343" s="44" t="n">
        <f aca="false">MAX(K2342,E2343)</f>
        <v>36534.15</v>
      </c>
      <c r="L2343" s="49" t="n">
        <f aca="false">E2343-K2343</f>
        <v>-2232.55000000004</v>
      </c>
    </row>
    <row r="2344" customFormat="false" ht="15" hidden="false" customHeight="false" outlineLevel="0" collapsed="false">
      <c r="A2344" s="27" t="n">
        <v>42825</v>
      </c>
      <c r="B2344" s="42" t="n">
        <v>1</v>
      </c>
      <c r="C2344" s="28" t="n">
        <v>21444.15</v>
      </c>
      <c r="D2344" s="43" t="n">
        <v>-176.55</v>
      </c>
      <c r="E2344" s="44" t="n">
        <f aca="false">E2343+D2344</f>
        <v>34125.05</v>
      </c>
      <c r="F2344" s="45" t="n">
        <f aca="false">IF(C2343&gt;0,D2344/C2343,0)</f>
        <v>-0.00816578556660978</v>
      </c>
      <c r="G2344" s="46" t="n">
        <f aca="false">G2343*(1+F2344)</f>
        <v>23.0957905313458</v>
      </c>
      <c r="H2344" s="46" t="n">
        <f aca="false">MAX(H2343,G2344)</f>
        <v>26.6316331776486</v>
      </c>
      <c r="I2344" s="47" t="n">
        <f aca="false">G2344/H2344-1</f>
        <v>-0.132768524660756</v>
      </c>
      <c r="J2344" s="48" t="n">
        <f aca="false">IF(F2344&lt;0,F2344^2,0)</f>
        <v>6.66800539198525E-005</v>
      </c>
      <c r="K2344" s="44" t="n">
        <f aca="false">MAX(K2343,E2344)</f>
        <v>36534.15</v>
      </c>
      <c r="L2344" s="49" t="n">
        <f aca="false">E2344-K2344</f>
        <v>-2409.10000000004</v>
      </c>
    </row>
    <row r="2345" customFormat="false" ht="15" hidden="false" customHeight="false" outlineLevel="0" collapsed="false">
      <c r="A2345" s="27" t="n">
        <v>42828</v>
      </c>
      <c r="B2345" s="42" t="n">
        <v>1</v>
      </c>
      <c r="C2345" s="28" t="n">
        <v>21547.75</v>
      </c>
      <c r="D2345" s="43" t="n">
        <v>-30.15</v>
      </c>
      <c r="E2345" s="44" t="n">
        <f aca="false">E2344+D2345</f>
        <v>34094.9</v>
      </c>
      <c r="F2345" s="45" t="n">
        <f aca="false">IF(C2344&gt;0,D2345/C2344,0)</f>
        <v>-0.00140597785410007</v>
      </c>
      <c r="G2345" s="46" t="n">
        <f aca="false">G2344*(1+F2345)</f>
        <v>23.0633183613358</v>
      </c>
      <c r="H2345" s="46" t="n">
        <f aca="false">MAX(H2344,G2345)</f>
        <v>26.6316331776486</v>
      </c>
      <c r="I2345" s="47" t="n">
        <f aca="false">G2345/H2345-1</f>
        <v>-0.133987832909461</v>
      </c>
      <c r="J2345" s="48" t="n">
        <f aca="false">IF(F2345&lt;0,F2345^2,0)</f>
        <v>1.97677372621984E-006</v>
      </c>
      <c r="K2345" s="44" t="n">
        <f aca="false">MAX(K2344,E2345)</f>
        <v>36534.15</v>
      </c>
      <c r="L2345" s="49" t="n">
        <f aca="false">E2345-K2345</f>
        <v>-2439.25000000004</v>
      </c>
    </row>
    <row r="2346" customFormat="false" ht="15" hidden="false" customHeight="false" outlineLevel="0" collapsed="false">
      <c r="A2346" s="27" t="n">
        <v>42830</v>
      </c>
      <c r="B2346" s="42" t="n">
        <v>1</v>
      </c>
      <c r="C2346" s="28" t="n">
        <v>21652.7</v>
      </c>
      <c r="D2346" s="43" t="n">
        <v>50.5</v>
      </c>
      <c r="E2346" s="44" t="n">
        <f aca="false">E2345+D2346</f>
        <v>34145.4</v>
      </c>
      <c r="F2346" s="45" t="n">
        <f aca="false">IF(C2345&gt;0,D2346/C2345,0)</f>
        <v>0.00234363216577137</v>
      </c>
      <c r="G2346" s="46" t="n">
        <f aca="false">G2345*(1+F2346)</f>
        <v>23.1173702960968</v>
      </c>
      <c r="H2346" s="46" t="n">
        <f aca="false">MAX(H2345,G2346)</f>
        <v>26.6316331776486</v>
      </c>
      <c r="I2346" s="47" t="n">
        <f aca="false">G2346/H2346-1</f>
        <v>-0.131958218938719</v>
      </c>
      <c r="J2346" s="48" t="n">
        <f aca="false">IF(F2346&lt;0,F2346^2,0)</f>
        <v>0</v>
      </c>
      <c r="K2346" s="44" t="n">
        <f aca="false">MAX(K2345,E2346)</f>
        <v>36534.15</v>
      </c>
      <c r="L2346" s="49" t="n">
        <f aca="false">E2346-K2346</f>
        <v>-2388.75000000004</v>
      </c>
    </row>
    <row r="2347" customFormat="false" ht="15" hidden="false" customHeight="false" outlineLevel="0" collapsed="false">
      <c r="A2347" s="27" t="n">
        <v>42831</v>
      </c>
      <c r="B2347" s="42" t="n">
        <v>1</v>
      </c>
      <c r="C2347" s="28" t="n">
        <v>21622.95</v>
      </c>
      <c r="D2347" s="43" t="n">
        <v>-152.95</v>
      </c>
      <c r="E2347" s="44" t="n">
        <f aca="false">E2346+D2347</f>
        <v>33992.45</v>
      </c>
      <c r="F2347" s="45" t="n">
        <f aca="false">IF(C2346&gt;0,D2347/C2346,0)</f>
        <v>-0.00706378419319531</v>
      </c>
      <c r="G2347" s="46" t="n">
        <f aca="false">G2346*(1+F2347)</f>
        <v>22.954074181211</v>
      </c>
      <c r="H2347" s="46" t="n">
        <f aca="false">MAX(H2346,G2347)</f>
        <v>26.6316331776486</v>
      </c>
      <c r="I2347" s="47" t="n">
        <f aca="false">G2347/H2347-1</f>
        <v>-0.138089878750812</v>
      </c>
      <c r="J2347" s="48" t="n">
        <f aca="false">IF(F2347&lt;0,F2347^2,0)</f>
        <v>4.98970471280359E-005</v>
      </c>
      <c r="K2347" s="44" t="n">
        <f aca="false">MAX(K2346,E2347)</f>
        <v>36534.15</v>
      </c>
      <c r="L2347" s="49" t="n">
        <f aca="false">E2347-K2347</f>
        <v>-2541.70000000004</v>
      </c>
    </row>
    <row r="2348" customFormat="false" ht="15" hidden="false" customHeight="false" outlineLevel="0" collapsed="false">
      <c r="A2348" s="27" t="n">
        <v>42832</v>
      </c>
      <c r="B2348" s="42" t="n">
        <v>-1</v>
      </c>
      <c r="C2348" s="28" t="n">
        <v>21431.15</v>
      </c>
      <c r="D2348" s="43" t="n">
        <v>57.75</v>
      </c>
      <c r="E2348" s="44" t="n">
        <f aca="false">E2347+D2348</f>
        <v>34050.2</v>
      </c>
      <c r="F2348" s="45" t="n">
        <f aca="false">IF(C2347&gt;0,D2348/C2347,0)</f>
        <v>0.00267077341435836</v>
      </c>
      <c r="G2348" s="46" t="n">
        <f aca="false">G2347*(1+F2348)</f>
        <v>23.0153793122854</v>
      </c>
      <c r="H2348" s="46" t="n">
        <f aca="false">MAX(H2347,G2348)</f>
        <v>26.6316331776486</v>
      </c>
      <c r="I2348" s="47" t="n">
        <f aca="false">G2348/H2348-1</f>
        <v>-0.135787912113414</v>
      </c>
      <c r="J2348" s="48" t="n">
        <f aca="false">IF(F2348&lt;0,F2348^2,0)</f>
        <v>0</v>
      </c>
      <c r="K2348" s="44" t="n">
        <f aca="false">MAX(K2347,E2348)</f>
        <v>36534.15</v>
      </c>
      <c r="L2348" s="49" t="n">
        <f aca="false">E2348-K2348</f>
        <v>-2483.95000000004</v>
      </c>
    </row>
    <row r="2349" customFormat="false" ht="15" hidden="false" customHeight="false" outlineLevel="0" collapsed="false">
      <c r="A2349" s="27" t="n">
        <v>42835</v>
      </c>
      <c r="B2349" s="42" t="n">
        <v>-1</v>
      </c>
      <c r="C2349" s="28" t="n">
        <v>21520.15</v>
      </c>
      <c r="D2349" s="43" t="n">
        <v>-89</v>
      </c>
      <c r="E2349" s="44" t="n">
        <f aca="false">E2348+D2349</f>
        <v>33961.2</v>
      </c>
      <c r="F2349" s="45" t="n">
        <f aca="false">IF(C2348&gt;0,D2349/C2348,0)</f>
        <v>-0.00415283360902238</v>
      </c>
      <c r="G2349" s="46" t="n">
        <f aca="false">G2348*(1+F2349)</f>
        <v>22.9198002715529</v>
      </c>
      <c r="H2349" s="46" t="n">
        <f aca="false">MAX(H2348,G2349)</f>
        <v>26.6316331776486</v>
      </c>
      <c r="I2349" s="47" t="n">
        <f aca="false">G2349/H2349-1</f>
        <v>-0.139376841117312</v>
      </c>
      <c r="J2349" s="48" t="n">
        <f aca="false">IF(F2349&lt;0,F2349^2,0)</f>
        <v>1.72460269842259E-005</v>
      </c>
      <c r="K2349" s="44" t="n">
        <f aca="false">MAX(K2348,E2349)</f>
        <v>36534.15</v>
      </c>
      <c r="L2349" s="49" t="n">
        <f aca="false">E2349-K2349</f>
        <v>-2572.95000000004</v>
      </c>
    </row>
    <row r="2350" customFormat="false" ht="15" hidden="false" customHeight="false" outlineLevel="0" collapsed="false">
      <c r="A2350" s="27" t="n">
        <v>42836</v>
      </c>
      <c r="B2350" s="42" t="n">
        <v>1</v>
      </c>
      <c r="C2350" s="28" t="n">
        <v>21736.15</v>
      </c>
      <c r="D2350" s="43" t="n">
        <v>87.35</v>
      </c>
      <c r="E2350" s="44" t="n">
        <f aca="false">E2349+D2350</f>
        <v>34048.55</v>
      </c>
      <c r="F2350" s="45" t="n">
        <f aca="false">IF(C2349&gt;0,D2350/C2349,0)</f>
        <v>0.00405898657769579</v>
      </c>
      <c r="G2350" s="46" t="n">
        <f aca="false">G2349*(1+F2350)</f>
        <v>23.0128314332186</v>
      </c>
      <c r="H2350" s="46" t="n">
        <f aca="false">MAX(H2349,G2350)</f>
        <v>26.6316331776486</v>
      </c>
      <c r="I2350" s="47" t="n">
        <f aca="false">G2350/H2350-1</f>
        <v>-0.135883583266953</v>
      </c>
      <c r="J2350" s="48" t="n">
        <f aca="false">IF(F2350&lt;0,F2350^2,0)</f>
        <v>0</v>
      </c>
      <c r="K2350" s="44" t="n">
        <f aca="false">MAX(K2349,E2350)</f>
        <v>36534.15</v>
      </c>
      <c r="L2350" s="49" t="n">
        <f aca="false">E2350-K2350</f>
        <v>-2485.60000000004</v>
      </c>
    </row>
    <row r="2351" customFormat="false" ht="15" hidden="false" customHeight="false" outlineLevel="0" collapsed="false">
      <c r="A2351" s="27" t="n">
        <v>42837</v>
      </c>
      <c r="B2351" s="42" t="n">
        <v>1</v>
      </c>
      <c r="C2351" s="28" t="n">
        <v>21666.8</v>
      </c>
      <c r="D2351" s="43" t="n">
        <v>-69.35</v>
      </c>
      <c r="E2351" s="44" t="n">
        <f aca="false">E2350+D2351</f>
        <v>33979.2</v>
      </c>
      <c r="F2351" s="45" t="n">
        <f aca="false">IF(C2350&gt;0,D2351/C2350,0)</f>
        <v>-0.00319053742268065</v>
      </c>
      <c r="G2351" s="46" t="n">
        <f aca="false">G2350*(1+F2351)</f>
        <v>22.9394081333291</v>
      </c>
      <c r="H2351" s="46" t="n">
        <f aca="false">MAX(H2350,G2351)</f>
        <v>26.6316331776486</v>
      </c>
      <c r="I2351" s="47" t="n">
        <f aca="false">G2351/H2351-1</f>
        <v>-0.138640579032093</v>
      </c>
      <c r="J2351" s="48" t="n">
        <f aca="false">IF(F2351&lt;0,F2351^2,0)</f>
        <v>1.01795290455257E-005</v>
      </c>
      <c r="K2351" s="44" t="n">
        <f aca="false">MAX(K2350,E2351)</f>
        <v>36534.15</v>
      </c>
      <c r="L2351" s="49" t="n">
        <f aca="false">E2351-K2351</f>
        <v>-2554.95000000004</v>
      </c>
    </row>
    <row r="2352" customFormat="false" ht="15" hidden="false" customHeight="false" outlineLevel="0" collapsed="false">
      <c r="A2352" s="27" t="n">
        <v>42838</v>
      </c>
      <c r="B2352" s="42" t="n">
        <v>1</v>
      </c>
      <c r="C2352" s="28" t="n">
        <v>21686.6</v>
      </c>
      <c r="D2352" s="43" t="n">
        <v>19.8</v>
      </c>
      <c r="E2352" s="44" t="n">
        <f aca="false">E2351+D2352</f>
        <v>33999</v>
      </c>
      <c r="F2352" s="45" t="n">
        <f aca="false">IF(C2351&gt;0,D2352/C2351,0)</f>
        <v>0.000913840530212122</v>
      </c>
      <c r="G2352" s="46" t="n">
        <f aca="false">G2351*(1+F2352)</f>
        <v>22.9603710942204</v>
      </c>
      <c r="H2352" s="46" t="n">
        <f aca="false">MAX(H2351,G2352)</f>
        <v>26.6316331776486</v>
      </c>
      <c r="I2352" s="47" t="n">
        <f aca="false">G2352/H2352-1</f>
        <v>-0.137853433882132</v>
      </c>
      <c r="J2352" s="48" t="n">
        <f aca="false">IF(F2352&lt;0,F2352^2,0)</f>
        <v>0</v>
      </c>
      <c r="K2352" s="44" t="n">
        <f aca="false">MAX(K2351,E2352)</f>
        <v>36534.15</v>
      </c>
      <c r="L2352" s="49" t="n">
        <f aca="false">E2352-K2352</f>
        <v>-2535.15000000004</v>
      </c>
    </row>
    <row r="2353" customFormat="false" ht="15" hidden="false" customHeight="false" outlineLevel="0" collapsed="false">
      <c r="A2353" s="27" t="n">
        <v>42842</v>
      </c>
      <c r="B2353" s="42" t="n">
        <v>1</v>
      </c>
      <c r="C2353" s="28" t="n">
        <v>21647.6</v>
      </c>
      <c r="D2353" s="43" t="n">
        <v>-59.6</v>
      </c>
      <c r="E2353" s="44" t="n">
        <f aca="false">E2352+D2353</f>
        <v>33939.4</v>
      </c>
      <c r="F2353" s="45" t="n">
        <f aca="false">IF(C2352&gt;0,D2353/C2352,0)</f>
        <v>-0.00274824084918798</v>
      </c>
      <c r="G2353" s="46" t="n">
        <f aca="false">G2352*(1+F2353)</f>
        <v>22.8972704644668</v>
      </c>
      <c r="H2353" s="46" t="n">
        <f aca="false">MAX(H2352,G2353)</f>
        <v>26.6316331776486</v>
      </c>
      <c r="I2353" s="47" t="n">
        <f aca="false">G2353/H2353-1</f>
        <v>-0.140222820293125</v>
      </c>
      <c r="J2353" s="48" t="n">
        <f aca="false">IF(F2353&lt;0,F2353^2,0)</f>
        <v>7.55282776514546E-006</v>
      </c>
      <c r="K2353" s="44" t="n">
        <f aca="false">MAX(K2352,E2353)</f>
        <v>36534.15</v>
      </c>
      <c r="L2353" s="49" t="n">
        <f aca="false">E2353-K2353</f>
        <v>-2594.75000000004</v>
      </c>
    </row>
    <row r="2354" customFormat="false" ht="15" hidden="false" customHeight="false" outlineLevel="0" collapsed="false">
      <c r="A2354" s="27" t="n">
        <v>42843</v>
      </c>
      <c r="B2354" s="42" t="n">
        <v>1</v>
      </c>
      <c r="C2354" s="28" t="n">
        <v>21671.85</v>
      </c>
      <c r="D2354" s="43" t="n">
        <v>-87</v>
      </c>
      <c r="E2354" s="44" t="n">
        <f aca="false">E2353+D2354</f>
        <v>33852.4</v>
      </c>
      <c r="F2354" s="45" t="n">
        <f aca="false">IF(C2353&gt;0,D2354/C2353,0)</f>
        <v>-0.00401892126609878</v>
      </c>
      <c r="G2354" s="46" t="n">
        <f aca="false">G2353*(1+F2354)</f>
        <v>22.8052481372615</v>
      </c>
      <c r="H2354" s="46" t="n">
        <f aca="false">MAX(H2353,G2354)</f>
        <v>26.6316331776486</v>
      </c>
      <c r="I2354" s="47" t="n">
        <f aca="false">G2354/H2354-1</f>
        <v>-0.143678197084755</v>
      </c>
      <c r="J2354" s="48" t="n">
        <f aca="false">IF(F2354&lt;0,F2354^2,0)</f>
        <v>1.6151728143101E-005</v>
      </c>
      <c r="K2354" s="44" t="n">
        <f aca="false">MAX(K2353,E2354)</f>
        <v>36534.15</v>
      </c>
      <c r="L2354" s="49" t="n">
        <f aca="false">E2354-K2354</f>
        <v>-2681.75000000004</v>
      </c>
    </row>
    <row r="2355" customFormat="false" ht="15" hidden="false" customHeight="false" outlineLevel="0" collapsed="false">
      <c r="A2355" s="27" t="n">
        <v>42844</v>
      </c>
      <c r="B2355" s="42" t="n">
        <v>-1</v>
      </c>
      <c r="C2355" s="28" t="n">
        <v>21556.35</v>
      </c>
      <c r="D2355" s="43" t="n">
        <v>-17.3</v>
      </c>
      <c r="E2355" s="44" t="n">
        <f aca="false">E2354+D2355</f>
        <v>33835.1</v>
      </c>
      <c r="F2355" s="45" t="n">
        <f aca="false">IF(C2354&gt;0,D2355/C2354,0)</f>
        <v>-0.000798270567579602</v>
      </c>
      <c r="G2355" s="46" t="n">
        <f aca="false">G2354*(1+F2355)</f>
        <v>22.7870433788872</v>
      </c>
      <c r="H2355" s="46" t="n">
        <f aca="false">MAX(H2354,G2355)</f>
        <v>26.6316331776486</v>
      </c>
      <c r="I2355" s="47" t="n">
        <f aca="false">G2355/H2355-1</f>
        <v>-0.144361773576399</v>
      </c>
      <c r="J2355" s="48" t="n">
        <f aca="false">IF(F2355&lt;0,F2355^2,0)</f>
        <v>6.3723589906386E-007</v>
      </c>
      <c r="K2355" s="44" t="n">
        <f aca="false">MAX(K2354,E2355)</f>
        <v>36534.15</v>
      </c>
      <c r="L2355" s="49" t="n">
        <f aca="false">E2355-K2355</f>
        <v>-2699.05000000004</v>
      </c>
    </row>
    <row r="2356" customFormat="false" ht="15" hidden="false" customHeight="false" outlineLevel="0" collapsed="false">
      <c r="A2356" s="27" t="n">
        <v>42845</v>
      </c>
      <c r="B2356" s="42" t="n">
        <v>-1</v>
      </c>
      <c r="C2356" s="28" t="n">
        <v>21491.4</v>
      </c>
      <c r="D2356" s="43" t="n">
        <v>64.95</v>
      </c>
      <c r="E2356" s="44" t="n">
        <f aca="false">E2355+D2356</f>
        <v>33900.05</v>
      </c>
      <c r="F2356" s="45" t="n">
        <f aca="false">IF(C2355&gt;0,D2356/C2355,0)</f>
        <v>0.00301303328253624</v>
      </c>
      <c r="G2356" s="46" t="n">
        <f aca="false">G2355*(1+F2356)</f>
        <v>22.8557014989984</v>
      </c>
      <c r="H2356" s="46" t="n">
        <f aca="false">MAX(H2355,G2356)</f>
        <v>26.6316331776486</v>
      </c>
      <c r="I2356" s="47" t="n">
        <f aca="false">G2356/H2356-1</f>
        <v>-0.141783707122374</v>
      </c>
      <c r="J2356" s="48" t="n">
        <f aca="false">IF(F2356&lt;0,F2356^2,0)</f>
        <v>0</v>
      </c>
      <c r="K2356" s="44" t="n">
        <f aca="false">MAX(K2355,E2356)</f>
        <v>36534.15</v>
      </c>
      <c r="L2356" s="49" t="n">
        <f aca="false">E2356-K2356</f>
        <v>-2634.10000000004</v>
      </c>
    </row>
    <row r="2357" customFormat="false" ht="15" hidden="false" customHeight="false" outlineLevel="0" collapsed="false">
      <c r="A2357" s="27" t="n">
        <v>42846</v>
      </c>
      <c r="B2357" s="42" t="n">
        <v>-1</v>
      </c>
      <c r="C2357" s="28" t="n">
        <v>21551.45</v>
      </c>
      <c r="D2357" s="43" t="n">
        <v>-76.1</v>
      </c>
      <c r="E2357" s="44" t="n">
        <f aca="false">E2356+D2357</f>
        <v>33823.95</v>
      </c>
      <c r="F2357" s="45" t="n">
        <f aca="false">IF(C2356&gt;0,D2357/C2356,0)</f>
        <v>-0.00354095126422662</v>
      </c>
      <c r="G2357" s="46" t="n">
        <f aca="false">G2356*(1+F2357)</f>
        <v>22.7747705738807</v>
      </c>
      <c r="H2357" s="46" t="n">
        <f aca="false">MAX(H2356,G2357)</f>
        <v>26.6316331776486</v>
      </c>
      <c r="I2357" s="47" t="n">
        <f aca="false">G2357/H2357-1</f>
        <v>-0.144822609189619</v>
      </c>
      <c r="J2357" s="48" t="n">
        <f aca="false">IF(F2357&lt;0,F2357^2,0)</f>
        <v>1.25383358556281E-005</v>
      </c>
      <c r="K2357" s="44" t="n">
        <f aca="false">MAX(K2356,E2357)</f>
        <v>36534.15</v>
      </c>
      <c r="L2357" s="49" t="n">
        <f aca="false">E2357-K2357</f>
        <v>-2710.20000000004</v>
      </c>
    </row>
    <row r="2358" customFormat="false" ht="15" hidden="false" customHeight="false" outlineLevel="0" collapsed="false">
      <c r="A2358" s="27" t="n">
        <v>42849</v>
      </c>
      <c r="B2358" s="42" t="n">
        <v>1</v>
      </c>
      <c r="C2358" s="28" t="n">
        <v>21857.4</v>
      </c>
      <c r="D2358" s="43" t="n">
        <v>242.85</v>
      </c>
      <c r="E2358" s="44" t="n">
        <f aca="false">E2357+D2358</f>
        <v>34066.8</v>
      </c>
      <c r="F2358" s="45" t="n">
        <f aca="false">IF(C2357&gt;0,D2358/C2357,0)</f>
        <v>0.011268383333836</v>
      </c>
      <c r="G2358" s="46" t="n">
        <f aca="false">G2357*(1+F2358)</f>
        <v>23.0314054190474</v>
      </c>
      <c r="H2358" s="46" t="n">
        <f aca="false">MAX(H2357,G2358)</f>
        <v>26.6316331776486</v>
      </c>
      <c r="I2358" s="47" t="n">
        <f aca="false">G2358/H2358-1</f>
        <v>-0.135186142531538</v>
      </c>
      <c r="J2358" s="48" t="n">
        <f aca="false">IF(F2358&lt;0,F2358^2,0)</f>
        <v>0</v>
      </c>
      <c r="K2358" s="44" t="n">
        <f aca="false">MAX(K2357,E2358)</f>
        <v>36534.15</v>
      </c>
      <c r="L2358" s="49" t="n">
        <f aca="false">E2358-K2358</f>
        <v>-2467.35000000004</v>
      </c>
    </row>
    <row r="2359" customFormat="false" ht="15" hidden="false" customHeight="false" outlineLevel="0" collapsed="false">
      <c r="A2359" s="27" t="n">
        <v>42850</v>
      </c>
      <c r="B2359" s="42" t="n">
        <v>1</v>
      </c>
      <c r="C2359" s="28" t="n">
        <v>22054.7</v>
      </c>
      <c r="D2359" s="43" t="n">
        <v>197.3</v>
      </c>
      <c r="E2359" s="44" t="n">
        <f aca="false">E2358+D2359</f>
        <v>34264.1</v>
      </c>
      <c r="F2359" s="45" t="n">
        <f aca="false">IF(C2358&gt;0,D2359/C2358,0)</f>
        <v>0.00902669118925398</v>
      </c>
      <c r="G2359" s="46" t="n">
        <f aca="false">G2358*(1+F2359)</f>
        <v>23.2393028034196</v>
      </c>
      <c r="H2359" s="46" t="n">
        <f aca="false">MAX(H2358,G2359)</f>
        <v>26.6316331776486</v>
      </c>
      <c r="I2359" s="47" t="n">
        <f aca="false">G2359/H2359-1</f>
        <v>-0.127379734903983</v>
      </c>
      <c r="J2359" s="48" t="n">
        <f aca="false">IF(F2359&lt;0,F2359^2,0)</f>
        <v>0</v>
      </c>
      <c r="K2359" s="44" t="n">
        <f aca="false">MAX(K2358,E2359)</f>
        <v>36534.15</v>
      </c>
      <c r="L2359" s="49" t="n">
        <f aca="false">E2359-K2359</f>
        <v>-2270.05000000004</v>
      </c>
    </row>
    <row r="2360" customFormat="false" ht="15" hidden="false" customHeight="false" outlineLevel="0" collapsed="false">
      <c r="A2360" s="27" t="n">
        <v>42851</v>
      </c>
      <c r="B2360" s="42" t="n">
        <v>1</v>
      </c>
      <c r="C2360" s="28" t="n">
        <v>22242.85</v>
      </c>
      <c r="D2360" s="43" t="n">
        <v>-154.4</v>
      </c>
      <c r="E2360" s="44" t="n">
        <f aca="false">E2359+D2360</f>
        <v>34109.7</v>
      </c>
      <c r="F2360" s="45" t="n">
        <f aca="false">IF(C2359&gt;0,D2360/C2359,0)</f>
        <v>-0.00700077534493781</v>
      </c>
      <c r="G2360" s="46" t="n">
        <f aca="false">G2359*(1+F2360)</f>
        <v>23.0766096653199</v>
      </c>
      <c r="H2360" s="46" t="n">
        <f aca="false">MAX(H2359,G2360)</f>
        <v>26.6316331776486</v>
      </c>
      <c r="I2360" s="47" t="n">
        <f aca="false">G2360/H2360-1</f>
        <v>-0.13348875334136</v>
      </c>
      <c r="J2360" s="48" t="n">
        <f aca="false">IF(F2360&lt;0,F2360^2,0)</f>
        <v>4.90108554302892E-005</v>
      </c>
      <c r="K2360" s="44" t="n">
        <f aca="false">MAX(K2359,E2360)</f>
        <v>36534.15</v>
      </c>
      <c r="L2360" s="49" t="n">
        <f aca="false">E2360-K2360</f>
        <v>-2424.45000000004</v>
      </c>
    </row>
    <row r="2361" customFormat="false" ht="15" hidden="false" customHeight="false" outlineLevel="0" collapsed="false">
      <c r="A2361" s="27" t="n">
        <v>42852</v>
      </c>
      <c r="B2361" s="42" t="n">
        <v>1</v>
      </c>
      <c r="C2361" s="28" t="n">
        <v>22326.3</v>
      </c>
      <c r="D2361" s="43" t="n">
        <v>50.25</v>
      </c>
      <c r="E2361" s="44" t="n">
        <f aca="false">E2360+D2361</f>
        <v>34159.95</v>
      </c>
      <c r="F2361" s="45" t="n">
        <f aca="false">IF(C2360&gt;0,D2361/C2360,0)</f>
        <v>0.00225915294128225</v>
      </c>
      <c r="G2361" s="46" t="n">
        <f aca="false">G2360*(1+F2361)</f>
        <v>23.1287432559201</v>
      </c>
      <c r="H2361" s="46" t="n">
        <f aca="false">MAX(H2360,G2361)</f>
        <v>26.6316331776486</v>
      </c>
      <c r="I2361" s="47" t="n">
        <f aca="false">G2361/H2361-1</f>
        <v>-0.131531171909817</v>
      </c>
      <c r="J2361" s="48" t="n">
        <f aca="false">IF(F2361&lt;0,F2361^2,0)</f>
        <v>0</v>
      </c>
      <c r="K2361" s="44" t="n">
        <f aca="false">MAX(K2360,E2361)</f>
        <v>36534.15</v>
      </c>
      <c r="L2361" s="49" t="n">
        <f aca="false">E2361-K2361</f>
        <v>-2374.20000000004</v>
      </c>
    </row>
    <row r="2362" customFormat="false" ht="15" hidden="false" customHeight="false" outlineLevel="0" collapsed="false">
      <c r="A2362" s="27" t="n">
        <v>42853</v>
      </c>
      <c r="B2362" s="42" t="n">
        <v>1</v>
      </c>
      <c r="C2362" s="28" t="n">
        <v>22358.25</v>
      </c>
      <c r="D2362" s="43" t="n">
        <v>31.95</v>
      </c>
      <c r="E2362" s="44" t="n">
        <f aca="false">E2361+D2362</f>
        <v>34191.9</v>
      </c>
      <c r="F2362" s="45" t="n">
        <f aca="false">IF(C2361&gt;0,D2362/C2361,0)</f>
        <v>0.00143104768815254</v>
      </c>
      <c r="G2362" s="46" t="n">
        <f aca="false">G2361*(1+F2362)</f>
        <v>23.1618415904864</v>
      </c>
      <c r="H2362" s="46" t="n">
        <f aca="false">MAX(H2361,G2362)</f>
        <v>26.6316331776486</v>
      </c>
      <c r="I2362" s="47" t="n">
        <f aca="false">G2362/H2362-1</f>
        <v>-0.130288351601146</v>
      </c>
      <c r="J2362" s="48" t="n">
        <f aca="false">IF(F2362&lt;0,F2362^2,0)</f>
        <v>0</v>
      </c>
      <c r="K2362" s="44" t="n">
        <f aca="false">MAX(K2361,E2362)</f>
        <v>36534.15</v>
      </c>
      <c r="L2362" s="49" t="n">
        <f aca="false">E2362-K2362</f>
        <v>-2342.25000000004</v>
      </c>
    </row>
    <row r="2363" customFormat="false" ht="15" hidden="false" customHeight="false" outlineLevel="0" collapsed="false">
      <c r="A2363" s="27" t="n">
        <v>42857</v>
      </c>
      <c r="B2363" s="42" t="n">
        <v>1</v>
      </c>
      <c r="C2363" s="28" t="n">
        <v>22341.35</v>
      </c>
      <c r="D2363" s="43" t="n">
        <v>-16.9</v>
      </c>
      <c r="E2363" s="44" t="n">
        <f aca="false">E2362+D2363</f>
        <v>34175</v>
      </c>
      <c r="F2363" s="45" t="n">
        <f aca="false">IF(C2362&gt;0,D2363/C2362,0)</f>
        <v>-0.000755873111714915</v>
      </c>
      <c r="G2363" s="46" t="n">
        <f aca="false">G2362*(1+F2363)</f>
        <v>23.1443341772103</v>
      </c>
      <c r="H2363" s="46" t="n">
        <f aca="false">MAX(H2362,G2363)</f>
        <v>26.6316331776486</v>
      </c>
      <c r="I2363" s="47" t="n">
        <f aca="false">G2363/H2363-1</f>
        <v>-0.130945743251116</v>
      </c>
      <c r="J2363" s="48" t="n">
        <f aca="false">IF(F2363&lt;0,F2363^2,0)</f>
        <v>5.71344161013588E-007</v>
      </c>
      <c r="K2363" s="44" t="n">
        <f aca="false">MAX(K2362,E2363)</f>
        <v>36534.15</v>
      </c>
      <c r="L2363" s="49" t="n">
        <f aca="false">E2363-K2363</f>
        <v>-2359.15000000005</v>
      </c>
    </row>
    <row r="2364" customFormat="false" ht="15" hidden="false" customHeight="false" outlineLevel="0" collapsed="false">
      <c r="A2364" s="27" t="n">
        <v>42858</v>
      </c>
      <c r="B2364" s="42" t="n">
        <v>1</v>
      </c>
      <c r="C2364" s="28" t="n">
        <v>22307.3</v>
      </c>
      <c r="D2364" s="43" t="n">
        <v>-75.2</v>
      </c>
      <c r="E2364" s="44" t="n">
        <f aca="false">E2363+D2364</f>
        <v>34099.8</v>
      </c>
      <c r="F2364" s="45" t="n">
        <f aca="false">IF(C2363&gt;0,D2364/C2363,0)</f>
        <v>-0.00336595595163229</v>
      </c>
      <c r="G2364" s="46" t="n">
        <f aca="false">G2363*(1+F2364)</f>
        <v>23.06643136784</v>
      </c>
      <c r="H2364" s="46" t="n">
        <f aca="false">MAX(H2363,G2364)</f>
        <v>26.6316331776486</v>
      </c>
      <c r="I2364" s="47" t="n">
        <f aca="false">G2364/H2364-1</f>
        <v>-0.133870941598911</v>
      </c>
      <c r="J2364" s="48" t="n">
        <f aca="false">IF(F2364&lt;0,F2364^2,0)</f>
        <v>1.13296594683288E-005</v>
      </c>
      <c r="K2364" s="44" t="n">
        <f aca="false">MAX(K2363,E2364)</f>
        <v>36534.15</v>
      </c>
      <c r="L2364" s="49" t="n">
        <f aca="false">E2364-K2364</f>
        <v>-2434.35000000004</v>
      </c>
    </row>
    <row r="2365" customFormat="false" ht="15" hidden="false" customHeight="false" outlineLevel="0" collapsed="false">
      <c r="A2365" s="27" t="n">
        <v>42859</v>
      </c>
      <c r="B2365" s="42" t="n">
        <v>1</v>
      </c>
      <c r="C2365" s="28" t="n">
        <v>22720.1</v>
      </c>
      <c r="D2365" s="43" t="n">
        <v>101.8</v>
      </c>
      <c r="E2365" s="44" t="n">
        <f aca="false">E2364+D2365</f>
        <v>34201.6</v>
      </c>
      <c r="F2365" s="45" t="n">
        <f aca="false">IF(C2364&gt;0,D2365/C2364,0)</f>
        <v>0.00456352853101899</v>
      </c>
      <c r="G2365" s="46" t="n">
        <f aca="false">G2364*(1+F2365)</f>
        <v>23.1716956854959</v>
      </c>
      <c r="H2365" s="46" t="n">
        <f aca="false">MAX(H2364,G2365)</f>
        <v>26.6316331776486</v>
      </c>
      <c r="I2365" s="47" t="n">
        <f aca="false">G2365/H2365-1</f>
        <v>-0.129918336929353</v>
      </c>
      <c r="J2365" s="48" t="n">
        <f aca="false">IF(F2365&lt;0,F2365^2,0)</f>
        <v>0</v>
      </c>
      <c r="K2365" s="44" t="n">
        <f aca="false">MAX(K2364,E2365)</f>
        <v>36534.15</v>
      </c>
      <c r="L2365" s="49" t="n">
        <f aca="false">E2365-K2365</f>
        <v>-2332.55000000004</v>
      </c>
    </row>
    <row r="2366" customFormat="false" ht="15" hidden="false" customHeight="false" outlineLevel="0" collapsed="false">
      <c r="A2366" s="27" t="n">
        <v>42860</v>
      </c>
      <c r="B2366" s="42" t="n">
        <v>1</v>
      </c>
      <c r="C2366" s="28" t="n">
        <v>22604.95</v>
      </c>
      <c r="D2366" s="43" t="n">
        <v>-115.15</v>
      </c>
      <c r="E2366" s="44" t="n">
        <f aca="false">E2365+D2366</f>
        <v>34086.45</v>
      </c>
      <c r="F2366" s="45" t="n">
        <f aca="false">IF(C2365&gt;0,D2366/C2365,0)</f>
        <v>-0.0050681995237697</v>
      </c>
      <c r="G2366" s="46" t="n">
        <f aca="false">G2365*(1+F2366)</f>
        <v>23.0542569084578</v>
      </c>
      <c r="H2366" s="46" t="n">
        <f aca="false">MAX(H2365,G2366)</f>
        <v>26.6316331776486</v>
      </c>
      <c r="I2366" s="47" t="n">
        <f aca="false">G2366/H2366-1</f>
        <v>-0.134328084399768</v>
      </c>
      <c r="J2366" s="48" t="n">
        <f aca="false">IF(F2366&lt;0,F2366^2,0)</f>
        <v>2.56866464127394E-005</v>
      </c>
      <c r="K2366" s="44" t="n">
        <f aca="false">MAX(K2365,E2366)</f>
        <v>36534.15</v>
      </c>
      <c r="L2366" s="49" t="n">
        <f aca="false">E2366-K2366</f>
        <v>-2447.70000000004</v>
      </c>
    </row>
    <row r="2367" customFormat="false" ht="15" hidden="false" customHeight="false" outlineLevel="0" collapsed="false">
      <c r="A2367" s="27" t="n">
        <v>42863</v>
      </c>
      <c r="B2367" s="42" t="n">
        <v>1</v>
      </c>
      <c r="C2367" s="28" t="n">
        <v>22767.35</v>
      </c>
      <c r="D2367" s="43" t="n">
        <v>162.4</v>
      </c>
      <c r="E2367" s="44" t="n">
        <f aca="false">E2366+D2367</f>
        <v>34248.85</v>
      </c>
      <c r="F2367" s="45" t="n">
        <f aca="false">IF(C2366&gt;0,D2367/C2366,0)</f>
        <v>0.00718426716272321</v>
      </c>
      <c r="G2367" s="46" t="n">
        <f aca="false">G2366*(1+F2367)</f>
        <v>23.2198848493262</v>
      </c>
      <c r="H2367" s="46" t="n">
        <f aca="false">MAX(H2366,G2367)</f>
        <v>26.6316331776486</v>
      </c>
      <c r="I2367" s="47" t="n">
        <f aca="false">G2367/H2367-1</f>
        <v>-0.12810886608283</v>
      </c>
      <c r="J2367" s="48" t="n">
        <f aca="false">IF(F2367&lt;0,F2367^2,0)</f>
        <v>0</v>
      </c>
      <c r="K2367" s="44" t="n">
        <f aca="false">MAX(K2366,E2367)</f>
        <v>36534.15</v>
      </c>
      <c r="L2367" s="49" t="n">
        <f aca="false">E2367-K2367</f>
        <v>-2285.30000000004</v>
      </c>
    </row>
    <row r="2368" customFormat="false" ht="15" hidden="false" customHeight="false" outlineLevel="0" collapsed="false">
      <c r="A2368" s="27" t="n">
        <v>42864</v>
      </c>
      <c r="B2368" s="42" t="n">
        <v>1</v>
      </c>
      <c r="C2368" s="28" t="n">
        <v>22707.3</v>
      </c>
      <c r="D2368" s="43" t="n">
        <v>-60.05</v>
      </c>
      <c r="E2368" s="44" t="n">
        <f aca="false">E2367+D2368</f>
        <v>34188.8</v>
      </c>
      <c r="F2368" s="45" t="n">
        <f aca="false">IF(C2367&gt;0,D2368/C2367,0)</f>
        <v>-0.00263754894618829</v>
      </c>
      <c r="G2368" s="46" t="n">
        <f aca="false">G2367*(1+F2368)</f>
        <v>23.1586412665112</v>
      </c>
      <c r="H2368" s="46" t="n">
        <f aca="false">MAX(H2367,G2368)</f>
        <v>26.6316331776486</v>
      </c>
      <c r="I2368" s="47" t="n">
        <f aca="false">G2368/H2368-1</f>
        <v>-0.130408521624284</v>
      </c>
      <c r="J2368" s="48" t="n">
        <f aca="false">IF(F2368&lt;0,F2368^2,0)</f>
        <v>6.95666444353897E-006</v>
      </c>
      <c r="K2368" s="44" t="n">
        <f aca="false">MAX(K2367,E2368)</f>
        <v>36534.15</v>
      </c>
      <c r="L2368" s="49" t="n">
        <f aca="false">E2368-K2368</f>
        <v>-2345.35000000004</v>
      </c>
    </row>
    <row r="2369" customFormat="false" ht="15" hidden="false" customHeight="false" outlineLevel="0" collapsed="false">
      <c r="A2369" s="27" t="n">
        <v>42865</v>
      </c>
      <c r="B2369" s="42" t="n">
        <v>1</v>
      </c>
      <c r="C2369" s="28" t="n">
        <v>22830.35</v>
      </c>
      <c r="D2369" s="43" t="n">
        <v>123.05</v>
      </c>
      <c r="E2369" s="44" t="n">
        <f aca="false">E2368+D2369</f>
        <v>34311.85</v>
      </c>
      <c r="F2369" s="45" t="n">
        <f aca="false">IF(C2368&gt;0,D2369/C2368,0)</f>
        <v>0.00541896218396727</v>
      </c>
      <c r="G2369" s="46" t="n">
        <f aca="false">G2368*(1+F2369)</f>
        <v>23.2841370677665</v>
      </c>
      <c r="H2369" s="46" t="n">
        <f aca="false">MAX(H2368,G2369)</f>
        <v>26.6316331776486</v>
      </c>
      <c r="I2369" s="47" t="n">
        <f aca="false">G2369/H2369-1</f>
        <v>-0.125696238287466</v>
      </c>
      <c r="J2369" s="48" t="n">
        <f aca="false">IF(F2369&lt;0,F2369^2,0)</f>
        <v>0</v>
      </c>
      <c r="K2369" s="44" t="n">
        <f aca="false">MAX(K2368,E2369)</f>
        <v>36534.15</v>
      </c>
      <c r="L2369" s="49" t="n">
        <f aca="false">E2369-K2369</f>
        <v>-2222.30000000004</v>
      </c>
    </row>
    <row r="2370" customFormat="false" ht="15" hidden="false" customHeight="false" outlineLevel="0" collapsed="false">
      <c r="A2370" s="27" t="n">
        <v>42866</v>
      </c>
      <c r="B2370" s="42" t="n">
        <v>1</v>
      </c>
      <c r="C2370" s="28" t="n">
        <v>22818.45</v>
      </c>
      <c r="D2370" s="43" t="n">
        <v>-11.9</v>
      </c>
      <c r="E2370" s="44" t="n">
        <f aca="false">E2369+D2370</f>
        <v>34299.95</v>
      </c>
      <c r="F2370" s="45" t="n">
        <f aca="false">IF(C2369&gt;0,D2370/C2369,0)</f>
        <v>-0.0005212359863077</v>
      </c>
      <c r="G2370" s="46" t="n">
        <f aca="false">G2369*(1+F2370)</f>
        <v>23.2720005376167</v>
      </c>
      <c r="H2370" s="46" t="n">
        <f aca="false">MAX(H2369,G2370)</f>
        <v>26.6316331776486</v>
      </c>
      <c r="I2370" s="47" t="n">
        <f aca="false">G2370/H2370-1</f>
        <v>-0.126151956871035</v>
      </c>
      <c r="J2370" s="48" t="n">
        <f aca="false">IF(F2370&lt;0,F2370^2,0)</f>
        <v>2.71686953422161E-007</v>
      </c>
      <c r="K2370" s="44" t="n">
        <f aca="false">MAX(K2369,E2370)</f>
        <v>36534.15</v>
      </c>
      <c r="L2370" s="49" t="n">
        <f aca="false">E2370-K2370</f>
        <v>-2234.20000000004</v>
      </c>
    </row>
    <row r="2371" customFormat="false" ht="15" hidden="false" customHeight="false" outlineLevel="0" collapsed="false">
      <c r="A2371" s="27" t="n">
        <v>42867</v>
      </c>
      <c r="B2371" s="42" t="n">
        <v>-1</v>
      </c>
      <c r="C2371" s="28" t="n">
        <v>22671.7</v>
      </c>
      <c r="D2371" s="43" t="n">
        <v>16.55</v>
      </c>
      <c r="E2371" s="44" t="n">
        <f aca="false">E2370+D2371</f>
        <v>34316.5</v>
      </c>
      <c r="F2371" s="45" t="n">
        <f aca="false">IF(C2370&gt;0,D2371/C2370,0)</f>
        <v>0.000725290280452879</v>
      </c>
      <c r="G2371" s="46" t="n">
        <f aca="false">G2370*(1+F2371)</f>
        <v>23.2888794934133</v>
      </c>
      <c r="H2371" s="46" t="n">
        <f aca="false">MAX(H2370,G2371)</f>
        <v>26.6316331776486</v>
      </c>
      <c r="I2371" s="47" t="n">
        <f aca="false">G2371/H2371-1</f>
        <v>-0.125518163378761</v>
      </c>
      <c r="J2371" s="48" t="n">
        <f aca="false">IF(F2371&lt;0,F2371^2,0)</f>
        <v>0</v>
      </c>
      <c r="K2371" s="44" t="n">
        <f aca="false">MAX(K2370,E2371)</f>
        <v>36534.15</v>
      </c>
      <c r="L2371" s="49" t="n">
        <f aca="false">E2371-K2371</f>
        <v>-2217.65000000004</v>
      </c>
    </row>
    <row r="2372" customFormat="false" ht="15" hidden="false" customHeight="false" outlineLevel="0" collapsed="false">
      <c r="A2372" s="27" t="n">
        <v>42870</v>
      </c>
      <c r="B2372" s="42" t="n">
        <v>-1</v>
      </c>
      <c r="C2372" s="28" t="n">
        <v>22821.5</v>
      </c>
      <c r="D2372" s="43" t="n">
        <v>-187.45</v>
      </c>
      <c r="E2372" s="44" t="n">
        <f aca="false">E2371+D2372</f>
        <v>34129.05</v>
      </c>
      <c r="F2372" s="45" t="n">
        <f aca="false">IF(C2371&gt;0,D2372/C2371,0)</f>
        <v>-0.00826801695505851</v>
      </c>
      <c r="G2372" s="46" t="n">
        <f aca="false">G2371*(1+F2372)</f>
        <v>23.0963266428974</v>
      </c>
      <c r="H2372" s="46" t="n">
        <f aca="false">MAX(H2371,G2372)</f>
        <v>26.6316331776486</v>
      </c>
      <c r="I2372" s="47" t="n">
        <f aca="false">G2372/H2372-1</f>
        <v>-0.132748394030836</v>
      </c>
      <c r="J2372" s="48" t="n">
        <f aca="false">IF(F2372&lt;0,F2372^2,0)</f>
        <v>6.8360104369135E-005</v>
      </c>
      <c r="K2372" s="44" t="n">
        <f aca="false">MAX(K2371,E2372)</f>
        <v>36534.15</v>
      </c>
      <c r="L2372" s="49" t="n">
        <f aca="false">E2372-K2372</f>
        <v>-2405.10000000004</v>
      </c>
    </row>
    <row r="2373" customFormat="false" ht="15" hidden="false" customHeight="false" outlineLevel="0" collapsed="false">
      <c r="A2373" s="27" t="n">
        <v>42871</v>
      </c>
      <c r="B2373" s="42" t="n">
        <v>1</v>
      </c>
      <c r="C2373" s="28" t="n">
        <v>22928.6</v>
      </c>
      <c r="D2373" s="43" t="n">
        <v>36.9</v>
      </c>
      <c r="E2373" s="44" t="n">
        <f aca="false">E2372+D2373</f>
        <v>34165.95</v>
      </c>
      <c r="F2373" s="45" t="n">
        <f aca="false">IF(C2372&gt;0,D2373/C2372,0)</f>
        <v>0.00161689634774226</v>
      </c>
      <c r="G2373" s="46" t="n">
        <f aca="false">G2372*(1+F2373)</f>
        <v>23.1336710090926</v>
      </c>
      <c r="H2373" s="46" t="n">
        <f aca="false">MAX(H2372,G2373)</f>
        <v>26.6316331776486</v>
      </c>
      <c r="I2373" s="47" t="n">
        <f aca="false">G2373/H2373-1</f>
        <v>-0.13134613807657</v>
      </c>
      <c r="J2373" s="48" t="n">
        <f aca="false">IF(F2373&lt;0,F2373^2,0)</f>
        <v>0</v>
      </c>
      <c r="K2373" s="44" t="n">
        <f aca="false">MAX(K2372,E2373)</f>
        <v>36534.15</v>
      </c>
      <c r="L2373" s="49" t="n">
        <f aca="false">E2373-K2373</f>
        <v>-2368.20000000003</v>
      </c>
    </row>
    <row r="2374" customFormat="false" ht="15" hidden="false" customHeight="false" outlineLevel="0" collapsed="false">
      <c r="A2374" s="27" t="n">
        <v>42872</v>
      </c>
      <c r="B2374" s="42" t="n">
        <v>1</v>
      </c>
      <c r="C2374" s="28" t="n">
        <v>22935.95</v>
      </c>
      <c r="D2374" s="43" t="n">
        <v>7.35</v>
      </c>
      <c r="E2374" s="44" t="n">
        <f aca="false">E2373+D2374</f>
        <v>34173.3</v>
      </c>
      <c r="F2374" s="45" t="n">
        <f aca="false">IF(C2373&gt;0,D2374/C2373,0)</f>
        <v>0.000320560348211404</v>
      </c>
      <c r="G2374" s="46" t="n">
        <f aca="false">G2373*(1+F2374)</f>
        <v>23.1410867467267</v>
      </c>
      <c r="H2374" s="46" t="n">
        <f aca="false">MAX(H2373,G2374)</f>
        <v>26.6316331776486</v>
      </c>
      <c r="I2374" s="47" t="n">
        <f aca="false">G2374/H2374-1</f>
        <v>-0.131067682092117</v>
      </c>
      <c r="J2374" s="48" t="n">
        <f aca="false">IF(F2374&lt;0,F2374^2,0)</f>
        <v>0</v>
      </c>
      <c r="K2374" s="44" t="n">
        <f aca="false">MAX(K2373,E2374)</f>
        <v>36534.15</v>
      </c>
      <c r="L2374" s="49" t="n">
        <f aca="false">E2374-K2374</f>
        <v>-2360.85000000004</v>
      </c>
    </row>
    <row r="2375" customFormat="false" ht="15" hidden="false" customHeight="false" outlineLevel="0" collapsed="false">
      <c r="A2375" s="27" t="n">
        <v>42873</v>
      </c>
      <c r="B2375" s="42" t="n">
        <v>-1</v>
      </c>
      <c r="C2375" s="28" t="n">
        <v>22698.6</v>
      </c>
      <c r="D2375" s="43" t="n">
        <v>-156.45</v>
      </c>
      <c r="E2375" s="44" t="n">
        <f aca="false">E2374+D2375</f>
        <v>34016.85</v>
      </c>
      <c r="F2375" s="45" t="n">
        <f aca="false">IF(C2374&gt;0,D2375/C2374,0)</f>
        <v>-0.00682116938692315</v>
      </c>
      <c r="G2375" s="46" t="n">
        <f aca="false">G2374*(1+F2375)</f>
        <v>22.9832374742298</v>
      </c>
      <c r="H2375" s="46" t="n">
        <f aca="false">MAX(H2374,G2375)</f>
        <v>26.6316331776486</v>
      </c>
      <c r="I2375" s="47" t="n">
        <f aca="false">G2375/H2375-1</f>
        <v>-0.136994816618338</v>
      </c>
      <c r="J2375" s="48" t="n">
        <f aca="false">IF(F2375&lt;0,F2375^2,0)</f>
        <v>4.65283518050975E-005</v>
      </c>
      <c r="K2375" s="44" t="n">
        <f aca="false">MAX(K2374,E2375)</f>
        <v>36534.15</v>
      </c>
      <c r="L2375" s="49" t="n">
        <f aca="false">E2375-K2375</f>
        <v>-2517.30000000003</v>
      </c>
    </row>
    <row r="2376" customFormat="false" ht="15" hidden="false" customHeight="false" outlineLevel="0" collapsed="false">
      <c r="A2376" s="27" t="n">
        <v>42874</v>
      </c>
      <c r="B2376" s="42" t="n">
        <v>-1</v>
      </c>
      <c r="C2376" s="28" t="n">
        <v>22769.8</v>
      </c>
      <c r="D2376" s="43" t="n">
        <v>-135.95</v>
      </c>
      <c r="E2376" s="44" t="n">
        <f aca="false">E2375+D2376</f>
        <v>33880.9</v>
      </c>
      <c r="F2376" s="45" t="n">
        <f aca="false">IF(C2375&gt;0,D2376/C2375,0)</f>
        <v>-0.00598935617174628</v>
      </c>
      <c r="G2376" s="46" t="n">
        <f aca="false">G2375*(1+F2376)</f>
        <v>22.8455826790168</v>
      </c>
      <c r="H2376" s="46" t="n">
        <f aca="false">MAX(H2375,G2376)</f>
        <v>26.6316331776486</v>
      </c>
      <c r="I2376" s="47" t="n">
        <f aca="false">G2376/H2376-1</f>
        <v>-0.142163662039674</v>
      </c>
      <c r="J2376" s="48" t="n">
        <f aca="false">IF(F2376&lt;0,F2376^2,0)</f>
        <v>3.58723873520352E-005</v>
      </c>
      <c r="K2376" s="44" t="n">
        <f aca="false">MAX(K2375,E2376)</f>
        <v>36534.15</v>
      </c>
      <c r="L2376" s="49" t="n">
        <f aca="false">E2376-K2376</f>
        <v>-2653.25000000003</v>
      </c>
    </row>
    <row r="2377" customFormat="false" ht="15" hidden="false" customHeight="false" outlineLevel="0" collapsed="false">
      <c r="A2377" s="27" t="n">
        <v>42877</v>
      </c>
      <c r="B2377" s="42" t="n">
        <v>1</v>
      </c>
      <c r="C2377" s="28" t="n">
        <v>22652.85</v>
      </c>
      <c r="D2377" s="43" t="n">
        <v>-249.4</v>
      </c>
      <c r="E2377" s="44" t="n">
        <f aca="false">E2376+D2377</f>
        <v>33631.5</v>
      </c>
      <c r="F2377" s="45" t="n">
        <f aca="false">IF(C2376&gt;0,D2377/C2376,0)</f>
        <v>-0.0109531045507646</v>
      </c>
      <c r="G2377" s="46" t="n">
        <f aca="false">G2376*(1+F2377)</f>
        <v>22.5953526234104</v>
      </c>
      <c r="H2377" s="46" t="n">
        <f aca="false">MAX(H2376,G2377)</f>
        <v>26.6316331776486</v>
      </c>
      <c r="I2377" s="47" t="n">
        <f aca="false">G2377/H2377-1</f>
        <v>-0.151559633136799</v>
      </c>
      <c r="J2377" s="48" t="n">
        <f aca="false">IF(F2377&lt;0,F2377^2,0)</f>
        <v>0.00011997049929998</v>
      </c>
      <c r="K2377" s="44" t="n">
        <f aca="false">MAX(K2376,E2377)</f>
        <v>36534.15</v>
      </c>
      <c r="L2377" s="49" t="n">
        <f aca="false">E2377-K2377</f>
        <v>-2902.65000000003</v>
      </c>
    </row>
    <row r="2378" customFormat="false" ht="15" hidden="false" customHeight="false" outlineLevel="0" collapsed="false">
      <c r="A2378" s="27" t="n">
        <v>42878</v>
      </c>
      <c r="B2378" s="42" t="n">
        <v>-1</v>
      </c>
      <c r="C2378" s="28" t="n">
        <v>22582.8</v>
      </c>
      <c r="D2378" s="43" t="n">
        <v>30.55</v>
      </c>
      <c r="E2378" s="44" t="n">
        <f aca="false">E2377+D2378</f>
        <v>33662.05</v>
      </c>
      <c r="F2378" s="45" t="n">
        <f aca="false">IF(C2377&gt;0,D2378/C2377,0)</f>
        <v>0.00134861617853824</v>
      </c>
      <c r="G2378" s="46" t="n">
        <f aca="false">G2377*(1+F2378)</f>
        <v>22.6258250815181</v>
      </c>
      <c r="H2378" s="46" t="n">
        <f aca="false">MAX(H2377,G2378)</f>
        <v>26.6316331776486</v>
      </c>
      <c r="I2378" s="47" t="n">
        <f aca="false">G2378/H2378-1</f>
        <v>-0.150415412731522</v>
      </c>
      <c r="J2378" s="48" t="n">
        <f aca="false">IF(F2378&lt;0,F2378^2,0)</f>
        <v>0</v>
      </c>
      <c r="K2378" s="44" t="n">
        <f aca="false">MAX(K2377,E2378)</f>
        <v>36534.15</v>
      </c>
      <c r="L2378" s="49" t="n">
        <f aca="false">E2378-K2378</f>
        <v>-2872.10000000003</v>
      </c>
    </row>
    <row r="2379" customFormat="false" ht="15" hidden="false" customHeight="false" outlineLevel="0" collapsed="false">
      <c r="A2379" s="27" t="n">
        <v>42879</v>
      </c>
      <c r="B2379" s="42" t="n">
        <v>-1</v>
      </c>
      <c r="C2379" s="28" t="n">
        <v>22536.3</v>
      </c>
      <c r="D2379" s="43" t="n">
        <v>46.5</v>
      </c>
      <c r="E2379" s="44" t="n">
        <f aca="false">E2378+D2379</f>
        <v>33708.55</v>
      </c>
      <c r="F2379" s="45" t="n">
        <f aca="false">IF(C2378&gt;0,D2379/C2378,0)</f>
        <v>0.00205908921834316</v>
      </c>
      <c r="G2379" s="46" t="n">
        <f aca="false">G2378*(1+F2379)</f>
        <v>22.6724136739996</v>
      </c>
      <c r="H2379" s="46" t="n">
        <f aca="false">MAX(H2378,G2379)</f>
        <v>26.6316331776486</v>
      </c>
      <c r="I2379" s="47" t="n">
        <f aca="false">G2379/H2379-1</f>
        <v>-0.148666042267807</v>
      </c>
      <c r="J2379" s="48" t="n">
        <f aca="false">IF(F2379&lt;0,F2379^2,0)</f>
        <v>0</v>
      </c>
      <c r="K2379" s="44" t="n">
        <f aca="false">MAX(K2378,E2379)</f>
        <v>36534.15</v>
      </c>
      <c r="L2379" s="49" t="n">
        <f aca="false">E2379-K2379</f>
        <v>-2825.60000000003</v>
      </c>
    </row>
    <row r="2380" customFormat="false" ht="15" hidden="false" customHeight="false" outlineLevel="0" collapsed="false">
      <c r="A2380" s="27" t="n">
        <v>42880</v>
      </c>
      <c r="B2380" s="42" t="n">
        <v>1</v>
      </c>
      <c r="C2380" s="28" t="n">
        <v>23190.8</v>
      </c>
      <c r="D2380" s="43" t="n">
        <v>313.3</v>
      </c>
      <c r="E2380" s="44" t="n">
        <f aca="false">E2379+D2380</f>
        <v>34021.85</v>
      </c>
      <c r="F2380" s="45" t="n">
        <f aca="false">IF(C2379&gt;0,D2380/C2379,0)</f>
        <v>0.0139020158588588</v>
      </c>
      <c r="G2380" s="46" t="n">
        <f aca="false">G2379*(1+F2380)</f>
        <v>22.9876059284541</v>
      </c>
      <c r="H2380" s="46" t="n">
        <f aca="false">MAX(H2379,G2380)</f>
        <v>26.6316331776486</v>
      </c>
      <c r="I2380" s="47" t="n">
        <f aca="false">G2380/H2380-1</f>
        <v>-0.136830784086229</v>
      </c>
      <c r="J2380" s="48" t="n">
        <f aca="false">IF(F2380&lt;0,F2380^2,0)</f>
        <v>0</v>
      </c>
      <c r="K2380" s="44" t="n">
        <f aca="false">MAX(K2379,E2380)</f>
        <v>36534.15</v>
      </c>
      <c r="L2380" s="49" t="n">
        <f aca="false">E2380-K2380</f>
        <v>-2512.30000000002</v>
      </c>
    </row>
    <row r="2381" customFormat="false" ht="15" hidden="false" customHeight="false" outlineLevel="0" collapsed="false">
      <c r="A2381" s="27" t="n">
        <v>42881</v>
      </c>
      <c r="B2381" s="42" t="n">
        <v>1</v>
      </c>
      <c r="C2381" s="28" t="n">
        <v>23362.2</v>
      </c>
      <c r="D2381" s="43" t="n">
        <v>171.4</v>
      </c>
      <c r="E2381" s="44" t="n">
        <f aca="false">E2380+D2381</f>
        <v>34193.25</v>
      </c>
      <c r="F2381" s="45" t="n">
        <f aca="false">IF(C2380&gt;0,D2381/C2380,0)</f>
        <v>0.0073908618935095</v>
      </c>
      <c r="G2381" s="46" t="n">
        <f aca="false">G2380*(1+F2381)</f>
        <v>23.1575041491337</v>
      </c>
      <c r="H2381" s="46" t="n">
        <f aca="false">MAX(H2380,G2381)</f>
        <v>26.6316331776486</v>
      </c>
      <c r="I2381" s="47" t="n">
        <f aca="false">G2381/H2381-1</f>
        <v>-0.130451219620682</v>
      </c>
      <c r="J2381" s="48" t="n">
        <f aca="false">IF(F2381&lt;0,F2381^2,0)</f>
        <v>0</v>
      </c>
      <c r="K2381" s="44" t="n">
        <f aca="false">MAX(K2380,E2381)</f>
        <v>36534.15</v>
      </c>
      <c r="L2381" s="49" t="n">
        <f aca="false">E2381-K2381</f>
        <v>-2340.90000000002</v>
      </c>
    </row>
    <row r="2382" customFormat="false" ht="15" hidden="false" customHeight="false" outlineLevel="0" collapsed="false">
      <c r="A2382" s="27" t="n">
        <v>42884</v>
      </c>
      <c r="B2382" s="42" t="n">
        <v>1</v>
      </c>
      <c r="C2382" s="28" t="n">
        <v>23182.75</v>
      </c>
      <c r="D2382" s="43" t="n">
        <v>-179.45</v>
      </c>
      <c r="E2382" s="44" t="n">
        <f aca="false">E2381+D2382</f>
        <v>34013.8</v>
      </c>
      <c r="F2382" s="45" t="n">
        <f aca="false">IF(C2381&gt;0,D2382/C2381,0)</f>
        <v>-0.00768121152973607</v>
      </c>
      <c r="G2382" s="46" t="n">
        <f aca="false">G2381*(1+F2382)</f>
        <v>22.9796264612635</v>
      </c>
      <c r="H2382" s="46" t="n">
        <f aca="false">MAX(H2381,G2382)</f>
        <v>26.6316331776486</v>
      </c>
      <c r="I2382" s="47" t="n">
        <f aca="false">G2382/H2382-1</f>
        <v>-0.137130407738199</v>
      </c>
      <c r="J2382" s="48" t="n">
        <f aca="false">IF(F2382&lt;0,F2382^2,0)</f>
        <v>5.90010105645503E-005</v>
      </c>
      <c r="K2382" s="44" t="n">
        <f aca="false">MAX(K2381,E2382)</f>
        <v>36534.15</v>
      </c>
      <c r="L2382" s="49" t="n">
        <f aca="false">E2382-K2382</f>
        <v>-2520.35000000002</v>
      </c>
    </row>
    <row r="2383" customFormat="false" ht="15" hidden="false" customHeight="false" outlineLevel="0" collapsed="false">
      <c r="A2383" s="27" t="n">
        <v>42885</v>
      </c>
      <c r="B2383" s="42" t="n">
        <v>1</v>
      </c>
      <c r="C2383" s="28" t="n">
        <v>23307.25</v>
      </c>
      <c r="D2383" s="43" t="n">
        <v>-41.6</v>
      </c>
      <c r="E2383" s="44" t="n">
        <f aca="false">E2382+D2383</f>
        <v>33972.2</v>
      </c>
      <c r="F2383" s="45" t="n">
        <f aca="false">IF(C2382&gt;0,D2383/C2382,0)</f>
        <v>-0.00179443767456406</v>
      </c>
      <c r="G2383" s="46" t="n">
        <f aca="false">G2382*(1+F2383)</f>
        <v>22.938390953794</v>
      </c>
      <c r="H2383" s="46" t="n">
        <f aca="false">MAX(H2382,G2383)</f>
        <v>26.6316331776486</v>
      </c>
      <c r="I2383" s="47" t="n">
        <f aca="false">G2383/H2383-1</f>
        <v>-0.13867877344279</v>
      </c>
      <c r="J2383" s="48" t="n">
        <f aca="false">IF(F2383&lt;0,F2383^2,0)</f>
        <v>3.22000656789488E-006</v>
      </c>
      <c r="K2383" s="44" t="n">
        <f aca="false">MAX(K2382,E2383)</f>
        <v>36534.15</v>
      </c>
      <c r="L2383" s="49" t="n">
        <f aca="false">E2383-K2383</f>
        <v>-2561.95000000002</v>
      </c>
    </row>
    <row r="2384" customFormat="false" ht="15" hidden="false" customHeight="false" outlineLevel="0" collapsed="false">
      <c r="A2384" s="27" t="n">
        <v>42886</v>
      </c>
      <c r="B2384" s="42" t="n">
        <v>1</v>
      </c>
      <c r="C2384" s="28" t="n">
        <v>23424.8</v>
      </c>
      <c r="D2384" s="43" t="n">
        <v>-39.2</v>
      </c>
      <c r="E2384" s="44" t="n">
        <f aca="false">E2383+D2384</f>
        <v>33933</v>
      </c>
      <c r="F2384" s="45" t="n">
        <f aca="false">IF(C2383&gt;0,D2384/C2383,0)</f>
        <v>-0.0016818801016851</v>
      </c>
      <c r="G2384" s="46" t="n">
        <f aca="false">G2383*(1+F2384)</f>
        <v>22.8998113304841</v>
      </c>
      <c r="H2384" s="46" t="n">
        <f aca="false">MAX(H2383,G2384)</f>
        <v>26.6316331776486</v>
      </c>
      <c r="I2384" s="47" t="n">
        <f aca="false">G2384/H2384-1</f>
        <v>-0.140127412474895</v>
      </c>
      <c r="J2384" s="48" t="n">
        <f aca="false">IF(F2384&lt;0,F2384^2,0)</f>
        <v>2.82872067644428E-006</v>
      </c>
      <c r="K2384" s="44" t="n">
        <f aca="false">MAX(K2383,E2384)</f>
        <v>36534.15</v>
      </c>
      <c r="L2384" s="49" t="n">
        <f aca="false">E2384-K2384</f>
        <v>-2601.15000000002</v>
      </c>
    </row>
    <row r="2385" customFormat="false" ht="15" hidden="false" customHeight="false" outlineLevel="0" collapsed="false">
      <c r="A2385" s="27" t="n">
        <v>42887</v>
      </c>
      <c r="B2385" s="42" t="n">
        <v>1</v>
      </c>
      <c r="C2385" s="28" t="n">
        <v>23310.15</v>
      </c>
      <c r="D2385" s="43" t="n">
        <v>-176.3</v>
      </c>
      <c r="E2385" s="44" t="n">
        <f aca="false">E2384+D2385</f>
        <v>33756.7</v>
      </c>
      <c r="F2385" s="45" t="n">
        <f aca="false">IF(C2384&gt;0,D2385/C2384,0)</f>
        <v>-0.00752621153649124</v>
      </c>
      <c r="G2385" s="46" t="n">
        <f aca="false">G2384*(1+F2385)</f>
        <v>22.7274625062652</v>
      </c>
      <c r="H2385" s="46" t="n">
        <f aca="false">MAX(H2384,G2385)</f>
        <v>26.6316331776486</v>
      </c>
      <c r="I2385" s="47" t="n">
        <f aca="false">G2385/H2385-1</f>
        <v>-0.146598995463039</v>
      </c>
      <c r="J2385" s="48" t="n">
        <f aca="false">IF(F2385&lt;0,F2385^2,0)</f>
        <v>5.66438600920138E-005</v>
      </c>
      <c r="K2385" s="44" t="n">
        <f aca="false">MAX(K2384,E2385)</f>
        <v>36534.15</v>
      </c>
      <c r="L2385" s="49" t="n">
        <f aca="false">E2385-K2385</f>
        <v>-2777.45000000002</v>
      </c>
    </row>
    <row r="2386" customFormat="false" ht="15" hidden="false" customHeight="false" outlineLevel="0" collapsed="false">
      <c r="A2386" s="27" t="n">
        <v>42888</v>
      </c>
      <c r="B2386" s="42" t="n">
        <v>0</v>
      </c>
      <c r="C2386" s="28" t="n">
        <v>23375.9</v>
      </c>
      <c r="D2386" s="43" t="n">
        <v>0</v>
      </c>
      <c r="E2386" s="44" t="n">
        <f aca="false">E2385+D2386</f>
        <v>33756.7</v>
      </c>
      <c r="F2386" s="45" t="n">
        <f aca="false">IF(C2385&gt;0,D2386/C2385,0)</f>
        <v>0</v>
      </c>
      <c r="G2386" s="46" t="n">
        <f aca="false">G2385*(1+F2386)</f>
        <v>22.7274625062652</v>
      </c>
      <c r="H2386" s="46" t="n">
        <f aca="false">MAX(H2385,G2386)</f>
        <v>26.6316331776486</v>
      </c>
      <c r="I2386" s="47" t="n">
        <f aca="false">G2386/H2386-1</f>
        <v>-0.146598995463039</v>
      </c>
      <c r="J2386" s="48" t="n">
        <f aca="false">IF(F2386&lt;0,F2386^2,0)</f>
        <v>0</v>
      </c>
      <c r="K2386" s="44" t="n">
        <f aca="false">MAX(K2385,E2386)</f>
        <v>36534.15</v>
      </c>
      <c r="L2386" s="49" t="n">
        <f aca="false">E2386-K2386</f>
        <v>-2777.45000000002</v>
      </c>
    </row>
    <row r="2387" customFormat="false" ht="15" hidden="false" customHeight="false" outlineLevel="0" collapsed="false">
      <c r="A2387" s="27" t="n">
        <v>42891</v>
      </c>
      <c r="B2387" s="42" t="n">
        <v>1</v>
      </c>
      <c r="C2387" s="28" t="n">
        <v>23459.65</v>
      </c>
      <c r="D2387" s="43" t="n">
        <v>6.35</v>
      </c>
      <c r="E2387" s="44" t="n">
        <f aca="false">E2386+D2387</f>
        <v>33763.05</v>
      </c>
      <c r="F2387" s="45" t="n">
        <f aca="false">IF(C2386&gt;0,D2387/C2386,0)</f>
        <v>0.000271647294863513</v>
      </c>
      <c r="G2387" s="46" t="n">
        <f aca="false">G2386*(1+F2387)</f>
        <v>22.7336363599741</v>
      </c>
      <c r="H2387" s="46" t="n">
        <f aca="false">MAX(H2386,G2387)</f>
        <v>26.6316331776486</v>
      </c>
      <c r="I2387" s="47" t="n">
        <f aca="false">G2387/H2387-1</f>
        <v>-0.146367171388723</v>
      </c>
      <c r="J2387" s="48" t="n">
        <f aca="false">IF(F2387&lt;0,F2387^2,0)</f>
        <v>0</v>
      </c>
      <c r="K2387" s="44" t="n">
        <f aca="false">MAX(K2386,E2387)</f>
        <v>36534.15</v>
      </c>
      <c r="L2387" s="49" t="n">
        <f aca="false">E2387-K2387</f>
        <v>-2771.10000000002</v>
      </c>
    </row>
    <row r="2388" customFormat="false" ht="15" hidden="false" customHeight="false" outlineLevel="0" collapsed="false">
      <c r="A2388" s="27" t="n">
        <v>42892</v>
      </c>
      <c r="B2388" s="42" t="n">
        <v>1</v>
      </c>
      <c r="C2388" s="28" t="n">
        <v>23416.3</v>
      </c>
      <c r="D2388" s="43" t="n">
        <v>-43.35</v>
      </c>
      <c r="E2388" s="44" t="n">
        <f aca="false">E2387+D2388</f>
        <v>33719.7</v>
      </c>
      <c r="F2388" s="45" t="n">
        <f aca="false">IF(C2387&gt;0,D2388/C2387,0)</f>
        <v>-0.00184785365510568</v>
      </c>
      <c r="G2388" s="46" t="n">
        <f aca="false">G2387*(1+F2388)</f>
        <v>22.6916279269325</v>
      </c>
      <c r="H2388" s="46" t="n">
        <f aca="false">MAX(H2387,G2388)</f>
        <v>26.6316331776486</v>
      </c>
      <c r="I2388" s="47" t="n">
        <f aca="false">G2388/H2388-1</f>
        <v>-0.14794455993119</v>
      </c>
      <c r="J2388" s="48" t="n">
        <f aca="false">IF(F2388&lt;0,F2388^2,0)</f>
        <v>3.41456313068743E-006</v>
      </c>
      <c r="K2388" s="44" t="n">
        <f aca="false">MAX(K2387,E2388)</f>
        <v>36534.15</v>
      </c>
      <c r="L2388" s="49" t="n">
        <f aca="false">E2388-K2388</f>
        <v>-2814.45000000002</v>
      </c>
    </row>
    <row r="2389" customFormat="false" ht="15" hidden="false" customHeight="false" outlineLevel="0" collapsed="false">
      <c r="A2389" s="27" t="n">
        <v>42893</v>
      </c>
      <c r="B2389" s="42" t="n">
        <v>1</v>
      </c>
      <c r="C2389" s="28" t="n">
        <v>23567.65</v>
      </c>
      <c r="D2389" s="43" t="n">
        <v>151.35</v>
      </c>
      <c r="E2389" s="44" t="n">
        <f aca="false">E2388+D2389</f>
        <v>33871.05</v>
      </c>
      <c r="F2389" s="45" t="n">
        <f aca="false">IF(C2388&gt;0,D2389/C2388,0)</f>
        <v>0.00646344640271947</v>
      </c>
      <c r="G2389" s="46" t="n">
        <f aca="false">G2388*(1+F2389)</f>
        <v>22.8382940478287</v>
      </c>
      <c r="H2389" s="46" t="n">
        <f aca="false">MAX(H2388,G2389)</f>
        <v>26.6316331776486</v>
      </c>
      <c r="I2389" s="47" t="n">
        <f aca="false">G2389/H2389-1</f>
        <v>-0.14243734526216</v>
      </c>
      <c r="J2389" s="48" t="n">
        <f aca="false">IF(F2389&lt;0,F2389^2,0)</f>
        <v>0</v>
      </c>
      <c r="K2389" s="44" t="n">
        <f aca="false">MAX(K2388,E2389)</f>
        <v>36534.15</v>
      </c>
      <c r="L2389" s="49" t="n">
        <f aca="false">E2389-K2389</f>
        <v>-2663.10000000002</v>
      </c>
    </row>
    <row r="2390" customFormat="false" ht="15" hidden="false" customHeight="false" outlineLevel="0" collapsed="false">
      <c r="A2390" s="27" t="n">
        <v>42894</v>
      </c>
      <c r="B2390" s="42" t="n">
        <v>1</v>
      </c>
      <c r="C2390" s="28" t="n">
        <v>23536.1</v>
      </c>
      <c r="D2390" s="43" t="n">
        <v>-31.55</v>
      </c>
      <c r="E2390" s="44" t="n">
        <f aca="false">E2389+D2390</f>
        <v>33839.5</v>
      </c>
      <c r="F2390" s="45" t="n">
        <f aca="false">IF(C2389&gt;0,D2390/C2389,0)</f>
        <v>-0.00133869944606272</v>
      </c>
      <c r="G2390" s="46" t="n">
        <f aca="false">G2389*(1+F2390)</f>
        <v>22.8077204362378</v>
      </c>
      <c r="H2390" s="46" t="n">
        <f aca="false">MAX(H2389,G2390)</f>
        <v>26.6316331776486</v>
      </c>
      <c r="I2390" s="47" t="n">
        <f aca="false">G2390/H2390-1</f>
        <v>-0.143585363913022</v>
      </c>
      <c r="J2390" s="48" t="n">
        <f aca="false">IF(F2390&lt;0,F2390^2,0)</f>
        <v>1.79211620688863E-006</v>
      </c>
      <c r="K2390" s="44" t="n">
        <f aca="false">MAX(K2389,E2390)</f>
        <v>36534.15</v>
      </c>
      <c r="L2390" s="49" t="n">
        <f aca="false">E2390-K2390</f>
        <v>-2694.65000000002</v>
      </c>
    </row>
    <row r="2391" customFormat="false" ht="15" hidden="false" customHeight="false" outlineLevel="0" collapsed="false">
      <c r="A2391" s="27" t="n">
        <v>42895</v>
      </c>
      <c r="B2391" s="42" t="n">
        <v>1</v>
      </c>
      <c r="C2391" s="28" t="n">
        <v>23690.9</v>
      </c>
      <c r="D2391" s="43" t="n">
        <v>-52.15</v>
      </c>
      <c r="E2391" s="44" t="n">
        <f aca="false">E2390+D2391</f>
        <v>33787.35</v>
      </c>
      <c r="F2391" s="45" t="n">
        <f aca="false">IF(C2390&gt;0,D2391/C2390,0)</f>
        <v>-0.00221574517443417</v>
      </c>
      <c r="G2391" s="46" t="n">
        <f aca="false">G2390*(1+F2391)</f>
        <v>22.7571843397414</v>
      </c>
      <c r="H2391" s="46" t="n">
        <f aca="false">MAX(H2390,G2391)</f>
        <v>26.6316331776486</v>
      </c>
      <c r="I2391" s="47" t="n">
        <f aca="false">G2391/H2391-1</f>
        <v>-0.145482960510246</v>
      </c>
      <c r="J2391" s="48" t="n">
        <f aca="false">IF(F2391&lt;0,F2391^2,0)</f>
        <v>4.9095266780283E-006</v>
      </c>
      <c r="K2391" s="44" t="n">
        <f aca="false">MAX(K2390,E2391)</f>
        <v>36534.15</v>
      </c>
      <c r="L2391" s="49" t="n">
        <f aca="false">E2391-K2391</f>
        <v>-2746.80000000002</v>
      </c>
    </row>
    <row r="2392" customFormat="false" ht="15" hidden="false" customHeight="false" outlineLevel="0" collapsed="false">
      <c r="A2392" s="27" t="n">
        <v>42898</v>
      </c>
      <c r="B2392" s="42" t="n">
        <v>-1</v>
      </c>
      <c r="C2392" s="28" t="n">
        <v>23470.45</v>
      </c>
      <c r="D2392" s="43" t="n">
        <v>6.4</v>
      </c>
      <c r="E2392" s="44" t="n">
        <f aca="false">E2391+D2392</f>
        <v>33793.75</v>
      </c>
      <c r="F2392" s="45" t="n">
        <f aca="false">IF(C2391&gt;0,D2392/C2391,0)</f>
        <v>0.000270145921007644</v>
      </c>
      <c r="G2392" s="46" t="n">
        <f aca="false">G2391*(1+F2392)</f>
        <v>22.7633321002644</v>
      </c>
      <c r="H2392" s="46" t="n">
        <f aca="false">MAX(H2391,G2392)</f>
        <v>26.6316331776486</v>
      </c>
      <c r="I2392" s="47" t="n">
        <f aca="false">G2392/H2392-1</f>
        <v>-0.145252116217596</v>
      </c>
      <c r="J2392" s="48" t="n">
        <f aca="false">IF(F2392&lt;0,F2392^2,0)</f>
        <v>0</v>
      </c>
      <c r="K2392" s="44" t="n">
        <f aca="false">MAX(K2391,E2392)</f>
        <v>36534.15</v>
      </c>
      <c r="L2392" s="49" t="n">
        <f aca="false">E2392-K2392</f>
        <v>-2740.40000000002</v>
      </c>
    </row>
    <row r="2393" customFormat="false" ht="15" hidden="false" customHeight="false" outlineLevel="0" collapsed="false">
      <c r="A2393" s="27" t="n">
        <v>42899</v>
      </c>
      <c r="B2393" s="42" t="n">
        <v>-1</v>
      </c>
      <c r="C2393" s="28" t="n">
        <v>23477.85</v>
      </c>
      <c r="D2393" s="43" t="n">
        <v>-7.4</v>
      </c>
      <c r="E2393" s="44" t="n">
        <f aca="false">E2392+D2393</f>
        <v>33786.35</v>
      </c>
      <c r="F2393" s="45" t="n">
        <f aca="false">IF(C2392&gt;0,D2393/C2392,0)</f>
        <v>-0.000315290077523013</v>
      </c>
      <c r="G2393" s="46" t="n">
        <f aca="false">G2392*(1+F2393)</f>
        <v>22.7561550475218</v>
      </c>
      <c r="H2393" s="46" t="n">
        <f aca="false">MAX(H2392,G2393)</f>
        <v>26.6316331776486</v>
      </c>
      <c r="I2393" s="47" t="n">
        <f aca="false">G2393/H2393-1</f>
        <v>-0.145521609744137</v>
      </c>
      <c r="J2393" s="48" t="n">
        <f aca="false">IF(F2393&lt;0,F2393^2,0)</f>
        <v>9.94078329844675E-008</v>
      </c>
      <c r="K2393" s="44" t="n">
        <f aca="false">MAX(K2392,E2393)</f>
        <v>36534.15</v>
      </c>
      <c r="L2393" s="49" t="n">
        <f aca="false">E2393-K2393</f>
        <v>-2747.80000000002</v>
      </c>
    </row>
    <row r="2394" customFormat="false" ht="15" hidden="false" customHeight="false" outlineLevel="0" collapsed="false">
      <c r="A2394" s="27" t="n">
        <v>42900</v>
      </c>
      <c r="B2394" s="42" t="n">
        <v>-1</v>
      </c>
      <c r="C2394" s="28" t="n">
        <v>23498.7</v>
      </c>
      <c r="D2394" s="43" t="n">
        <v>-20.85</v>
      </c>
      <c r="E2394" s="44" t="n">
        <f aca="false">E2393+D2394</f>
        <v>33765.5</v>
      </c>
      <c r="F2394" s="45" t="n">
        <f aca="false">IF(C2393&gt;0,D2394/C2393,0)</f>
        <v>-0.00088807109679975</v>
      </c>
      <c r="G2394" s="46" t="n">
        <f aca="false">G2393*(1+F2394)</f>
        <v>22.7359459639498</v>
      </c>
      <c r="H2394" s="46" t="n">
        <f aca="false">MAX(H2393,G2394)</f>
        <v>26.6316331776486</v>
      </c>
      <c r="I2394" s="47" t="n">
        <f aca="false">G2394/H2394-1</f>
        <v>-0.146280447305363</v>
      </c>
      <c r="J2394" s="48" t="n">
        <f aca="false">IF(F2394&lt;0,F2394^2,0)</f>
        <v>7.8867027297111E-007</v>
      </c>
      <c r="K2394" s="44" t="n">
        <f aca="false">MAX(K2393,E2394)</f>
        <v>36534.15</v>
      </c>
      <c r="L2394" s="49" t="n">
        <f aca="false">E2394-K2394</f>
        <v>-2768.65000000002</v>
      </c>
    </row>
    <row r="2395" customFormat="false" ht="15" hidden="false" customHeight="false" outlineLevel="0" collapsed="false">
      <c r="A2395" s="27" t="n">
        <v>42901</v>
      </c>
      <c r="B2395" s="42" t="n">
        <v>-1</v>
      </c>
      <c r="C2395" s="28" t="n">
        <v>23391.75</v>
      </c>
      <c r="D2395" s="43" t="n">
        <v>106.95</v>
      </c>
      <c r="E2395" s="44" t="n">
        <f aca="false">E2394+D2395</f>
        <v>33872.45</v>
      </c>
      <c r="F2395" s="45" t="n">
        <f aca="false">IF(C2394&gt;0,D2395/C2394,0)</f>
        <v>0.00455131560469303</v>
      </c>
      <c r="G2395" s="46" t="n">
        <f aca="false">G2394*(1+F2395)</f>
        <v>22.839424429603</v>
      </c>
      <c r="H2395" s="46" t="n">
        <f aca="false">MAX(H2394,G2395)</f>
        <v>26.6316331776486</v>
      </c>
      <c r="I2395" s="47" t="n">
        <f aca="false">G2395/H2395-1</f>
        <v>-0.142394900183152</v>
      </c>
      <c r="J2395" s="48" t="n">
        <f aca="false">IF(F2395&lt;0,F2395^2,0)</f>
        <v>0</v>
      </c>
      <c r="K2395" s="44" t="n">
        <f aca="false">MAX(K2394,E2395)</f>
        <v>36534.15</v>
      </c>
      <c r="L2395" s="49" t="n">
        <f aca="false">E2395-K2395</f>
        <v>-2661.70000000003</v>
      </c>
    </row>
    <row r="2396" customFormat="false" ht="15" hidden="false" customHeight="false" outlineLevel="0" collapsed="false">
      <c r="A2396" s="27" t="n">
        <v>42902</v>
      </c>
      <c r="B2396" s="42" t="n">
        <v>-1</v>
      </c>
      <c r="C2396" s="28" t="n">
        <v>23502.75</v>
      </c>
      <c r="D2396" s="43" t="n">
        <v>-81.55</v>
      </c>
      <c r="E2396" s="44" t="n">
        <f aca="false">E2395+D2396</f>
        <v>33790.9</v>
      </c>
      <c r="F2396" s="45" t="n">
        <f aca="false">IF(C2395&gt;0,D2396/C2395,0)</f>
        <v>-0.00348627186935565</v>
      </c>
      <c r="G2396" s="46" t="n">
        <f aca="false">G2395*(1+F2396)</f>
        <v>22.7597999867018</v>
      </c>
      <c r="H2396" s="46" t="n">
        <f aca="false">MAX(H2395,G2396)</f>
        <v>26.6316331776486</v>
      </c>
      <c r="I2396" s="47" t="n">
        <f aca="false">G2396/H2396-1</f>
        <v>-0.14538474471766</v>
      </c>
      <c r="J2396" s="48" t="n">
        <f aca="false">IF(F2396&lt;0,F2396^2,0)</f>
        <v>1.21540915470605E-005</v>
      </c>
      <c r="K2396" s="44" t="n">
        <f aca="false">MAX(K2395,E2396)</f>
        <v>36534.15</v>
      </c>
      <c r="L2396" s="49" t="n">
        <f aca="false">E2396-K2396</f>
        <v>-2743.25000000003</v>
      </c>
    </row>
    <row r="2397" customFormat="false" ht="15" hidden="false" customHeight="false" outlineLevel="0" collapsed="false">
      <c r="A2397" s="27" t="n">
        <v>42905</v>
      </c>
      <c r="B2397" s="42" t="n">
        <v>1</v>
      </c>
      <c r="C2397" s="28" t="n">
        <v>23742.15</v>
      </c>
      <c r="D2397" s="43" t="n">
        <v>170.8</v>
      </c>
      <c r="E2397" s="44" t="n">
        <f aca="false">E2396+D2397</f>
        <v>33961.7</v>
      </c>
      <c r="F2397" s="45" t="n">
        <f aca="false">IF(C2396&gt;0,D2397/C2396,0)</f>
        <v>0.00726723468530278</v>
      </c>
      <c r="G2397" s="46" t="n">
        <f aca="false">G2396*(1+F2397)</f>
        <v>22.9252007945957</v>
      </c>
      <c r="H2397" s="46" t="n">
        <f aca="false">MAX(H2396,G2397)</f>
        <v>26.6316331776486</v>
      </c>
      <c r="I2397" s="47" t="n">
        <f aca="false">G2397/H2397-1</f>
        <v>-0.139174055091883</v>
      </c>
      <c r="J2397" s="48" t="n">
        <f aca="false">IF(F2397&lt;0,F2397^2,0)</f>
        <v>0</v>
      </c>
      <c r="K2397" s="44" t="n">
        <f aca="false">MAX(K2396,E2397)</f>
        <v>36534.15</v>
      </c>
      <c r="L2397" s="49" t="n">
        <f aca="false">E2397-K2397</f>
        <v>-2572.45000000003</v>
      </c>
    </row>
    <row r="2398" customFormat="false" ht="15" hidden="false" customHeight="false" outlineLevel="0" collapsed="false">
      <c r="A2398" s="27" t="n">
        <v>42906</v>
      </c>
      <c r="B2398" s="42" t="n">
        <v>1</v>
      </c>
      <c r="C2398" s="28" t="n">
        <v>23697.95</v>
      </c>
      <c r="D2398" s="43" t="n">
        <v>-44.2</v>
      </c>
      <c r="E2398" s="44" t="n">
        <f aca="false">E2397+D2398</f>
        <v>33917.5</v>
      </c>
      <c r="F2398" s="45" t="n">
        <f aca="false">IF(C2397&gt;0,D2398/C2397,0)</f>
        <v>-0.00186166796183159</v>
      </c>
      <c r="G2398" s="46" t="n">
        <f aca="false">G2397*(1+F2398)</f>
        <v>22.8825216827579</v>
      </c>
      <c r="H2398" s="46" t="n">
        <f aca="false">MAX(H2397,G2398)</f>
        <v>26.6316331776486</v>
      </c>
      <c r="I2398" s="47" t="n">
        <f aca="false">G2398/H2398-1</f>
        <v>-0.140776627174232</v>
      </c>
      <c r="J2398" s="48" t="n">
        <f aca="false">IF(F2398&lt;0,F2398^2,0)</f>
        <v>3.4658076001102E-006</v>
      </c>
      <c r="K2398" s="44" t="n">
        <f aca="false">MAX(K2397,E2398)</f>
        <v>36534.15</v>
      </c>
      <c r="L2398" s="49" t="n">
        <f aca="false">E2398-K2398</f>
        <v>-2616.65000000002</v>
      </c>
    </row>
    <row r="2399" customFormat="false" ht="15" hidden="false" customHeight="false" outlineLevel="0" collapsed="false">
      <c r="A2399" s="27" t="n">
        <v>42907</v>
      </c>
      <c r="B2399" s="42" t="n">
        <v>1</v>
      </c>
      <c r="C2399" s="28" t="n">
        <v>23708.75</v>
      </c>
      <c r="D2399" s="43" t="n">
        <v>-59.8</v>
      </c>
      <c r="E2399" s="44" t="n">
        <f aca="false">E2398+D2399</f>
        <v>33857.7</v>
      </c>
      <c r="F2399" s="45" t="n">
        <f aca="false">IF(C2398&gt;0,D2399/C2398,0)</f>
        <v>-0.00252342502199557</v>
      </c>
      <c r="G2399" s="46" t="n">
        <f aca="false">G2398*(1+F2399)</f>
        <v>22.8247793549773</v>
      </c>
      <c r="H2399" s="46" t="n">
        <f aca="false">MAX(H2398,G2399)</f>
        <v>26.6316331776486</v>
      </c>
      <c r="I2399" s="47" t="n">
        <f aca="false">G2399/H2399-1</f>
        <v>-0.142944812932704</v>
      </c>
      <c r="J2399" s="48" t="n">
        <f aca="false">IF(F2399&lt;0,F2399^2,0)</f>
        <v>6.36767384163336E-006</v>
      </c>
      <c r="K2399" s="44" t="n">
        <f aca="false">MAX(K2398,E2399)</f>
        <v>36534.15</v>
      </c>
      <c r="L2399" s="49" t="n">
        <f aca="false">E2399-K2399</f>
        <v>-2676.45000000003</v>
      </c>
    </row>
    <row r="2400" customFormat="false" ht="15" hidden="false" customHeight="false" outlineLevel="0" collapsed="false">
      <c r="A2400" s="27" t="n">
        <v>42908</v>
      </c>
      <c r="B2400" s="42" t="n">
        <v>1</v>
      </c>
      <c r="C2400" s="28" t="n">
        <v>23736.1</v>
      </c>
      <c r="D2400" s="43" t="n">
        <v>-24.65</v>
      </c>
      <c r="E2400" s="44" t="n">
        <f aca="false">E2399+D2400</f>
        <v>33833.05</v>
      </c>
      <c r="F2400" s="45" t="n">
        <f aca="false">IF(C2399&gt;0,D2400/C2399,0)</f>
        <v>-0.00103970053250382</v>
      </c>
      <c r="G2400" s="46" t="n">
        <f aca="false">G2399*(1+F2400)</f>
        <v>22.8010484197276</v>
      </c>
      <c r="H2400" s="46" t="n">
        <f aca="false">MAX(H2399,G2400)</f>
        <v>26.6316331776486</v>
      </c>
      <c r="I2400" s="47" t="n">
        <f aca="false">G2400/H2400-1</f>
        <v>-0.143835893667083</v>
      </c>
      <c r="J2400" s="48" t="n">
        <f aca="false">IF(F2400&lt;0,F2400^2,0)</f>
        <v>1.08097719728873E-006</v>
      </c>
      <c r="K2400" s="44" t="n">
        <f aca="false">MAX(K2399,E2400)</f>
        <v>36534.15</v>
      </c>
      <c r="L2400" s="49" t="n">
        <f aca="false">E2400-K2400</f>
        <v>-2701.10000000003</v>
      </c>
    </row>
    <row r="2401" customFormat="false" ht="15" hidden="false" customHeight="false" outlineLevel="0" collapsed="false">
      <c r="A2401" s="27" t="n">
        <v>42909</v>
      </c>
      <c r="B2401" s="42" t="n">
        <v>-1</v>
      </c>
      <c r="C2401" s="28" t="n">
        <v>23542.75</v>
      </c>
      <c r="D2401" s="43" t="n">
        <v>25.5</v>
      </c>
      <c r="E2401" s="44" t="n">
        <f aca="false">E2400+D2401</f>
        <v>33858.55</v>
      </c>
      <c r="F2401" s="45" t="n">
        <f aca="false">IF(C2400&gt;0,D2401/C2400,0)</f>
        <v>0.00107431296632555</v>
      </c>
      <c r="G2401" s="46" t="n">
        <f aca="false">G2400*(1+F2401)</f>
        <v>22.8255438816907</v>
      </c>
      <c r="H2401" s="46" t="n">
        <f aca="false">MAX(H2400,G2401)</f>
        <v>26.6316331776486</v>
      </c>
      <c r="I2401" s="47" t="n">
        <f aca="false">G2401/H2401-1</f>
        <v>-0.142916105466347</v>
      </c>
      <c r="J2401" s="48" t="n">
        <f aca="false">IF(F2401&lt;0,F2401^2,0)</f>
        <v>0</v>
      </c>
      <c r="K2401" s="44" t="n">
        <f aca="false">MAX(K2400,E2401)</f>
        <v>36534.15</v>
      </c>
      <c r="L2401" s="49" t="n">
        <f aca="false">E2401-K2401</f>
        <v>-2675.60000000003</v>
      </c>
    </row>
    <row r="2402" customFormat="false" ht="15" hidden="false" customHeight="false" outlineLevel="0" collapsed="false">
      <c r="A2402" s="27" t="n">
        <v>42913</v>
      </c>
      <c r="B2402" s="42" t="n">
        <v>-1</v>
      </c>
      <c r="C2402" s="28" t="n">
        <v>23216.25</v>
      </c>
      <c r="D2402" s="43" t="n">
        <v>326.5</v>
      </c>
      <c r="E2402" s="44" t="n">
        <f aca="false">E2401+D2402</f>
        <v>34185.05</v>
      </c>
      <c r="F2402" s="45" t="n">
        <f aca="false">IF(C2401&gt;0,D2402/C2401,0)</f>
        <v>0.0138683883573499</v>
      </c>
      <c r="G2402" s="46" t="n">
        <f aca="false">G2401*(1+F2402)</f>
        <v>23.1420973887097</v>
      </c>
      <c r="H2402" s="46" t="n">
        <f aca="false">MAX(H2401,G2402)</f>
        <v>26.6316331776486</v>
      </c>
      <c r="I2402" s="47" t="n">
        <f aca="false">G2402/H2402-1</f>
        <v>-0.131029733162124</v>
      </c>
      <c r="J2402" s="48" t="n">
        <f aca="false">IF(F2402&lt;0,F2402^2,0)</f>
        <v>0</v>
      </c>
      <c r="K2402" s="44" t="n">
        <f aca="false">MAX(K2401,E2402)</f>
        <v>36534.15</v>
      </c>
      <c r="L2402" s="49" t="n">
        <f aca="false">E2402-K2402</f>
        <v>-2349.10000000003</v>
      </c>
    </row>
    <row r="2403" customFormat="false" ht="15" hidden="false" customHeight="false" outlineLevel="0" collapsed="false">
      <c r="A2403" s="27" t="n">
        <v>42914</v>
      </c>
      <c r="B2403" s="42" t="n">
        <v>-1</v>
      </c>
      <c r="C2403" s="28" t="n">
        <v>23235.85</v>
      </c>
      <c r="D2403" s="43" t="n">
        <v>-19.6</v>
      </c>
      <c r="E2403" s="44" t="n">
        <f aca="false">E2402+D2403</f>
        <v>34165.45</v>
      </c>
      <c r="F2403" s="45" t="n">
        <f aca="false">IF(C2402&gt;0,D2403/C2402,0)</f>
        <v>-0.000844236256932106</v>
      </c>
      <c r="G2403" s="46" t="n">
        <f aca="false">G2402*(1+F2403)</f>
        <v>23.1225599910327</v>
      </c>
      <c r="H2403" s="46" t="n">
        <f aca="false">MAX(H2402,G2403)</f>
        <v>26.6316331776486</v>
      </c>
      <c r="I2403" s="47" t="n">
        <f aca="false">G2403/H2403-1</f>
        <v>-0.131763349367585</v>
      </c>
      <c r="J2403" s="48" t="n">
        <f aca="false">IF(F2403&lt;0,F2403^2,0)</f>
        <v>7.12734857518733E-007</v>
      </c>
      <c r="K2403" s="44" t="n">
        <f aca="false">MAX(K2402,E2403)</f>
        <v>36534.15</v>
      </c>
      <c r="L2403" s="49" t="n">
        <f aca="false">E2403-K2403</f>
        <v>-2368.70000000003</v>
      </c>
    </row>
    <row r="2404" customFormat="false" ht="15" hidden="false" customHeight="false" outlineLevel="0" collapsed="false">
      <c r="A2404" s="27" t="n">
        <v>42915</v>
      </c>
      <c r="B2404" s="42" t="n">
        <v>-1</v>
      </c>
      <c r="C2404" s="28" t="n">
        <v>23227.3</v>
      </c>
      <c r="D2404" s="43" t="n">
        <v>-86.7</v>
      </c>
      <c r="E2404" s="44" t="n">
        <f aca="false">E2403+D2404</f>
        <v>34078.75</v>
      </c>
      <c r="F2404" s="45" t="n">
        <f aca="false">IF(C2403&gt;0,D2404/C2403,0)</f>
        <v>-0.00373130313717811</v>
      </c>
      <c r="G2404" s="46" t="n">
        <f aca="false">G2403*(1+F2404)</f>
        <v>23.0362827103986</v>
      </c>
      <c r="H2404" s="46" t="n">
        <f aca="false">MAX(H2403,G2404)</f>
        <v>26.6316331776486</v>
      </c>
      <c r="I2404" s="47" t="n">
        <f aca="false">G2404/H2404-1</f>
        <v>-0.135003003505903</v>
      </c>
      <c r="J2404" s="48" t="n">
        <f aca="false">IF(F2404&lt;0,F2404^2,0)</f>
        <v>1.39226231015152E-005</v>
      </c>
      <c r="K2404" s="44" t="n">
        <f aca="false">MAX(K2403,E2404)</f>
        <v>36534.15</v>
      </c>
      <c r="L2404" s="49" t="n">
        <f aca="false">E2404-K2404</f>
        <v>-2455.40000000002</v>
      </c>
    </row>
    <row r="2405" customFormat="false" ht="15" hidden="false" customHeight="false" outlineLevel="0" collapsed="false">
      <c r="A2405" s="27" t="n">
        <v>42916</v>
      </c>
      <c r="B2405" s="42" t="n">
        <v>-1</v>
      </c>
      <c r="C2405" s="28" t="n">
        <v>23211.2</v>
      </c>
      <c r="D2405" s="43" t="n">
        <v>-97.55</v>
      </c>
      <c r="E2405" s="44" t="n">
        <f aca="false">E2404+D2405</f>
        <v>33981.2</v>
      </c>
      <c r="F2405" s="45" t="n">
        <f aca="false">IF(C2404&gt;0,D2405/C2404,0)</f>
        <v>-0.00419979937401248</v>
      </c>
      <c r="G2405" s="46" t="n">
        <f aca="false">G2404*(1+F2405)</f>
        <v>22.9395349446919</v>
      </c>
      <c r="H2405" s="46" t="n">
        <f aca="false">MAX(H2404,G2405)</f>
        <v>26.6316331776486</v>
      </c>
      <c r="I2405" s="47" t="n">
        <f aca="false">G2405/H2405-1</f>
        <v>-0.138635817350301</v>
      </c>
      <c r="J2405" s="48" t="n">
        <f aca="false">IF(F2405&lt;0,F2405^2,0)</f>
        <v>1.76383147819556E-005</v>
      </c>
      <c r="K2405" s="44" t="n">
        <f aca="false">MAX(K2404,E2405)</f>
        <v>36534.15</v>
      </c>
      <c r="L2405" s="49" t="n">
        <f aca="false">E2405-K2405</f>
        <v>-2552.95000000003</v>
      </c>
    </row>
    <row r="2406" customFormat="false" ht="15" hidden="false" customHeight="false" outlineLevel="0" collapsed="false">
      <c r="A2406" s="27" t="n">
        <v>42919</v>
      </c>
      <c r="B2406" s="42" t="n">
        <v>-1</v>
      </c>
      <c r="C2406" s="28" t="n">
        <v>23272.8</v>
      </c>
      <c r="D2406" s="43" t="n">
        <v>-42.9</v>
      </c>
      <c r="E2406" s="44" t="n">
        <f aca="false">E2405+D2406</f>
        <v>33938.3</v>
      </c>
      <c r="F2406" s="45" t="n">
        <f aca="false">IF(C2405&gt;0,D2406/C2405,0)</f>
        <v>-0.00184824567450196</v>
      </c>
      <c r="G2406" s="46" t="n">
        <f aca="false">G2405*(1+F2406)</f>
        <v>22.8971370484553</v>
      </c>
      <c r="H2406" s="46" t="n">
        <f aca="false">MAX(H2405,G2406)</f>
        <v>26.6316331776486</v>
      </c>
      <c r="I2406" s="47" t="n">
        <f aca="false">G2406/H2406-1</f>
        <v>-0.140227829975054</v>
      </c>
      <c r="J2406" s="48" t="n">
        <f aca="false">IF(F2406&lt;0,F2406^2,0)</f>
        <v>3.41601207331522E-006</v>
      </c>
      <c r="K2406" s="44" t="n">
        <f aca="false">MAX(K2405,E2406)</f>
        <v>36534.15</v>
      </c>
      <c r="L2406" s="49" t="n">
        <f aca="false">E2406-K2406</f>
        <v>-2595.85000000003</v>
      </c>
    </row>
    <row r="2407" customFormat="false" ht="15" hidden="false" customHeight="false" outlineLevel="0" collapsed="false">
      <c r="A2407" s="27" t="n">
        <v>42920</v>
      </c>
      <c r="B2407" s="42" t="n">
        <v>1</v>
      </c>
      <c r="C2407" s="28" t="n">
        <v>23214.2</v>
      </c>
      <c r="D2407" s="43" t="n">
        <v>-115.9</v>
      </c>
      <c r="E2407" s="44" t="n">
        <f aca="false">E2406+D2407</f>
        <v>33822.4</v>
      </c>
      <c r="F2407" s="45" t="n">
        <f aca="false">IF(C2406&gt;0,D2407/C2406,0)</f>
        <v>-0.00498006256230449</v>
      </c>
      <c r="G2407" s="46" t="n">
        <f aca="false">G2406*(1+F2407)</f>
        <v>22.7831078734563</v>
      </c>
      <c r="H2407" s="46" t="n">
        <f aca="false">MAX(H2406,G2407)</f>
        <v>26.6316331776486</v>
      </c>
      <c r="I2407" s="47" t="n">
        <f aca="false">G2407/H2407-1</f>
        <v>-0.144509549171107</v>
      </c>
      <c r="J2407" s="48" t="n">
        <f aca="false">IF(F2407&lt;0,F2407^2,0)</f>
        <v>2.48010231244668E-005</v>
      </c>
      <c r="K2407" s="44" t="n">
        <f aca="false">MAX(K2406,E2407)</f>
        <v>36534.15</v>
      </c>
      <c r="L2407" s="49" t="n">
        <f aca="false">E2407-K2407</f>
        <v>-2711.75000000003</v>
      </c>
    </row>
    <row r="2408" customFormat="false" ht="15" hidden="false" customHeight="false" outlineLevel="0" collapsed="false">
      <c r="A2408" s="27" t="n">
        <v>42921</v>
      </c>
      <c r="B2408" s="42" t="n">
        <v>1</v>
      </c>
      <c r="C2408" s="28" t="n">
        <v>23352.6</v>
      </c>
      <c r="D2408" s="43" t="n">
        <v>138.4</v>
      </c>
      <c r="E2408" s="44" t="n">
        <f aca="false">E2407+D2408</f>
        <v>33960.8</v>
      </c>
      <c r="F2408" s="45" t="n">
        <f aca="false">IF(C2407&gt;0,D2408/C2407,0)</f>
        <v>0.00596186816689785</v>
      </c>
      <c r="G2408" s="46" t="n">
        <f aca="false">G2407*(1+F2408)</f>
        <v>22.9189377590301</v>
      </c>
      <c r="H2408" s="46" t="n">
        <f aca="false">MAX(H2407,G2408)</f>
        <v>26.6316331776486</v>
      </c>
      <c r="I2408" s="47" t="n">
        <f aca="false">G2408/H2408-1</f>
        <v>-0.139409227885225</v>
      </c>
      <c r="J2408" s="48" t="n">
        <f aca="false">IF(F2408&lt;0,F2408^2,0)</f>
        <v>0</v>
      </c>
      <c r="K2408" s="44" t="n">
        <f aca="false">MAX(K2407,E2408)</f>
        <v>36534.15</v>
      </c>
      <c r="L2408" s="49" t="n">
        <f aca="false">E2408-K2408</f>
        <v>-2573.35000000003</v>
      </c>
    </row>
    <row r="2409" customFormat="false" ht="15" hidden="false" customHeight="false" outlineLevel="0" collapsed="false">
      <c r="A2409" s="27" t="n">
        <v>42922</v>
      </c>
      <c r="B2409" s="42" t="n">
        <v>1</v>
      </c>
      <c r="C2409" s="28" t="n">
        <v>23466.65</v>
      </c>
      <c r="D2409" s="43" t="n">
        <v>114.05</v>
      </c>
      <c r="E2409" s="44" t="n">
        <f aca="false">E2408+D2409</f>
        <v>34074.85</v>
      </c>
      <c r="F2409" s="45" t="n">
        <f aca="false">IF(C2408&gt;0,D2409/C2408,0)</f>
        <v>0.00488382449919923</v>
      </c>
      <c r="G2409" s="46" t="n">
        <f aca="false">G2408*(1+F2409)</f>
        <v>23.0308698287533</v>
      </c>
      <c r="H2409" s="46" t="n">
        <f aca="false">MAX(H2408,G2409)</f>
        <v>26.6316331776486</v>
      </c>
      <c r="I2409" s="47" t="n">
        <f aca="false">G2409/H2409-1</f>
        <v>-0.135206253588586</v>
      </c>
      <c r="J2409" s="48" t="n">
        <f aca="false">IF(F2409&lt;0,F2409^2,0)</f>
        <v>0</v>
      </c>
      <c r="K2409" s="44" t="n">
        <f aca="false">MAX(K2408,E2409)</f>
        <v>36534.15</v>
      </c>
      <c r="L2409" s="49" t="n">
        <f aca="false">E2409-K2409</f>
        <v>-2459.30000000002</v>
      </c>
    </row>
    <row r="2410" customFormat="false" ht="15" hidden="false" customHeight="false" outlineLevel="0" collapsed="false">
      <c r="A2410" s="27" t="n">
        <v>42923</v>
      </c>
      <c r="B2410" s="42" t="n">
        <v>1</v>
      </c>
      <c r="C2410" s="28" t="n">
        <v>23449.15</v>
      </c>
      <c r="D2410" s="43" t="n">
        <v>-17.5</v>
      </c>
      <c r="E2410" s="44" t="n">
        <f aca="false">E2409+D2410</f>
        <v>34057.35</v>
      </c>
      <c r="F2410" s="45" t="n">
        <f aca="false">IF(C2409&gt;0,D2410/C2409,0)</f>
        <v>-0.00074573916600793</v>
      </c>
      <c r="G2410" s="46" t="n">
        <f aca="false">G2409*(1+F2410)</f>
        <v>23.0136948070947</v>
      </c>
      <c r="H2410" s="46" t="n">
        <f aca="false">MAX(H2409,G2410)</f>
        <v>26.6316331776486</v>
      </c>
      <c r="I2410" s="47" t="n">
        <f aca="false">G2410/H2410-1</f>
        <v>-0.135851164155804</v>
      </c>
      <c r="J2410" s="48" t="n">
        <f aca="false">IF(F2410&lt;0,F2410^2,0)</f>
        <v>5.56126903718203E-007</v>
      </c>
      <c r="K2410" s="44" t="n">
        <f aca="false">MAX(K2409,E2410)</f>
        <v>36534.15</v>
      </c>
      <c r="L2410" s="49" t="n">
        <f aca="false">E2410-K2410</f>
        <v>-2476.80000000002</v>
      </c>
    </row>
    <row r="2411" customFormat="false" ht="15" hidden="false" customHeight="false" outlineLevel="0" collapsed="false">
      <c r="A2411" s="27" t="n">
        <v>42926</v>
      </c>
      <c r="B2411" s="42" t="n">
        <v>-1</v>
      </c>
      <c r="C2411" s="28" t="n">
        <v>23675.05</v>
      </c>
      <c r="D2411" s="43" t="n">
        <v>-354.1</v>
      </c>
      <c r="E2411" s="44" t="n">
        <f aca="false">E2410+D2411</f>
        <v>33703.25</v>
      </c>
      <c r="F2411" s="45" t="n">
        <f aca="false">IF(C2410&gt;0,D2411/C2410,0)</f>
        <v>-0.0151007605819401</v>
      </c>
      <c r="G2411" s="46" t="n">
        <f aca="false">G2410*(1+F2411)</f>
        <v>22.666170511707</v>
      </c>
      <c r="H2411" s="46" t="n">
        <f aca="false">MAX(H2410,G2411)</f>
        <v>26.6316331776486</v>
      </c>
      <c r="I2411" s="47" t="n">
        <f aca="false">G2411/H2411-1</f>
        <v>-0.148900468833049</v>
      </c>
      <c r="J2411" s="48" t="n">
        <f aca="false">IF(F2411&lt;0,F2411^2,0)</f>
        <v>0.000228032970153075</v>
      </c>
      <c r="K2411" s="44" t="n">
        <f aca="false">MAX(K2410,E2411)</f>
        <v>36534.15</v>
      </c>
      <c r="L2411" s="49" t="n">
        <f aca="false">E2411-K2411</f>
        <v>-2830.90000000002</v>
      </c>
    </row>
    <row r="2412" customFormat="false" ht="15" hidden="false" customHeight="false" outlineLevel="0" collapsed="false">
      <c r="A2412" s="27" t="n">
        <v>42927</v>
      </c>
      <c r="B2412" s="42" t="n">
        <v>-1</v>
      </c>
      <c r="C2412" s="28" t="n">
        <v>23584.6</v>
      </c>
      <c r="D2412" s="43" t="n">
        <v>-69.5</v>
      </c>
      <c r="E2412" s="44" t="n">
        <f aca="false">E2411+D2412</f>
        <v>33633.75</v>
      </c>
      <c r="F2412" s="45" t="n">
        <f aca="false">IF(C2411&gt;0,D2412/C2411,0)</f>
        <v>-0.00293557986149976</v>
      </c>
      <c r="G2412" s="46" t="n">
        <f aca="false">G2411*(1+F2412)</f>
        <v>22.5996321580155</v>
      </c>
      <c r="H2412" s="46" t="n">
        <f aca="false">MAX(H2411,G2412)</f>
        <v>26.6316331776486</v>
      </c>
      <c r="I2412" s="47" t="n">
        <f aca="false">G2412/H2412-1</f>
        <v>-0.151398939476875</v>
      </c>
      <c r="J2412" s="48" t="n">
        <f aca="false">IF(F2412&lt;0,F2412^2,0)</f>
        <v>8.61762912324298E-006</v>
      </c>
      <c r="K2412" s="44" t="n">
        <f aca="false">MAX(K2411,E2412)</f>
        <v>36534.15</v>
      </c>
      <c r="L2412" s="49" t="n">
        <f aca="false">E2412-K2412</f>
        <v>-2900.40000000002</v>
      </c>
    </row>
    <row r="2413" customFormat="false" ht="15" hidden="false" customHeight="false" outlineLevel="0" collapsed="false">
      <c r="A2413" s="27" t="n">
        <v>42928</v>
      </c>
      <c r="B2413" s="42" t="n">
        <v>0</v>
      </c>
      <c r="C2413" s="28" t="n">
        <v>23695.45</v>
      </c>
      <c r="D2413" s="43" t="n">
        <v>0</v>
      </c>
      <c r="E2413" s="44" t="n">
        <f aca="false">E2412+D2413</f>
        <v>33633.75</v>
      </c>
      <c r="F2413" s="45" t="n">
        <f aca="false">IF(C2412&gt;0,D2413/C2412,0)</f>
        <v>0</v>
      </c>
      <c r="G2413" s="46" t="n">
        <f aca="false">G2412*(1+F2413)</f>
        <v>22.5996321580155</v>
      </c>
      <c r="H2413" s="46" t="n">
        <f aca="false">MAX(H2412,G2413)</f>
        <v>26.6316331776486</v>
      </c>
      <c r="I2413" s="47" t="n">
        <f aca="false">G2413/H2413-1</f>
        <v>-0.151398939476875</v>
      </c>
      <c r="J2413" s="48" t="n">
        <f aca="false">IF(F2413&lt;0,F2413^2,0)</f>
        <v>0</v>
      </c>
      <c r="K2413" s="44" t="n">
        <f aca="false">MAX(K2412,E2413)</f>
        <v>36534.15</v>
      </c>
      <c r="L2413" s="49" t="n">
        <f aca="false">E2413-K2413</f>
        <v>-2900.40000000002</v>
      </c>
    </row>
    <row r="2414" customFormat="false" ht="15" hidden="false" customHeight="false" outlineLevel="0" collapsed="false">
      <c r="A2414" s="27" t="n">
        <v>42929</v>
      </c>
      <c r="B2414" s="42" t="n">
        <v>1</v>
      </c>
      <c r="C2414" s="28" t="n">
        <v>23888.65</v>
      </c>
      <c r="D2414" s="43" t="n">
        <v>71.4</v>
      </c>
      <c r="E2414" s="44" t="n">
        <f aca="false">E2413+D2414</f>
        <v>33705.15</v>
      </c>
      <c r="F2414" s="45" t="n">
        <f aca="false">IF(C2413&gt;0,D2414/C2413,0)</f>
        <v>0.00301323671844173</v>
      </c>
      <c r="G2414" s="46" t="n">
        <f aca="false">G2413*(1+F2414)</f>
        <v>22.6677301994573</v>
      </c>
      <c r="H2414" s="46" t="n">
        <f aca="false">MAX(H2413,G2414)</f>
        <v>26.6316331776486</v>
      </c>
      <c r="I2414" s="47" t="n">
        <f aca="false">G2414/H2414-1</f>
        <v>-0.148841903601998</v>
      </c>
      <c r="J2414" s="48" t="n">
        <f aca="false">IF(F2414&lt;0,F2414^2,0)</f>
        <v>0</v>
      </c>
      <c r="K2414" s="44" t="n">
        <f aca="false">MAX(K2413,E2414)</f>
        <v>36534.15</v>
      </c>
      <c r="L2414" s="49" t="n">
        <f aca="false">E2414-K2414</f>
        <v>-2829.00000000002</v>
      </c>
    </row>
    <row r="2415" customFormat="false" ht="15" hidden="false" customHeight="false" outlineLevel="0" collapsed="false">
      <c r="A2415" s="27" t="n">
        <v>42930</v>
      </c>
      <c r="B2415" s="42" t="n">
        <v>1</v>
      </c>
      <c r="C2415" s="28" t="n">
        <v>23937.7</v>
      </c>
      <c r="D2415" s="43" t="n">
        <v>-77.65</v>
      </c>
      <c r="E2415" s="44" t="n">
        <f aca="false">E2414+D2415</f>
        <v>33627.5</v>
      </c>
      <c r="F2415" s="45" t="n">
        <f aca="false">IF(C2414&gt;0,D2415/C2414,0)</f>
        <v>-0.00325049762125528</v>
      </c>
      <c r="G2415" s="46" t="n">
        <f aca="false">G2414*(1+F2415)</f>
        <v>22.5940487963647</v>
      </c>
      <c r="H2415" s="46" t="n">
        <f aca="false">MAX(H2414,G2415)</f>
        <v>26.6316331776486</v>
      </c>
      <c r="I2415" s="47" t="n">
        <f aca="false">G2415/H2415-1</f>
        <v>-0.151608590969652</v>
      </c>
      <c r="J2415" s="48" t="n">
        <f aca="false">IF(F2415&lt;0,F2415^2,0)</f>
        <v>1.05657347857862E-005</v>
      </c>
      <c r="K2415" s="44" t="n">
        <f aca="false">MAX(K2414,E2415)</f>
        <v>36534.15</v>
      </c>
      <c r="L2415" s="49" t="n">
        <f aca="false">E2415-K2415</f>
        <v>-2906.65000000002</v>
      </c>
    </row>
    <row r="2416" customFormat="false" ht="15" hidden="false" customHeight="false" outlineLevel="0" collapsed="false">
      <c r="A2416" s="27" t="n">
        <v>42933</v>
      </c>
      <c r="B2416" s="42" t="n">
        <v>1</v>
      </c>
      <c r="C2416" s="28" t="n">
        <v>24015.05</v>
      </c>
      <c r="D2416" s="43" t="n">
        <v>3.65</v>
      </c>
      <c r="E2416" s="44" t="n">
        <f aca="false">E2415+D2416</f>
        <v>33631.15</v>
      </c>
      <c r="F2416" s="45" t="n">
        <f aca="false">IF(C2415&gt;0,D2416/C2415,0)</f>
        <v>0.000152479143777389</v>
      </c>
      <c r="G2416" s="46" t="n">
        <f aca="false">G2415*(1+F2416)</f>
        <v>22.5974939175796</v>
      </c>
      <c r="H2416" s="46" t="n">
        <f aca="false">MAX(H2415,G2416)</f>
        <v>26.6316331776486</v>
      </c>
      <c r="I2416" s="47" t="n">
        <f aca="false">G2416/H2416-1</f>
        <v>-0.151479228974015</v>
      </c>
      <c r="J2416" s="48" t="n">
        <f aca="false">IF(F2416&lt;0,F2416^2,0)</f>
        <v>0</v>
      </c>
      <c r="K2416" s="44" t="n">
        <f aca="false">MAX(K2415,E2416)</f>
        <v>36534.15</v>
      </c>
      <c r="L2416" s="49" t="n">
        <f aca="false">E2416-K2416</f>
        <v>-2903.00000000002</v>
      </c>
    </row>
    <row r="2417" customFormat="false" ht="15" hidden="false" customHeight="false" outlineLevel="0" collapsed="false">
      <c r="A2417" s="27" t="n">
        <v>42934</v>
      </c>
      <c r="B2417" s="42" t="n">
        <v>1</v>
      </c>
      <c r="C2417" s="28" t="n">
        <v>24022.05</v>
      </c>
      <c r="D2417" s="43" t="n">
        <v>7</v>
      </c>
      <c r="E2417" s="44" t="n">
        <f aca="false">E2416+D2417</f>
        <v>33638.15</v>
      </c>
      <c r="F2417" s="45" t="n">
        <f aca="false">IF(C2416&gt;0,D2417/C2416,0)</f>
        <v>0.00029148388198234</v>
      </c>
      <c r="G2417" s="46" t="n">
        <f aca="false">G2416*(1+F2417)</f>
        <v>22.6040807228298</v>
      </c>
      <c r="H2417" s="46" t="n">
        <f aca="false">MAX(H2416,G2417)</f>
        <v>26.6316331776486</v>
      </c>
      <c r="I2417" s="47" t="n">
        <f aca="false">G2417/H2417-1</f>
        <v>-0.151231898845733</v>
      </c>
      <c r="J2417" s="48" t="n">
        <f aca="false">IF(F2417&lt;0,F2417^2,0)</f>
        <v>0</v>
      </c>
      <c r="K2417" s="44" t="n">
        <f aca="false">MAX(K2416,E2417)</f>
        <v>36534.15</v>
      </c>
      <c r="L2417" s="49" t="n">
        <f aca="false">E2417-K2417</f>
        <v>-2896.00000000002</v>
      </c>
    </row>
    <row r="2418" customFormat="false" ht="15" hidden="false" customHeight="false" outlineLevel="0" collapsed="false">
      <c r="A2418" s="27" t="n">
        <v>42935</v>
      </c>
      <c r="B2418" s="42" t="n">
        <v>1</v>
      </c>
      <c r="C2418" s="28" t="n">
        <v>24152.65</v>
      </c>
      <c r="D2418" s="43" t="n">
        <v>130.6</v>
      </c>
      <c r="E2418" s="44" t="n">
        <f aca="false">E2417+D2418</f>
        <v>33768.75</v>
      </c>
      <c r="F2418" s="45" t="n">
        <f aca="false">IF(C2417&gt;0,D2418/C2417,0)</f>
        <v>0.00543667172451976</v>
      </c>
      <c r="G2418" s="46" t="n">
        <f aca="false">G2417*(1+F2418)</f>
        <v>22.7269716893544</v>
      </c>
      <c r="H2418" s="46" t="n">
        <f aca="false">MAX(H2417,G2418)</f>
        <v>26.6316331776486</v>
      </c>
      <c r="I2418" s="47" t="n">
        <f aca="false">G2418/H2418-1</f>
        <v>-0.146617425309513</v>
      </c>
      <c r="J2418" s="48" t="n">
        <f aca="false">IF(F2418&lt;0,F2418^2,0)</f>
        <v>0</v>
      </c>
      <c r="K2418" s="44" t="n">
        <f aca="false">MAX(K2417,E2418)</f>
        <v>36534.15</v>
      </c>
      <c r="L2418" s="49" t="n">
        <f aca="false">E2418-K2418</f>
        <v>-2765.40000000002</v>
      </c>
    </row>
    <row r="2419" customFormat="false" ht="15" hidden="false" customHeight="false" outlineLevel="0" collapsed="false">
      <c r="A2419" s="27" t="n">
        <v>42936</v>
      </c>
      <c r="B2419" s="42" t="n">
        <v>1</v>
      </c>
      <c r="C2419" s="28" t="n">
        <v>24213.35</v>
      </c>
      <c r="D2419" s="43" t="n">
        <v>60.7</v>
      </c>
      <c r="E2419" s="44" t="n">
        <f aca="false">E2418+D2419</f>
        <v>33829.45</v>
      </c>
      <c r="F2419" s="45" t="n">
        <f aca="false">IF(C2418&gt;0,D2419/C2418,0)</f>
        <v>0.00251318178336539</v>
      </c>
      <c r="G2419" s="46" t="n">
        <f aca="false">G2418*(1+F2419)</f>
        <v>22.7840887005951</v>
      </c>
      <c r="H2419" s="46" t="n">
        <f aca="false">MAX(H2418,G2419)</f>
        <v>26.6316331776486</v>
      </c>
      <c r="I2419" s="47" t="n">
        <f aca="false">G2419/H2419-1</f>
        <v>-0.14447271976856</v>
      </c>
      <c r="J2419" s="48" t="n">
        <f aca="false">IF(F2419&lt;0,F2419^2,0)</f>
        <v>0</v>
      </c>
      <c r="K2419" s="44" t="n">
        <f aca="false">MAX(K2418,E2419)</f>
        <v>36534.15</v>
      </c>
      <c r="L2419" s="49" t="n">
        <f aca="false">E2419-K2419</f>
        <v>-2704.70000000003</v>
      </c>
    </row>
    <row r="2420" customFormat="false" ht="15" hidden="false" customHeight="false" outlineLevel="0" collapsed="false">
      <c r="A2420" s="27" t="n">
        <v>42937</v>
      </c>
      <c r="B2420" s="42" t="n">
        <v>1</v>
      </c>
      <c r="C2420" s="28" t="n">
        <v>24257.05</v>
      </c>
      <c r="D2420" s="43" t="n">
        <v>-42.7</v>
      </c>
      <c r="E2420" s="44" t="n">
        <f aca="false">E2419+D2420</f>
        <v>33786.75</v>
      </c>
      <c r="F2420" s="45" t="n">
        <f aca="false">IF(C2419&gt;0,D2420/C2419,0)</f>
        <v>-0.00176348997557133</v>
      </c>
      <c r="G2420" s="46" t="n">
        <f aca="false">G2419*(1+F2420)</f>
        <v>22.7439091885691</v>
      </c>
      <c r="H2420" s="46" t="n">
        <f aca="false">MAX(H2419,G2420)</f>
        <v>26.6316331776486</v>
      </c>
      <c r="I2420" s="47" t="n">
        <f aca="false">G2420/H2420-1</f>
        <v>-0.145981433551076</v>
      </c>
      <c r="J2420" s="48" t="n">
        <f aca="false">IF(F2420&lt;0,F2420^2,0)</f>
        <v>3.10989689394056E-006</v>
      </c>
      <c r="K2420" s="44" t="n">
        <f aca="false">MAX(K2419,E2420)</f>
        <v>36534.15</v>
      </c>
      <c r="L2420" s="49" t="n">
        <f aca="false">E2420-K2420</f>
        <v>-2747.40000000002</v>
      </c>
    </row>
    <row r="2421" customFormat="false" ht="15" hidden="false" customHeight="false" outlineLevel="0" collapsed="false">
      <c r="A2421" s="27" t="n">
        <v>42940</v>
      </c>
      <c r="B2421" s="42" t="n">
        <v>1</v>
      </c>
      <c r="C2421" s="28" t="n">
        <v>24420.85</v>
      </c>
      <c r="D2421" s="43" t="n">
        <v>113.15</v>
      </c>
      <c r="E2421" s="44" t="n">
        <f aca="false">E2420+D2421</f>
        <v>33899.9</v>
      </c>
      <c r="F2421" s="45" t="n">
        <f aca="false">IF(C2420&gt;0,D2421/C2420,0)</f>
        <v>0.00466462327447072</v>
      </c>
      <c r="G2421" s="46" t="n">
        <f aca="false">G2420*(1+F2421)</f>
        <v>22.8500009567225</v>
      </c>
      <c r="H2421" s="46" t="n">
        <f aca="false">MAX(H2420,G2421)</f>
        <v>26.6316331776486</v>
      </c>
      <c r="I2421" s="47" t="n">
        <f aca="false">G2421/H2421-1</f>
        <v>-0.141997758669188</v>
      </c>
      <c r="J2421" s="48" t="n">
        <f aca="false">IF(F2421&lt;0,F2421^2,0)</f>
        <v>0</v>
      </c>
      <c r="K2421" s="44" t="n">
        <f aca="false">MAX(K2420,E2421)</f>
        <v>36534.15</v>
      </c>
      <c r="L2421" s="49" t="n">
        <f aca="false">E2421-K2421</f>
        <v>-2634.25000000002</v>
      </c>
    </row>
    <row r="2422" customFormat="false" ht="15" hidden="false" customHeight="false" outlineLevel="0" collapsed="false">
      <c r="A2422" s="27" t="n">
        <v>42941</v>
      </c>
      <c r="B2422" s="42" t="n">
        <v>1</v>
      </c>
      <c r="C2422" s="28" t="n">
        <v>24520.7</v>
      </c>
      <c r="D2422" s="43" t="n">
        <v>99.85</v>
      </c>
      <c r="E2422" s="44" t="n">
        <f aca="false">E2421+D2422</f>
        <v>33999.75</v>
      </c>
      <c r="F2422" s="45" t="n">
        <f aca="false">IF(C2421&gt;0,D2422/C2421,0)</f>
        <v>0.00408871927062326</v>
      </c>
      <c r="G2422" s="46" t="n">
        <f aca="false">G2421*(1+F2422)</f>
        <v>22.943428195968</v>
      </c>
      <c r="H2422" s="46" t="n">
        <f aca="false">MAX(H2421,G2422)</f>
        <v>26.6316331776486</v>
      </c>
      <c r="I2422" s="47" t="n">
        <f aca="false">G2422/H2422-1</f>
        <v>-0.138489628370821</v>
      </c>
      <c r="J2422" s="48" t="n">
        <f aca="false">IF(F2422&lt;0,F2422^2,0)</f>
        <v>0</v>
      </c>
      <c r="K2422" s="44" t="n">
        <f aca="false">MAX(K2421,E2422)</f>
        <v>36534.15</v>
      </c>
      <c r="L2422" s="49" t="n">
        <f aca="false">E2422-K2422</f>
        <v>-2534.40000000002</v>
      </c>
    </row>
    <row r="2423" customFormat="false" ht="15" hidden="false" customHeight="false" outlineLevel="0" collapsed="false">
      <c r="A2423" s="27" t="n">
        <v>42942</v>
      </c>
      <c r="B2423" s="42" t="n">
        <v>1</v>
      </c>
      <c r="C2423" s="28" t="n">
        <v>24670.7</v>
      </c>
      <c r="D2423" s="43" t="n">
        <v>150</v>
      </c>
      <c r="E2423" s="44" t="n">
        <f aca="false">E2422+D2423</f>
        <v>34149.75</v>
      </c>
      <c r="F2423" s="45" t="n">
        <f aca="false">IF(C2422&gt;0,D2423/C2422,0)</f>
        <v>0.00611728050178013</v>
      </c>
      <c r="G2423" s="46" t="n">
        <f aca="false">G2422*(1+F2423)</f>
        <v>23.0837795819152</v>
      </c>
      <c r="H2423" s="46" t="n">
        <f aca="false">MAX(H2422,G2423)</f>
        <v>26.6316331776486</v>
      </c>
      <c r="I2423" s="47" t="n">
        <f aca="false">G2423/H2423-1</f>
        <v>-0.133219527772372</v>
      </c>
      <c r="J2423" s="48" t="n">
        <f aca="false">IF(F2423&lt;0,F2423^2,0)</f>
        <v>0</v>
      </c>
      <c r="K2423" s="44" t="n">
        <f aca="false">MAX(K2422,E2423)</f>
        <v>36534.15</v>
      </c>
      <c r="L2423" s="49" t="n">
        <f aca="false">E2423-K2423</f>
        <v>-2384.40000000002</v>
      </c>
    </row>
    <row r="2424" customFormat="false" ht="15" hidden="false" customHeight="false" outlineLevel="0" collapsed="false">
      <c r="A2424" s="27" t="n">
        <v>42943</v>
      </c>
      <c r="B2424" s="42" t="n">
        <v>1</v>
      </c>
      <c r="C2424" s="28" t="n">
        <v>24922.4</v>
      </c>
      <c r="D2424" s="43" t="n">
        <v>251.7</v>
      </c>
      <c r="E2424" s="44" t="n">
        <f aca="false">E2423+D2424</f>
        <v>34401.45</v>
      </c>
      <c r="F2424" s="45" t="n">
        <f aca="false">IF(C2423&gt;0,D2424/C2423,0)</f>
        <v>0.0102023858261014</v>
      </c>
      <c r="G2424" s="46" t="n">
        <f aca="false">G2423*(1+F2424)</f>
        <v>23.3192892075346</v>
      </c>
      <c r="H2424" s="46" t="n">
        <f aca="false">MAX(H2423,G2424)</f>
        <v>26.6316331776486</v>
      </c>
      <c r="I2424" s="47" t="n">
        <f aca="false">G2424/H2424-1</f>
        <v>-0.124376298968175</v>
      </c>
      <c r="J2424" s="48" t="n">
        <f aca="false">IF(F2424&lt;0,F2424^2,0)</f>
        <v>0</v>
      </c>
      <c r="K2424" s="44" t="n">
        <f aca="false">MAX(K2423,E2424)</f>
        <v>36534.15</v>
      </c>
      <c r="L2424" s="49" t="n">
        <f aca="false">E2424-K2424</f>
        <v>-2132.70000000003</v>
      </c>
    </row>
    <row r="2425" customFormat="false" ht="15" hidden="false" customHeight="false" outlineLevel="0" collapsed="false">
      <c r="A2425" s="27" t="n">
        <v>42944</v>
      </c>
      <c r="B2425" s="42" t="n">
        <v>1</v>
      </c>
      <c r="C2425" s="28" t="n">
        <v>24811.3</v>
      </c>
      <c r="D2425" s="43" t="n">
        <v>-177.85</v>
      </c>
      <c r="E2425" s="44" t="n">
        <f aca="false">E2424+D2425</f>
        <v>34223.6</v>
      </c>
      <c r="F2425" s="45" t="n">
        <f aca="false">IF(C2424&gt;0,D2425/C2424,0)</f>
        <v>-0.00713615061149809</v>
      </c>
      <c r="G2425" s="46" t="n">
        <f aca="false">G2424*(1+F2425)</f>
        <v>23.1528792475966</v>
      </c>
      <c r="H2425" s="46" t="n">
        <f aca="false">MAX(H2424,G2425)</f>
        <v>26.6316331776486</v>
      </c>
      <c r="I2425" s="47" t="n">
        <f aca="false">G2425/H2425-1</f>
        <v>-0.130624881577736</v>
      </c>
      <c r="J2425" s="48" t="n">
        <f aca="false">IF(F2425&lt;0,F2425^2,0)</f>
        <v>5.09246455499846E-005</v>
      </c>
      <c r="K2425" s="44" t="n">
        <f aca="false">MAX(K2424,E2425)</f>
        <v>36534.15</v>
      </c>
      <c r="L2425" s="49" t="n">
        <f aca="false">E2425-K2425</f>
        <v>-2310.55000000002</v>
      </c>
    </row>
    <row r="2426" customFormat="false" ht="15" hidden="false" customHeight="false" outlineLevel="0" collapsed="false">
      <c r="A2426" s="27" t="n">
        <v>42947</v>
      </c>
      <c r="B2426" s="42" t="n">
        <v>1</v>
      </c>
      <c r="C2426" s="28" t="n">
        <v>25103.65</v>
      </c>
      <c r="D2426" s="43" t="n">
        <v>71.4</v>
      </c>
      <c r="E2426" s="44" t="n">
        <f aca="false">E2425+D2426</f>
        <v>34295</v>
      </c>
      <c r="F2426" s="45" t="n">
        <f aca="false">IF(C2425&gt;0,D2426/C2425,0)</f>
        <v>0.00287772103839783</v>
      </c>
      <c r="G2426" s="46" t="n">
        <f aca="false">G2425*(1+F2426)</f>
        <v>23.2195067753069</v>
      </c>
      <c r="H2426" s="46" t="n">
        <f aca="false">MAX(H2425,G2426)</f>
        <v>26.6316331776486</v>
      </c>
      <c r="I2426" s="47" t="n">
        <f aca="false">G2426/H2426-1</f>
        <v>-0.128123062509192</v>
      </c>
      <c r="J2426" s="48" t="n">
        <f aca="false">IF(F2426&lt;0,F2426^2,0)</f>
        <v>0</v>
      </c>
      <c r="K2426" s="44" t="n">
        <f aca="false">MAX(K2425,E2426)</f>
        <v>36534.15</v>
      </c>
      <c r="L2426" s="49" t="n">
        <f aca="false">E2426-K2426</f>
        <v>-2239.15000000002</v>
      </c>
    </row>
    <row r="2427" customFormat="false" ht="15" hidden="false" customHeight="false" outlineLevel="0" collapsed="false">
      <c r="A2427" s="27" t="n">
        <v>42948</v>
      </c>
      <c r="B2427" s="42" t="n">
        <v>1</v>
      </c>
      <c r="C2427" s="28" t="n">
        <v>25122.8</v>
      </c>
      <c r="D2427" s="43" t="n">
        <v>19.15</v>
      </c>
      <c r="E2427" s="44" t="n">
        <f aca="false">E2426+D2427</f>
        <v>34314.15</v>
      </c>
      <c r="F2427" s="45" t="n">
        <f aca="false">IF(C2426&gt;0,D2427/C2426,0)</f>
        <v>0.000762837276651005</v>
      </c>
      <c r="G2427" s="46" t="n">
        <f aca="false">G2426*(1+F2427)</f>
        <v>23.2372194806205</v>
      </c>
      <c r="H2427" s="46" t="n">
        <f aca="false">MAX(H2426,G2427)</f>
        <v>26.6316331776486</v>
      </c>
      <c r="I2427" s="47" t="n">
        <f aca="false">G2427/H2427-1</f>
        <v>-0.127457962280622</v>
      </c>
      <c r="J2427" s="48" t="n">
        <f aca="false">IF(F2427&lt;0,F2427^2,0)</f>
        <v>0</v>
      </c>
      <c r="K2427" s="44" t="n">
        <f aca="false">MAX(K2426,E2427)</f>
        <v>36534.15</v>
      </c>
      <c r="L2427" s="49" t="n">
        <f aca="false">E2427-K2427</f>
        <v>-2220.00000000002</v>
      </c>
    </row>
    <row r="2428" customFormat="false" ht="15" hidden="false" customHeight="false" outlineLevel="0" collapsed="false">
      <c r="A2428" s="27" t="n">
        <v>42949</v>
      </c>
      <c r="B2428" s="42" t="n">
        <v>1</v>
      </c>
      <c r="C2428" s="28" t="n">
        <v>25055.2</v>
      </c>
      <c r="D2428" s="43" t="n">
        <v>-121.9</v>
      </c>
      <c r="E2428" s="44" t="n">
        <f aca="false">E2427+D2428</f>
        <v>34192.25</v>
      </c>
      <c r="F2428" s="45" t="n">
        <f aca="false">IF(C2427&gt;0,D2428/C2427,0)</f>
        <v>-0.00485216615982295</v>
      </c>
      <c r="G2428" s="46" t="n">
        <f aca="false">G2427*(1+F2428)</f>
        <v>23.1244686306083</v>
      </c>
      <c r="H2428" s="46" t="n">
        <f aca="false">MAX(H2427,G2428)</f>
        <v>26.6316331776486</v>
      </c>
      <c r="I2428" s="47" t="n">
        <f aca="false">G2428/H2428-1</f>
        <v>-0.131691681229067</v>
      </c>
      <c r="J2428" s="48" t="n">
        <f aca="false">IF(F2428&lt;0,F2428^2,0)</f>
        <v>2.3543516442531E-005</v>
      </c>
      <c r="K2428" s="44" t="n">
        <f aca="false">MAX(K2427,E2428)</f>
        <v>36534.15</v>
      </c>
      <c r="L2428" s="49" t="n">
        <f aca="false">E2428-K2428</f>
        <v>-2341.90000000002</v>
      </c>
    </row>
    <row r="2429" customFormat="false" ht="15" hidden="false" customHeight="false" outlineLevel="0" collapsed="false">
      <c r="A2429" s="27" t="n">
        <v>42950</v>
      </c>
      <c r="B2429" s="42" t="n">
        <v>-1</v>
      </c>
      <c r="C2429" s="28" t="n">
        <v>24675.05</v>
      </c>
      <c r="D2429" s="43" t="n">
        <v>251.2</v>
      </c>
      <c r="E2429" s="44" t="n">
        <f aca="false">E2428+D2429</f>
        <v>34443.45</v>
      </c>
      <c r="F2429" s="45" t="n">
        <f aca="false">IF(C2428&gt;0,D2429/C2428,0)</f>
        <v>0.0100258628947284</v>
      </c>
      <c r="G2429" s="46" t="n">
        <f aca="false">G2428*(1+F2429)</f>
        <v>23.3563113826122</v>
      </c>
      <c r="H2429" s="46" t="n">
        <f aca="false">MAX(H2428,G2429)</f>
        <v>26.6316331776486</v>
      </c>
      <c r="I2429" s="47" t="n">
        <f aca="false">G2429/H2429-1</f>
        <v>-0.122986141074718</v>
      </c>
      <c r="J2429" s="48" t="n">
        <f aca="false">IF(F2429&lt;0,F2429^2,0)</f>
        <v>0</v>
      </c>
      <c r="K2429" s="44" t="n">
        <f aca="false">MAX(K2428,E2429)</f>
        <v>36534.15</v>
      </c>
      <c r="L2429" s="49" t="n">
        <f aca="false">E2429-K2429</f>
        <v>-2090.70000000003</v>
      </c>
    </row>
    <row r="2430" customFormat="false" ht="15" hidden="false" customHeight="false" outlineLevel="0" collapsed="false">
      <c r="A2430" s="27" t="n">
        <v>42951</v>
      </c>
      <c r="B2430" s="42" t="n">
        <v>-1</v>
      </c>
      <c r="C2430" s="28" t="n">
        <v>24827.45</v>
      </c>
      <c r="D2430" s="43" t="n">
        <v>-152.4</v>
      </c>
      <c r="E2430" s="44" t="n">
        <f aca="false">E2429+D2430</f>
        <v>34291.05</v>
      </c>
      <c r="F2430" s="45" t="n">
        <f aca="false">IF(C2429&gt;0,D2430/C2429,0)</f>
        <v>-0.00617627927805617</v>
      </c>
      <c r="G2430" s="46" t="n">
        <f aca="false">G2429*(1+F2430)</f>
        <v>23.2120562806079</v>
      </c>
      <c r="H2430" s="46" t="n">
        <f aca="false">MAX(H2429,G2430)</f>
        <v>26.6316331776486</v>
      </c>
      <c r="I2430" s="47" t="n">
        <f aca="false">G2430/H2430-1</f>
        <v>-0.128402823598166</v>
      </c>
      <c r="J2430" s="48" t="n">
        <f aca="false">IF(F2430&lt;0,F2430^2,0)</f>
        <v>3.81464257205461E-005</v>
      </c>
      <c r="K2430" s="44" t="n">
        <f aca="false">MAX(K2429,E2430)</f>
        <v>36534.15</v>
      </c>
      <c r="L2430" s="49" t="n">
        <f aca="false">E2430-K2430</f>
        <v>-2243.10000000003</v>
      </c>
    </row>
    <row r="2431" customFormat="false" ht="15" hidden="false" customHeight="false" outlineLevel="0" collapsed="false">
      <c r="A2431" s="27" t="n">
        <v>42954</v>
      </c>
      <c r="B2431" s="42" t="n">
        <v>-1</v>
      </c>
      <c r="C2431" s="28" t="n">
        <v>24906.35</v>
      </c>
      <c r="D2431" s="43" t="n">
        <v>-52.25</v>
      </c>
      <c r="E2431" s="44" t="n">
        <f aca="false">E2430+D2431</f>
        <v>34238.8</v>
      </c>
      <c r="F2431" s="45" t="n">
        <f aca="false">IF(C2430&gt;0,D2431/C2430,0)</f>
        <v>-0.00210452543454926</v>
      </c>
      <c r="G2431" s="46" t="n">
        <f aca="false">G2430*(1+F2431)</f>
        <v>23.1632059177772</v>
      </c>
      <c r="H2431" s="46" t="n">
        <f aca="false">MAX(H2430,G2431)</f>
        <v>26.6316331776486</v>
      </c>
      <c r="I2431" s="47" t="n">
        <f aca="false">G2431/H2431-1</f>
        <v>-0.130237122024585</v>
      </c>
      <c r="J2431" s="48" t="n">
        <f aca="false">IF(F2431&lt;0,F2431^2,0)</f>
        <v>4.42902730466475E-006</v>
      </c>
      <c r="K2431" s="44" t="n">
        <f aca="false">MAX(K2430,E2431)</f>
        <v>36534.15</v>
      </c>
      <c r="L2431" s="49" t="n">
        <f aca="false">E2431-K2431</f>
        <v>-2295.35000000003</v>
      </c>
    </row>
    <row r="2432" customFormat="false" ht="15" hidden="false" customHeight="false" outlineLevel="0" collapsed="false">
      <c r="A2432" s="27" t="n">
        <v>42955</v>
      </c>
      <c r="B2432" s="42" t="n">
        <v>-1</v>
      </c>
      <c r="C2432" s="28" t="n">
        <v>24599.5</v>
      </c>
      <c r="D2432" s="43" t="n">
        <v>-7.7</v>
      </c>
      <c r="E2432" s="44" t="n">
        <f aca="false">E2431+D2432</f>
        <v>34231.1</v>
      </c>
      <c r="F2432" s="45" t="n">
        <f aca="false">IF(C2431&gt;0,D2432/C2431,0)</f>
        <v>-0.000309158106266073</v>
      </c>
      <c r="G2432" s="46" t="n">
        <f aca="false">G2431*(1+F2432)</f>
        <v>23.1560448249006</v>
      </c>
      <c r="H2432" s="46" t="n">
        <f aca="false">MAX(H2431,G2432)</f>
        <v>26.6316331776486</v>
      </c>
      <c r="I2432" s="47" t="n">
        <f aca="false">G2432/H2432-1</f>
        <v>-0.13050601626884</v>
      </c>
      <c r="J2432" s="48" t="n">
        <f aca="false">IF(F2432&lt;0,F2432^2,0)</f>
        <v>9.55787346700243E-008</v>
      </c>
      <c r="K2432" s="44" t="n">
        <f aca="false">MAX(K2431,E2432)</f>
        <v>36534.15</v>
      </c>
      <c r="L2432" s="49" t="n">
        <f aca="false">E2432-K2432</f>
        <v>-2303.05000000002</v>
      </c>
    </row>
    <row r="2433" customFormat="false" ht="15" hidden="false" customHeight="false" outlineLevel="0" collapsed="false">
      <c r="A2433" s="27" t="n">
        <v>42956</v>
      </c>
      <c r="B2433" s="42" t="n">
        <v>-1</v>
      </c>
      <c r="C2433" s="28" t="n">
        <v>24374.6</v>
      </c>
      <c r="D2433" s="43" t="n">
        <v>224.9</v>
      </c>
      <c r="E2433" s="44" t="n">
        <f aca="false">E2432+D2433</f>
        <v>34456</v>
      </c>
      <c r="F2433" s="45" t="n">
        <f aca="false">IF(C2432&gt;0,D2433/C2432,0)</f>
        <v>0.00914246224516759</v>
      </c>
      <c r="G2433" s="46" t="n">
        <f aca="false">G2432*(1+F2433)</f>
        <v>23.3677480904597</v>
      </c>
      <c r="H2433" s="46" t="n">
        <f aca="false">MAX(H2432,G2433)</f>
        <v>26.6316331776486</v>
      </c>
      <c r="I2433" s="47" t="n">
        <f aca="false">G2433/H2433-1</f>
        <v>-0.122556700350178</v>
      </c>
      <c r="J2433" s="48" t="n">
        <f aca="false">IF(F2433&lt;0,F2433^2,0)</f>
        <v>0</v>
      </c>
      <c r="K2433" s="44" t="n">
        <f aca="false">MAX(K2432,E2433)</f>
        <v>36534.15</v>
      </c>
      <c r="L2433" s="49" t="n">
        <f aca="false">E2433-K2433</f>
        <v>-2078.15000000002</v>
      </c>
    </row>
    <row r="2434" customFormat="false" ht="15" hidden="false" customHeight="false" outlineLevel="0" collapsed="false">
      <c r="A2434" s="27" t="n">
        <v>42957</v>
      </c>
      <c r="B2434" s="42" t="n">
        <v>-1</v>
      </c>
      <c r="C2434" s="28" t="n">
        <v>24217.35</v>
      </c>
      <c r="D2434" s="43" t="n">
        <v>157.25</v>
      </c>
      <c r="E2434" s="44" t="n">
        <f aca="false">E2433+D2434</f>
        <v>34613.25</v>
      </c>
      <c r="F2434" s="45" t="n">
        <f aca="false">IF(C2433&gt;0,D2434/C2433,0)</f>
        <v>0.00645138792021202</v>
      </c>
      <c r="G2434" s="46" t="n">
        <f aca="false">G2433*(1+F2434)</f>
        <v>23.518502498213</v>
      </c>
      <c r="H2434" s="46" t="n">
        <f aca="false">MAX(H2433,G2434)</f>
        <v>26.6316331776486</v>
      </c>
      <c r="I2434" s="47" t="n">
        <f aca="false">G2434/H2434-1</f>
        <v>-0.116895973246146</v>
      </c>
      <c r="J2434" s="48" t="n">
        <f aca="false">IF(F2434&lt;0,F2434^2,0)</f>
        <v>0</v>
      </c>
      <c r="K2434" s="44" t="n">
        <f aca="false">MAX(K2433,E2434)</f>
        <v>36534.15</v>
      </c>
      <c r="L2434" s="49" t="n">
        <f aca="false">E2434-K2434</f>
        <v>-1920.90000000002</v>
      </c>
    </row>
    <row r="2435" customFormat="false" ht="15" hidden="false" customHeight="false" outlineLevel="0" collapsed="false">
      <c r="A2435" s="27" t="n">
        <v>42958</v>
      </c>
      <c r="B2435" s="42" t="n">
        <v>-1</v>
      </c>
      <c r="C2435" s="28" t="n">
        <v>23985.75</v>
      </c>
      <c r="D2435" s="43" t="n">
        <v>231.6</v>
      </c>
      <c r="E2435" s="44" t="n">
        <f aca="false">E2434+D2435</f>
        <v>34844.85</v>
      </c>
      <c r="F2435" s="45" t="n">
        <f aca="false">IF(C2434&gt;0,D2435/C2434,0)</f>
        <v>0.00956339153540747</v>
      </c>
      <c r="G2435" s="46" t="n">
        <f aca="false">G2434*(1+F2435)</f>
        <v>23.7434191459299</v>
      </c>
      <c r="H2435" s="46" t="n">
        <f aca="false">MAX(H2434,G2435)</f>
        <v>26.6316331776486</v>
      </c>
      <c r="I2435" s="47" t="n">
        <f aca="false">G2435/H2435-1</f>
        <v>-0.108450503671804</v>
      </c>
      <c r="J2435" s="48" t="n">
        <f aca="false">IF(F2435&lt;0,F2435^2,0)</f>
        <v>0</v>
      </c>
      <c r="K2435" s="44" t="n">
        <f aca="false">MAX(K2434,E2435)</f>
        <v>36534.15</v>
      </c>
      <c r="L2435" s="49" t="n">
        <f aca="false">E2435-K2435</f>
        <v>-1689.30000000002</v>
      </c>
    </row>
    <row r="2436" customFormat="false" ht="15" hidden="false" customHeight="false" outlineLevel="0" collapsed="false">
      <c r="A2436" s="27" t="n">
        <v>42961</v>
      </c>
      <c r="B2436" s="42" t="n">
        <v>-1</v>
      </c>
      <c r="C2436" s="28" t="n">
        <v>24115.75</v>
      </c>
      <c r="D2436" s="43" t="n">
        <v>-205.45</v>
      </c>
      <c r="E2436" s="44" t="n">
        <f aca="false">E2435+D2436</f>
        <v>34639.4</v>
      </c>
      <c r="F2436" s="45" t="n">
        <f aca="false">IF(C2435&gt;0,D2436/C2435,0)</f>
        <v>-0.0085655024337367</v>
      </c>
      <c r="G2436" s="46" t="n">
        <f aca="false">G2435*(1+F2436)</f>
        <v>23.5400448314502</v>
      </c>
      <c r="H2436" s="46" t="n">
        <f aca="false">MAX(H2435,G2436)</f>
        <v>26.6316331776486</v>
      </c>
      <c r="I2436" s="47" t="n">
        <f aca="false">G2436/H2436-1</f>
        <v>-0.1160870730524</v>
      </c>
      <c r="J2436" s="48" t="n">
        <f aca="false">IF(F2436&lt;0,F2436^2,0)</f>
        <v>7.33678319423493E-005</v>
      </c>
      <c r="K2436" s="44" t="n">
        <f aca="false">MAX(K2435,E2436)</f>
        <v>36534.15</v>
      </c>
      <c r="L2436" s="49" t="n">
        <f aca="false">E2436-K2436</f>
        <v>-1894.75000000002</v>
      </c>
    </row>
    <row r="2437" customFormat="false" ht="15" hidden="false" customHeight="false" outlineLevel="0" collapsed="false">
      <c r="A2437" s="27" t="n">
        <v>42963</v>
      </c>
      <c r="B2437" s="42" t="n">
        <v>1</v>
      </c>
      <c r="C2437" s="28" t="n">
        <v>24437.7</v>
      </c>
      <c r="D2437" s="43" t="n">
        <v>225.55</v>
      </c>
      <c r="E2437" s="44" t="n">
        <f aca="false">E2436+D2437</f>
        <v>34864.95</v>
      </c>
      <c r="F2437" s="45" t="n">
        <f aca="false">IF(C2436&gt;0,D2437/C2436,0)</f>
        <v>0.00935280884898873</v>
      </c>
      <c r="G2437" s="46" t="n">
        <f aca="false">G2436*(1+F2437)</f>
        <v>23.7602103710554</v>
      </c>
      <c r="H2437" s="46" t="n">
        <f aca="false">MAX(H2436,G2437)</f>
        <v>26.6316331776486</v>
      </c>
      <c r="I2437" s="47" t="n">
        <f aca="false">G2437/H2437-1</f>
        <v>-0.107820004407509</v>
      </c>
      <c r="J2437" s="48" t="n">
        <f aca="false">IF(F2437&lt;0,F2437^2,0)</f>
        <v>0</v>
      </c>
      <c r="K2437" s="44" t="n">
        <f aca="false">MAX(K2436,E2437)</f>
        <v>36534.15</v>
      </c>
      <c r="L2437" s="49" t="n">
        <f aca="false">E2437-K2437</f>
        <v>-1669.20000000002</v>
      </c>
    </row>
    <row r="2438" customFormat="false" ht="15" hidden="false" customHeight="false" outlineLevel="0" collapsed="false">
      <c r="A2438" s="27" t="n">
        <v>42964</v>
      </c>
      <c r="B2438" s="42" t="n">
        <v>1</v>
      </c>
      <c r="C2438" s="28" t="n">
        <v>24237.25</v>
      </c>
      <c r="D2438" s="43" t="n">
        <v>-200.45</v>
      </c>
      <c r="E2438" s="44" t="n">
        <f aca="false">E2437+D2438</f>
        <v>34664.5</v>
      </c>
      <c r="F2438" s="45" t="n">
        <f aca="false">IF(C2437&gt;0,D2438/C2437,0)</f>
        <v>-0.0082024904144007</v>
      </c>
      <c r="G2438" s="46" t="n">
        <f aca="false">G2437*(1+F2438)</f>
        <v>23.5653174732427</v>
      </c>
      <c r="H2438" s="46" t="n">
        <f aca="false">MAX(H2437,G2438)</f>
        <v>26.6316331776486</v>
      </c>
      <c r="I2438" s="47" t="n">
        <f aca="false">G2438/H2438-1</f>
        <v>-0.115138102269276</v>
      </c>
      <c r="J2438" s="48" t="n">
        <f aca="false">IF(F2438&lt;0,F2438^2,0)</f>
        <v>6.72808489983354E-005</v>
      </c>
      <c r="K2438" s="44" t="n">
        <f aca="false">MAX(K2437,E2438)</f>
        <v>36534.15</v>
      </c>
      <c r="L2438" s="49" t="n">
        <f aca="false">E2438-K2438</f>
        <v>-1869.65000000002</v>
      </c>
    </row>
    <row r="2439" customFormat="false" ht="15" hidden="false" customHeight="false" outlineLevel="0" collapsed="false">
      <c r="A2439" s="27" t="n">
        <v>42965</v>
      </c>
      <c r="B2439" s="42" t="n">
        <v>-1</v>
      </c>
      <c r="C2439" s="28" t="n">
        <v>24074.45</v>
      </c>
      <c r="D2439" s="43" t="n">
        <v>-242.7</v>
      </c>
      <c r="E2439" s="44" t="n">
        <f aca="false">E2438+D2439</f>
        <v>34421.8</v>
      </c>
      <c r="F2439" s="45" t="n">
        <f aca="false">IF(C2438&gt;0,D2439/C2438,0)</f>
        <v>-0.0100135122590228</v>
      </c>
      <c r="G2439" s="46" t="n">
        <f aca="false">G2438*(1+F2439)</f>
        <v>23.3293458778366</v>
      </c>
      <c r="H2439" s="46" t="n">
        <f aca="false">MAX(H2438,G2439)</f>
        <v>26.6316331776486</v>
      </c>
      <c r="I2439" s="47" t="n">
        <f aca="false">G2439/H2439-1</f>
        <v>-0.123998677729745</v>
      </c>
      <c r="J2439" s="48" t="n">
        <f aca="false">IF(F2439&lt;0,F2439^2,0)</f>
        <v>0.0001002704277616</v>
      </c>
      <c r="K2439" s="44" t="n">
        <f aca="false">MAX(K2438,E2439)</f>
        <v>36534.15</v>
      </c>
      <c r="L2439" s="49" t="n">
        <f aca="false">E2439-K2439</f>
        <v>-2112.35000000001</v>
      </c>
    </row>
    <row r="2440" customFormat="false" ht="15" hidden="false" customHeight="false" outlineLevel="0" collapsed="false">
      <c r="A2440" s="27" t="n">
        <v>42968</v>
      </c>
      <c r="B2440" s="42" t="n">
        <v>-1</v>
      </c>
      <c r="C2440" s="28" t="n">
        <v>23936.5</v>
      </c>
      <c r="D2440" s="43" t="n">
        <v>-66.1</v>
      </c>
      <c r="E2440" s="44" t="n">
        <f aca="false">E2439+D2440</f>
        <v>34355.7</v>
      </c>
      <c r="F2440" s="45" t="n">
        <f aca="false">IF(C2439&gt;0,D2440/C2439,0)</f>
        <v>-0.00274564943332039</v>
      </c>
      <c r="G2440" s="46" t="n">
        <f aca="false">G2439*(1+F2440)</f>
        <v>23.2652916725474</v>
      </c>
      <c r="H2440" s="46" t="n">
        <f aca="false">MAX(H2439,G2440)</f>
        <v>26.6316331776486</v>
      </c>
      <c r="I2440" s="47" t="n">
        <f aca="false">G2440/H2440-1</f>
        <v>-0.126403870263824</v>
      </c>
      <c r="J2440" s="48" t="n">
        <f aca="false">IF(F2440&lt;0,F2440^2,0)</f>
        <v>7.53859081069256E-006</v>
      </c>
      <c r="K2440" s="44" t="n">
        <f aca="false">MAX(K2439,E2440)</f>
        <v>36534.15</v>
      </c>
      <c r="L2440" s="49" t="n">
        <f aca="false">E2440-K2440</f>
        <v>-2178.45000000001</v>
      </c>
    </row>
    <row r="2441" customFormat="false" ht="15" hidden="false" customHeight="false" outlineLevel="0" collapsed="false">
      <c r="A2441" s="27" t="n">
        <v>42969</v>
      </c>
      <c r="B2441" s="42" t="n">
        <v>-1</v>
      </c>
      <c r="C2441" s="28" t="n">
        <v>23974.45</v>
      </c>
      <c r="D2441" s="43" t="n">
        <v>-92.2</v>
      </c>
      <c r="E2441" s="44" t="n">
        <f aca="false">E2440+D2441</f>
        <v>34263.5</v>
      </c>
      <c r="F2441" s="45" t="n">
        <f aca="false">IF(C2440&gt;0,D2441/C2440,0)</f>
        <v>-0.00385185804106699</v>
      </c>
      <c r="G2441" s="46" t="n">
        <f aca="false">G2440*(1+F2441)</f>
        <v>23.1756770717407</v>
      </c>
      <c r="H2441" s="46" t="n">
        <f aca="false">MAX(H2440,G2441)</f>
        <v>26.6316331776486</v>
      </c>
      <c r="I2441" s="47" t="n">
        <f aca="false">G2441/H2441-1</f>
        <v>-0.129768838540794</v>
      </c>
      <c r="J2441" s="48" t="n">
        <f aca="false">IF(F2441&lt;0,F2441^2,0)</f>
        <v>1.48368103685324E-005</v>
      </c>
      <c r="K2441" s="44" t="n">
        <f aca="false">MAX(K2440,E2441)</f>
        <v>36534.15</v>
      </c>
      <c r="L2441" s="49" t="n">
        <f aca="false">E2441-K2441</f>
        <v>-2270.65000000001</v>
      </c>
    </row>
    <row r="2442" customFormat="false" ht="15" hidden="false" customHeight="false" outlineLevel="0" collapsed="false">
      <c r="A2442" s="27" t="n">
        <v>42970</v>
      </c>
      <c r="B2442" s="42" t="n">
        <v>1</v>
      </c>
      <c r="C2442" s="28" t="n">
        <v>24316.8</v>
      </c>
      <c r="D2442" s="43" t="n">
        <v>-95.15</v>
      </c>
      <c r="E2442" s="44" t="n">
        <f aca="false">E2441+D2442</f>
        <v>34168.35</v>
      </c>
      <c r="F2442" s="45" t="n">
        <f aca="false">IF(C2441&gt;0,D2442/C2441,0)</f>
        <v>-0.00396880846067376</v>
      </c>
      <c r="G2442" s="46" t="n">
        <f aca="false">G2441*(1+F2442)</f>
        <v>23.0836972484965</v>
      </c>
      <c r="H2442" s="46" t="n">
        <f aca="false">MAX(H2441,G2442)</f>
        <v>26.6316331776486</v>
      </c>
      <c r="I2442" s="47" t="n">
        <f aca="false">G2442/H2442-1</f>
        <v>-0.133222619337135</v>
      </c>
      <c r="J2442" s="48" t="n">
        <f aca="false">IF(F2442&lt;0,F2442^2,0)</f>
        <v>1.57514405975156E-005</v>
      </c>
      <c r="K2442" s="44" t="n">
        <f aca="false">MAX(K2441,E2442)</f>
        <v>36534.15</v>
      </c>
      <c r="L2442" s="49" t="n">
        <f aca="false">E2442-K2442</f>
        <v>-2365.80000000001</v>
      </c>
    </row>
    <row r="2443" customFormat="false" ht="15" hidden="false" customHeight="false" outlineLevel="0" collapsed="false">
      <c r="A2443" s="27" t="n">
        <v>42971</v>
      </c>
      <c r="B2443" s="42" t="n">
        <v>1</v>
      </c>
      <c r="C2443" s="28" t="n">
        <v>24274.2</v>
      </c>
      <c r="D2443" s="43" t="n">
        <v>-42.6</v>
      </c>
      <c r="E2443" s="44" t="n">
        <f aca="false">E2442+D2443</f>
        <v>34125.75</v>
      </c>
      <c r="F2443" s="45" t="n">
        <f aca="false">IF(C2442&gt;0,D2443/C2442,0)</f>
        <v>-0.00175187524674299</v>
      </c>
      <c r="G2443" s="46" t="n">
        <f aca="false">G2442*(1+F2443)</f>
        <v>23.0432574906836</v>
      </c>
      <c r="H2443" s="46" t="n">
        <f aca="false">MAX(H2442,G2443)</f>
        <v>26.6316331776486</v>
      </c>
      <c r="I2443" s="47" t="n">
        <f aca="false">G2443/H2443-1</f>
        <v>-0.134741105174755</v>
      </c>
      <c r="J2443" s="48" t="n">
        <f aca="false">IF(F2443&lt;0,F2443^2,0)</f>
        <v>3.06906688015082E-006</v>
      </c>
      <c r="K2443" s="44" t="n">
        <f aca="false">MAX(K2442,E2443)</f>
        <v>36534.15</v>
      </c>
      <c r="L2443" s="49" t="n">
        <f aca="false">E2443-K2443</f>
        <v>-2408.40000000001</v>
      </c>
    </row>
    <row r="2444" customFormat="false" ht="15" hidden="false" customHeight="false" outlineLevel="0" collapsed="false">
      <c r="A2444" s="27" t="n">
        <v>42975</v>
      </c>
      <c r="B2444" s="42" t="n">
        <v>1</v>
      </c>
      <c r="C2444" s="28" t="n">
        <v>24377.1</v>
      </c>
      <c r="D2444" s="43" t="n">
        <v>102.9</v>
      </c>
      <c r="E2444" s="44" t="n">
        <f aca="false">E2443+D2444</f>
        <v>34228.65</v>
      </c>
      <c r="F2444" s="45" t="n">
        <f aca="false">IF(C2443&gt;0,D2444/C2443,0)</f>
        <v>0.0042390686407791</v>
      </c>
      <c r="G2444" s="46" t="n">
        <f aca="false">G2443*(1+F2444)</f>
        <v>23.1409394408937</v>
      </c>
      <c r="H2444" s="46" t="n">
        <f aca="false">MAX(H2443,G2444)</f>
        <v>26.6316331776486</v>
      </c>
      <c r="I2444" s="47" t="n">
        <f aca="false">G2444/H2444-1</f>
        <v>-0.131073213327546</v>
      </c>
      <c r="J2444" s="48" t="n">
        <f aca="false">IF(F2444&lt;0,F2444^2,0)</f>
        <v>0</v>
      </c>
      <c r="K2444" s="44" t="n">
        <f aca="false">MAX(K2443,E2444)</f>
        <v>36534.15</v>
      </c>
      <c r="L2444" s="49" t="n">
        <f aca="false">E2444-K2444</f>
        <v>-2305.50000000001</v>
      </c>
    </row>
    <row r="2445" customFormat="false" ht="15" hidden="false" customHeight="false" outlineLevel="0" collapsed="false">
      <c r="A2445" s="27" t="n">
        <v>42976</v>
      </c>
      <c r="B2445" s="42" t="n">
        <v>-1</v>
      </c>
      <c r="C2445" s="28" t="n">
        <v>24128.95</v>
      </c>
      <c r="D2445" s="43" t="n">
        <v>20.15</v>
      </c>
      <c r="E2445" s="44" t="n">
        <f aca="false">E2444+D2445</f>
        <v>34248.8</v>
      </c>
      <c r="F2445" s="45" t="n">
        <f aca="false">IF(C2444&gt;0,D2445/C2444,0)</f>
        <v>0.000826595452289239</v>
      </c>
      <c r="G2445" s="46" t="n">
        <f aca="false">G2444*(1+F2445)</f>
        <v>23.1600676361973</v>
      </c>
      <c r="H2445" s="46" t="n">
        <f aca="false">MAX(H2444,G2445)</f>
        <v>26.6316331776486</v>
      </c>
      <c r="I2445" s="47" t="n">
        <f aca="false">G2445/H2445-1</f>
        <v>-0.13035496239731</v>
      </c>
      <c r="J2445" s="48" t="n">
        <f aca="false">IF(F2445&lt;0,F2445^2,0)</f>
        <v>0</v>
      </c>
      <c r="K2445" s="44" t="n">
        <f aca="false">MAX(K2444,E2445)</f>
        <v>36534.15</v>
      </c>
      <c r="L2445" s="49" t="n">
        <f aca="false">E2445-K2445</f>
        <v>-2285.35000000001</v>
      </c>
    </row>
    <row r="2446" customFormat="false" ht="15" hidden="false" customHeight="false" outlineLevel="0" collapsed="false">
      <c r="A2446" s="27" t="n">
        <v>42977</v>
      </c>
      <c r="B2446" s="42" t="n">
        <v>-1</v>
      </c>
      <c r="C2446" s="28" t="n">
        <v>24308.7</v>
      </c>
      <c r="D2446" s="43" t="n">
        <v>-192</v>
      </c>
      <c r="E2446" s="44" t="n">
        <f aca="false">E2445+D2446</f>
        <v>34056.8</v>
      </c>
      <c r="F2446" s="45" t="n">
        <f aca="false">IF(C2445&gt;0,D2446/C2445,0)</f>
        <v>-0.00795724637831319</v>
      </c>
      <c r="G2446" s="46" t="n">
        <f aca="false">G2445*(1+F2446)</f>
        <v>22.9757772718777</v>
      </c>
      <c r="H2446" s="46" t="n">
        <f aca="false">MAX(H2445,G2446)</f>
        <v>26.6316331776486</v>
      </c>
      <c r="I2446" s="47" t="n">
        <f aca="false">G2446/H2446-1</f>
        <v>-0.137274942223192</v>
      </c>
      <c r="J2446" s="48" t="n">
        <f aca="false">IF(F2446&lt;0,F2446^2,0)</f>
        <v>6.33177699251783E-005</v>
      </c>
      <c r="K2446" s="44" t="n">
        <f aca="false">MAX(K2445,E2446)</f>
        <v>36534.15</v>
      </c>
      <c r="L2446" s="49" t="n">
        <f aca="false">E2446-K2446</f>
        <v>-2477.35000000001</v>
      </c>
    </row>
    <row r="2447" customFormat="false" ht="15" hidden="false" customHeight="false" outlineLevel="0" collapsed="false">
      <c r="A2447" s="27" t="n">
        <v>42978</v>
      </c>
      <c r="B2447" s="42" t="n">
        <v>0</v>
      </c>
      <c r="C2447" s="28" t="n">
        <v>24318.4</v>
      </c>
      <c r="D2447" s="43" t="n">
        <v>0</v>
      </c>
      <c r="E2447" s="44" t="n">
        <f aca="false">E2446+D2447</f>
        <v>34056.8</v>
      </c>
      <c r="F2447" s="45" t="n">
        <f aca="false">IF(C2446&gt;0,D2447/C2446,0)</f>
        <v>0</v>
      </c>
      <c r="G2447" s="46" t="n">
        <f aca="false">G2446*(1+F2447)</f>
        <v>22.9757772718777</v>
      </c>
      <c r="H2447" s="46" t="n">
        <f aca="false">MAX(H2446,G2447)</f>
        <v>26.6316331776486</v>
      </c>
      <c r="I2447" s="47" t="n">
        <f aca="false">G2447/H2447-1</f>
        <v>-0.137274942223192</v>
      </c>
      <c r="J2447" s="48" t="n">
        <f aca="false">IF(F2447&lt;0,F2447^2,0)</f>
        <v>0</v>
      </c>
      <c r="K2447" s="44" t="n">
        <f aca="false">MAX(K2446,E2447)</f>
        <v>36534.15</v>
      </c>
      <c r="L2447" s="49" t="n">
        <f aca="false">E2447-K2447</f>
        <v>-2477.35000000001</v>
      </c>
    </row>
    <row r="2448" customFormat="false" ht="15" hidden="false" customHeight="false" outlineLevel="0" collapsed="false">
      <c r="A2448" s="27" t="n">
        <v>42979</v>
      </c>
      <c r="B2448" s="42" t="n">
        <v>1</v>
      </c>
      <c r="C2448" s="28" t="n">
        <v>24434</v>
      </c>
      <c r="D2448" s="43" t="n">
        <v>44.8</v>
      </c>
      <c r="E2448" s="44" t="n">
        <f aca="false">E2447+D2448</f>
        <v>34101.6</v>
      </c>
      <c r="F2448" s="45" t="n">
        <f aca="false">IF(C2447&gt;0,D2448/C2447,0)</f>
        <v>0.00184222646226725</v>
      </c>
      <c r="G2448" s="46" t="n">
        <f aca="false">G2447*(1+F2448)</f>
        <v>23.0181038567591</v>
      </c>
      <c r="H2448" s="46" t="n">
        <f aca="false">MAX(H2447,G2448)</f>
        <v>26.6316331776486</v>
      </c>
      <c r="I2448" s="47" t="n">
        <f aca="false">G2448/H2448-1</f>
        <v>-0.135685607292095</v>
      </c>
      <c r="J2448" s="48" t="n">
        <f aca="false">IF(F2448&lt;0,F2448^2,0)</f>
        <v>0</v>
      </c>
      <c r="K2448" s="44" t="n">
        <f aca="false">MAX(K2447,E2448)</f>
        <v>36534.15</v>
      </c>
      <c r="L2448" s="49" t="n">
        <f aca="false">E2448-K2448</f>
        <v>-2432.55</v>
      </c>
    </row>
    <row r="2449" customFormat="false" ht="15" hidden="false" customHeight="false" outlineLevel="0" collapsed="false">
      <c r="A2449" s="27" t="n">
        <v>42982</v>
      </c>
      <c r="B2449" s="42" t="n">
        <v>-1</v>
      </c>
      <c r="C2449" s="28" t="n">
        <v>24236.85</v>
      </c>
      <c r="D2449" s="43" t="n">
        <v>-143.95</v>
      </c>
      <c r="E2449" s="44" t="n">
        <f aca="false">E2448+D2449</f>
        <v>33957.65</v>
      </c>
      <c r="F2449" s="45" t="n">
        <f aca="false">IF(C2448&gt;0,D2449/C2448,0)</f>
        <v>-0.00589138086273226</v>
      </c>
      <c r="G2449" s="46" t="n">
        <f aca="false">G2448*(1+F2449)</f>
        <v>22.882495440201</v>
      </c>
      <c r="H2449" s="46" t="n">
        <f aca="false">MAX(H2448,G2449)</f>
        <v>26.6316331776486</v>
      </c>
      <c r="I2449" s="47" t="n">
        <f aca="false">G2449/H2449-1</f>
        <v>-0.140777612564678</v>
      </c>
      <c r="J2449" s="48" t="n">
        <f aca="false">IF(F2449&lt;0,F2449^2,0)</f>
        <v>3.47083684697679E-005</v>
      </c>
      <c r="K2449" s="44" t="n">
        <f aca="false">MAX(K2448,E2449)</f>
        <v>36534.15</v>
      </c>
      <c r="L2449" s="49" t="n">
        <f aca="false">E2449-K2449</f>
        <v>-2576.5</v>
      </c>
    </row>
    <row r="2450" customFormat="false" ht="15" hidden="false" customHeight="false" outlineLevel="0" collapsed="false">
      <c r="A2450" s="27" t="n">
        <v>42983</v>
      </c>
      <c r="B2450" s="42" t="n">
        <v>-1</v>
      </c>
      <c r="C2450" s="28" t="n">
        <v>24328.3</v>
      </c>
      <c r="D2450" s="43" t="n">
        <v>-91.45</v>
      </c>
      <c r="E2450" s="44" t="n">
        <f aca="false">E2449+D2450</f>
        <v>33866.2</v>
      </c>
      <c r="F2450" s="45" t="n">
        <f aca="false">IF(C2449&gt;0,D2450/C2449,0)</f>
        <v>-0.00377318009559823</v>
      </c>
      <c r="G2450" s="46" t="n">
        <f aca="false">G2449*(1+F2450)</f>
        <v>22.7961556638684</v>
      </c>
      <c r="H2450" s="46" t="n">
        <f aca="false">MAX(H2449,G2450)</f>
        <v>26.6316331776486</v>
      </c>
      <c r="I2450" s="47" t="n">
        <f aca="false">G2450/H2450-1</f>
        <v>-0.144019613374642</v>
      </c>
      <c r="J2450" s="48" t="n">
        <f aca="false">IF(F2450&lt;0,F2450^2,0)</f>
        <v>1.42368880338187E-005</v>
      </c>
      <c r="K2450" s="44" t="n">
        <f aca="false">MAX(K2449,E2450)</f>
        <v>36534.15</v>
      </c>
      <c r="L2450" s="49" t="n">
        <f aca="false">E2450-K2450</f>
        <v>-2667.95</v>
      </c>
    </row>
    <row r="2451" customFormat="false" ht="15" hidden="false" customHeight="false" outlineLevel="0" collapsed="false">
      <c r="A2451" s="27" t="n">
        <v>42984</v>
      </c>
      <c r="B2451" s="42" t="n">
        <v>-1</v>
      </c>
      <c r="C2451" s="28" t="n">
        <v>24279.15</v>
      </c>
      <c r="D2451" s="43" t="n">
        <v>49.15</v>
      </c>
      <c r="E2451" s="44" t="n">
        <f aca="false">E2450+D2451</f>
        <v>33915.35</v>
      </c>
      <c r="F2451" s="45" t="n">
        <f aca="false">IF(C2450&gt;0,D2451/C2450,0)</f>
        <v>0.00202028090742058</v>
      </c>
      <c r="G2451" s="46" t="n">
        <f aca="false">G2450*(1+F2451)</f>
        <v>22.8422103019187</v>
      </c>
      <c r="H2451" s="46" t="n">
        <f aca="false">MAX(H2450,G2451)</f>
        <v>26.6316331776486</v>
      </c>
      <c r="I2451" s="47" t="n">
        <f aca="false">G2451/H2451-1</f>
        <v>-0.142290292542416</v>
      </c>
      <c r="J2451" s="48" t="n">
        <f aca="false">IF(F2451&lt;0,F2451^2,0)</f>
        <v>0</v>
      </c>
      <c r="K2451" s="44" t="n">
        <f aca="false">MAX(K2450,E2451)</f>
        <v>36534.15</v>
      </c>
      <c r="L2451" s="49" t="n">
        <f aca="false">E2451-K2451</f>
        <v>-2618.8</v>
      </c>
    </row>
    <row r="2452" customFormat="false" ht="15" hidden="false" customHeight="false" outlineLevel="0" collapsed="false">
      <c r="A2452" s="27" t="n">
        <v>42985</v>
      </c>
      <c r="B2452" s="42" t="n">
        <v>1</v>
      </c>
      <c r="C2452" s="28" t="n">
        <v>24304.9</v>
      </c>
      <c r="D2452" s="43" t="n">
        <v>-135.3</v>
      </c>
      <c r="E2452" s="44" t="n">
        <f aca="false">E2451+D2452</f>
        <v>33780.05</v>
      </c>
      <c r="F2452" s="45" t="n">
        <f aca="false">IF(C2451&gt;0,D2452/C2451,0)</f>
        <v>-0.00557268273395074</v>
      </c>
      <c r="G2452" s="46" t="n">
        <f aca="false">G2451*(1+F2452)</f>
        <v>22.7149179109639</v>
      </c>
      <c r="H2452" s="46" t="n">
        <f aca="false">MAX(H2451,G2452)</f>
        <v>26.6316331776486</v>
      </c>
      <c r="I2452" s="47" t="n">
        <f aca="false">G2452/H2452-1</f>
        <v>-0.147070036619907</v>
      </c>
      <c r="J2452" s="48" t="n">
        <f aca="false">IF(F2452&lt;0,F2452^2,0)</f>
        <v>3.10547928532727E-005</v>
      </c>
      <c r="K2452" s="44" t="n">
        <f aca="false">MAX(K2451,E2452)</f>
        <v>36534.15</v>
      </c>
      <c r="L2452" s="49" t="n">
        <f aca="false">E2452-K2452</f>
        <v>-2754.1</v>
      </c>
    </row>
    <row r="2453" customFormat="false" ht="15" hidden="false" customHeight="false" outlineLevel="0" collapsed="false">
      <c r="A2453" s="27" t="n">
        <v>42986</v>
      </c>
      <c r="B2453" s="42" t="n">
        <v>1</v>
      </c>
      <c r="C2453" s="28" t="n">
        <v>24370.8</v>
      </c>
      <c r="D2453" s="43" t="n">
        <v>65.9</v>
      </c>
      <c r="E2453" s="44" t="n">
        <f aca="false">E2452+D2453</f>
        <v>33845.95</v>
      </c>
      <c r="F2453" s="45" t="n">
        <f aca="false">IF(C2452&gt;0,D2453/C2452,0)</f>
        <v>0.0027113874157063</v>
      </c>
      <c r="G2453" s="46" t="n">
        <f aca="false">G2452*(1+F2453)</f>
        <v>22.7765068535365</v>
      </c>
      <c r="H2453" s="46" t="n">
        <f aca="false">MAX(H2452,G2453)</f>
        <v>26.6316331776486</v>
      </c>
      <c r="I2453" s="47" t="n">
        <f aca="false">G2453/H2453-1</f>
        <v>-0.144757413050719</v>
      </c>
      <c r="J2453" s="48" t="n">
        <f aca="false">IF(F2453&lt;0,F2453^2,0)</f>
        <v>0</v>
      </c>
      <c r="K2453" s="44" t="n">
        <f aca="false">MAX(K2452,E2453)</f>
        <v>36534.15</v>
      </c>
      <c r="L2453" s="49" t="n">
        <f aca="false">E2453-K2453</f>
        <v>-2688.2</v>
      </c>
    </row>
    <row r="2454" customFormat="false" ht="15" hidden="false" customHeight="false" outlineLevel="0" collapsed="false">
      <c r="A2454" s="27" t="n">
        <v>42989</v>
      </c>
      <c r="B2454" s="42" t="n">
        <v>1</v>
      </c>
      <c r="C2454" s="28" t="n">
        <v>24672.25</v>
      </c>
      <c r="D2454" s="43" t="n">
        <v>301.45</v>
      </c>
      <c r="E2454" s="44" t="n">
        <f aca="false">E2453+D2454</f>
        <v>34147.4</v>
      </c>
      <c r="F2454" s="45" t="n">
        <f aca="false">IF(C2453&gt;0,D2454/C2453,0)</f>
        <v>0.0123693108145814</v>
      </c>
      <c r="G2454" s="46" t="n">
        <f aca="false">G2453*(1+F2454)</f>
        <v>23.0582365460783</v>
      </c>
      <c r="H2454" s="46" t="n">
        <f aca="false">MAX(H2453,G2454)</f>
        <v>26.6316331776486</v>
      </c>
      <c r="I2454" s="47" t="n">
        <f aca="false">G2454/H2454-1</f>
        <v>-0.134178651670877</v>
      </c>
      <c r="J2454" s="48" t="n">
        <f aca="false">IF(F2454&lt;0,F2454^2,0)</f>
        <v>0</v>
      </c>
      <c r="K2454" s="44" t="n">
        <f aca="false">MAX(K2453,E2454)</f>
        <v>36534.15</v>
      </c>
      <c r="L2454" s="49" t="n">
        <f aca="false">E2454-K2454</f>
        <v>-2386.75</v>
      </c>
    </row>
    <row r="2455" customFormat="false" ht="15" hidden="false" customHeight="false" outlineLevel="0" collapsed="false">
      <c r="A2455" s="27" t="n">
        <v>42990</v>
      </c>
      <c r="B2455" s="42" t="n">
        <v>1</v>
      </c>
      <c r="C2455" s="28" t="n">
        <v>24784.7</v>
      </c>
      <c r="D2455" s="43" t="n">
        <v>112.45</v>
      </c>
      <c r="E2455" s="44" t="n">
        <f aca="false">E2454+D2455</f>
        <v>34259.85</v>
      </c>
      <c r="F2455" s="45" t="n">
        <f aca="false">IF(C2454&gt;0,D2455/C2454,0)</f>
        <v>0.00455775213042994</v>
      </c>
      <c r="G2455" s="46" t="n">
        <f aca="false">G2454*(1+F2455)</f>
        <v>23.1633302728202</v>
      </c>
      <c r="H2455" s="46" t="n">
        <f aca="false">MAX(H2454,G2455)</f>
        <v>26.6316331776486</v>
      </c>
      <c r="I2455" s="47" t="n">
        <f aca="false">G2455/H2455-1</f>
        <v>-0.130232452575958</v>
      </c>
      <c r="J2455" s="48" t="n">
        <f aca="false">IF(F2455&lt;0,F2455^2,0)</f>
        <v>0</v>
      </c>
      <c r="K2455" s="44" t="n">
        <f aca="false">MAX(K2454,E2455)</f>
        <v>36534.15</v>
      </c>
      <c r="L2455" s="49" t="n">
        <f aca="false">E2455-K2455</f>
        <v>-2274.3</v>
      </c>
    </row>
    <row r="2456" customFormat="false" ht="15" hidden="false" customHeight="false" outlineLevel="0" collapsed="false">
      <c r="A2456" s="27" t="n">
        <v>42991</v>
      </c>
      <c r="B2456" s="42" t="n">
        <v>1</v>
      </c>
      <c r="C2456" s="28" t="n">
        <v>24831.8</v>
      </c>
      <c r="D2456" s="43" t="n">
        <v>47.1</v>
      </c>
      <c r="E2456" s="44" t="n">
        <f aca="false">E2455+D2456</f>
        <v>34306.95</v>
      </c>
      <c r="F2456" s="45" t="n">
        <f aca="false">IF(C2455&gt;0,D2456/C2455,0)</f>
        <v>0.00190036595157496</v>
      </c>
      <c r="G2456" s="46" t="n">
        <f aca="false">G2455*(1+F2456)</f>
        <v>23.2073490769957</v>
      </c>
      <c r="H2456" s="46" t="n">
        <f aca="false">MAX(H2455,G2456)</f>
        <v>26.6316331776486</v>
      </c>
      <c r="I2456" s="47" t="n">
        <f aca="false">G2456/H2456-1</f>
        <v>-0.128579575943048</v>
      </c>
      <c r="J2456" s="48" t="n">
        <f aca="false">IF(F2456&lt;0,F2456^2,0)</f>
        <v>0</v>
      </c>
      <c r="K2456" s="44" t="n">
        <f aca="false">MAX(K2455,E2456)</f>
        <v>36534.15</v>
      </c>
      <c r="L2456" s="49" t="n">
        <f aca="false">E2456-K2456</f>
        <v>-2227.2</v>
      </c>
    </row>
    <row r="2457" customFormat="false" ht="15" hidden="false" customHeight="false" outlineLevel="0" collapsed="false">
      <c r="A2457" s="27" t="n">
        <v>42992</v>
      </c>
      <c r="B2457" s="42" t="n">
        <v>1</v>
      </c>
      <c r="C2457" s="28" t="n">
        <v>24912.25</v>
      </c>
      <c r="D2457" s="43" t="n">
        <v>80.45</v>
      </c>
      <c r="E2457" s="44" t="n">
        <f aca="false">E2456+D2457</f>
        <v>34387.4</v>
      </c>
      <c r="F2457" s="45" t="n">
        <f aca="false">IF(C2456&gt;0,D2457/C2456,0)</f>
        <v>0.00323979735661531</v>
      </c>
      <c r="G2457" s="46" t="n">
        <f aca="false">G2456*(1+F2457)</f>
        <v>23.2825361851894</v>
      </c>
      <c r="H2457" s="46" t="n">
        <f aca="false">MAX(H2456,G2457)</f>
        <v>26.6316331776486</v>
      </c>
      <c r="I2457" s="47" t="n">
        <f aca="false">G2457/H2457-1</f>
        <v>-0.125756350356688</v>
      </c>
      <c r="J2457" s="48" t="n">
        <f aca="false">IF(F2457&lt;0,F2457^2,0)</f>
        <v>0</v>
      </c>
      <c r="K2457" s="44" t="n">
        <f aca="false">MAX(K2456,E2457)</f>
        <v>36534.15</v>
      </c>
      <c r="L2457" s="49" t="n">
        <f aca="false">E2457-K2457</f>
        <v>-2146.75000000001</v>
      </c>
    </row>
    <row r="2458" customFormat="false" ht="15" hidden="false" customHeight="false" outlineLevel="0" collapsed="false">
      <c r="A2458" s="27" t="n">
        <v>42993</v>
      </c>
      <c r="B2458" s="42" t="n">
        <v>1</v>
      </c>
      <c r="C2458" s="28" t="n">
        <v>24844.3</v>
      </c>
      <c r="D2458" s="43" t="n">
        <v>-96.75</v>
      </c>
      <c r="E2458" s="44" t="n">
        <f aca="false">E2457+D2458</f>
        <v>34290.65</v>
      </c>
      <c r="F2458" s="45" t="n">
        <f aca="false">IF(C2457&gt;0,D2458/C2457,0)</f>
        <v>-0.00388363154672902</v>
      </c>
      <c r="G2458" s="46" t="n">
        <f aca="false">G2457*(1+F2458)</f>
        <v>23.1921153931728</v>
      </c>
      <c r="H2458" s="46" t="n">
        <f aca="false">MAX(H2457,G2458)</f>
        <v>26.6316331776486</v>
      </c>
      <c r="I2458" s="47" t="n">
        <f aca="false">G2458/H2458-1</f>
        <v>-0.12915159057397</v>
      </c>
      <c r="J2458" s="48" t="n">
        <f aca="false">IF(F2458&lt;0,F2458^2,0)</f>
        <v>1.50825939907488E-005</v>
      </c>
      <c r="K2458" s="44" t="n">
        <f aca="false">MAX(K2457,E2458)</f>
        <v>36534.15</v>
      </c>
      <c r="L2458" s="49" t="n">
        <f aca="false">E2458-K2458</f>
        <v>-2243.50000000001</v>
      </c>
    </row>
    <row r="2459" customFormat="false" ht="15" hidden="false" customHeight="false" outlineLevel="0" collapsed="false">
      <c r="A2459" s="27" t="n">
        <v>42996</v>
      </c>
      <c r="B2459" s="42" t="n">
        <v>1</v>
      </c>
      <c r="C2459" s="28" t="n">
        <v>25046.9</v>
      </c>
      <c r="D2459" s="43" t="n">
        <v>52.6</v>
      </c>
      <c r="E2459" s="44" t="n">
        <f aca="false">E2458+D2459</f>
        <v>34343.25</v>
      </c>
      <c r="F2459" s="45" t="n">
        <f aca="false">IF(C2458&gt;0,D2459/C2458,0)</f>
        <v>0.00211718583337023</v>
      </c>
      <c r="G2459" s="46" t="n">
        <f aca="false">G2458*(1+F2459)</f>
        <v>23.2412174113291</v>
      </c>
      <c r="H2459" s="46" t="n">
        <f aca="false">MAX(H2458,G2459)</f>
        <v>26.6316331776486</v>
      </c>
      <c r="I2459" s="47" t="n">
        <f aca="false">G2459/H2459-1</f>
        <v>-0.12730784265852</v>
      </c>
      <c r="J2459" s="48" t="n">
        <f aca="false">IF(F2459&lt;0,F2459^2,0)</f>
        <v>0</v>
      </c>
      <c r="K2459" s="44" t="n">
        <f aca="false">MAX(K2458,E2459)</f>
        <v>36534.15</v>
      </c>
      <c r="L2459" s="49" t="n">
        <f aca="false">E2459-K2459</f>
        <v>-2190.90000000001</v>
      </c>
    </row>
    <row r="2460" customFormat="false" ht="15" hidden="false" customHeight="false" outlineLevel="0" collapsed="false">
      <c r="A2460" s="27" t="n">
        <v>42997</v>
      </c>
      <c r="B2460" s="42" t="n">
        <v>1</v>
      </c>
      <c r="C2460" s="28" t="n">
        <v>25041.55</v>
      </c>
      <c r="D2460" s="43" t="n">
        <v>-5.35</v>
      </c>
      <c r="E2460" s="44" t="n">
        <f aca="false">E2459+D2460</f>
        <v>34337.9</v>
      </c>
      <c r="F2460" s="45" t="n">
        <f aca="false">IF(C2459&gt;0,D2460/C2459,0)</f>
        <v>-0.000213599287736207</v>
      </c>
      <c r="G2460" s="46" t="n">
        <f aca="false">G2459*(1+F2460)</f>
        <v>23.2362531038439</v>
      </c>
      <c r="H2460" s="46" t="n">
        <f aca="false">MAX(H2459,G2460)</f>
        <v>26.6316331776486</v>
      </c>
      <c r="I2460" s="47" t="n">
        <f aca="false">G2460/H2460-1</f>
        <v>-0.127494249081742</v>
      </c>
      <c r="J2460" s="48" t="n">
        <f aca="false">IF(F2460&lt;0,F2460^2,0)</f>
        <v>4.56246557214149E-008</v>
      </c>
      <c r="K2460" s="44" t="n">
        <f aca="false">MAX(K2459,E2460)</f>
        <v>36534.15</v>
      </c>
      <c r="L2460" s="49" t="n">
        <f aca="false">E2460-K2460</f>
        <v>-2196.25000000001</v>
      </c>
    </row>
    <row r="2461" customFormat="false" ht="15" hidden="false" customHeight="false" outlineLevel="0" collapsed="false">
      <c r="A2461" s="27" t="n">
        <v>42998</v>
      </c>
      <c r="B2461" s="42" t="n">
        <v>-1</v>
      </c>
      <c r="C2461" s="28" t="n">
        <v>24965.05</v>
      </c>
      <c r="D2461" s="43" t="n">
        <v>-80.2</v>
      </c>
      <c r="E2461" s="44" t="n">
        <f aca="false">E2460+D2461</f>
        <v>34257.7</v>
      </c>
      <c r="F2461" s="45" t="n">
        <f aca="false">IF(C2460&gt;0,D2461/C2460,0)</f>
        <v>-0.00320267715057574</v>
      </c>
      <c r="G2461" s="46" t="n">
        <f aca="false">G2460*(1+F2461)</f>
        <v>23.1618348869632</v>
      </c>
      <c r="H2461" s="46" t="n">
        <f aca="false">MAX(H2460,G2461)</f>
        <v>26.6316331776486</v>
      </c>
      <c r="I2461" s="47" t="n">
        <f aca="false">G2461/H2461-1</f>
        <v>-0.130288603313953</v>
      </c>
      <c r="J2461" s="48" t="n">
        <f aca="false">IF(F2461&lt;0,F2461^2,0)</f>
        <v>1.025714093082E-005</v>
      </c>
      <c r="K2461" s="44" t="n">
        <f aca="false">MAX(K2460,E2461)</f>
        <v>36534.15</v>
      </c>
      <c r="L2461" s="49" t="n">
        <f aca="false">E2461-K2461</f>
        <v>-2276.45</v>
      </c>
    </row>
    <row r="2462" customFormat="false" ht="15" hidden="false" customHeight="false" outlineLevel="0" collapsed="false">
      <c r="A2462" s="27" t="n">
        <v>42999</v>
      </c>
      <c r="B2462" s="42" t="n">
        <v>-1</v>
      </c>
      <c r="C2462" s="28" t="n">
        <v>24799.25</v>
      </c>
      <c r="D2462" s="43" t="n">
        <v>165.8</v>
      </c>
      <c r="E2462" s="44" t="n">
        <f aca="false">E2461+D2462</f>
        <v>34423.5</v>
      </c>
      <c r="F2462" s="45" t="n">
        <f aca="false">IF(C2461&gt;0,D2462/C2461,0)</f>
        <v>0.00664128451575302</v>
      </c>
      <c r="G2462" s="46" t="n">
        <f aca="false">G2461*(1+F2462)</f>
        <v>23.3156592223545</v>
      </c>
      <c r="H2462" s="46" t="n">
        <f aca="false">MAX(H2461,G2462)</f>
        <v>26.6316331776486</v>
      </c>
      <c r="I2462" s="47" t="n">
        <f aca="false">G2462/H2462-1</f>
        <v>-0.124512602481968</v>
      </c>
      <c r="J2462" s="48" t="n">
        <f aca="false">IF(F2462&lt;0,F2462^2,0)</f>
        <v>0</v>
      </c>
      <c r="K2462" s="44" t="n">
        <f aca="false">MAX(K2461,E2462)</f>
        <v>36534.15</v>
      </c>
      <c r="L2462" s="49" t="n">
        <f aca="false">E2462-K2462</f>
        <v>-2110.65</v>
      </c>
    </row>
    <row r="2463" customFormat="false" ht="15" hidden="false" customHeight="false" outlineLevel="0" collapsed="false">
      <c r="A2463" s="27" t="n">
        <v>43000</v>
      </c>
      <c r="B2463" s="42" t="n">
        <v>-1</v>
      </c>
      <c r="C2463" s="28" t="n">
        <v>24368.85</v>
      </c>
      <c r="D2463" s="43" t="n">
        <v>430.4</v>
      </c>
      <c r="E2463" s="44" t="n">
        <f aca="false">E2462+D2463</f>
        <v>34853.9</v>
      </c>
      <c r="F2463" s="45" t="n">
        <f aca="false">IF(C2462&gt;0,D2463/C2462,0)</f>
        <v>0.0173553635694628</v>
      </c>
      <c r="G2463" s="46" t="n">
        <f aca="false">G2462*(1+F2463)</f>
        <v>23.7203109650201</v>
      </c>
      <c r="H2463" s="46" t="n">
        <f aca="false">MAX(H2462,G2463)</f>
        <v>26.6316331776486</v>
      </c>
      <c r="I2463" s="47" t="n">
        <f aca="false">G2463/H2463-1</f>
        <v>-0.10931820039756</v>
      </c>
      <c r="J2463" s="48" t="n">
        <f aca="false">IF(F2463&lt;0,F2463^2,0)</f>
        <v>0</v>
      </c>
      <c r="K2463" s="44" t="n">
        <f aca="false">MAX(K2462,E2463)</f>
        <v>36534.15</v>
      </c>
      <c r="L2463" s="49" t="n">
        <f aca="false">E2463-K2463</f>
        <v>-1680.25</v>
      </c>
    </row>
    <row r="2464" customFormat="false" ht="15" hidden="false" customHeight="false" outlineLevel="0" collapsed="false">
      <c r="A2464" s="27" t="n">
        <v>43003</v>
      </c>
      <c r="B2464" s="42" t="n">
        <v>-1</v>
      </c>
      <c r="C2464" s="28" t="n">
        <v>24165.05</v>
      </c>
      <c r="D2464" s="43" t="n">
        <v>203.8</v>
      </c>
      <c r="E2464" s="44" t="n">
        <f aca="false">E2463+D2464</f>
        <v>35057.7</v>
      </c>
      <c r="F2464" s="45" t="n">
        <f aca="false">IF(C2463&gt;0,D2464/C2463,0)</f>
        <v>0.00836313572450075</v>
      </c>
      <c r="G2464" s="46" t="n">
        <f aca="false">G2463*(1+F2464)</f>
        <v>23.9186871450479</v>
      </c>
      <c r="H2464" s="46" t="n">
        <f aca="false">MAX(H2463,G2464)</f>
        <v>26.6316331776486</v>
      </c>
      <c r="I2464" s="47" t="n">
        <f aca="false">G2464/H2464-1</f>
        <v>-0.101869307620142</v>
      </c>
      <c r="J2464" s="48" t="n">
        <f aca="false">IF(F2464&lt;0,F2464^2,0)</f>
        <v>0</v>
      </c>
      <c r="K2464" s="44" t="n">
        <f aca="false">MAX(K2463,E2464)</f>
        <v>36534.15</v>
      </c>
      <c r="L2464" s="49" t="n">
        <f aca="false">E2464-K2464</f>
        <v>-1476.45</v>
      </c>
    </row>
    <row r="2465" customFormat="false" ht="15" hidden="false" customHeight="false" outlineLevel="0" collapsed="false">
      <c r="A2465" s="27" t="n">
        <v>43004</v>
      </c>
      <c r="B2465" s="42" t="n">
        <v>-1</v>
      </c>
      <c r="C2465" s="28" t="n">
        <v>24199.15</v>
      </c>
      <c r="D2465" s="43" t="n">
        <v>-34.1</v>
      </c>
      <c r="E2465" s="44" t="n">
        <f aca="false">E2464+D2465</f>
        <v>35023.6</v>
      </c>
      <c r="F2465" s="45" t="n">
        <f aca="false">IF(C2464&gt;0,D2465/C2464,0)</f>
        <v>-0.00141112888241489</v>
      </c>
      <c r="G2465" s="46" t="n">
        <f aca="false">G2464*(1+F2465)</f>
        <v>23.8849347947881</v>
      </c>
      <c r="H2465" s="46" t="n">
        <f aca="false">MAX(H2464,G2465)</f>
        <v>26.6316331776486</v>
      </c>
      <c r="I2465" s="47" t="n">
        <f aca="false">G2465/H2465-1</f>
        <v>-0.103136685780343</v>
      </c>
      <c r="J2465" s="48" t="n">
        <f aca="false">IF(F2465&lt;0,F2465^2,0)</f>
        <v>1.9912847227855E-006</v>
      </c>
      <c r="K2465" s="44" t="n">
        <f aca="false">MAX(K2464,E2465)</f>
        <v>36534.15</v>
      </c>
      <c r="L2465" s="49" t="n">
        <f aca="false">E2465-K2465</f>
        <v>-1510.55</v>
      </c>
    </row>
    <row r="2466" customFormat="false" ht="15" hidden="false" customHeight="false" outlineLevel="0" collapsed="false">
      <c r="A2466" s="27" t="n">
        <v>43005</v>
      </c>
      <c r="B2466" s="42" t="n">
        <v>-1</v>
      </c>
      <c r="C2466" s="28" t="n">
        <v>23812.95</v>
      </c>
      <c r="D2466" s="43" t="n">
        <v>-109.55</v>
      </c>
      <c r="E2466" s="44" t="n">
        <f aca="false">E2465+D2466</f>
        <v>34914.05</v>
      </c>
      <c r="F2466" s="45" t="n">
        <f aca="false">IF(C2465&gt;0,D2466/C2465,0)</f>
        <v>-0.00452701851098076</v>
      </c>
      <c r="G2466" s="46" t="n">
        <f aca="false">G2465*(1+F2466)</f>
        <v>23.7768072528385</v>
      </c>
      <c r="H2466" s="46" t="n">
        <f aca="false">MAX(H2465,G2466)</f>
        <v>26.6316331776486</v>
      </c>
      <c r="I2466" s="47" t="n">
        <f aca="false">G2466/H2466-1</f>
        <v>-0.107196802605635</v>
      </c>
      <c r="J2466" s="48" t="n">
        <f aca="false">IF(F2466&lt;0,F2466^2,0)</f>
        <v>2.04938965987624E-005</v>
      </c>
      <c r="K2466" s="44" t="n">
        <f aca="false">MAX(K2465,E2466)</f>
        <v>36534.15</v>
      </c>
      <c r="L2466" s="49" t="n">
        <f aca="false">E2466-K2466</f>
        <v>-1620.1</v>
      </c>
    </row>
    <row r="2467" customFormat="false" ht="15" hidden="false" customHeight="false" outlineLevel="0" collapsed="false">
      <c r="A2467" s="27" t="n">
        <v>43006</v>
      </c>
      <c r="B2467" s="42" t="n">
        <v>-1</v>
      </c>
      <c r="C2467" s="28" t="n">
        <v>24008.15</v>
      </c>
      <c r="D2467" s="43" t="n">
        <v>-241.55</v>
      </c>
      <c r="E2467" s="44" t="n">
        <f aca="false">E2466+D2467</f>
        <v>34672.5</v>
      </c>
      <c r="F2467" s="45" t="n">
        <f aca="false">IF(C2466&gt;0,D2467/C2466,0)</f>
        <v>-0.0101436403301565</v>
      </c>
      <c r="G2467" s="46" t="n">
        <f aca="false">G2466*(1+F2467)</f>
        <v>23.5356238718663</v>
      </c>
      <c r="H2467" s="46" t="n">
        <f aca="false">MAX(H2466,G2467)</f>
        <v>26.6316331776486</v>
      </c>
      <c r="I2467" s="47" t="n">
        <f aca="false">G2467/H2467-1</f>
        <v>-0.116253077125617</v>
      </c>
      <c r="J2467" s="48" t="n">
        <f aca="false">IF(F2467&lt;0,F2467^2,0)</f>
        <v>0.000102893439147577</v>
      </c>
      <c r="K2467" s="44" t="n">
        <f aca="false">MAX(K2466,E2467)</f>
        <v>36534.15</v>
      </c>
      <c r="L2467" s="49" t="n">
        <f aca="false">E2467-K2467</f>
        <v>-1861.65</v>
      </c>
    </row>
    <row r="2468" customFormat="false" ht="15" hidden="false" customHeight="false" outlineLevel="0" collapsed="false">
      <c r="A2468" s="27" t="n">
        <v>43007</v>
      </c>
      <c r="B2468" s="42" t="n">
        <v>-1</v>
      </c>
      <c r="C2468" s="28" t="n">
        <v>24053</v>
      </c>
      <c r="D2468" s="43" t="n">
        <v>-105.85</v>
      </c>
      <c r="E2468" s="44" t="n">
        <f aca="false">E2467+D2468</f>
        <v>34566.65</v>
      </c>
      <c r="F2468" s="45" t="n">
        <f aca="false">IF(C2467&gt;0,D2468/C2467,0)</f>
        <v>-0.00440891947109627</v>
      </c>
      <c r="G2468" s="46" t="n">
        <f aca="false">G2467*(1+F2468)</f>
        <v>23.4318572015132</v>
      </c>
      <c r="H2468" s="46" t="n">
        <f aca="false">MAX(H2467,G2468)</f>
        <v>26.6316331776486</v>
      </c>
      <c r="I2468" s="47" t="n">
        <f aca="false">G2468/H2468-1</f>
        <v>-0.120149446141399</v>
      </c>
      <c r="J2468" s="48" t="n">
        <f aca="false">IF(F2468&lt;0,F2468^2,0)</f>
        <v>1.94385709026118E-005</v>
      </c>
      <c r="K2468" s="44" t="n">
        <f aca="false">MAX(K2467,E2468)</f>
        <v>36534.15</v>
      </c>
      <c r="L2468" s="49" t="n">
        <f aca="false">E2468-K2468</f>
        <v>-1967.5</v>
      </c>
    </row>
    <row r="2469" customFormat="false" ht="15" hidden="false" customHeight="false" outlineLevel="0" collapsed="false">
      <c r="A2469" s="27" t="n">
        <v>43011</v>
      </c>
      <c r="B2469" s="42" t="n">
        <v>0</v>
      </c>
      <c r="C2469" s="28" t="n">
        <v>24103.4</v>
      </c>
      <c r="D2469" s="43" t="n">
        <v>0</v>
      </c>
      <c r="E2469" s="44" t="n">
        <f aca="false">E2468+D2469</f>
        <v>34566.65</v>
      </c>
      <c r="F2469" s="45" t="n">
        <f aca="false">IF(C2468&gt;0,D2469/C2468,0)</f>
        <v>0</v>
      </c>
      <c r="G2469" s="46" t="n">
        <f aca="false">G2468*(1+F2469)</f>
        <v>23.4318572015132</v>
      </c>
      <c r="H2469" s="46" t="n">
        <f aca="false">MAX(H2468,G2469)</f>
        <v>26.6316331776486</v>
      </c>
      <c r="I2469" s="47" t="n">
        <f aca="false">G2469/H2469-1</f>
        <v>-0.120149446141399</v>
      </c>
      <c r="J2469" s="48" t="n">
        <f aca="false">IF(F2469&lt;0,F2469^2,0)</f>
        <v>0</v>
      </c>
      <c r="K2469" s="44" t="n">
        <f aca="false">MAX(K2468,E2469)</f>
        <v>36534.15</v>
      </c>
      <c r="L2469" s="49" t="n">
        <f aca="false">E2469-K2469</f>
        <v>-1967.5</v>
      </c>
    </row>
    <row r="2470" customFormat="false" ht="15" hidden="false" customHeight="false" outlineLevel="0" collapsed="false">
      <c r="A2470" s="27" t="n">
        <v>43012</v>
      </c>
      <c r="B2470" s="42" t="n">
        <v>1</v>
      </c>
      <c r="C2470" s="28" t="n">
        <v>24113.3</v>
      </c>
      <c r="D2470" s="43" t="n">
        <v>-114.15</v>
      </c>
      <c r="E2470" s="44" t="n">
        <f aca="false">E2469+D2470</f>
        <v>34452.5</v>
      </c>
      <c r="F2470" s="45" t="n">
        <f aca="false">IF(C2469&gt;0,D2470/C2469,0)</f>
        <v>-0.00473584639511438</v>
      </c>
      <c r="G2470" s="46" t="n">
        <f aca="false">G2469*(1+F2470)</f>
        <v>23.3208875250546</v>
      </c>
      <c r="H2470" s="46" t="n">
        <f aca="false">MAX(H2469,G2470)</f>
        <v>26.6316331776486</v>
      </c>
      <c r="I2470" s="47" t="n">
        <f aca="false">G2470/H2470-1</f>
        <v>-0.12431628321513</v>
      </c>
      <c r="J2470" s="48" t="n">
        <f aca="false">IF(F2470&lt;0,F2470^2,0)</f>
        <v>2.24282410781179E-005</v>
      </c>
      <c r="K2470" s="44" t="n">
        <f aca="false">MAX(K2469,E2470)</f>
        <v>36534.15</v>
      </c>
      <c r="L2470" s="49" t="n">
        <f aca="false">E2470-K2470</f>
        <v>-2081.65</v>
      </c>
    </row>
    <row r="2471" customFormat="false" ht="15" hidden="false" customHeight="false" outlineLevel="0" collapsed="false">
      <c r="A2471" s="27" t="n">
        <v>43013</v>
      </c>
      <c r="B2471" s="42" t="n">
        <v>1</v>
      </c>
      <c r="C2471" s="28" t="n">
        <v>24058.05</v>
      </c>
      <c r="D2471" s="43" t="n">
        <v>-54.65</v>
      </c>
      <c r="E2471" s="44" t="n">
        <f aca="false">E2470+D2471</f>
        <v>34397.85</v>
      </c>
      <c r="F2471" s="45" t="n">
        <f aca="false">IF(C2470&gt;0,D2471/C2470,0)</f>
        <v>-0.00226638411167281</v>
      </c>
      <c r="G2471" s="46" t="n">
        <f aca="false">G2470*(1+F2471)</f>
        <v>23.2680334360977</v>
      </c>
      <c r="H2471" s="46" t="n">
        <f aca="false">MAX(H2470,G2471)</f>
        <v>26.6316331776486</v>
      </c>
      <c r="I2471" s="47" t="n">
        <f aca="false">G2471/H2471-1</f>
        <v>-0.126300918877702</v>
      </c>
      <c r="J2471" s="48" t="n">
        <f aca="false">IF(F2471&lt;0,F2471^2,0)</f>
        <v>5.13649694164296E-006</v>
      </c>
      <c r="K2471" s="44" t="n">
        <f aca="false">MAX(K2470,E2471)</f>
        <v>36534.15</v>
      </c>
      <c r="L2471" s="49" t="n">
        <f aca="false">E2471-K2471</f>
        <v>-2136.3</v>
      </c>
    </row>
    <row r="2472" customFormat="false" ht="15" hidden="false" customHeight="false" outlineLevel="0" collapsed="false">
      <c r="A2472" s="27" t="n">
        <v>43014</v>
      </c>
      <c r="B2472" s="42" t="n">
        <v>1</v>
      </c>
      <c r="C2472" s="28" t="n">
        <v>24190</v>
      </c>
      <c r="D2472" s="43" t="n">
        <v>-40.45</v>
      </c>
      <c r="E2472" s="44" t="n">
        <f aca="false">E2471+D2472</f>
        <v>34357.4</v>
      </c>
      <c r="F2472" s="45" t="n">
        <f aca="false">IF(C2471&gt;0,D2472/C2471,0)</f>
        <v>-0.00168134990159219</v>
      </c>
      <c r="G2472" s="46" t="n">
        <f aca="false">G2471*(1+F2472)</f>
        <v>23.2289117303697</v>
      </c>
      <c r="H2472" s="46" t="n">
        <f aca="false">MAX(H2471,G2472)</f>
        <v>26.6316331776486</v>
      </c>
      <c r="I2472" s="47" t="n">
        <f aca="false">G2472/H2472-1</f>
        <v>-0.127769912741768</v>
      </c>
      <c r="J2472" s="48" t="n">
        <f aca="false">IF(F2472&lt;0,F2472^2,0)</f>
        <v>2.82693749158407E-006</v>
      </c>
      <c r="K2472" s="44" t="n">
        <f aca="false">MAX(K2471,E2472)</f>
        <v>36534.15</v>
      </c>
      <c r="L2472" s="49" t="n">
        <f aca="false">E2472-K2472</f>
        <v>-2176.75</v>
      </c>
    </row>
    <row r="2473" customFormat="false" ht="15" hidden="false" customHeight="false" outlineLevel="0" collapsed="false">
      <c r="A2473" s="27" t="n">
        <v>43017</v>
      </c>
      <c r="B2473" s="42" t="n">
        <v>1</v>
      </c>
      <c r="C2473" s="28" t="n">
        <v>24251.9</v>
      </c>
      <c r="D2473" s="43" t="n">
        <v>61.9</v>
      </c>
      <c r="E2473" s="44" t="n">
        <f aca="false">E2472+D2473</f>
        <v>34419.3</v>
      </c>
      <c r="F2473" s="45" t="n">
        <f aca="false">IF(C2472&gt;0,D2473/C2472,0)</f>
        <v>0.00255890863993386</v>
      </c>
      <c r="G2473" s="46" t="n">
        <f aca="false">G2472*(1+F2473)</f>
        <v>23.2883523932928</v>
      </c>
      <c r="H2473" s="46" t="n">
        <f aca="false">MAX(H2472,G2473)</f>
        <v>26.6316331776486</v>
      </c>
      <c r="I2473" s="47" t="n">
        <f aca="false">G2473/H2473-1</f>
        <v>-0.125537955635473</v>
      </c>
      <c r="J2473" s="48" t="n">
        <f aca="false">IF(F2473&lt;0,F2473^2,0)</f>
        <v>0</v>
      </c>
      <c r="K2473" s="44" t="n">
        <f aca="false">MAX(K2472,E2473)</f>
        <v>36534.15</v>
      </c>
      <c r="L2473" s="49" t="n">
        <f aca="false">E2473-K2473</f>
        <v>-2114.85</v>
      </c>
    </row>
    <row r="2474" customFormat="false" ht="15" hidden="false" customHeight="false" outlineLevel="0" collapsed="false">
      <c r="A2474" s="27" t="n">
        <v>43018</v>
      </c>
      <c r="B2474" s="42" t="n">
        <v>1</v>
      </c>
      <c r="C2474" s="28" t="n">
        <v>24347.45</v>
      </c>
      <c r="D2474" s="43" t="n">
        <v>95.55</v>
      </c>
      <c r="E2474" s="44" t="n">
        <f aca="false">E2473+D2474</f>
        <v>34514.85</v>
      </c>
      <c r="F2474" s="45" t="n">
        <f aca="false">IF(C2473&gt;0,D2474/C2473,0)</f>
        <v>0.00393989749256759</v>
      </c>
      <c r="G2474" s="46" t="n">
        <f aca="false">G2473*(1+F2474)</f>
        <v>23.3801061144932</v>
      </c>
      <c r="H2474" s="46" t="n">
        <f aca="false">MAX(H2473,G2474)</f>
        <v>26.6316331776486</v>
      </c>
      <c r="I2474" s="47" t="n">
        <f aca="false">G2474/H2474-1</f>
        <v>-0.122092664819535</v>
      </c>
      <c r="J2474" s="48" t="n">
        <f aca="false">IF(F2474&lt;0,F2474^2,0)</f>
        <v>0</v>
      </c>
      <c r="K2474" s="44" t="n">
        <f aca="false">MAX(K2473,E2474)</f>
        <v>36534.15</v>
      </c>
      <c r="L2474" s="49" t="n">
        <f aca="false">E2474-K2474</f>
        <v>-2019.3</v>
      </c>
    </row>
    <row r="2475" customFormat="false" ht="15" hidden="false" customHeight="false" outlineLevel="0" collapsed="false">
      <c r="A2475" s="27" t="n">
        <v>43019</v>
      </c>
      <c r="B2475" s="42" t="n">
        <v>-1</v>
      </c>
      <c r="C2475" s="28" t="n">
        <v>24107.45</v>
      </c>
      <c r="D2475" s="43" t="n">
        <v>-25.2</v>
      </c>
      <c r="E2475" s="44" t="n">
        <f aca="false">E2474+D2475</f>
        <v>34489.65</v>
      </c>
      <c r="F2475" s="45" t="n">
        <f aca="false">IF(C2474&gt;0,D2475/C2474,0)</f>
        <v>-0.00103501598730052</v>
      </c>
      <c r="G2475" s="46" t="n">
        <f aca="false">G2474*(1+F2475)</f>
        <v>23.3559073308799</v>
      </c>
      <c r="H2475" s="46" t="n">
        <f aca="false">MAX(H2474,G2475)</f>
        <v>26.6316331776486</v>
      </c>
      <c r="I2475" s="47" t="n">
        <f aca="false">G2475/H2475-1</f>
        <v>-0.123001312946815</v>
      </c>
      <c r="J2475" s="48" t="n">
        <f aca="false">IF(F2475&lt;0,F2475^2,0)</f>
        <v>1.07125809396767E-006</v>
      </c>
      <c r="K2475" s="44" t="n">
        <f aca="false">MAX(K2474,E2475)</f>
        <v>36534.15</v>
      </c>
      <c r="L2475" s="49" t="n">
        <f aca="false">E2475-K2475</f>
        <v>-2044.49999999999</v>
      </c>
    </row>
    <row r="2476" customFormat="false" ht="15" hidden="false" customHeight="false" outlineLevel="0" collapsed="false">
      <c r="A2476" s="27" t="n">
        <v>43020</v>
      </c>
      <c r="B2476" s="42" t="n">
        <v>-1</v>
      </c>
      <c r="C2476" s="28" t="n">
        <v>24361.25</v>
      </c>
      <c r="D2476" s="43" t="n">
        <v>-272.3</v>
      </c>
      <c r="E2476" s="44" t="n">
        <f aca="false">E2475+D2476</f>
        <v>34217.35</v>
      </c>
      <c r="F2476" s="45" t="n">
        <f aca="false">IF(C2475&gt;0,D2476/C2475,0)</f>
        <v>-0.0112952634973836</v>
      </c>
      <c r="G2476" s="46" t="n">
        <f aca="false">G2475*(1+F2476)</f>
        <v>23.0920962033571</v>
      </c>
      <c r="H2476" s="46" t="n">
        <f aca="false">MAX(H2475,G2476)</f>
        <v>26.6316331776486</v>
      </c>
      <c r="I2476" s="47" t="n">
        <f aca="false">G2476/H2476-1</f>
        <v>-0.132907244203941</v>
      </c>
      <c r="J2476" s="48" t="n">
        <f aca="false">IF(F2476&lt;0,F2476^2,0)</f>
        <v>0.000127582977475326</v>
      </c>
      <c r="K2476" s="44" t="n">
        <f aca="false">MAX(K2475,E2476)</f>
        <v>36534.15</v>
      </c>
      <c r="L2476" s="49" t="n">
        <f aca="false">E2476-K2476</f>
        <v>-2316.8</v>
      </c>
    </row>
    <row r="2477" customFormat="false" ht="15" hidden="false" customHeight="false" outlineLevel="0" collapsed="false">
      <c r="A2477" s="27" t="n">
        <v>43021</v>
      </c>
      <c r="B2477" s="42" t="n">
        <v>1</v>
      </c>
      <c r="C2477" s="28" t="n">
        <v>24689.15</v>
      </c>
      <c r="D2477" s="43" t="n">
        <v>228.9</v>
      </c>
      <c r="E2477" s="44" t="n">
        <f aca="false">E2476+D2477</f>
        <v>34446.25</v>
      </c>
      <c r="F2477" s="45" t="n">
        <f aca="false">IF(C2476&gt;0,D2477/C2476,0)</f>
        <v>0.0093960695777105</v>
      </c>
      <c r="G2477" s="46" t="n">
        <f aca="false">G2476*(1+F2477)</f>
        <v>23.309071145979</v>
      </c>
      <c r="H2477" s="46" t="n">
        <f aca="false">MAX(H2476,G2477)</f>
        <v>26.6316331776486</v>
      </c>
      <c r="I2477" s="47" t="n">
        <f aca="false">G2477/H2477-1</f>
        <v>-0.124759980340152</v>
      </c>
      <c r="J2477" s="48" t="n">
        <f aca="false">IF(F2477&lt;0,F2477^2,0)</f>
        <v>0</v>
      </c>
      <c r="K2477" s="44" t="n">
        <f aca="false">MAX(K2476,E2477)</f>
        <v>36534.15</v>
      </c>
      <c r="L2477" s="49" t="n">
        <f aca="false">E2477-K2477</f>
        <v>-2087.89999999999</v>
      </c>
    </row>
    <row r="2478" customFormat="false" ht="15" hidden="false" customHeight="false" outlineLevel="0" collapsed="false">
      <c r="A2478" s="27" t="n">
        <v>43024</v>
      </c>
      <c r="B2478" s="42" t="n">
        <v>1</v>
      </c>
      <c r="C2478" s="28" t="n">
        <v>24703.05</v>
      </c>
      <c r="D2478" s="43" t="n">
        <v>13.9</v>
      </c>
      <c r="E2478" s="44" t="n">
        <f aca="false">E2477+D2478</f>
        <v>34460.15</v>
      </c>
      <c r="F2478" s="45" t="n">
        <f aca="false">IF(C2477&gt;0,D2478/C2477,0)</f>
        <v>0.000563000346305968</v>
      </c>
      <c r="G2478" s="46" t="n">
        <f aca="false">G2477*(1+F2478)</f>
        <v>23.3221941611063</v>
      </c>
      <c r="H2478" s="46" t="n">
        <f aca="false">MAX(H2477,G2478)</f>
        <v>26.6316331776486</v>
      </c>
      <c r="I2478" s="47" t="n">
        <f aca="false">G2478/H2478-1</f>
        <v>-0.124267219905983</v>
      </c>
      <c r="J2478" s="48" t="n">
        <f aca="false">IF(F2478&lt;0,F2478^2,0)</f>
        <v>0</v>
      </c>
      <c r="K2478" s="44" t="n">
        <f aca="false">MAX(K2477,E2478)</f>
        <v>36534.15</v>
      </c>
      <c r="L2478" s="49" t="n">
        <f aca="false">E2478-K2478</f>
        <v>-2073.99999999999</v>
      </c>
    </row>
    <row r="2479" customFormat="false" ht="15" hidden="false" customHeight="false" outlineLevel="0" collapsed="false">
      <c r="A2479" s="27" t="n">
        <v>43025</v>
      </c>
      <c r="B2479" s="42" t="n">
        <v>1</v>
      </c>
      <c r="C2479" s="28" t="n">
        <v>24645.6</v>
      </c>
      <c r="D2479" s="43" t="n">
        <v>-57.45</v>
      </c>
      <c r="E2479" s="44" t="n">
        <f aca="false">E2478+D2479</f>
        <v>34402.7</v>
      </c>
      <c r="F2479" s="45" t="n">
        <f aca="false">IF(C2478&gt;0,D2479/C2478,0)</f>
        <v>-0.00232562375900952</v>
      </c>
      <c r="G2479" s="46" t="n">
        <f aca="false">G2478*(1+F2479)</f>
        <v>23.267955512253</v>
      </c>
      <c r="H2479" s="46" t="n">
        <f aca="false">MAX(H2478,G2479)</f>
        <v>26.6316331776486</v>
      </c>
      <c r="I2479" s="47" t="n">
        <f aca="false">G2479/H2479-1</f>
        <v>-0.126303844865913</v>
      </c>
      <c r="J2479" s="48" t="n">
        <f aca="false">IF(F2479&lt;0,F2479^2,0)</f>
        <v>5.40852586846955E-006</v>
      </c>
      <c r="K2479" s="44" t="n">
        <f aca="false">MAX(K2478,E2479)</f>
        <v>36534.15</v>
      </c>
      <c r="L2479" s="49" t="n">
        <f aca="false">E2479-K2479</f>
        <v>-2131.44999999999</v>
      </c>
    </row>
    <row r="2480" customFormat="false" ht="15" hidden="false" customHeight="false" outlineLevel="0" collapsed="false">
      <c r="A2480" s="27" t="n">
        <v>43026</v>
      </c>
      <c r="B2480" s="42" t="n">
        <v>-1</v>
      </c>
      <c r="C2480" s="28" t="n">
        <v>24313.75</v>
      </c>
      <c r="D2480" s="43" t="n">
        <v>-249.85</v>
      </c>
      <c r="E2480" s="44" t="n">
        <f aca="false">E2479+D2480</f>
        <v>34152.85</v>
      </c>
      <c r="F2480" s="45" t="n">
        <f aca="false">IF(C2479&gt;0,D2480/C2479,0)</f>
        <v>-0.0101377122082644</v>
      </c>
      <c r="G2480" s="46" t="n">
        <f aca="false">G2479*(1+F2480)</f>
        <v>23.0320716755951</v>
      </c>
      <c r="H2480" s="46" t="n">
        <f aca="false">MAX(H2479,G2480)</f>
        <v>26.6316331776486</v>
      </c>
      <c r="I2480" s="47" t="n">
        <f aca="false">G2480/H2480-1</f>
        <v>-0.135161125044129</v>
      </c>
      <c r="J2480" s="48" t="n">
        <f aca="false">IF(F2480&lt;0,F2480^2,0)</f>
        <v>0.000102773208817592</v>
      </c>
      <c r="K2480" s="44" t="n">
        <f aca="false">MAX(K2479,E2480)</f>
        <v>36534.15</v>
      </c>
      <c r="L2480" s="49" t="n">
        <f aca="false">E2480-K2480</f>
        <v>-2381.29999999999</v>
      </c>
    </row>
    <row r="2481" customFormat="false" ht="15" hidden="false" customHeight="false" outlineLevel="0" collapsed="false">
      <c r="A2481" s="27" t="n">
        <v>43027</v>
      </c>
      <c r="B2481" s="42" t="n">
        <v>-1</v>
      </c>
      <c r="C2481" s="28" t="n">
        <v>24009.75</v>
      </c>
      <c r="D2481" s="43" t="n">
        <v>304</v>
      </c>
      <c r="E2481" s="44" t="n">
        <f aca="false">E2480+D2481</f>
        <v>34456.85</v>
      </c>
      <c r="F2481" s="45" t="n">
        <f aca="false">IF(C2480&gt;0,D2481/C2480,0)</f>
        <v>0.012503213202406</v>
      </c>
      <c r="G2481" s="46" t="n">
        <f aca="false">G2480*(1+F2481)</f>
        <v>23.3200465782481</v>
      </c>
      <c r="H2481" s="46" t="n">
        <f aca="false">MAX(H2480,G2481)</f>
        <v>26.6316331776486</v>
      </c>
      <c r="I2481" s="47" t="n">
        <f aca="false">G2481/H2481-1</f>
        <v>-0.124347860204827</v>
      </c>
      <c r="J2481" s="48" t="n">
        <f aca="false">IF(F2481&lt;0,F2481^2,0)</f>
        <v>0</v>
      </c>
      <c r="K2481" s="44" t="n">
        <f aca="false">MAX(K2480,E2481)</f>
        <v>36534.15</v>
      </c>
      <c r="L2481" s="49" t="n">
        <f aca="false">E2481-K2481</f>
        <v>-2077.29999999999</v>
      </c>
    </row>
    <row r="2482" customFormat="false" ht="15" hidden="false" customHeight="false" outlineLevel="0" collapsed="false">
      <c r="A2482" s="27" t="n">
        <v>43031</v>
      </c>
      <c r="B2482" s="42" t="n">
        <v>-1</v>
      </c>
      <c r="C2482" s="28" t="n">
        <v>24088.9</v>
      </c>
      <c r="D2482" s="43" t="n">
        <v>-79.15</v>
      </c>
      <c r="E2482" s="44" t="n">
        <f aca="false">E2481+D2482</f>
        <v>34377.7</v>
      </c>
      <c r="F2482" s="45" t="n">
        <f aca="false">IF(C2481&gt;0,D2482/C2481,0)</f>
        <v>-0.00329657743208488</v>
      </c>
      <c r="G2482" s="46" t="n">
        <f aca="false">G2481*(1+F2482)</f>
        <v>23.2431702389831</v>
      </c>
      <c r="H2482" s="46" t="n">
        <f aca="false">MAX(H2481,G2482)</f>
        <v>26.6316331776486</v>
      </c>
      <c r="I2482" s="47" t="n">
        <f aca="false">G2482/H2482-1</f>
        <v>-0.127234515287233</v>
      </c>
      <c r="J2482" s="48" t="n">
        <f aca="false">IF(F2482&lt;0,F2482^2,0)</f>
        <v>1.08674227657314E-005</v>
      </c>
      <c r="K2482" s="44" t="n">
        <f aca="false">MAX(K2481,E2482)</f>
        <v>36534.15</v>
      </c>
      <c r="L2482" s="49" t="n">
        <f aca="false">E2482-K2482</f>
        <v>-2156.44999999999</v>
      </c>
    </row>
    <row r="2483" customFormat="false" ht="15" hidden="false" customHeight="false" outlineLevel="0" collapsed="false">
      <c r="A2483" s="27" t="n">
        <v>43032</v>
      </c>
      <c r="B2483" s="42" t="n">
        <v>1</v>
      </c>
      <c r="C2483" s="28" t="n">
        <v>24222.15</v>
      </c>
      <c r="D2483" s="43" t="n">
        <v>-95.25</v>
      </c>
      <c r="E2483" s="44" t="n">
        <f aca="false">E2482+D2483</f>
        <v>34282.45</v>
      </c>
      <c r="F2483" s="45" t="n">
        <f aca="false">IF(C2482&gt;0,D2483/C2482,0)</f>
        <v>-0.00395410334220326</v>
      </c>
      <c r="G2483" s="46" t="n">
        <f aca="false">G2482*(1+F2483)</f>
        <v>23.1512643418578</v>
      </c>
      <c r="H2483" s="46" t="n">
        <f aca="false">MAX(H2482,G2483)</f>
        <v>26.6316331776486</v>
      </c>
      <c r="I2483" s="47" t="n">
        <f aca="false">G2483/H2483-1</f>
        <v>-0.130685520207295</v>
      </c>
      <c r="J2483" s="48" t="n">
        <f aca="false">IF(F2483&lt;0,F2483^2,0)</f>
        <v>1.5634933240823E-005</v>
      </c>
      <c r="K2483" s="44" t="n">
        <f aca="false">MAX(K2482,E2483)</f>
        <v>36534.15</v>
      </c>
      <c r="L2483" s="49" t="n">
        <f aca="false">E2483-K2483</f>
        <v>-2251.69999999999</v>
      </c>
    </row>
    <row r="2484" customFormat="false" ht="15" hidden="false" customHeight="false" outlineLevel="0" collapsed="false">
      <c r="A2484" s="27" t="n">
        <v>43033</v>
      </c>
      <c r="B2484" s="42" t="n">
        <v>1</v>
      </c>
      <c r="C2484" s="28" t="n">
        <v>25035.9</v>
      </c>
      <c r="D2484" s="43" t="n">
        <v>813.75</v>
      </c>
      <c r="E2484" s="44" t="n">
        <f aca="false">E2483+D2484</f>
        <v>35096.2</v>
      </c>
      <c r="F2484" s="45" t="n">
        <f aca="false">IF(C2483&gt;0,D2484/C2483,0)</f>
        <v>0.0335952836556623</v>
      </c>
      <c r="G2484" s="46" t="n">
        <f aca="false">G2483*(1+F2484)</f>
        <v>23.9290376344097</v>
      </c>
      <c r="H2484" s="46" t="n">
        <f aca="false">MAX(H2483,G2484)</f>
        <v>26.6316331776486</v>
      </c>
      <c r="I2484" s="47" t="n">
        <f aca="false">G2484/H2484-1</f>
        <v>-0.101480653672684</v>
      </c>
      <c r="J2484" s="48" t="n">
        <f aca="false">IF(F2484&lt;0,F2484^2,0)</f>
        <v>0</v>
      </c>
      <c r="K2484" s="44" t="n">
        <f aca="false">MAX(K2483,E2484)</f>
        <v>36534.15</v>
      </c>
      <c r="L2484" s="49" t="n">
        <f aca="false">E2484-K2484</f>
        <v>-1437.94999999999</v>
      </c>
    </row>
    <row r="2485" customFormat="false" ht="15" hidden="false" customHeight="false" outlineLevel="0" collapsed="false">
      <c r="A2485" s="27" t="n">
        <v>43034</v>
      </c>
      <c r="B2485" s="42" t="n">
        <v>1</v>
      </c>
      <c r="C2485" s="28" t="n">
        <v>25022.2</v>
      </c>
      <c r="D2485" s="43" t="n">
        <v>-13.7</v>
      </c>
      <c r="E2485" s="44" t="n">
        <f aca="false">E2484+D2485</f>
        <v>35082.5</v>
      </c>
      <c r="F2485" s="45" t="n">
        <f aca="false">IF(C2484&gt;0,D2485/C2484,0)</f>
        <v>-0.000547214200408214</v>
      </c>
      <c r="G2485" s="46" t="n">
        <f aca="false">G2484*(1+F2485)</f>
        <v>23.915943325214</v>
      </c>
      <c r="H2485" s="46" t="n">
        <f aca="false">MAX(H2484,G2485)</f>
        <v>26.6316331776486</v>
      </c>
      <c r="I2485" s="47" t="n">
        <f aca="false">G2485/H2485-1</f>
        <v>-0.101972336218336</v>
      </c>
      <c r="J2485" s="48" t="n">
        <f aca="false">IF(F2485&lt;0,F2485^2,0)</f>
        <v>2.99443381128401E-007</v>
      </c>
      <c r="K2485" s="44" t="n">
        <f aca="false">MAX(K2484,E2485)</f>
        <v>36534.15</v>
      </c>
      <c r="L2485" s="49" t="n">
        <f aca="false">E2485-K2485</f>
        <v>-1451.64999999999</v>
      </c>
    </row>
    <row r="2486" customFormat="false" ht="15" hidden="false" customHeight="false" outlineLevel="0" collapsed="false">
      <c r="A2486" s="27" t="n">
        <v>43035</v>
      </c>
      <c r="B2486" s="42" t="n">
        <v>1</v>
      </c>
      <c r="C2486" s="28" t="n">
        <v>24839.55</v>
      </c>
      <c r="D2486" s="43" t="n">
        <v>-157.6</v>
      </c>
      <c r="E2486" s="44" t="n">
        <f aca="false">E2485+D2486</f>
        <v>34924.9</v>
      </c>
      <c r="F2486" s="45" t="n">
        <f aca="false">IF(C2485&gt;0,D2486/C2485,0)</f>
        <v>-0.00629840701457106</v>
      </c>
      <c r="G2486" s="46" t="n">
        <f aca="false">G2485*(1+F2486)</f>
        <v>23.7653109800144</v>
      </c>
      <c r="H2486" s="46" t="n">
        <f aca="false">MAX(H2485,G2486)</f>
        <v>26.6316331776486</v>
      </c>
      <c r="I2486" s="47" t="n">
        <f aca="false">G2486/H2486-1</f>
        <v>-0.107628479955177</v>
      </c>
      <c r="J2486" s="48" t="n">
        <f aca="false">IF(F2486&lt;0,F2486^2,0)</f>
        <v>3.96699309211979E-005</v>
      </c>
      <c r="K2486" s="44" t="n">
        <f aca="false">MAX(K2485,E2486)</f>
        <v>36534.15</v>
      </c>
      <c r="L2486" s="49" t="n">
        <f aca="false">E2486-K2486</f>
        <v>-1609.24999999999</v>
      </c>
    </row>
    <row r="2487" customFormat="false" ht="15" hidden="false" customHeight="false" outlineLevel="0" collapsed="false">
      <c r="A2487" s="27" t="n">
        <v>43038</v>
      </c>
      <c r="B2487" s="42" t="n">
        <v>0</v>
      </c>
      <c r="C2487" s="28" t="n">
        <v>24988.55</v>
      </c>
      <c r="D2487" s="43" t="n">
        <v>0</v>
      </c>
      <c r="E2487" s="44" t="n">
        <f aca="false">E2486+D2487</f>
        <v>34924.9</v>
      </c>
      <c r="F2487" s="45" t="n">
        <f aca="false">IF(C2486&gt;0,D2487/C2486,0)</f>
        <v>0</v>
      </c>
      <c r="G2487" s="46" t="n">
        <f aca="false">G2486*(1+F2487)</f>
        <v>23.7653109800144</v>
      </c>
      <c r="H2487" s="46" t="n">
        <f aca="false">MAX(H2486,G2487)</f>
        <v>26.6316331776486</v>
      </c>
      <c r="I2487" s="47" t="n">
        <f aca="false">G2487/H2487-1</f>
        <v>-0.107628479955177</v>
      </c>
      <c r="J2487" s="48" t="n">
        <f aca="false">IF(F2487&lt;0,F2487^2,0)</f>
        <v>0</v>
      </c>
      <c r="K2487" s="44" t="n">
        <f aca="false">MAX(K2486,E2487)</f>
        <v>36534.15</v>
      </c>
      <c r="L2487" s="49" t="n">
        <f aca="false">E2487-K2487</f>
        <v>-1609.24999999999</v>
      </c>
    </row>
    <row r="2488" customFormat="false" ht="15" hidden="false" customHeight="false" outlineLevel="0" collapsed="false">
      <c r="A2488" s="27" t="n">
        <v>43039</v>
      </c>
      <c r="B2488" s="42" t="n">
        <v>1</v>
      </c>
      <c r="C2488" s="28" t="n">
        <v>25019.35</v>
      </c>
      <c r="D2488" s="43" t="n">
        <v>-45.5</v>
      </c>
      <c r="E2488" s="44" t="n">
        <f aca="false">E2487+D2488</f>
        <v>34879.4</v>
      </c>
      <c r="F2488" s="45" t="n">
        <f aca="false">IF(C2487&gt;0,D2488/C2487,0)</f>
        <v>-0.00182083394194541</v>
      </c>
      <c r="G2488" s="46" t="n">
        <f aca="false">G2487*(1+F2488)</f>
        <v>23.7220382951411</v>
      </c>
      <c r="H2488" s="46" t="n">
        <f aca="false">MAX(H2487,G2488)</f>
        <v>26.6316331776486</v>
      </c>
      <c r="I2488" s="47" t="n">
        <f aca="false">G2488/H2488-1</f>
        <v>-0.109253340307701</v>
      </c>
      <c r="J2488" s="48" t="n">
        <f aca="false">IF(F2488&lt;0,F2488^2,0)</f>
        <v>3.31543624414046E-006</v>
      </c>
      <c r="K2488" s="44" t="n">
        <f aca="false">MAX(K2487,E2488)</f>
        <v>36534.15</v>
      </c>
      <c r="L2488" s="49" t="n">
        <f aca="false">E2488-K2488</f>
        <v>-1654.74999999999</v>
      </c>
    </row>
    <row r="2489" customFormat="false" ht="15" hidden="false" customHeight="false" outlineLevel="0" collapsed="false">
      <c r="A2489" s="27" t="n">
        <v>43040</v>
      </c>
      <c r="B2489" s="42" t="n">
        <v>1</v>
      </c>
      <c r="C2489" s="28" t="n">
        <v>25490.45</v>
      </c>
      <c r="D2489" s="43" t="n">
        <v>471.1</v>
      </c>
      <c r="E2489" s="44" t="n">
        <f aca="false">E2488+D2489</f>
        <v>35350.5</v>
      </c>
      <c r="F2489" s="45" t="n">
        <f aca="false">IF(C2488&gt;0,D2489/C2488,0)</f>
        <v>0.0188294260242572</v>
      </c>
      <c r="G2489" s="46" t="n">
        <f aca="false">G2488*(1+F2489)</f>
        <v>24.1687106603641</v>
      </c>
      <c r="H2489" s="46" t="n">
        <f aca="false">MAX(H2488,G2489)</f>
        <v>26.6316331776486</v>
      </c>
      <c r="I2489" s="47" t="n">
        <f aca="false">G2489/H2489-1</f>
        <v>-0.0924810919726702</v>
      </c>
      <c r="J2489" s="48" t="n">
        <f aca="false">IF(F2489&lt;0,F2489^2,0)</f>
        <v>0</v>
      </c>
      <c r="K2489" s="44" t="n">
        <f aca="false">MAX(K2488,E2489)</f>
        <v>36534.15</v>
      </c>
      <c r="L2489" s="49" t="n">
        <f aca="false">E2489-K2489</f>
        <v>-1183.64999999999</v>
      </c>
    </row>
    <row r="2490" customFormat="false" ht="15" hidden="false" customHeight="false" outlineLevel="0" collapsed="false">
      <c r="A2490" s="27" t="n">
        <v>43041</v>
      </c>
      <c r="B2490" s="42" t="n">
        <v>1</v>
      </c>
      <c r="C2490" s="28" t="n">
        <v>25427.3</v>
      </c>
      <c r="D2490" s="43" t="n">
        <v>-63.15</v>
      </c>
      <c r="E2490" s="44" t="n">
        <f aca="false">E2489+D2490</f>
        <v>35287.35</v>
      </c>
      <c r="F2490" s="45" t="n">
        <f aca="false">IF(C2489&gt;0,D2490/C2489,0)</f>
        <v>-0.00247739839822365</v>
      </c>
      <c r="G2490" s="46" t="n">
        <f aca="false">G2489*(1+F2490)</f>
        <v>24.108835135287</v>
      </c>
      <c r="H2490" s="46" t="n">
        <f aca="false">MAX(H2489,G2490)</f>
        <v>26.6316331776486</v>
      </c>
      <c r="I2490" s="47" t="n">
        <f aca="false">G2490/H2490-1</f>
        <v>-0.0947293778617748</v>
      </c>
      <c r="J2490" s="48" t="n">
        <f aca="false">IF(F2490&lt;0,F2490^2,0)</f>
        <v>6.1375028235211E-006</v>
      </c>
      <c r="K2490" s="44" t="n">
        <f aca="false">MAX(K2489,E2490)</f>
        <v>36534.15</v>
      </c>
      <c r="L2490" s="49" t="n">
        <f aca="false">E2490-K2490</f>
        <v>-1246.79999999999</v>
      </c>
    </row>
    <row r="2491" customFormat="false" ht="15" hidden="false" customHeight="false" outlineLevel="0" collapsed="false">
      <c r="A2491" s="27" t="n">
        <v>43042</v>
      </c>
      <c r="B2491" s="42" t="n">
        <v>1</v>
      </c>
      <c r="C2491" s="28" t="n">
        <v>25650.7</v>
      </c>
      <c r="D2491" s="43" t="n">
        <v>-21.8</v>
      </c>
      <c r="E2491" s="44" t="n">
        <f aca="false">E2490+D2491</f>
        <v>35265.55</v>
      </c>
      <c r="F2491" s="45" t="n">
        <f aca="false">IF(C2490&gt;0,D2491/C2490,0)</f>
        <v>-0.000857346238098422</v>
      </c>
      <c r="G2491" s="46" t="n">
        <f aca="false">G2490*(1+F2491)</f>
        <v>24.0881655161788</v>
      </c>
      <c r="H2491" s="46" t="n">
        <f aca="false">MAX(H2490,G2491)</f>
        <v>26.6316331776486</v>
      </c>
      <c r="I2491" s="47" t="n">
        <f aca="false">G2491/H2491-1</f>
        <v>-0.095505508224126</v>
      </c>
      <c r="J2491" s="48" t="n">
        <f aca="false">IF(F2491&lt;0,F2491^2,0)</f>
        <v>7.35042571981516E-007</v>
      </c>
      <c r="K2491" s="44" t="n">
        <f aca="false">MAX(K2490,E2491)</f>
        <v>36534.15</v>
      </c>
      <c r="L2491" s="49" t="n">
        <f aca="false">E2491-K2491</f>
        <v>-1268.59999999999</v>
      </c>
    </row>
    <row r="2492" customFormat="false" ht="15" hidden="false" customHeight="false" outlineLevel="0" collapsed="false">
      <c r="A2492" s="27" t="n">
        <v>43045</v>
      </c>
      <c r="B2492" s="42" t="n">
        <v>0</v>
      </c>
      <c r="C2492" s="28" t="n">
        <v>25571.15</v>
      </c>
      <c r="D2492" s="43" t="n">
        <v>0</v>
      </c>
      <c r="E2492" s="44" t="n">
        <f aca="false">E2491+D2492</f>
        <v>35265.55</v>
      </c>
      <c r="F2492" s="45" t="n">
        <f aca="false">IF(C2491&gt;0,D2492/C2491,0)</f>
        <v>0</v>
      </c>
      <c r="G2492" s="46" t="n">
        <f aca="false">G2491*(1+F2492)</f>
        <v>24.0881655161788</v>
      </c>
      <c r="H2492" s="46" t="n">
        <f aca="false">MAX(H2491,G2492)</f>
        <v>26.6316331776486</v>
      </c>
      <c r="I2492" s="47" t="n">
        <f aca="false">G2492/H2492-1</f>
        <v>-0.095505508224126</v>
      </c>
      <c r="J2492" s="48" t="n">
        <f aca="false">IF(F2492&lt;0,F2492^2,0)</f>
        <v>0</v>
      </c>
      <c r="K2492" s="44" t="n">
        <f aca="false">MAX(K2491,E2492)</f>
        <v>36534.15</v>
      </c>
      <c r="L2492" s="49" t="n">
        <f aca="false">E2492-K2492</f>
        <v>-1268.59999999999</v>
      </c>
    </row>
    <row r="2493" customFormat="false" ht="15" hidden="false" customHeight="false" outlineLevel="0" collapsed="false">
      <c r="A2493" s="27" t="n">
        <v>43046</v>
      </c>
      <c r="B2493" s="42" t="n">
        <v>-1</v>
      </c>
      <c r="C2493" s="28" t="n">
        <v>25300.8</v>
      </c>
      <c r="D2493" s="43" t="n">
        <v>94.15</v>
      </c>
      <c r="E2493" s="44" t="n">
        <f aca="false">E2492+D2493</f>
        <v>35359.7</v>
      </c>
      <c r="F2493" s="45" t="n">
        <f aca="false">IF(C2492&gt;0,D2493/C2492,0)</f>
        <v>0.00368188368532506</v>
      </c>
      <c r="G2493" s="46" t="n">
        <f aca="false">G2492*(1+F2493)</f>
        <v>24.1768553398022</v>
      </c>
      <c r="H2493" s="46" t="n">
        <f aca="false">MAX(H2492,G2493)</f>
        <v>26.6316331776486</v>
      </c>
      <c r="I2493" s="47" t="n">
        <f aca="false">G2493/H2493-1</f>
        <v>-0.09217526471139</v>
      </c>
      <c r="J2493" s="48" t="n">
        <f aca="false">IF(F2493&lt;0,F2493^2,0)</f>
        <v>0</v>
      </c>
      <c r="K2493" s="44" t="n">
        <f aca="false">MAX(K2492,E2493)</f>
        <v>36534.15</v>
      </c>
      <c r="L2493" s="49" t="n">
        <f aca="false">E2493-K2493</f>
        <v>-1174.44999999999</v>
      </c>
    </row>
    <row r="2494" customFormat="false" ht="15" hidden="false" customHeight="false" outlineLevel="0" collapsed="false">
      <c r="A2494" s="27" t="n">
        <v>43047</v>
      </c>
      <c r="B2494" s="42" t="n">
        <v>-1</v>
      </c>
      <c r="C2494" s="28" t="n">
        <v>25184.35</v>
      </c>
      <c r="D2494" s="43" t="n">
        <v>116.45</v>
      </c>
      <c r="E2494" s="44" t="n">
        <f aca="false">E2493+D2494</f>
        <v>35476.15</v>
      </c>
      <c r="F2494" s="45" t="n">
        <f aca="false">IF(C2493&gt;0,D2494/C2493,0)</f>
        <v>0.0046026212609878</v>
      </c>
      <c r="G2494" s="46" t="n">
        <f aca="false">G2493*(1+F2494)</f>
        <v>24.288132248213</v>
      </c>
      <c r="H2494" s="46" t="n">
        <f aca="false">MAX(H2493,G2494)</f>
        <v>26.6316331776486</v>
      </c>
      <c r="I2494" s="47" t="n">
        <f aca="false">G2494/H2494-1</f>
        <v>-0.0879968912835002</v>
      </c>
      <c r="J2494" s="48" t="n">
        <f aca="false">IF(F2494&lt;0,F2494^2,0)</f>
        <v>0</v>
      </c>
      <c r="K2494" s="44" t="n">
        <f aca="false">MAX(K2493,E2494)</f>
        <v>36534.15</v>
      </c>
      <c r="L2494" s="49" t="n">
        <f aca="false">E2494-K2494</f>
        <v>-1057.99999999999</v>
      </c>
    </row>
    <row r="2495" customFormat="false" ht="15" hidden="false" customHeight="false" outlineLevel="0" collapsed="false">
      <c r="A2495" s="27" t="n">
        <v>43048</v>
      </c>
      <c r="B2495" s="42" t="n">
        <v>-1</v>
      </c>
      <c r="C2495" s="28" t="n">
        <v>25291.35</v>
      </c>
      <c r="D2495" s="43" t="n">
        <v>-107</v>
      </c>
      <c r="E2495" s="44" t="n">
        <f aca="false">E2494+D2495</f>
        <v>35369.15</v>
      </c>
      <c r="F2495" s="45" t="n">
        <f aca="false">IF(C2494&gt;0,D2495/C2494,0)</f>
        <v>-0.00424867030516968</v>
      </c>
      <c r="G2495" s="46" t="n">
        <f aca="false">G2494*(1+F2495)</f>
        <v>24.184939981962</v>
      </c>
      <c r="H2495" s="46" t="n">
        <f aca="false">MAX(H2494,G2495)</f>
        <v>26.6316331776486</v>
      </c>
      <c r="I2495" s="47" t="n">
        <f aca="false">G2495/H2495-1</f>
        <v>-0.0918716918097264</v>
      </c>
      <c r="J2495" s="48" t="n">
        <f aca="false">IF(F2495&lt;0,F2495^2,0)</f>
        <v>1.80511993620306E-005</v>
      </c>
      <c r="K2495" s="44" t="n">
        <f aca="false">MAX(K2494,E2495)</f>
        <v>36534.15</v>
      </c>
      <c r="L2495" s="49" t="n">
        <f aca="false">E2495-K2495</f>
        <v>-1164.99999999999</v>
      </c>
    </row>
    <row r="2496" customFormat="false" ht="15" hidden="false" customHeight="false" outlineLevel="0" collapsed="false">
      <c r="A2496" s="27" t="n">
        <v>43049</v>
      </c>
      <c r="B2496" s="42" t="n">
        <v>1</v>
      </c>
      <c r="C2496" s="28" t="n">
        <v>25498.95</v>
      </c>
      <c r="D2496" s="43" t="n">
        <v>-30.5</v>
      </c>
      <c r="E2496" s="44" t="n">
        <f aca="false">E2495+D2496</f>
        <v>35338.65</v>
      </c>
      <c r="F2496" s="45" t="n">
        <f aca="false">IF(C2495&gt;0,D2496/C2495,0)</f>
        <v>-0.00120594590640674</v>
      </c>
      <c r="G2496" s="46" t="n">
        <f aca="false">G2495*(1+F2496)</f>
        <v>24.1557742525941</v>
      </c>
      <c r="H2496" s="46" t="n">
        <f aca="false">MAX(H2495,G2496)</f>
        <v>26.6316331776486</v>
      </c>
      <c r="I2496" s="47" t="n">
        <f aca="false">G2496/H2496-1</f>
        <v>-0.0929668454254806</v>
      </c>
      <c r="J2496" s="48" t="n">
        <f aca="false">IF(F2496&lt;0,F2496^2,0)</f>
        <v>1.45430552917916E-006</v>
      </c>
      <c r="K2496" s="44" t="n">
        <f aca="false">MAX(K2495,E2496)</f>
        <v>36534.15</v>
      </c>
      <c r="L2496" s="49" t="n">
        <f aca="false">E2496-K2496</f>
        <v>-1195.49999999999</v>
      </c>
    </row>
    <row r="2497" customFormat="false" ht="15" hidden="false" customHeight="false" outlineLevel="0" collapsed="false">
      <c r="A2497" s="27" t="n">
        <v>43052</v>
      </c>
      <c r="B2497" s="42" t="n">
        <v>1</v>
      </c>
      <c r="C2497" s="28" t="n">
        <v>25358.3</v>
      </c>
      <c r="D2497" s="43" t="n">
        <v>-140.65</v>
      </c>
      <c r="E2497" s="44" t="n">
        <f aca="false">E2496+D2497</f>
        <v>35198</v>
      </c>
      <c r="F2497" s="45" t="n">
        <f aca="false">IF(C2496&gt;0,D2497/C2496,0)</f>
        <v>-0.0055159134003557</v>
      </c>
      <c r="G2497" s="46" t="n">
        <f aca="false">G2496*(1+F2497)</f>
        <v>24.0225330936982</v>
      </c>
      <c r="H2497" s="46" t="n">
        <f aca="false">MAX(H2496,G2497)</f>
        <v>26.6316331776486</v>
      </c>
      <c r="I2497" s="47" t="n">
        <f aca="false">G2497/H2497-1</f>
        <v>-0.0979699617573652</v>
      </c>
      <c r="J2497" s="48" t="n">
        <f aca="false">IF(F2497&lt;0,F2497^2,0)</f>
        <v>3.04253006402236E-005</v>
      </c>
      <c r="K2497" s="44" t="n">
        <f aca="false">MAX(K2496,E2497)</f>
        <v>36534.15</v>
      </c>
      <c r="L2497" s="49" t="n">
        <f aca="false">E2497-K2497</f>
        <v>-1336.14999999999</v>
      </c>
    </row>
    <row r="2498" customFormat="false" ht="15" hidden="false" customHeight="false" outlineLevel="0" collapsed="false">
      <c r="A2498" s="27" t="n">
        <v>43053</v>
      </c>
      <c r="B2498" s="42" t="n">
        <v>-1</v>
      </c>
      <c r="C2498" s="28" t="n">
        <v>25284.6</v>
      </c>
      <c r="D2498" s="43" t="n">
        <v>-68.45</v>
      </c>
      <c r="E2498" s="44" t="n">
        <f aca="false">E2497+D2498</f>
        <v>35129.55</v>
      </c>
      <c r="F2498" s="45" t="n">
        <f aca="false">IF(C2497&gt;0,D2498/C2497,0)</f>
        <v>-0.00269931343978106</v>
      </c>
      <c r="G2498" s="46" t="n">
        <f aca="false">G2497*(1+F2498)</f>
        <v>23.9576887472608</v>
      </c>
      <c r="H2498" s="46" t="n">
        <f aca="false">MAX(H2497,G2498)</f>
        <v>26.6316331776486</v>
      </c>
      <c r="I2498" s="47" t="n">
        <f aca="false">G2498/H2498-1</f>
        <v>-0.10040482356268</v>
      </c>
      <c r="J2498" s="48" t="n">
        <f aca="false">IF(F2498&lt;0,F2498^2,0)</f>
        <v>7.28629304618265E-006</v>
      </c>
      <c r="K2498" s="44" t="n">
        <f aca="false">MAX(K2497,E2498)</f>
        <v>36534.15</v>
      </c>
      <c r="L2498" s="49" t="n">
        <f aca="false">E2498-K2498</f>
        <v>-1404.59999999999</v>
      </c>
    </row>
    <row r="2499" customFormat="false" ht="15" hidden="false" customHeight="false" outlineLevel="0" collapsed="false">
      <c r="A2499" s="27" t="n">
        <v>43054</v>
      </c>
      <c r="B2499" s="42" t="n">
        <v>-1</v>
      </c>
      <c r="C2499" s="28" t="n">
        <v>25218.9</v>
      </c>
      <c r="D2499" s="43" t="n">
        <v>65.7</v>
      </c>
      <c r="E2499" s="44" t="n">
        <f aca="false">E2498+D2499</f>
        <v>35195.25</v>
      </c>
      <c r="F2499" s="45" t="n">
        <f aca="false">IF(C2498&gt;0,D2499/C2498,0)</f>
        <v>0.00259841959137182</v>
      </c>
      <c r="G2499" s="46" t="n">
        <f aca="false">G2498*(1+F2499)</f>
        <v>24.0199408750657</v>
      </c>
      <c r="H2499" s="46" t="n">
        <f aca="false">MAX(H2498,G2499)</f>
        <v>26.6316331776486</v>
      </c>
      <c r="I2499" s="47" t="n">
        <f aca="false">G2499/H2499-1</f>
        <v>-0.0980672978319215</v>
      </c>
      <c r="J2499" s="48" t="n">
        <f aca="false">IF(F2499&lt;0,F2499^2,0)</f>
        <v>0</v>
      </c>
      <c r="K2499" s="44" t="n">
        <f aca="false">MAX(K2498,E2499)</f>
        <v>36534.15</v>
      </c>
      <c r="L2499" s="49" t="n">
        <f aca="false">E2499-K2499</f>
        <v>-1338.89999999999</v>
      </c>
    </row>
    <row r="2500" customFormat="false" ht="15" hidden="false" customHeight="false" outlineLevel="0" collapsed="false">
      <c r="A2500" s="27" t="n">
        <v>43055</v>
      </c>
      <c r="B2500" s="42" t="n">
        <v>1</v>
      </c>
      <c r="C2500" s="28" t="n">
        <v>25446.6</v>
      </c>
      <c r="D2500" s="43" t="n">
        <v>-57.35</v>
      </c>
      <c r="E2500" s="44" t="n">
        <f aca="false">E2499+D2500</f>
        <v>35137.9</v>
      </c>
      <c r="F2500" s="45" t="n">
        <f aca="false">IF(C2499&gt;0,D2500/C2499,0)</f>
        <v>-0.0022740880847301</v>
      </c>
      <c r="G2500" s="46" t="n">
        <f aca="false">G2499*(1+F2500)</f>
        <v>23.9653174137258</v>
      </c>
      <c r="H2500" s="46" t="n">
        <f aca="false">MAX(H2499,G2500)</f>
        <v>26.6316331776486</v>
      </c>
      <c r="I2500" s="47" t="n">
        <f aca="false">G2500/H2500-1</f>
        <v>-0.10011837224315</v>
      </c>
      <c r="J2500" s="48" t="n">
        <f aca="false">IF(F2500&lt;0,F2500^2,0)</f>
        <v>5.17147661711143E-006</v>
      </c>
      <c r="K2500" s="44" t="n">
        <f aca="false">MAX(K2499,E2500)</f>
        <v>36534.15</v>
      </c>
      <c r="L2500" s="49" t="n">
        <f aca="false">E2500-K2500</f>
        <v>-1396.24999999999</v>
      </c>
    </row>
    <row r="2501" customFormat="false" ht="15" hidden="false" customHeight="false" outlineLevel="0" collapsed="false">
      <c r="A2501" s="27" t="n">
        <v>43056</v>
      </c>
      <c r="B2501" s="42" t="n">
        <v>1</v>
      </c>
      <c r="C2501" s="28" t="n">
        <v>25728.4</v>
      </c>
      <c r="D2501" s="43" t="n">
        <v>281.8</v>
      </c>
      <c r="E2501" s="44" t="n">
        <f aca="false">E2500+D2501</f>
        <v>35419.7</v>
      </c>
      <c r="F2501" s="45" t="n">
        <f aca="false">IF(C2500&gt;0,D2501/C2500,0)</f>
        <v>0.0110741710090936</v>
      </c>
      <c r="G2501" s="46" t="n">
        <f aca="false">G2500*(1+F2501)</f>
        <v>24.2307134370526</v>
      </c>
      <c r="H2501" s="46" t="n">
        <f aca="false">MAX(H2500,G2501)</f>
        <v>26.6316331776486</v>
      </c>
      <c r="I2501" s="47" t="n">
        <f aca="false">G2501/H2501-1</f>
        <v>-0.0901529292094294</v>
      </c>
      <c r="J2501" s="48" t="n">
        <f aca="false">IF(F2501&lt;0,F2501^2,0)</f>
        <v>0</v>
      </c>
      <c r="K2501" s="44" t="n">
        <f aca="false">MAX(K2500,E2501)</f>
        <v>36534.15</v>
      </c>
      <c r="L2501" s="49" t="n">
        <f aca="false">E2501-K2501</f>
        <v>-1114.44999999999</v>
      </c>
    </row>
    <row r="2502" customFormat="false" ht="15" hidden="false" customHeight="false" outlineLevel="0" collapsed="false">
      <c r="A2502" s="27" t="n">
        <v>43059</v>
      </c>
      <c r="B2502" s="42" t="n">
        <v>1</v>
      </c>
      <c r="C2502" s="28" t="n">
        <v>25768.6</v>
      </c>
      <c r="D2502" s="43" t="n">
        <v>40.2</v>
      </c>
      <c r="E2502" s="44" t="n">
        <f aca="false">E2501+D2502</f>
        <v>35459.9</v>
      </c>
      <c r="F2502" s="45" t="n">
        <f aca="false">IF(C2501&gt;0,D2502/C2501,0)</f>
        <v>0.00156247570777818</v>
      </c>
      <c r="G2502" s="46" t="n">
        <f aca="false">G2501*(1+F2502)</f>
        <v>24.2685733381801</v>
      </c>
      <c r="H2502" s="46" t="n">
        <f aca="false">MAX(H2501,G2502)</f>
        <v>26.6316331776486</v>
      </c>
      <c r="I2502" s="47" t="n">
        <f aca="false">G2502/H2502-1</f>
        <v>-0.0887313152635261</v>
      </c>
      <c r="J2502" s="48" t="n">
        <f aca="false">IF(F2502&lt;0,F2502^2,0)</f>
        <v>0</v>
      </c>
      <c r="K2502" s="44" t="n">
        <f aca="false">MAX(K2501,E2502)</f>
        <v>36534.15</v>
      </c>
      <c r="L2502" s="49" t="n">
        <f aca="false">E2502-K2502</f>
        <v>-1074.24999999999</v>
      </c>
    </row>
    <row r="2503" customFormat="false" ht="15" hidden="false" customHeight="false" outlineLevel="0" collapsed="false">
      <c r="A2503" s="27" t="n">
        <v>43060</v>
      </c>
      <c r="B2503" s="42" t="n">
        <v>1</v>
      </c>
      <c r="C2503" s="28" t="n">
        <v>25757.5</v>
      </c>
      <c r="D2503" s="43" t="n">
        <v>-11.1</v>
      </c>
      <c r="E2503" s="44" t="n">
        <f aca="false">E2502+D2503</f>
        <v>35448.8</v>
      </c>
      <c r="F2503" s="45" t="n">
        <f aca="false">IF(C2502&gt;0,D2503/C2502,0)</f>
        <v>-0.000430756812554815</v>
      </c>
      <c r="G2503" s="46" t="n">
        <f aca="false">G2502*(1+F2503)</f>
        <v>24.2581194848837</v>
      </c>
      <c r="H2503" s="46" t="n">
        <f aca="false">MAX(H2502,G2503)</f>
        <v>26.6316331776486</v>
      </c>
      <c r="I2503" s="47" t="n">
        <f aca="false">G2503/H2503-1</f>
        <v>-0.0891238504575441</v>
      </c>
      <c r="J2503" s="48" t="n">
        <f aca="false">IF(F2503&lt;0,F2503^2,0)</f>
        <v>1.85551431562384E-007</v>
      </c>
      <c r="K2503" s="44" t="n">
        <f aca="false">MAX(K2502,E2503)</f>
        <v>36534.15</v>
      </c>
      <c r="L2503" s="49" t="n">
        <f aca="false">E2503-K2503</f>
        <v>-1085.34999999999</v>
      </c>
    </row>
    <row r="2504" customFormat="false" ht="15" hidden="false" customHeight="false" outlineLevel="0" collapsed="false">
      <c r="A2504" s="27" t="n">
        <v>43061</v>
      </c>
      <c r="B2504" s="42" t="n">
        <v>-1</v>
      </c>
      <c r="C2504" s="28" t="n">
        <v>25766.65</v>
      </c>
      <c r="D2504" s="43" t="n">
        <v>-115.95</v>
      </c>
      <c r="E2504" s="44" t="n">
        <f aca="false">E2503+D2504</f>
        <v>35332.85</v>
      </c>
      <c r="F2504" s="45" t="n">
        <f aca="false">IF(C2503&gt;0,D2504/C2503,0)</f>
        <v>-0.00450160147529846</v>
      </c>
      <c r="G2504" s="46" t="n">
        <f aca="false">G2503*(1+F2504)</f>
        <v>24.1489190984226</v>
      </c>
      <c r="H2504" s="46" t="n">
        <f aca="false">MAX(H2503,G2504)</f>
        <v>26.6316331776486</v>
      </c>
      <c r="I2504" s="47" t="n">
        <f aca="false">G2504/H2504-1</f>
        <v>-0.0932242518761387</v>
      </c>
      <c r="J2504" s="48" t="n">
        <f aca="false">IF(F2504&lt;0,F2504^2,0)</f>
        <v>2.02644158424092E-005</v>
      </c>
      <c r="K2504" s="44" t="n">
        <f aca="false">MAX(K2503,E2504)</f>
        <v>36534.15</v>
      </c>
      <c r="L2504" s="49" t="n">
        <f aca="false">E2504-K2504</f>
        <v>-1201.29999999999</v>
      </c>
    </row>
    <row r="2505" customFormat="false" ht="15" hidden="false" customHeight="false" outlineLevel="0" collapsed="false">
      <c r="A2505" s="27" t="n">
        <v>43062</v>
      </c>
      <c r="B2505" s="42" t="n">
        <v>-1</v>
      </c>
      <c r="C2505" s="28" t="n">
        <v>25736.25</v>
      </c>
      <c r="D2505" s="43" t="n">
        <v>-65.3</v>
      </c>
      <c r="E2505" s="44" t="n">
        <f aca="false">E2504+D2505</f>
        <v>35267.55</v>
      </c>
      <c r="F2505" s="45" t="n">
        <f aca="false">IF(C2504&gt;0,D2505/C2504,0)</f>
        <v>-0.0025342836573633</v>
      </c>
      <c r="G2505" s="46" t="n">
        <f aca="false">G2504*(1+F2505)</f>
        <v>24.0877188874085</v>
      </c>
      <c r="H2505" s="46" t="n">
        <f aca="false">MAX(H2504,G2505)</f>
        <v>26.6316331776486</v>
      </c>
      <c r="I2505" s="47" t="n">
        <f aca="false">G2505/H2505-1</f>
        <v>-0.0955222788355024</v>
      </c>
      <c r="J2505" s="48" t="n">
        <f aca="false">IF(F2505&lt;0,F2505^2,0)</f>
        <v>6.42259365597869E-006</v>
      </c>
      <c r="K2505" s="44" t="n">
        <f aca="false">MAX(K2504,E2505)</f>
        <v>36534.15</v>
      </c>
      <c r="L2505" s="49" t="n">
        <f aca="false">E2505-K2505</f>
        <v>-1266.59999999999</v>
      </c>
    </row>
    <row r="2506" customFormat="false" ht="15" hidden="false" customHeight="false" outlineLevel="0" collapsed="false">
      <c r="A2506" s="27" t="n">
        <v>43063</v>
      </c>
      <c r="B2506" s="42" t="n">
        <v>1</v>
      </c>
      <c r="C2506" s="28" t="n">
        <v>25779.65</v>
      </c>
      <c r="D2506" s="43" t="n">
        <v>-58.9</v>
      </c>
      <c r="E2506" s="44" t="n">
        <f aca="false">E2505+D2506</f>
        <v>35208.65</v>
      </c>
      <c r="F2506" s="45" t="n">
        <f aca="false">IF(C2505&gt;0,D2506/C2505,0)</f>
        <v>-0.00228860070911652</v>
      </c>
      <c r="G2506" s="46" t="n">
        <f aca="false">G2505*(1+F2506)</f>
        <v>24.0325917168817</v>
      </c>
      <c r="H2506" s="46" t="n">
        <f aca="false">MAX(H2505,G2506)</f>
        <v>26.6316331776486</v>
      </c>
      <c r="I2506" s="47" t="n">
        <f aca="false">G2506/H2506-1</f>
        <v>-0.0975922671895396</v>
      </c>
      <c r="J2506" s="48" t="n">
        <f aca="false">IF(F2506&lt;0,F2506^2,0)</f>
        <v>5.23769320576863E-006</v>
      </c>
      <c r="K2506" s="44" t="n">
        <f aca="false">MAX(K2505,E2506)</f>
        <v>36534.15</v>
      </c>
      <c r="L2506" s="49" t="n">
        <f aca="false">E2506-K2506</f>
        <v>-1325.49999999999</v>
      </c>
    </row>
    <row r="2507" customFormat="false" ht="15" hidden="false" customHeight="false" outlineLevel="0" collapsed="false">
      <c r="A2507" s="27" t="n">
        <v>43066</v>
      </c>
      <c r="B2507" s="42" t="n">
        <v>1</v>
      </c>
      <c r="C2507" s="28" t="n">
        <v>25891.95</v>
      </c>
      <c r="D2507" s="43" t="n">
        <v>-86.6</v>
      </c>
      <c r="E2507" s="44" t="n">
        <f aca="false">E2506+D2507</f>
        <v>35122.05</v>
      </c>
      <c r="F2507" s="45" t="n">
        <f aca="false">IF(C2506&gt;0,D2507/C2506,0)</f>
        <v>-0.00335923877942486</v>
      </c>
      <c r="G2507" s="46" t="n">
        <f aca="false">G2506*(1+F2507)</f>
        <v>23.9518605028163</v>
      </c>
      <c r="H2507" s="46" t="n">
        <f aca="false">MAX(H2506,G2507)</f>
        <v>26.6316331776486</v>
      </c>
      <c r="I2507" s="47" t="n">
        <f aca="false">G2507/H2507-1</f>
        <v>-0.100623670240449</v>
      </c>
      <c r="J2507" s="48" t="n">
        <f aca="false">IF(F2507&lt;0,F2507^2,0)</f>
        <v>1.12844851771918E-005</v>
      </c>
      <c r="K2507" s="44" t="n">
        <f aca="false">MAX(K2506,E2507)</f>
        <v>36534.15</v>
      </c>
      <c r="L2507" s="49" t="n">
        <f aca="false">E2507-K2507</f>
        <v>-1412.09999999999</v>
      </c>
    </row>
    <row r="2508" customFormat="false" ht="15" hidden="false" customHeight="false" outlineLevel="0" collapsed="false">
      <c r="A2508" s="27" t="n">
        <v>43067</v>
      </c>
      <c r="B2508" s="42" t="n">
        <v>1</v>
      </c>
      <c r="C2508" s="28" t="n">
        <v>25846.4</v>
      </c>
      <c r="D2508" s="43" t="n">
        <v>-85.45</v>
      </c>
      <c r="E2508" s="44" t="n">
        <f aca="false">E2507+D2508</f>
        <v>35036.6</v>
      </c>
      <c r="F2508" s="45" t="n">
        <f aca="false">IF(C2507&gt;0,D2508/C2507,0)</f>
        <v>-0.00330025355371071</v>
      </c>
      <c r="G2508" s="46" t="n">
        <f aca="false">G2507*(1+F2508)</f>
        <v>23.8728132900739</v>
      </c>
      <c r="H2508" s="46" t="n">
        <f aca="false">MAX(H2507,G2508)</f>
        <v>26.6316331776486</v>
      </c>
      <c r="I2508" s="47" t="n">
        <f aca="false">G2508/H2508-1</f>
        <v>-0.103591840168862</v>
      </c>
      <c r="J2508" s="48" t="n">
        <f aca="false">IF(F2508&lt;0,F2508^2,0)</f>
        <v>1.08916735187802E-005</v>
      </c>
      <c r="K2508" s="44" t="n">
        <f aca="false">MAX(K2507,E2508)</f>
        <v>36534.15</v>
      </c>
      <c r="L2508" s="49" t="n">
        <f aca="false">E2508-K2508</f>
        <v>-1497.54999999999</v>
      </c>
    </row>
    <row r="2509" customFormat="false" ht="15" hidden="false" customHeight="false" outlineLevel="0" collapsed="false">
      <c r="A2509" s="27" t="n">
        <v>43068</v>
      </c>
      <c r="B2509" s="42" t="n">
        <v>1</v>
      </c>
      <c r="C2509" s="28" t="n">
        <v>25795.7</v>
      </c>
      <c r="D2509" s="43" t="n">
        <v>-50.9</v>
      </c>
      <c r="E2509" s="44" t="n">
        <f aca="false">E2508+D2509</f>
        <v>34985.7</v>
      </c>
      <c r="F2509" s="45" t="n">
        <f aca="false">IF(C2508&gt;0,D2509/C2508,0)</f>
        <v>-0.00196932648260493</v>
      </c>
      <c r="G2509" s="46" t="n">
        <f aca="false">G2508*(1+F2509)</f>
        <v>23.8257999266475</v>
      </c>
      <c r="H2509" s="46" t="n">
        <f aca="false">MAX(H2508,G2509)</f>
        <v>26.6316331776486</v>
      </c>
      <c r="I2509" s="47" t="n">
        <f aca="false">G2509/H2509-1</f>
        <v>-0.10535716049724</v>
      </c>
      <c r="J2509" s="48" t="n">
        <f aca="false">IF(F2509&lt;0,F2509^2,0)</f>
        <v>3.8782467950891E-006</v>
      </c>
      <c r="K2509" s="44" t="n">
        <f aca="false">MAX(K2508,E2509)</f>
        <v>36534.15</v>
      </c>
      <c r="L2509" s="49" t="n">
        <f aca="false">E2509-K2509</f>
        <v>-1548.44999999999</v>
      </c>
    </row>
    <row r="2510" customFormat="false" ht="15" hidden="false" customHeight="false" outlineLevel="0" collapsed="false">
      <c r="A2510" s="27" t="n">
        <v>43069</v>
      </c>
      <c r="B2510" s="42" t="n">
        <v>-1</v>
      </c>
      <c r="C2510" s="28" t="n">
        <v>25332.4</v>
      </c>
      <c r="D2510" s="43" t="n">
        <v>361.4</v>
      </c>
      <c r="E2510" s="44" t="n">
        <f aca="false">E2509+D2510</f>
        <v>35347.1</v>
      </c>
      <c r="F2510" s="45" t="n">
        <f aca="false">IF(C2509&gt;0,D2510/C2509,0)</f>
        <v>0.0140100869524766</v>
      </c>
      <c r="G2510" s="46" t="n">
        <f aca="false">G2509*(1+F2510)</f>
        <v>24.1596014553321</v>
      </c>
      <c r="H2510" s="46" t="n">
        <f aca="false">MAX(H2509,G2510)</f>
        <v>26.6316331776486</v>
      </c>
      <c r="I2510" s="47" t="n">
        <f aca="false">G2510/H2510-1</f>
        <v>-0.092823136524396</v>
      </c>
      <c r="J2510" s="48" t="n">
        <f aca="false">IF(F2510&lt;0,F2510^2,0)</f>
        <v>0</v>
      </c>
      <c r="K2510" s="44" t="n">
        <f aca="false">MAX(K2509,E2510)</f>
        <v>36534.15</v>
      </c>
      <c r="L2510" s="49" t="n">
        <f aca="false">E2510-K2510</f>
        <v>-1187.04999999999</v>
      </c>
    </row>
    <row r="2511" customFormat="false" ht="15" hidden="false" customHeight="false" outlineLevel="0" collapsed="false">
      <c r="A2511" s="27" t="n">
        <v>43070</v>
      </c>
      <c r="B2511" s="42" t="n">
        <v>-1</v>
      </c>
      <c r="C2511" s="28" t="n">
        <v>25191.95</v>
      </c>
      <c r="D2511" s="43" t="n">
        <v>140.45</v>
      </c>
      <c r="E2511" s="44" t="n">
        <f aca="false">E2510+D2511</f>
        <v>35487.55</v>
      </c>
      <c r="F2511" s="45" t="n">
        <f aca="false">IF(C2510&gt;0,D2511/C2510,0)</f>
        <v>0.00554428321043407</v>
      </c>
      <c r="G2511" s="46" t="n">
        <f aca="false">G2510*(1+F2511)</f>
        <v>24.2935491280517</v>
      </c>
      <c r="H2511" s="46" t="n">
        <f aca="false">MAX(H2510,G2511)</f>
        <v>26.6316331776486</v>
      </c>
      <c r="I2511" s="47" t="n">
        <f aca="false">G2511/H2511-1</f>
        <v>-0.0877934910713341</v>
      </c>
      <c r="J2511" s="48" t="n">
        <f aca="false">IF(F2511&lt;0,F2511^2,0)</f>
        <v>0</v>
      </c>
      <c r="K2511" s="44" t="n">
        <f aca="false">MAX(K2510,E2511)</f>
        <v>36534.15</v>
      </c>
      <c r="L2511" s="49" t="n">
        <f aca="false">E2511-K2511</f>
        <v>-1046.59999999999</v>
      </c>
    </row>
    <row r="2512" customFormat="false" ht="15" hidden="false" customHeight="false" outlineLevel="0" collapsed="false">
      <c r="A2512" s="27" t="n">
        <v>43073</v>
      </c>
      <c r="B2512" s="42" t="n">
        <v>-1</v>
      </c>
      <c r="C2512" s="28" t="n">
        <v>25075.1</v>
      </c>
      <c r="D2512" s="43" t="n">
        <v>116.85</v>
      </c>
      <c r="E2512" s="44" t="n">
        <f aca="false">E2511+D2512</f>
        <v>35604.4</v>
      </c>
      <c r="F2512" s="45" t="n">
        <f aca="false">IF(C2511&gt;0,D2512/C2511,0)</f>
        <v>0.00463838646869337</v>
      </c>
      <c r="G2512" s="46" t="n">
        <f aca="false">G2511*(1+F2512)</f>
        <v>24.4062319976038</v>
      </c>
      <c r="H2512" s="46" t="n">
        <f aca="false">MAX(H2511,G2512)</f>
        <v>26.6316331776486</v>
      </c>
      <c r="I2512" s="47" t="n">
        <f aca="false">G2512/H2512-1</f>
        <v>-0.0835623247436653</v>
      </c>
      <c r="J2512" s="48" t="n">
        <f aca="false">IF(F2512&lt;0,F2512^2,0)</f>
        <v>0</v>
      </c>
      <c r="K2512" s="44" t="n">
        <f aca="false">MAX(K2511,E2512)</f>
        <v>36534.15</v>
      </c>
      <c r="L2512" s="49" t="n">
        <f aca="false">E2512-K2512</f>
        <v>-929.749999999993</v>
      </c>
    </row>
    <row r="2513" customFormat="false" ht="15" hidden="false" customHeight="false" outlineLevel="0" collapsed="false">
      <c r="A2513" s="27" t="n">
        <v>43074</v>
      </c>
      <c r="B2513" s="42" t="n">
        <v>-1</v>
      </c>
      <c r="C2513" s="28" t="n">
        <v>25124.85</v>
      </c>
      <c r="D2513" s="43" t="n">
        <v>-49.75</v>
      </c>
      <c r="E2513" s="44" t="n">
        <f aca="false">E2512+D2513</f>
        <v>35554.65</v>
      </c>
      <c r="F2513" s="45" t="n">
        <f aca="false">IF(C2512&gt;0,D2513/C2512,0)</f>
        <v>-0.0019840399440082</v>
      </c>
      <c r="G2513" s="46" t="n">
        <f aca="false">G2512*(1+F2513)</f>
        <v>24.3578090584378</v>
      </c>
      <c r="H2513" s="46" t="n">
        <f aca="false">MAX(H2512,G2513)</f>
        <v>26.6316331776486</v>
      </c>
      <c r="I2513" s="47" t="n">
        <f aca="false">G2513/H2513-1</f>
        <v>-0.0853805736975679</v>
      </c>
      <c r="J2513" s="48" t="n">
        <f aca="false">IF(F2513&lt;0,F2513^2,0)</f>
        <v>3.93641449942006E-006</v>
      </c>
      <c r="K2513" s="44" t="n">
        <f aca="false">MAX(K2512,E2513)</f>
        <v>36534.15</v>
      </c>
      <c r="L2513" s="49" t="n">
        <f aca="false">E2513-K2513</f>
        <v>-979.499999999993</v>
      </c>
    </row>
    <row r="2514" customFormat="false" ht="15" hidden="false" customHeight="false" outlineLevel="0" collapsed="false">
      <c r="A2514" s="27" t="n">
        <v>43075</v>
      </c>
      <c r="B2514" s="42" t="n">
        <v>-1</v>
      </c>
      <c r="C2514" s="28" t="n">
        <v>24851.8</v>
      </c>
      <c r="D2514" s="43" t="n">
        <v>273.05</v>
      </c>
      <c r="E2514" s="44" t="n">
        <f aca="false">E2513+D2514</f>
        <v>35827.7</v>
      </c>
      <c r="F2514" s="45" t="n">
        <f aca="false">IF(C2513&gt;0,D2514/C2513,0)</f>
        <v>0.010867726573492</v>
      </c>
      <c r="G2514" s="46" t="n">
        <f aca="false">G2513*(1+F2514)</f>
        <v>24.6225230672142</v>
      </c>
      <c r="H2514" s="46" t="n">
        <f aca="false">MAX(H2513,G2514)</f>
        <v>26.6316331776486</v>
      </c>
      <c r="I2514" s="47" t="n">
        <f aca="false">G2514/H2514-1</f>
        <v>-0.0754407398537089</v>
      </c>
      <c r="J2514" s="48" t="n">
        <f aca="false">IF(F2514&lt;0,F2514^2,0)</f>
        <v>0</v>
      </c>
      <c r="K2514" s="44" t="n">
        <f aca="false">MAX(K2513,E2514)</f>
        <v>36534.15</v>
      </c>
      <c r="L2514" s="49" t="n">
        <f aca="false">E2514-K2514</f>
        <v>-706.44999999999</v>
      </c>
    </row>
    <row r="2515" customFormat="false" ht="15" hidden="false" customHeight="false" outlineLevel="0" collapsed="false">
      <c r="A2515" s="27" t="n">
        <v>43076</v>
      </c>
      <c r="B2515" s="42" t="n">
        <v>-1</v>
      </c>
      <c r="C2515" s="28" t="n">
        <v>25057.25</v>
      </c>
      <c r="D2515" s="43" t="n">
        <v>-225.65</v>
      </c>
      <c r="E2515" s="44" t="n">
        <f aca="false">E2514+D2515</f>
        <v>35602.05</v>
      </c>
      <c r="F2515" s="45" t="n">
        <f aca="false">IF(C2514&gt;0,D2515/C2514,0)</f>
        <v>-0.00907982520380818</v>
      </c>
      <c r="G2515" s="46" t="n">
        <f aca="false">G2514*(1+F2515)</f>
        <v>24.3989548616872</v>
      </c>
      <c r="H2515" s="46" t="n">
        <f aca="false">MAX(H2514,G2515)</f>
        <v>26.6316331776486</v>
      </c>
      <c r="I2515" s="47" t="n">
        <f aca="false">G2515/H2515-1</f>
        <v>-0.0838355763263994</v>
      </c>
      <c r="J2515" s="48" t="n">
        <f aca="false">IF(F2515&lt;0,F2515^2,0)</f>
        <v>8.24432257317102E-005</v>
      </c>
      <c r="K2515" s="44" t="n">
        <f aca="false">MAX(K2514,E2515)</f>
        <v>36534.15</v>
      </c>
      <c r="L2515" s="49" t="n">
        <f aca="false">E2515-K2515</f>
        <v>-932.099999999991</v>
      </c>
    </row>
    <row r="2516" customFormat="false" ht="15" hidden="false" customHeight="false" outlineLevel="0" collapsed="false">
      <c r="A2516" s="27" t="n">
        <v>43077</v>
      </c>
      <c r="B2516" s="42" t="n">
        <v>1</v>
      </c>
      <c r="C2516" s="28" t="n">
        <v>25321.15</v>
      </c>
      <c r="D2516" s="43" t="n">
        <v>175.65</v>
      </c>
      <c r="E2516" s="44" t="n">
        <f aca="false">E2515+D2516</f>
        <v>35777.7</v>
      </c>
      <c r="F2516" s="45" t="n">
        <f aca="false">IF(C2515&gt;0,D2516/C2515,0)</f>
        <v>0.00700994722086422</v>
      </c>
      <c r="G2516" s="46" t="n">
        <f aca="false">G2515*(1+F2516)</f>
        <v>24.5699902475119</v>
      </c>
      <c r="H2516" s="46" t="n">
        <f aca="false">MAX(H2515,G2516)</f>
        <v>26.6316331776486</v>
      </c>
      <c r="I2516" s="47" t="n">
        <f aca="false">G2516/H2516-1</f>
        <v>-0.0774133120708138</v>
      </c>
      <c r="J2516" s="48" t="n">
        <f aca="false">IF(F2516&lt;0,F2516^2,0)</f>
        <v>0</v>
      </c>
      <c r="K2516" s="44" t="n">
        <f aca="false">MAX(K2515,E2516)</f>
        <v>36534.15</v>
      </c>
      <c r="L2516" s="49" t="n">
        <f aca="false">E2516-K2516</f>
        <v>-756.44999999999</v>
      </c>
    </row>
    <row r="2517" customFormat="false" ht="15" hidden="false" customHeight="false" outlineLevel="0" collapsed="false">
      <c r="A2517" s="27" t="n">
        <v>43080</v>
      </c>
      <c r="B2517" s="42" t="n">
        <v>1</v>
      </c>
      <c r="C2517" s="28" t="n">
        <v>25404.85</v>
      </c>
      <c r="D2517" s="43" t="n">
        <v>83.7</v>
      </c>
      <c r="E2517" s="44" t="n">
        <f aca="false">E2516+D2517</f>
        <v>35861.4</v>
      </c>
      <c r="F2517" s="45" t="n">
        <f aca="false">IF(C2516&gt;0,D2517/C2516,0)</f>
        <v>0.00330553707078865</v>
      </c>
      <c r="G2517" s="46" t="n">
        <f aca="false">G2516*(1+F2517)</f>
        <v>24.6512072611039</v>
      </c>
      <c r="H2517" s="46" t="n">
        <f aca="false">MAX(H2516,G2517)</f>
        <v>26.6316331776486</v>
      </c>
      <c r="I2517" s="47" t="n">
        <f aca="false">G2517/H2517-1</f>
        <v>-0.0743636675728477</v>
      </c>
      <c r="J2517" s="48" t="n">
        <f aca="false">IF(F2517&lt;0,F2517^2,0)</f>
        <v>0</v>
      </c>
      <c r="K2517" s="44" t="n">
        <f aca="false">MAX(K2516,E2517)</f>
        <v>36534.15</v>
      </c>
      <c r="L2517" s="49" t="n">
        <f aca="false">E2517-K2517</f>
        <v>-672.749999999993</v>
      </c>
    </row>
    <row r="2518" customFormat="false" ht="15" hidden="false" customHeight="false" outlineLevel="0" collapsed="false">
      <c r="A2518" s="27" t="n">
        <v>43081</v>
      </c>
      <c r="B2518" s="42" t="n">
        <v>-1</v>
      </c>
      <c r="C2518" s="28" t="n">
        <v>25125.45</v>
      </c>
      <c r="D2518" s="43" t="n">
        <v>-66.1</v>
      </c>
      <c r="E2518" s="44" t="n">
        <f aca="false">E2517+D2518</f>
        <v>35795.3</v>
      </c>
      <c r="F2518" s="45" t="n">
        <f aca="false">IF(C2517&gt;0,D2518/C2517,0)</f>
        <v>-0.00260186539184447</v>
      </c>
      <c r="G2518" s="46" t="n">
        <f aca="false">G2517*(1+F2518)</f>
        <v>24.5870681380641</v>
      </c>
      <c r="H2518" s="46" t="n">
        <f aca="false">MAX(H2517,G2518)</f>
        <v>26.6316331776486</v>
      </c>
      <c r="I2518" s="47" t="n">
        <f aca="false">G2518/H2518-1</f>
        <v>-0.0767720487116238</v>
      </c>
      <c r="J2518" s="48" t="n">
        <f aca="false">IF(F2518&lt;0,F2518^2,0)</f>
        <v>6.76970351727798E-006</v>
      </c>
      <c r="K2518" s="44" t="n">
        <f aca="false">MAX(K2517,E2518)</f>
        <v>36534.15</v>
      </c>
      <c r="L2518" s="49" t="n">
        <f aca="false">E2518-K2518</f>
        <v>-738.849999999991</v>
      </c>
    </row>
    <row r="2519" customFormat="false" ht="15" hidden="false" customHeight="false" outlineLevel="0" collapsed="false">
      <c r="A2519" s="27" t="n">
        <v>43082</v>
      </c>
      <c r="B2519" s="42" t="n">
        <v>-1</v>
      </c>
      <c r="C2519" s="28" t="n">
        <v>25000.35</v>
      </c>
      <c r="D2519" s="43" t="n">
        <v>125.1</v>
      </c>
      <c r="E2519" s="44" t="n">
        <f aca="false">E2518+D2519</f>
        <v>35920.4</v>
      </c>
      <c r="F2519" s="45" t="n">
        <f aca="false">IF(C2518&gt;0,D2519/C2518,0)</f>
        <v>0.00497901530121849</v>
      </c>
      <c r="G2519" s="46" t="n">
        <f aca="false">G2518*(1+F2519)</f>
        <v>24.7094875265356</v>
      </c>
      <c r="H2519" s="46" t="n">
        <f aca="false">MAX(H2518,G2519)</f>
        <v>26.6316331776486</v>
      </c>
      <c r="I2519" s="47" t="n">
        <f aca="false">G2519/H2519-1</f>
        <v>-0.0721752826156463</v>
      </c>
      <c r="J2519" s="48" t="n">
        <f aca="false">IF(F2519&lt;0,F2519^2,0)</f>
        <v>0</v>
      </c>
      <c r="K2519" s="44" t="n">
        <f aca="false">MAX(K2518,E2519)</f>
        <v>36534.15</v>
      </c>
      <c r="L2519" s="49" t="n">
        <f aca="false">E2519-K2519</f>
        <v>-613.749999999993</v>
      </c>
    </row>
    <row r="2520" customFormat="false" ht="15" hidden="false" customHeight="false" outlineLevel="0" collapsed="false">
      <c r="A2520" s="27" t="n">
        <v>43083</v>
      </c>
      <c r="B2520" s="42" t="n">
        <v>-1</v>
      </c>
      <c r="C2520" s="28" t="n">
        <v>25168.2</v>
      </c>
      <c r="D2520" s="43" t="n">
        <v>-167.85</v>
      </c>
      <c r="E2520" s="44" t="n">
        <f aca="false">E2519+D2520</f>
        <v>35752.55</v>
      </c>
      <c r="F2520" s="45" t="n">
        <f aca="false">IF(C2519&gt;0,D2520/C2519,0)</f>
        <v>-0.00671390600531593</v>
      </c>
      <c r="G2520" s="46" t="n">
        <f aca="false">G2519*(1+F2520)</f>
        <v>24.5435903498429</v>
      </c>
      <c r="H2520" s="46" t="n">
        <f aca="false">MAX(H2519,G2520)</f>
        <v>26.6316331776486</v>
      </c>
      <c r="I2520" s="47" t="n">
        <f aca="false">G2520/H2520-1</f>
        <v>-0.0784046105575738</v>
      </c>
      <c r="J2520" s="48" t="n">
        <f aca="false">IF(F2520&lt;0,F2520^2,0)</f>
        <v>4.50765338482173E-005</v>
      </c>
      <c r="K2520" s="44" t="n">
        <f aca="false">MAX(K2519,E2520)</f>
        <v>36534.15</v>
      </c>
      <c r="L2520" s="49" t="n">
        <f aca="false">E2520-K2520</f>
        <v>-781.599999999991</v>
      </c>
    </row>
    <row r="2521" customFormat="false" ht="15" hidden="false" customHeight="false" outlineLevel="0" collapsed="false">
      <c r="A2521" s="27" t="n">
        <v>43084</v>
      </c>
      <c r="B2521" s="42" t="n">
        <v>1</v>
      </c>
      <c r="C2521" s="28" t="n">
        <v>25440.3</v>
      </c>
      <c r="D2521" s="43" t="n">
        <v>-365.8</v>
      </c>
      <c r="E2521" s="44" t="n">
        <f aca="false">E2520+D2521</f>
        <v>35386.75</v>
      </c>
      <c r="F2521" s="45" t="n">
        <f aca="false">IF(C2520&gt;0,D2521/C2520,0)</f>
        <v>-0.0145342138094898</v>
      </c>
      <c r="G2521" s="46" t="n">
        <f aca="false">G2520*(1+F2521)</f>
        <v>24.1868685600458</v>
      </c>
      <c r="H2521" s="46" t="n">
        <f aca="false">MAX(H2520,G2521)</f>
        <v>26.6316331776486</v>
      </c>
      <c r="I2521" s="47" t="n">
        <f aca="false">G2521/H2521-1</f>
        <v>-0.0917992749935699</v>
      </c>
      <c r="J2521" s="48" t="n">
        <f aca="false">IF(F2521&lt;0,F2521^2,0)</f>
        <v>0.000211243371059963</v>
      </c>
      <c r="K2521" s="44" t="n">
        <f aca="false">MAX(K2520,E2521)</f>
        <v>36534.15</v>
      </c>
      <c r="L2521" s="49" t="n">
        <f aca="false">E2521-K2521</f>
        <v>-1147.39999999999</v>
      </c>
    </row>
    <row r="2522" customFormat="false" ht="15" hidden="false" customHeight="false" outlineLevel="0" collapsed="false">
      <c r="A2522" s="27" t="n">
        <v>43087</v>
      </c>
      <c r="B2522" s="42" t="n">
        <v>-1</v>
      </c>
      <c r="C2522" s="28" t="n">
        <v>25594.55</v>
      </c>
      <c r="D2522" s="43" t="n">
        <v>-964.45</v>
      </c>
      <c r="E2522" s="44" t="n">
        <f aca="false">E2521+D2522</f>
        <v>34422.3</v>
      </c>
      <c r="F2522" s="45" t="n">
        <f aca="false">IF(C2521&gt;0,D2522/C2521,0)</f>
        <v>-0.0379103233845513</v>
      </c>
      <c r="G2522" s="46" t="n">
        <f aca="false">G2521*(1+F2522)</f>
        <v>23.2699365512748</v>
      </c>
      <c r="H2522" s="46" t="n">
        <f aca="false">MAX(H2521,G2522)</f>
        <v>26.6316331776486</v>
      </c>
      <c r="I2522" s="47" t="n">
        <f aca="false">G2522/H2522-1</f>
        <v>-0.126229458176648</v>
      </c>
      <c r="J2522" s="48" t="n">
        <f aca="false">IF(F2522&lt;0,F2522^2,0)</f>
        <v>0.00143719261912126</v>
      </c>
      <c r="K2522" s="44" t="n">
        <f aca="false">MAX(K2521,E2522)</f>
        <v>36534.15</v>
      </c>
      <c r="L2522" s="49" t="n">
        <f aca="false">E2522-K2522</f>
        <v>-2111.84999999999</v>
      </c>
    </row>
    <row r="2523" customFormat="false" ht="15" hidden="false" customHeight="false" outlineLevel="0" collapsed="false">
      <c r="A2523" s="27" t="n">
        <v>43088</v>
      </c>
      <c r="B2523" s="42" t="n">
        <v>-1</v>
      </c>
      <c r="C2523" s="28" t="n">
        <v>25716.2</v>
      </c>
      <c r="D2523" s="43" t="n">
        <v>-46.35</v>
      </c>
      <c r="E2523" s="44" t="n">
        <f aca="false">E2522+D2523</f>
        <v>34375.95</v>
      </c>
      <c r="F2523" s="45" t="n">
        <f aca="false">IF(C2522&gt;0,D2523/C2522,0)</f>
        <v>-0.00181093240553165</v>
      </c>
      <c r="G2523" s="46" t="n">
        <f aca="false">G2522*(1+F2523)</f>
        <v>23.2277962690994</v>
      </c>
      <c r="H2523" s="46" t="n">
        <f aca="false">MAX(H2522,G2523)</f>
        <v>26.6316331776486</v>
      </c>
      <c r="I2523" s="47" t="n">
        <f aca="false">G2523/H2523-1</f>
        <v>-0.127811797565834</v>
      </c>
      <c r="J2523" s="48" t="n">
        <f aca="false">IF(F2523&lt;0,F2523^2,0)</f>
        <v>3.27947617740464E-006</v>
      </c>
      <c r="K2523" s="44" t="n">
        <f aca="false">MAX(K2522,E2523)</f>
        <v>36534.15</v>
      </c>
      <c r="L2523" s="49" t="n">
        <f aca="false">E2523-K2523</f>
        <v>-2158.19999999999</v>
      </c>
    </row>
    <row r="2524" customFormat="false" ht="15" hidden="false" customHeight="false" outlineLevel="0" collapsed="false">
      <c r="A2524" s="27" t="n">
        <v>43089</v>
      </c>
      <c r="B2524" s="42" t="n">
        <v>1</v>
      </c>
      <c r="C2524" s="28" t="n">
        <v>25591.7</v>
      </c>
      <c r="D2524" s="43" t="n">
        <v>-187.35</v>
      </c>
      <c r="E2524" s="44" t="n">
        <f aca="false">E2523+D2524</f>
        <v>34188.6</v>
      </c>
      <c r="F2524" s="45" t="n">
        <f aca="false">IF(C2523&gt;0,D2524/C2523,0)</f>
        <v>-0.00728529098389342</v>
      </c>
      <c r="G2524" s="46" t="n">
        <f aca="false">G2523*(1+F2524)</f>
        <v>23.0585750143645</v>
      </c>
      <c r="H2524" s="46" t="n">
        <f aca="false">MAX(H2523,G2524)</f>
        <v>26.6316331776486</v>
      </c>
      <c r="I2524" s="47" t="n">
        <f aca="false">G2524/H2524-1</f>
        <v>-0.134165942413286</v>
      </c>
      <c r="J2524" s="48" t="n">
        <f aca="false">IF(F2524&lt;0,F2524^2,0)</f>
        <v>5.30754647199988E-005</v>
      </c>
      <c r="K2524" s="44" t="n">
        <f aca="false">MAX(K2523,E2524)</f>
        <v>36534.15</v>
      </c>
      <c r="L2524" s="49" t="n">
        <f aca="false">E2524-K2524</f>
        <v>-2345.54999999999</v>
      </c>
    </row>
    <row r="2525" customFormat="false" ht="15" hidden="false" customHeight="false" outlineLevel="0" collapsed="false">
      <c r="A2525" s="27" t="n">
        <v>43090</v>
      </c>
      <c r="B2525" s="42" t="n">
        <v>-1</v>
      </c>
      <c r="C2525" s="28" t="n">
        <v>25554.3</v>
      </c>
      <c r="D2525" s="43" t="n">
        <v>28.3</v>
      </c>
      <c r="E2525" s="44" t="n">
        <f aca="false">E2524+D2525</f>
        <v>34216.9</v>
      </c>
      <c r="F2525" s="45" t="n">
        <f aca="false">IF(C2524&gt;0,D2525/C2524,0)</f>
        <v>0.00110582727993842</v>
      </c>
      <c r="G2525" s="46" t="n">
        <f aca="false">G2524*(1+F2525)</f>
        <v>23.0840738156518</v>
      </c>
      <c r="H2525" s="46" t="n">
        <f aca="false">MAX(H2524,G2525)</f>
        <v>26.6316331776486</v>
      </c>
      <c r="I2525" s="47" t="n">
        <f aca="false">G2525/H2525-1</f>
        <v>-0.133208479492507</v>
      </c>
      <c r="J2525" s="48" t="n">
        <f aca="false">IF(F2525&lt;0,F2525^2,0)</f>
        <v>0</v>
      </c>
      <c r="K2525" s="44" t="n">
        <f aca="false">MAX(K2524,E2525)</f>
        <v>36534.15</v>
      </c>
      <c r="L2525" s="49" t="n">
        <f aca="false">E2525-K2525</f>
        <v>-2317.24999999999</v>
      </c>
    </row>
    <row r="2526" customFormat="false" ht="15" hidden="false" customHeight="false" outlineLevel="0" collapsed="false">
      <c r="A2526" s="27" t="n">
        <v>43091</v>
      </c>
      <c r="B2526" s="42" t="n">
        <v>-1</v>
      </c>
      <c r="C2526" s="28" t="n">
        <v>25648.55</v>
      </c>
      <c r="D2526" s="43" t="n">
        <v>-75.65</v>
      </c>
      <c r="E2526" s="44" t="n">
        <f aca="false">E2525+D2526</f>
        <v>34141.25</v>
      </c>
      <c r="F2526" s="45" t="n">
        <f aca="false">IF(C2525&gt;0,D2526/C2525,0)</f>
        <v>-0.00296036283521756</v>
      </c>
      <c r="G2526" s="46" t="n">
        <f aca="false">G2525*(1+F2526)</f>
        <v>23.0157365814426</v>
      </c>
      <c r="H2526" s="46" t="n">
        <f aca="false">MAX(H2525,G2526)</f>
        <v>26.6316331776486</v>
      </c>
      <c r="I2526" s="47" t="n">
        <f aca="false">G2526/H2526-1</f>
        <v>-0.135774496895699</v>
      </c>
      <c r="J2526" s="48" t="n">
        <f aca="false">IF(F2526&lt;0,F2526^2,0)</f>
        <v>8.76374811613733E-006</v>
      </c>
      <c r="K2526" s="44" t="n">
        <f aca="false">MAX(K2525,E2526)</f>
        <v>36534.15</v>
      </c>
      <c r="L2526" s="49" t="n">
        <f aca="false">E2526-K2526</f>
        <v>-2392.89999999999</v>
      </c>
    </row>
    <row r="2527" customFormat="false" ht="15" hidden="false" customHeight="false" outlineLevel="0" collapsed="false">
      <c r="A2527" s="27" t="n">
        <v>43095</v>
      </c>
      <c r="B2527" s="42" t="n">
        <v>1</v>
      </c>
      <c r="C2527" s="28" t="n">
        <v>25675.25</v>
      </c>
      <c r="D2527" s="43" t="n">
        <v>-19.25</v>
      </c>
      <c r="E2527" s="44" t="n">
        <f aca="false">E2526+D2527</f>
        <v>34122</v>
      </c>
      <c r="F2527" s="45" t="n">
        <f aca="false">IF(C2526&gt;0,D2527/C2526,0)</f>
        <v>-0.000750529757042796</v>
      </c>
      <c r="G2527" s="46" t="n">
        <f aca="false">G2526*(1+F2527)</f>
        <v>22.9984625862579</v>
      </c>
      <c r="H2527" s="46" t="n">
        <f aca="false">MAX(H2526,G2527)</f>
        <v>26.6316331776486</v>
      </c>
      <c r="I2527" s="47" t="n">
        <f aca="false">G2527/H2527-1</f>
        <v>-0.136423123852574</v>
      </c>
      <c r="J2527" s="48" t="n">
        <f aca="false">IF(F2527&lt;0,F2527^2,0)</f>
        <v>5.63294916206718E-007</v>
      </c>
      <c r="K2527" s="44" t="n">
        <f aca="false">MAX(K2526,E2527)</f>
        <v>36534.15</v>
      </c>
      <c r="L2527" s="49" t="n">
        <f aca="false">E2527-K2527</f>
        <v>-2412.14999999999</v>
      </c>
    </row>
    <row r="2528" customFormat="false" ht="15" hidden="false" customHeight="false" outlineLevel="0" collapsed="false">
      <c r="A2528" s="27" t="n">
        <v>43096</v>
      </c>
      <c r="B2528" s="42" t="n">
        <v>-1</v>
      </c>
      <c r="C2528" s="28" t="n">
        <v>25496.05</v>
      </c>
      <c r="D2528" s="43" t="n">
        <v>-65.2</v>
      </c>
      <c r="E2528" s="44" t="n">
        <f aca="false">E2527+D2528</f>
        <v>34056.8</v>
      </c>
      <c r="F2528" s="45" t="n">
        <f aca="false">IF(C2527&gt;0,D2528/C2527,0)</f>
        <v>-0.00253941052180602</v>
      </c>
      <c r="G2528" s="46" t="n">
        <f aca="false">G2527*(1+F2528)</f>
        <v>22.940060048381</v>
      </c>
      <c r="H2528" s="46" t="n">
        <f aca="false">MAX(H2527,G2528)</f>
        <v>26.6316331776486</v>
      </c>
      <c r="I2528" s="47" t="n">
        <f aca="false">G2528/H2528-1</f>
        <v>-0.138616100058251</v>
      </c>
      <c r="J2528" s="48" t="n">
        <f aca="false">IF(F2528&lt;0,F2528^2,0)</f>
        <v>6.44860579825912E-006</v>
      </c>
      <c r="K2528" s="44" t="n">
        <f aca="false">MAX(K2527,E2528)</f>
        <v>36534.15</v>
      </c>
      <c r="L2528" s="49" t="n">
        <f aca="false">E2528-K2528</f>
        <v>-2477.34999999998</v>
      </c>
    </row>
    <row r="2529" customFormat="false" ht="15" hidden="false" customHeight="false" outlineLevel="0" collapsed="false">
      <c r="A2529" s="27" t="n">
        <v>43097</v>
      </c>
      <c r="B2529" s="42" t="n">
        <v>-1</v>
      </c>
      <c r="C2529" s="28" t="n">
        <v>25490</v>
      </c>
      <c r="D2529" s="43" t="n">
        <v>6.05</v>
      </c>
      <c r="E2529" s="44" t="n">
        <f aca="false">E2528+D2529</f>
        <v>34062.85</v>
      </c>
      <c r="F2529" s="45" t="n">
        <f aca="false">IF(C2528&gt;0,D2529/C2528,0)</f>
        <v>0.000237291658904026</v>
      </c>
      <c r="G2529" s="46" t="n">
        <f aca="false">G2528*(1+F2529)</f>
        <v>22.9455035332853</v>
      </c>
      <c r="H2529" s="46" t="n">
        <f aca="false">MAX(H2528,G2529)</f>
        <v>26.6316331776486</v>
      </c>
      <c r="I2529" s="47" t="n">
        <f aca="false">G2529/H2529-1</f>
        <v>-0.138411700843681</v>
      </c>
      <c r="J2529" s="48" t="n">
        <f aca="false">IF(F2529&lt;0,F2529^2,0)</f>
        <v>0</v>
      </c>
      <c r="K2529" s="44" t="n">
        <f aca="false">MAX(K2528,E2529)</f>
        <v>36534.15</v>
      </c>
      <c r="L2529" s="49" t="n">
        <f aca="false">E2529-K2529</f>
        <v>-2471.29999999998</v>
      </c>
    </row>
    <row r="2530" customFormat="false" ht="15" hidden="false" customHeight="false" outlineLevel="0" collapsed="false">
      <c r="A2530" s="27" t="n">
        <v>43098</v>
      </c>
      <c r="B2530" s="42" t="n">
        <v>-1</v>
      </c>
      <c r="C2530" s="28" t="n">
        <v>25539.45</v>
      </c>
      <c r="D2530" s="43" t="n">
        <v>-71.95</v>
      </c>
      <c r="E2530" s="44" t="n">
        <f aca="false">E2529+D2530</f>
        <v>33990.9</v>
      </c>
      <c r="F2530" s="45" t="n">
        <f aca="false">IF(C2529&gt;0,D2530/C2529,0)</f>
        <v>-0.00282267555904276</v>
      </c>
      <c r="G2530" s="46" t="n">
        <f aca="false">G2529*(1+F2530)</f>
        <v>22.8807358212719</v>
      </c>
      <c r="H2530" s="46" t="n">
        <f aca="false">MAX(H2529,G2530)</f>
        <v>26.6316331776486</v>
      </c>
      <c r="I2530" s="47" t="n">
        <f aca="false">G2530/H2530-1</f>
        <v>-0.140843685077667</v>
      </c>
      <c r="J2530" s="48" t="n">
        <f aca="false">IF(F2530&lt;0,F2530^2,0)</f>
        <v>7.96749731161737E-006</v>
      </c>
      <c r="K2530" s="44" t="n">
        <f aca="false">MAX(K2529,E2530)</f>
        <v>36534.15</v>
      </c>
      <c r="L2530" s="49" t="n">
        <f aca="false">E2530-K2530</f>
        <v>-2543.24999999998</v>
      </c>
    </row>
    <row r="2531" customFormat="false" ht="15" hidden="false" customHeight="false" outlineLevel="0" collapsed="false">
      <c r="A2531" s="27" t="n">
        <v>43101</v>
      </c>
      <c r="B2531" s="42" t="n">
        <v>-1</v>
      </c>
      <c r="C2531" s="28" t="n">
        <v>25318.1</v>
      </c>
      <c r="D2531" s="43" t="n">
        <v>99.3</v>
      </c>
      <c r="E2531" s="44" t="n">
        <f aca="false">E2530+D2531</f>
        <v>34090.2</v>
      </c>
      <c r="F2531" s="45" t="n">
        <f aca="false">IF(C2530&gt;0,D2531/C2530,0)</f>
        <v>0.00388810252374268</v>
      </c>
      <c r="G2531" s="46" t="n">
        <f aca="false">G2530*(1+F2531)</f>
        <v>22.9696984679637</v>
      </c>
      <c r="H2531" s="46" t="n">
        <f aca="false">MAX(H2530,G2531)</f>
        <v>26.6316331776486</v>
      </c>
      <c r="I2531" s="47" t="n">
        <f aca="false">G2531/H2531-1</f>
        <v>-0.137503197241328</v>
      </c>
      <c r="J2531" s="48" t="n">
        <f aca="false">IF(F2531&lt;0,F2531^2,0)</f>
        <v>0</v>
      </c>
      <c r="K2531" s="44" t="n">
        <f aca="false">MAX(K2530,E2531)</f>
        <v>36534.15</v>
      </c>
      <c r="L2531" s="49" t="n">
        <f aca="false">E2531-K2531</f>
        <v>-2443.94999999998</v>
      </c>
    </row>
    <row r="2532" customFormat="false" ht="15" hidden="false" customHeight="false" outlineLevel="0" collapsed="false">
      <c r="A2532" s="27" t="n">
        <v>43102</v>
      </c>
      <c r="B2532" s="42" t="n">
        <v>-1</v>
      </c>
      <c r="C2532" s="28" t="n">
        <v>25338.25</v>
      </c>
      <c r="D2532" s="43" t="n">
        <v>-20.15</v>
      </c>
      <c r="E2532" s="44" t="n">
        <f aca="false">E2531+D2532</f>
        <v>34070.05</v>
      </c>
      <c r="F2532" s="45" t="n">
        <f aca="false">IF(C2531&gt;0,D2532/C2531,0)</f>
        <v>-0.000795873308028644</v>
      </c>
      <c r="G2532" s="46" t="n">
        <f aca="false">G2531*(1+F2532)</f>
        <v>22.9514174980596</v>
      </c>
      <c r="H2532" s="46" t="n">
        <f aca="false">MAX(H2531,G2532)</f>
        <v>26.6316331776486</v>
      </c>
      <c r="I2532" s="47" t="n">
        <f aca="false">G2532/H2532-1</f>
        <v>-0.138189635424904</v>
      </c>
      <c r="J2532" s="48" t="n">
        <f aca="false">IF(F2532&lt;0,F2532^2,0)</f>
        <v>6.33414322432456E-007</v>
      </c>
      <c r="K2532" s="44" t="n">
        <f aca="false">MAX(K2531,E2532)</f>
        <v>36534.15</v>
      </c>
      <c r="L2532" s="49" t="n">
        <f aca="false">E2532-K2532</f>
        <v>-2464.09999999998</v>
      </c>
    </row>
    <row r="2533" customFormat="false" ht="15" hidden="false" customHeight="false" outlineLevel="0" collapsed="false">
      <c r="A2533" s="27" t="n">
        <v>43103</v>
      </c>
      <c r="B2533" s="42" t="n">
        <v>-1</v>
      </c>
      <c r="C2533" s="28" t="n">
        <v>25318.6</v>
      </c>
      <c r="D2533" s="43" t="n">
        <v>-87.5</v>
      </c>
      <c r="E2533" s="44" t="n">
        <f aca="false">E2532+D2533</f>
        <v>33982.55</v>
      </c>
      <c r="F2533" s="45" t="n">
        <f aca="false">IF(C2532&gt;0,D2533/C2532,0)</f>
        <v>-0.00345327716002486</v>
      </c>
      <c r="G2533" s="46" t="n">
        <f aca="false">G2532*(1+F2533)</f>
        <v>22.8721598922233</v>
      </c>
      <c r="H2533" s="46" t="n">
        <f aca="false">MAX(H2532,G2533)</f>
        <v>26.6316331776486</v>
      </c>
      <c r="I2533" s="47" t="n">
        <f aca="false">G2533/H2533-1</f>
        <v>-0.141165705473163</v>
      </c>
      <c r="J2533" s="48" t="n">
        <f aca="false">IF(F2533&lt;0,F2533^2,0)</f>
        <v>1.19251231439494E-005</v>
      </c>
      <c r="K2533" s="44" t="n">
        <f aca="false">MAX(K2532,E2533)</f>
        <v>36534.15</v>
      </c>
      <c r="L2533" s="49" t="n">
        <f aca="false">E2533-K2533</f>
        <v>-2551.59999999998</v>
      </c>
    </row>
    <row r="2534" customFormat="false" ht="15" hidden="false" customHeight="false" outlineLevel="0" collapsed="false">
      <c r="A2534" s="27" t="n">
        <v>43104</v>
      </c>
      <c r="B2534" s="42" t="n">
        <v>1</v>
      </c>
      <c r="C2534" s="28" t="n">
        <v>25462.6</v>
      </c>
      <c r="D2534" s="43" t="n">
        <v>7.7</v>
      </c>
      <c r="E2534" s="44" t="n">
        <f aca="false">E2533+D2534</f>
        <v>33990.25</v>
      </c>
      <c r="F2534" s="45" t="n">
        <f aca="false">IF(C2533&gt;0,D2534/C2533,0)</f>
        <v>0.000304124240676815</v>
      </c>
      <c r="G2534" s="46" t="n">
        <f aca="false">G2533*(1+F2534)</f>
        <v>22.8791158704832</v>
      </c>
      <c r="H2534" s="46" t="n">
        <f aca="false">MAX(H2533,G2534)</f>
        <v>26.6316331776486</v>
      </c>
      <c r="I2534" s="47" t="n">
        <f aca="false">G2534/H2534-1</f>
        <v>-0.140904513145473</v>
      </c>
      <c r="J2534" s="48" t="n">
        <f aca="false">IF(F2534&lt;0,F2534^2,0)</f>
        <v>0</v>
      </c>
      <c r="K2534" s="44" t="n">
        <f aca="false">MAX(K2533,E2534)</f>
        <v>36534.15</v>
      </c>
      <c r="L2534" s="49" t="n">
        <f aca="false">E2534-K2534</f>
        <v>-2543.89999999998</v>
      </c>
    </row>
    <row r="2535" customFormat="false" ht="15" hidden="false" customHeight="false" outlineLevel="0" collapsed="false">
      <c r="A2535" s="27" t="n">
        <v>43105</v>
      </c>
      <c r="B2535" s="42" t="n">
        <v>1</v>
      </c>
      <c r="C2535" s="28" t="n">
        <v>25601.85</v>
      </c>
      <c r="D2535" s="43" t="n">
        <v>139.25</v>
      </c>
      <c r="E2535" s="44" t="n">
        <f aca="false">E2534+D2535</f>
        <v>34129.5</v>
      </c>
      <c r="F2535" s="45" t="n">
        <f aca="false">IF(C2534&gt;0,D2535/C2534,0)</f>
        <v>0.00546880522805998</v>
      </c>
      <c r="G2535" s="46" t="n">
        <f aca="false">G2534*(1+F2535)</f>
        <v>23.0042372989691</v>
      </c>
      <c r="H2535" s="46" t="n">
        <f aca="false">MAX(H2534,G2535)</f>
        <v>26.6316331776486</v>
      </c>
      <c r="I2535" s="47" t="n">
        <f aca="false">G2535/H2535-1</f>
        <v>-0.136206287255561</v>
      </c>
      <c r="J2535" s="48" t="n">
        <f aca="false">IF(F2535&lt;0,F2535^2,0)</f>
        <v>0</v>
      </c>
      <c r="K2535" s="44" t="n">
        <f aca="false">MAX(K2534,E2535)</f>
        <v>36534.15</v>
      </c>
      <c r="L2535" s="49" t="n">
        <f aca="false">E2535-K2535</f>
        <v>-2404.64999999998</v>
      </c>
    </row>
    <row r="2536" customFormat="false" ht="15" hidden="false" customHeight="false" outlineLevel="0" collapsed="false">
      <c r="A2536" s="27" t="n">
        <v>43108</v>
      </c>
      <c r="B2536" s="42" t="n">
        <v>1</v>
      </c>
      <c r="C2536" s="28" t="n">
        <v>25676.1</v>
      </c>
      <c r="D2536" s="43" t="n">
        <v>74.25</v>
      </c>
      <c r="E2536" s="44" t="n">
        <f aca="false">E2535+D2536</f>
        <v>34203.75</v>
      </c>
      <c r="F2536" s="45" t="n">
        <f aca="false">IF(C2535&gt;0,D2536/C2535,0)</f>
        <v>0.00290018104160442</v>
      </c>
      <c r="G2536" s="46" t="n">
        <f aca="false">G2535*(1+F2536)</f>
        <v>23.0709537518601</v>
      </c>
      <c r="H2536" s="46" t="n">
        <f aca="false">MAX(H2535,G2536)</f>
        <v>26.6316331776486</v>
      </c>
      <c r="I2536" s="47" t="n">
        <f aca="false">G2536/H2536-1</f>
        <v>-0.133701129106002</v>
      </c>
      <c r="J2536" s="48" t="n">
        <f aca="false">IF(F2536&lt;0,F2536^2,0)</f>
        <v>0</v>
      </c>
      <c r="K2536" s="44" t="n">
        <f aca="false">MAX(K2535,E2536)</f>
        <v>36534.15</v>
      </c>
      <c r="L2536" s="49" t="n">
        <f aca="false">E2536-K2536</f>
        <v>-2330.39999999998</v>
      </c>
    </row>
    <row r="2537" customFormat="false" ht="15" hidden="false" customHeight="false" outlineLevel="0" collapsed="false">
      <c r="A2537" s="27" t="n">
        <v>43109</v>
      </c>
      <c r="B2537" s="42" t="n">
        <v>1</v>
      </c>
      <c r="C2537" s="28" t="n">
        <v>25703.8</v>
      </c>
      <c r="D2537" s="43" t="n">
        <v>-32.3</v>
      </c>
      <c r="E2537" s="44" t="n">
        <f aca="false">E2536+D2537</f>
        <v>34171.45</v>
      </c>
      <c r="F2537" s="45" t="n">
        <f aca="false">IF(C2536&gt;0,D2537/C2536,0)</f>
        <v>-0.00125797921023832</v>
      </c>
      <c r="G2537" s="46" t="n">
        <f aca="false">G2536*(1+F2537)</f>
        <v>23.0419309716799</v>
      </c>
      <c r="H2537" s="46" t="n">
        <f aca="false">MAX(H2536,G2537)</f>
        <v>26.6316331776486</v>
      </c>
      <c r="I2537" s="47" t="n">
        <f aca="false">G2537/H2537-1</f>
        <v>-0.13479091507544</v>
      </c>
      <c r="J2537" s="48" t="n">
        <f aca="false">IF(F2537&lt;0,F2537^2,0)</f>
        <v>1.58251169339181E-006</v>
      </c>
      <c r="K2537" s="44" t="n">
        <f aca="false">MAX(K2536,E2537)</f>
        <v>36534.15</v>
      </c>
      <c r="L2537" s="49" t="n">
        <f aca="false">E2537-K2537</f>
        <v>-2362.69999999998</v>
      </c>
    </row>
    <row r="2538" customFormat="false" ht="15" hidden="false" customHeight="false" outlineLevel="0" collapsed="false">
      <c r="A2538" s="27" t="n">
        <v>43110</v>
      </c>
      <c r="B2538" s="42" t="n">
        <v>-1</v>
      </c>
      <c r="C2538" s="28" t="n">
        <v>25617.3</v>
      </c>
      <c r="D2538" s="43" t="n">
        <v>-0.05</v>
      </c>
      <c r="E2538" s="44" t="n">
        <f aca="false">E2537+D2538</f>
        <v>34171.4</v>
      </c>
      <c r="F2538" s="45" t="n">
        <f aca="false">IF(C2537&gt;0,D2538/C2537,0)</f>
        <v>-1.94523766913842E-006</v>
      </c>
      <c r="G2538" s="46" t="n">
        <f aca="false">G2537*(1+F2538)</f>
        <v>23.0418861496478</v>
      </c>
      <c r="H2538" s="46" t="n">
        <f aca="false">MAX(H2537,G2538)</f>
        <v>26.6316331776486</v>
      </c>
      <c r="I2538" s="47" t="n">
        <f aca="false">G2538/H2538-1</f>
        <v>-0.134792598112743</v>
      </c>
      <c r="J2538" s="48" t="n">
        <f aca="false">IF(F2538&lt;0,F2538^2,0)</f>
        <v>3.78394958943506E-012</v>
      </c>
      <c r="K2538" s="44" t="n">
        <f aca="false">MAX(K2537,E2538)</f>
        <v>36534.15</v>
      </c>
      <c r="L2538" s="49" t="n">
        <f aca="false">E2538-K2538</f>
        <v>-2362.74999999999</v>
      </c>
    </row>
    <row r="2539" customFormat="false" ht="15" hidden="false" customHeight="false" outlineLevel="0" collapsed="false">
      <c r="A2539" s="27" t="n">
        <v>43111</v>
      </c>
      <c r="B2539" s="42" t="n">
        <v>-1</v>
      </c>
      <c r="C2539" s="28" t="n">
        <v>25660.9</v>
      </c>
      <c r="D2539" s="43" t="n">
        <v>-43.6</v>
      </c>
      <c r="E2539" s="44" t="n">
        <f aca="false">E2538+D2539</f>
        <v>34127.8</v>
      </c>
      <c r="F2539" s="45" t="n">
        <f aca="false">IF(C2538&gt;0,D2539/C2538,0)</f>
        <v>-0.00170197483731697</v>
      </c>
      <c r="G2539" s="46" t="n">
        <f aca="false">G2538*(1+F2539)</f>
        <v>23.0026694392168</v>
      </c>
      <c r="H2539" s="46" t="n">
        <f aca="false">MAX(H2538,G2539)</f>
        <v>26.6316331776486</v>
      </c>
      <c r="I2539" s="47" t="n">
        <f aca="false">G2539/H2539-1</f>
        <v>-0.136265159339816</v>
      </c>
      <c r="J2539" s="48" t="n">
        <f aca="false">IF(F2539&lt;0,F2539^2,0)</f>
        <v>2.89671834686012E-006</v>
      </c>
      <c r="K2539" s="44" t="n">
        <f aca="false">MAX(K2538,E2539)</f>
        <v>36534.15</v>
      </c>
      <c r="L2539" s="49" t="n">
        <f aca="false">E2539-K2539</f>
        <v>-2406.34999999998</v>
      </c>
    </row>
    <row r="2540" customFormat="false" ht="15" hidden="false" customHeight="false" outlineLevel="0" collapsed="false">
      <c r="A2540" s="27" t="n">
        <v>43112</v>
      </c>
      <c r="B2540" s="42" t="n">
        <v>1</v>
      </c>
      <c r="C2540" s="28" t="n">
        <v>25749.05</v>
      </c>
      <c r="D2540" s="43" t="n">
        <v>-54.85</v>
      </c>
      <c r="E2540" s="44" t="n">
        <f aca="false">E2539+D2540</f>
        <v>34072.95</v>
      </c>
      <c r="F2540" s="45" t="n">
        <f aca="false">IF(C2539&gt;0,D2540/C2539,0)</f>
        <v>-0.0021374932289982</v>
      </c>
      <c r="G2540" s="46" t="n">
        <f aca="false">G2539*(1+F2540)</f>
        <v>22.9535013890416</v>
      </c>
      <c r="H2540" s="46" t="n">
        <f aca="false">MAX(H2539,G2540)</f>
        <v>26.6316331776486</v>
      </c>
      <c r="I2540" s="47" t="n">
        <f aca="false">G2540/H2540-1</f>
        <v>-0.138111386713377</v>
      </c>
      <c r="J2540" s="48" t="n">
        <f aca="false">IF(F2540&lt;0,F2540^2,0)</f>
        <v>4.56887730401317E-006</v>
      </c>
      <c r="K2540" s="44" t="n">
        <f aca="false">MAX(K2539,E2540)</f>
        <v>36534.15</v>
      </c>
      <c r="L2540" s="49" t="n">
        <f aca="false">E2540-K2540</f>
        <v>-2461.19999999998</v>
      </c>
    </row>
    <row r="2541" customFormat="false" ht="15" hidden="false" customHeight="false" outlineLevel="0" collapsed="false">
      <c r="A2541" s="27" t="n">
        <v>43115</v>
      </c>
      <c r="B2541" s="42" t="n">
        <v>1</v>
      </c>
      <c r="C2541" s="28" t="n">
        <v>26069.2</v>
      </c>
      <c r="D2541" s="43" t="n">
        <v>320.15</v>
      </c>
      <c r="E2541" s="44" t="n">
        <f aca="false">E2540+D2541</f>
        <v>34393.1</v>
      </c>
      <c r="F2541" s="45" t="n">
        <f aca="false">IF(C2540&gt;0,D2541/C2540,0)</f>
        <v>0.0124334684192232</v>
      </c>
      <c r="G2541" s="46" t="n">
        <f aca="false">G2540*(1+F2541)</f>
        <v>23.2388930236728</v>
      </c>
      <c r="H2541" s="46" t="n">
        <f aca="false">MAX(H2540,G2541)</f>
        <v>26.6316331776486</v>
      </c>
      <c r="I2541" s="47" t="n">
        <f aca="false">G2541/H2541-1</f>
        <v>-0.127395121859189</v>
      </c>
      <c r="J2541" s="48" t="n">
        <f aca="false">IF(F2541&lt;0,F2541^2,0)</f>
        <v>0</v>
      </c>
      <c r="K2541" s="44" t="n">
        <f aca="false">MAX(K2540,E2541)</f>
        <v>36534.15</v>
      </c>
      <c r="L2541" s="49" t="n">
        <f aca="false">E2541-K2541</f>
        <v>-2141.04999999998</v>
      </c>
    </row>
    <row r="2542" customFormat="false" ht="15" hidden="false" customHeight="false" outlineLevel="0" collapsed="false">
      <c r="A2542" s="27" t="n">
        <v>43116</v>
      </c>
      <c r="B2542" s="42" t="n">
        <v>1</v>
      </c>
      <c r="C2542" s="28" t="n">
        <v>25974.9</v>
      </c>
      <c r="D2542" s="43" t="n">
        <v>-94.3</v>
      </c>
      <c r="E2542" s="44" t="n">
        <f aca="false">E2541+D2542</f>
        <v>34298.8</v>
      </c>
      <c r="F2542" s="45" t="n">
        <f aca="false">IF(C2541&gt;0,D2542/C2541,0)</f>
        <v>-0.00361729550580762</v>
      </c>
      <c r="G2542" s="46" t="n">
        <f aca="false">G2541*(1+F2542)</f>
        <v>23.1548310803784</v>
      </c>
      <c r="H2542" s="46" t="n">
        <f aca="false">MAX(H2541,G2542)</f>
        <v>26.6316331776486</v>
      </c>
      <c r="I2542" s="47" t="n">
        <f aca="false">G2542/H2542-1</f>
        <v>-0.130551591563234</v>
      </c>
      <c r="J2542" s="48" t="n">
        <f aca="false">IF(F2542&lt;0,F2542^2,0)</f>
        <v>1.3084826776336E-005</v>
      </c>
      <c r="K2542" s="44" t="n">
        <f aca="false">MAX(K2541,E2542)</f>
        <v>36534.15</v>
      </c>
      <c r="L2542" s="49" t="n">
        <f aca="false">E2542-K2542</f>
        <v>-2235.34999999998</v>
      </c>
    </row>
    <row r="2543" customFormat="false" ht="15" hidden="false" customHeight="false" outlineLevel="0" collapsed="false">
      <c r="A2543" s="27" t="n">
        <v>43117</v>
      </c>
      <c r="B2543" s="42" t="n">
        <v>1</v>
      </c>
      <c r="C2543" s="28" t="n">
        <v>26289.1</v>
      </c>
      <c r="D2543" s="43" t="n">
        <v>-43.2</v>
      </c>
      <c r="E2543" s="44" t="n">
        <f aca="false">E2542+D2543</f>
        <v>34255.6</v>
      </c>
      <c r="F2543" s="45" t="n">
        <f aca="false">IF(C2542&gt;0,D2543/C2542,0)</f>
        <v>-0.00166314403520322</v>
      </c>
      <c r="G2543" s="46" t="n">
        <f aca="false">G2542*(1+F2543)</f>
        <v>23.1163212611809</v>
      </c>
      <c r="H2543" s="46" t="n">
        <f aca="false">MAX(H2542,G2543)</f>
        <v>26.6316331776486</v>
      </c>
      <c r="I2543" s="47" t="n">
        <f aca="false">G2543/H2543-1</f>
        <v>-0.131997609497642</v>
      </c>
      <c r="J2543" s="48" t="n">
        <f aca="false">IF(F2543&lt;0,F2543^2,0)</f>
        <v>2.76604808183203E-006</v>
      </c>
      <c r="K2543" s="44" t="n">
        <f aca="false">MAX(K2542,E2543)</f>
        <v>36534.15</v>
      </c>
      <c r="L2543" s="49" t="n">
        <f aca="false">E2543-K2543</f>
        <v>-2278.54999999998</v>
      </c>
    </row>
    <row r="2544" customFormat="false" ht="15" hidden="false" customHeight="false" outlineLevel="0" collapsed="false">
      <c r="A2544" s="27" t="n">
        <v>43118</v>
      </c>
      <c r="B2544" s="42" t="n">
        <v>1</v>
      </c>
      <c r="C2544" s="28" t="n">
        <v>26537.4</v>
      </c>
      <c r="D2544" s="43" t="n">
        <v>-224.85</v>
      </c>
      <c r="E2544" s="44" t="n">
        <f aca="false">E2543+D2544</f>
        <v>34030.75</v>
      </c>
      <c r="F2544" s="45" t="n">
        <f aca="false">IF(C2543&gt;0,D2544/C2543,0)</f>
        <v>-0.00855297442666352</v>
      </c>
      <c r="G2544" s="46" t="n">
        <f aca="false">G2543*(1+F2544)</f>
        <v>22.9186079565955</v>
      </c>
      <c r="H2544" s="46" t="n">
        <f aca="false">MAX(H2543,G2544)</f>
        <v>26.6316331776486</v>
      </c>
      <c r="I2544" s="47" t="n">
        <f aca="false">G2544/H2544-1</f>
        <v>-0.139421611745892</v>
      </c>
      <c r="J2544" s="48" t="n">
        <f aca="false">IF(F2544&lt;0,F2544^2,0)</f>
        <v>7.31533715431602E-005</v>
      </c>
      <c r="K2544" s="44" t="n">
        <f aca="false">MAX(K2543,E2544)</f>
        <v>36534.15</v>
      </c>
      <c r="L2544" s="49" t="n">
        <f aca="false">E2544-K2544</f>
        <v>-2503.39999999998</v>
      </c>
    </row>
    <row r="2545" customFormat="false" ht="15" hidden="false" customHeight="false" outlineLevel="0" collapsed="false">
      <c r="A2545" s="27" t="n">
        <v>43119</v>
      </c>
      <c r="B2545" s="42" t="n">
        <v>1</v>
      </c>
      <c r="C2545" s="28" t="n">
        <v>26909.5</v>
      </c>
      <c r="D2545" s="43" t="n">
        <v>372.1</v>
      </c>
      <c r="E2545" s="44" t="n">
        <f aca="false">E2544+D2545</f>
        <v>34402.85</v>
      </c>
      <c r="F2545" s="45" t="n">
        <f aca="false">IF(C2544&gt;0,D2545/C2544,0)</f>
        <v>0.0140217202891014</v>
      </c>
      <c r="G2545" s="46" t="n">
        <f aca="false">G2544*(1+F2545)</f>
        <v>23.2399662667784</v>
      </c>
      <c r="H2545" s="46" t="n">
        <f aca="false">MAX(H2544,G2545)</f>
        <v>26.6316331776486</v>
      </c>
      <c r="I2545" s="47" t="n">
        <f aca="false">G2545/H2545-1</f>
        <v>-0.127354822298947</v>
      </c>
      <c r="J2545" s="48" t="n">
        <f aca="false">IF(F2545&lt;0,F2545^2,0)</f>
        <v>0</v>
      </c>
      <c r="K2545" s="44" t="n">
        <f aca="false">MAX(K2544,E2545)</f>
        <v>36534.15</v>
      </c>
      <c r="L2545" s="49" t="n">
        <f aca="false">E2545-K2545</f>
        <v>-2131.29999999998</v>
      </c>
    </row>
    <row r="2546" customFormat="false" ht="15" hidden="false" customHeight="false" outlineLevel="0" collapsed="false">
      <c r="A2546" s="27" t="n">
        <v>43122</v>
      </c>
      <c r="B2546" s="42" t="n">
        <v>1</v>
      </c>
      <c r="C2546" s="28" t="n">
        <v>27041.2</v>
      </c>
      <c r="D2546" s="43" t="n">
        <v>131.7</v>
      </c>
      <c r="E2546" s="44" t="n">
        <f aca="false">E2545+D2546</f>
        <v>34534.55</v>
      </c>
      <c r="F2546" s="45" t="n">
        <f aca="false">IF(C2545&gt;0,D2546/C2545,0)</f>
        <v>0.00489418235195749</v>
      </c>
      <c r="G2546" s="46" t="n">
        <f aca="false">G2545*(1+F2546)</f>
        <v>23.3537068995414</v>
      </c>
      <c r="H2546" s="46" t="n">
        <f aca="false">MAX(H2545,G2546)</f>
        <v>26.6316331776486</v>
      </c>
      <c r="I2546" s="47" t="n">
        <f aca="false">G2546/H2546-1</f>
        <v>-0.123083937670722</v>
      </c>
      <c r="J2546" s="48" t="n">
        <f aca="false">IF(F2546&lt;0,F2546^2,0)</f>
        <v>0</v>
      </c>
      <c r="K2546" s="44" t="n">
        <f aca="false">MAX(K2545,E2546)</f>
        <v>36534.15</v>
      </c>
      <c r="L2546" s="49" t="n">
        <f aca="false">E2546-K2546</f>
        <v>-1999.59999999998</v>
      </c>
    </row>
    <row r="2547" customFormat="false" ht="15" hidden="false" customHeight="false" outlineLevel="0" collapsed="false">
      <c r="A2547" s="27" t="n">
        <v>43123</v>
      </c>
      <c r="B2547" s="42" t="n">
        <v>1</v>
      </c>
      <c r="C2547" s="28" t="n">
        <v>27390.6</v>
      </c>
      <c r="D2547" s="43" t="n">
        <v>349.4</v>
      </c>
      <c r="E2547" s="44" t="n">
        <f aca="false">E2546+D2547</f>
        <v>34883.95</v>
      </c>
      <c r="F2547" s="45" t="n">
        <f aca="false">IF(C2546&gt;0,D2547/C2546,0)</f>
        <v>0.0129210242149017</v>
      </c>
      <c r="G2547" s="46" t="n">
        <f aca="false">G2546*(1+F2547)</f>
        <v>23.6554607118981</v>
      </c>
      <c r="H2547" s="46" t="n">
        <f aca="false">MAX(H2546,G2547)</f>
        <v>26.6316331776486</v>
      </c>
      <c r="I2547" s="47" t="n">
        <f aca="false">G2547/H2547-1</f>
        <v>-0.111753283994929</v>
      </c>
      <c r="J2547" s="48" t="n">
        <f aca="false">IF(F2547&lt;0,F2547^2,0)</f>
        <v>0</v>
      </c>
      <c r="K2547" s="44" t="n">
        <f aca="false">MAX(K2546,E2547)</f>
        <v>36534.15</v>
      </c>
      <c r="L2547" s="49" t="n">
        <f aca="false">E2547-K2547</f>
        <v>-1650.19999999998</v>
      </c>
    </row>
    <row r="2548" customFormat="false" ht="15" hidden="false" customHeight="false" outlineLevel="0" collapsed="false">
      <c r="A2548" s="27" t="n">
        <v>43124</v>
      </c>
      <c r="B2548" s="42" t="n">
        <v>1</v>
      </c>
      <c r="C2548" s="28" t="n">
        <v>27398.55</v>
      </c>
      <c r="D2548" s="43" t="n">
        <v>7.95</v>
      </c>
      <c r="E2548" s="44" t="n">
        <f aca="false">E2547+D2548</f>
        <v>34891.9</v>
      </c>
      <c r="F2548" s="45" t="n">
        <f aca="false">IF(C2547&gt;0,D2548/C2547,0)</f>
        <v>0.000290245558695319</v>
      </c>
      <c r="G2548" s="46" t="n">
        <f aca="false">G2547*(1+F2548)</f>
        <v>23.6623266043086</v>
      </c>
      <c r="H2548" s="46" t="n">
        <f aca="false">MAX(H2547,G2548)</f>
        <v>26.6316331776486</v>
      </c>
      <c r="I2548" s="47" t="n">
        <f aca="false">G2548/H2548-1</f>
        <v>-0.111495474330583</v>
      </c>
      <c r="J2548" s="48" t="n">
        <f aca="false">IF(F2548&lt;0,F2548^2,0)</f>
        <v>0</v>
      </c>
      <c r="K2548" s="44" t="n">
        <f aca="false">MAX(K2547,E2548)</f>
        <v>36534.15</v>
      </c>
      <c r="L2548" s="49" t="n">
        <f aca="false">E2548-K2548</f>
        <v>-1642.24999999999</v>
      </c>
    </row>
    <row r="2549" customFormat="false" ht="15" hidden="false" customHeight="false" outlineLevel="0" collapsed="false">
      <c r="A2549" s="27" t="n">
        <v>43125</v>
      </c>
      <c r="B2549" s="42" t="n">
        <v>1</v>
      </c>
      <c r="C2549" s="28" t="n">
        <v>27445.65</v>
      </c>
      <c r="D2549" s="43" t="n">
        <v>-179.1</v>
      </c>
      <c r="E2549" s="44" t="n">
        <f aca="false">E2548+D2549</f>
        <v>34712.8</v>
      </c>
      <c r="F2549" s="45" t="n">
        <f aca="false">IF(C2548&gt;0,D2549/C2548,0)</f>
        <v>-0.00653684227814976</v>
      </c>
      <c r="G2549" s="46" t="n">
        <f aca="false">G2548*(1+F2549)</f>
        <v>23.5076497073622</v>
      </c>
      <c r="H2549" s="46" t="n">
        <f aca="false">MAX(H2548,G2549)</f>
        <v>26.6316331776486</v>
      </c>
      <c r="I2549" s="47" t="n">
        <f aca="false">G2549/H2549-1</f>
        <v>-0.117303488278306</v>
      </c>
      <c r="J2549" s="48" t="n">
        <f aca="false">IF(F2549&lt;0,F2549^2,0)</f>
        <v>4.27303069694061E-005</v>
      </c>
      <c r="K2549" s="44" t="n">
        <f aca="false">MAX(K2548,E2549)</f>
        <v>36534.15</v>
      </c>
      <c r="L2549" s="49" t="n">
        <f aca="false">E2549-K2549</f>
        <v>-1821.34999999998</v>
      </c>
    </row>
    <row r="2550" customFormat="false" ht="15" hidden="false" customHeight="false" outlineLevel="0" collapsed="false">
      <c r="A2550" s="27" t="n">
        <v>43129</v>
      </c>
      <c r="B2550" s="42" t="n">
        <v>1</v>
      </c>
      <c r="C2550" s="28" t="n">
        <v>27498.45</v>
      </c>
      <c r="D2550" s="43" t="n">
        <v>-24.4</v>
      </c>
      <c r="E2550" s="44" t="n">
        <f aca="false">E2549+D2550</f>
        <v>34688.4</v>
      </c>
      <c r="F2550" s="45" t="n">
        <f aca="false">IF(C2549&gt;0,D2550/C2549,0)</f>
        <v>-0.000889029773388497</v>
      </c>
      <c r="G2550" s="46" t="n">
        <f aca="false">G2549*(1+F2550)</f>
        <v>23.4867507068699</v>
      </c>
      <c r="H2550" s="46" t="n">
        <f aca="false">MAX(H2549,G2550)</f>
        <v>26.6316331776486</v>
      </c>
      <c r="I2550" s="47" t="n">
        <f aca="false">G2550/H2550-1</f>
        <v>-0.118088231758093</v>
      </c>
      <c r="J2550" s="48" t="n">
        <f aca="false">IF(F2550&lt;0,F2550^2,0)</f>
        <v>7.90373937971202E-007</v>
      </c>
      <c r="K2550" s="44" t="n">
        <f aca="false">MAX(K2549,E2550)</f>
        <v>36534.15</v>
      </c>
      <c r="L2550" s="49" t="n">
        <f aca="false">E2550-K2550</f>
        <v>-1845.74999999999</v>
      </c>
    </row>
    <row r="2551" customFormat="false" ht="15" hidden="false" customHeight="false" outlineLevel="0" collapsed="false">
      <c r="A2551" s="27" t="n">
        <v>43130</v>
      </c>
      <c r="B2551" s="42" t="n">
        <v>1</v>
      </c>
      <c r="C2551" s="28" t="n">
        <v>27269.05</v>
      </c>
      <c r="D2551" s="43" t="n">
        <v>-91.05</v>
      </c>
      <c r="E2551" s="44" t="n">
        <f aca="false">E2550+D2551</f>
        <v>34597.35</v>
      </c>
      <c r="F2551" s="45" t="n">
        <f aca="false">IF(C2550&gt;0,D2551/C2550,0)</f>
        <v>-0.00331109571630401</v>
      </c>
      <c r="G2551" s="46" t="n">
        <f aca="false">G2550*(1+F2551)</f>
        <v>23.4089838272145</v>
      </c>
      <c r="H2551" s="46" t="n">
        <f aca="false">MAX(H2550,G2551)</f>
        <v>26.6316331776486</v>
      </c>
      <c r="I2551" s="47" t="n">
        <f aca="false">G2551/H2551-1</f>
        <v>-0.121008326036077</v>
      </c>
      <c r="J2551" s="48" t="n">
        <f aca="false">IF(F2551&lt;0,F2551^2,0)</f>
        <v>1.09633548425268E-005</v>
      </c>
      <c r="K2551" s="44" t="n">
        <f aca="false">MAX(K2550,E2551)</f>
        <v>36534.15</v>
      </c>
      <c r="L2551" s="49" t="n">
        <f aca="false">E2551-K2551</f>
        <v>-1936.79999999999</v>
      </c>
    </row>
    <row r="2552" customFormat="false" ht="15" hidden="false" customHeight="false" outlineLevel="0" collapsed="false">
      <c r="A2552" s="27" t="n">
        <v>43131</v>
      </c>
      <c r="B2552" s="42" t="n">
        <v>-1</v>
      </c>
      <c r="C2552" s="28" t="n">
        <v>27379.45</v>
      </c>
      <c r="D2552" s="43" t="n">
        <v>-243.2</v>
      </c>
      <c r="E2552" s="44" t="n">
        <f aca="false">E2551+D2552</f>
        <v>34354.15</v>
      </c>
      <c r="F2552" s="45" t="n">
        <f aca="false">IF(C2551&gt;0,D2552/C2551,0)</f>
        <v>-0.00891853584925034</v>
      </c>
      <c r="G2552" s="46" t="n">
        <f aca="false">G2551*(1+F2552)</f>
        <v>23.200209965757</v>
      </c>
      <c r="H2552" s="46" t="n">
        <f aca="false">MAX(H2551,G2552)</f>
        <v>26.6316331776486</v>
      </c>
      <c r="I2552" s="47" t="n">
        <f aca="false">G2552/H2552-1</f>
        <v>-0.128847644791516</v>
      </c>
      <c r="J2552" s="48" t="n">
        <f aca="false">IF(F2552&lt;0,F2552^2,0)</f>
        <v>7.95402816943635E-005</v>
      </c>
      <c r="K2552" s="44" t="n">
        <f aca="false">MAX(K2551,E2552)</f>
        <v>36534.15</v>
      </c>
      <c r="L2552" s="49" t="n">
        <f aca="false">E2552-K2552</f>
        <v>-2179.99999999999</v>
      </c>
    </row>
    <row r="2553" customFormat="false" ht="15" hidden="false" customHeight="false" outlineLevel="0" collapsed="false">
      <c r="A2553" s="27" t="n">
        <v>43132</v>
      </c>
      <c r="B2553" s="42" t="n">
        <v>1</v>
      </c>
      <c r="C2553" s="28" t="n">
        <v>27220.7</v>
      </c>
      <c r="D2553" s="43" t="n">
        <v>-325.85</v>
      </c>
      <c r="E2553" s="44" t="n">
        <f aca="false">E2552+D2553</f>
        <v>34028.3</v>
      </c>
      <c r="F2553" s="45" t="n">
        <f aca="false">IF(C2552&gt;0,D2553/C2552,0)</f>
        <v>-0.0119012617127079</v>
      </c>
      <c r="G2553" s="46" t="n">
        <f aca="false">G2552*(1+F2553)</f>
        <v>22.9240981951647</v>
      </c>
      <c r="H2553" s="46" t="n">
        <f aca="false">MAX(H2552,G2553)</f>
        <v>26.6316331776486</v>
      </c>
      <c r="I2553" s="47" t="n">
        <f aca="false">G2553/H2553-1</f>
        <v>-0.139215456962495</v>
      </c>
      <c r="J2553" s="48" t="n">
        <f aca="false">IF(F2553&lt;0,F2553^2,0)</f>
        <v>0.000141640030354367</v>
      </c>
      <c r="K2553" s="44" t="n">
        <f aca="false">MAX(K2552,E2553)</f>
        <v>36534.15</v>
      </c>
      <c r="L2553" s="49" t="n">
        <f aca="false">E2553-K2553</f>
        <v>-2505.84999999998</v>
      </c>
    </row>
    <row r="2554" customFormat="false" ht="15" hidden="false" customHeight="false" outlineLevel="0" collapsed="false">
      <c r="A2554" s="27" t="n">
        <v>43133</v>
      </c>
      <c r="B2554" s="42" t="n">
        <v>-1</v>
      </c>
      <c r="C2554" s="28" t="n">
        <v>26451.15</v>
      </c>
      <c r="D2554" s="43" t="n">
        <v>362.95</v>
      </c>
      <c r="E2554" s="44" t="n">
        <f aca="false">E2553+D2554</f>
        <v>34391.25</v>
      </c>
      <c r="F2554" s="45" t="n">
        <f aca="false">IF(C2553&gt;0,D2554/C2553,0)</f>
        <v>0.013333602736153</v>
      </c>
      <c r="G2554" s="46" t="n">
        <f aca="false">G2553*(1+F2554)</f>
        <v>23.2297590135836</v>
      </c>
      <c r="H2554" s="46" t="n">
        <f aca="false">MAX(H2553,G2554)</f>
        <v>26.6316331776486</v>
      </c>
      <c r="I2554" s="47" t="n">
        <f aca="false">G2554/H2554-1</f>
        <v>-0.127738097824211</v>
      </c>
      <c r="J2554" s="48" t="n">
        <f aca="false">IF(F2554&lt;0,F2554^2,0)</f>
        <v>0</v>
      </c>
      <c r="K2554" s="44" t="n">
        <f aca="false">MAX(K2553,E2554)</f>
        <v>36534.15</v>
      </c>
      <c r="L2554" s="49" t="n">
        <f aca="false">E2554-K2554</f>
        <v>-2142.89999999999</v>
      </c>
    </row>
    <row r="2555" customFormat="false" ht="15" hidden="false" customHeight="false" outlineLevel="0" collapsed="false">
      <c r="A2555" s="27" t="n">
        <v>43136</v>
      </c>
      <c r="B2555" s="42" t="n">
        <v>-1</v>
      </c>
      <c r="C2555" s="28" t="n">
        <v>26098.75</v>
      </c>
      <c r="D2555" s="43" t="n">
        <v>352.4</v>
      </c>
      <c r="E2555" s="44" t="n">
        <f aca="false">E2554+D2555</f>
        <v>34743.65</v>
      </c>
      <c r="F2555" s="45" t="n">
        <f aca="false">IF(C2554&gt;0,D2555/C2554,0)</f>
        <v>0.0133226721711532</v>
      </c>
      <c r="G2555" s="46" t="n">
        <f aca="false">G2554*(1+F2555)</f>
        <v>23.5392414775365</v>
      </c>
      <c r="H2555" s="46" t="n">
        <f aca="false">MAX(H2554,G2555)</f>
        <v>26.6316331776486</v>
      </c>
      <c r="I2555" s="47" t="n">
        <f aca="false">G2555/H2555-1</f>
        <v>-0.116117238454137</v>
      </c>
      <c r="J2555" s="48" t="n">
        <f aca="false">IF(F2555&lt;0,F2555^2,0)</f>
        <v>0</v>
      </c>
      <c r="K2555" s="44" t="n">
        <f aca="false">MAX(K2554,E2555)</f>
        <v>36534.15</v>
      </c>
      <c r="L2555" s="49" t="n">
        <f aca="false">E2555-K2555</f>
        <v>-1790.49999999999</v>
      </c>
    </row>
    <row r="2556" customFormat="false" ht="15" hidden="false" customHeight="false" outlineLevel="0" collapsed="false">
      <c r="A2556" s="27" t="n">
        <v>43137</v>
      </c>
      <c r="B2556" s="42" t="n">
        <v>-1</v>
      </c>
      <c r="C2556" s="28" t="n">
        <v>25811.3</v>
      </c>
      <c r="D2556" s="43" t="n">
        <v>287.45</v>
      </c>
      <c r="E2556" s="44" t="n">
        <f aca="false">E2555+D2556</f>
        <v>35031.1</v>
      </c>
      <c r="F2556" s="45" t="n">
        <f aca="false">IF(C2555&gt;0,D2556/C2555,0)</f>
        <v>0.0110139374491115</v>
      </c>
      <c r="G2556" s="46" t="n">
        <f aca="false">G2555*(1+F2556)</f>
        <v>23.7985012107696</v>
      </c>
      <c r="H2556" s="46" t="n">
        <f aca="false">MAX(H2555,G2556)</f>
        <v>26.6316331776486</v>
      </c>
      <c r="I2556" s="47" t="n">
        <f aca="false">G2556/H2556-1</f>
        <v>-0.106382209006123</v>
      </c>
      <c r="J2556" s="48" t="n">
        <f aca="false">IF(F2556&lt;0,F2556^2,0)</f>
        <v>0</v>
      </c>
      <c r="K2556" s="44" t="n">
        <f aca="false">MAX(K2555,E2556)</f>
        <v>36534.15</v>
      </c>
      <c r="L2556" s="49" t="n">
        <f aca="false">E2556-K2556</f>
        <v>-1503.04999999999</v>
      </c>
    </row>
    <row r="2557" customFormat="false" ht="15" hidden="false" customHeight="false" outlineLevel="0" collapsed="false">
      <c r="A2557" s="27" t="n">
        <v>43138</v>
      </c>
      <c r="B2557" s="42" t="n">
        <v>-1</v>
      </c>
      <c r="C2557" s="28" t="n">
        <v>25670</v>
      </c>
      <c r="D2557" s="43" t="n">
        <v>141.3</v>
      </c>
      <c r="E2557" s="44" t="n">
        <f aca="false">E2556+D2557</f>
        <v>35172.4</v>
      </c>
      <c r="F2557" s="45" t="n">
        <f aca="false">IF(C2556&gt;0,D2557/C2556,0)</f>
        <v>0.00547434650714997</v>
      </c>
      <c r="G2557" s="46" t="n">
        <f aca="false">G2556*(1+F2557)</f>
        <v>23.9287824527482</v>
      </c>
      <c r="H2557" s="46" t="n">
        <f aca="false">MAX(H2556,G2557)</f>
        <v>26.6316331776486</v>
      </c>
      <c r="I2557" s="47" t="n">
        <f aca="false">G2557/H2557-1</f>
        <v>-0.101490235573268</v>
      </c>
      <c r="J2557" s="48" t="n">
        <f aca="false">IF(F2557&lt;0,F2557^2,0)</f>
        <v>0</v>
      </c>
      <c r="K2557" s="44" t="n">
        <f aca="false">MAX(K2556,E2557)</f>
        <v>36534.15</v>
      </c>
      <c r="L2557" s="49" t="n">
        <f aca="false">E2557-K2557</f>
        <v>-1361.74999999999</v>
      </c>
    </row>
    <row r="2558" customFormat="false" ht="15" hidden="false" customHeight="false" outlineLevel="0" collapsed="false">
      <c r="A2558" s="27" t="n">
        <v>43139</v>
      </c>
      <c r="B2558" s="42" t="n">
        <v>-1</v>
      </c>
      <c r="C2558" s="28" t="n">
        <v>25920.65</v>
      </c>
      <c r="D2558" s="43" t="n">
        <v>-408.4</v>
      </c>
      <c r="E2558" s="44" t="n">
        <f aca="false">E2557+D2558</f>
        <v>34764</v>
      </c>
      <c r="F2558" s="45" t="n">
        <f aca="false">IF(C2557&gt;0,D2558/C2557,0)</f>
        <v>-0.0159096221269965</v>
      </c>
      <c r="G2558" s="46" t="n">
        <f aca="false">G2557*(1+F2558)</f>
        <v>23.5480845659659</v>
      </c>
      <c r="H2558" s="46" t="n">
        <f aca="false">MAX(H2557,G2558)</f>
        <v>26.6316331776486</v>
      </c>
      <c r="I2558" s="47" t="n">
        <f aca="false">G2558/H2558-1</f>
        <v>-0.115785186402714</v>
      </c>
      <c r="J2558" s="48" t="n">
        <f aca="false">IF(F2558&lt;0,F2558^2,0)</f>
        <v>0.000253116076223816</v>
      </c>
      <c r="K2558" s="44" t="n">
        <f aca="false">MAX(K2557,E2558)</f>
        <v>36534.15</v>
      </c>
      <c r="L2558" s="49" t="n">
        <f aca="false">E2558-K2558</f>
        <v>-1770.14999999999</v>
      </c>
    </row>
    <row r="2559" customFormat="false" ht="15" hidden="false" customHeight="false" outlineLevel="0" collapsed="false">
      <c r="A2559" s="27" t="n">
        <v>43140</v>
      </c>
      <c r="B2559" s="42" t="n">
        <v>-1</v>
      </c>
      <c r="C2559" s="28" t="n">
        <v>25463.65</v>
      </c>
      <c r="D2559" s="43" t="n">
        <v>2.65</v>
      </c>
      <c r="E2559" s="44" t="n">
        <f aca="false">E2558+D2559</f>
        <v>34766.65</v>
      </c>
      <c r="F2559" s="45" t="n">
        <f aca="false">IF(C2558&gt;0,D2559/C2558,0)</f>
        <v>0.000102235090555214</v>
      </c>
      <c r="G2559" s="46" t="n">
        <f aca="false">G2558*(1+F2559)</f>
        <v>23.5504920065239</v>
      </c>
      <c r="H2559" s="46" t="n">
        <f aca="false">MAX(H2558,G2559)</f>
        <v>26.6316331776486</v>
      </c>
      <c r="I2559" s="47" t="n">
        <f aca="false">G2559/H2559-1</f>
        <v>-0.115694788621176</v>
      </c>
      <c r="J2559" s="48" t="n">
        <f aca="false">IF(F2559&lt;0,F2559^2,0)</f>
        <v>0</v>
      </c>
      <c r="K2559" s="44" t="n">
        <f aca="false">MAX(K2558,E2559)</f>
        <v>36534.15</v>
      </c>
      <c r="L2559" s="49" t="n">
        <f aca="false">E2559-K2559</f>
        <v>-1767.49999999999</v>
      </c>
    </row>
    <row r="2560" customFormat="false" ht="15" hidden="false" customHeight="false" outlineLevel="0" collapsed="false">
      <c r="A2560" s="27" t="n">
        <v>43143</v>
      </c>
      <c r="B2560" s="42" t="n">
        <v>-1</v>
      </c>
      <c r="C2560" s="28" t="n">
        <v>25701.6</v>
      </c>
      <c r="D2560" s="43" t="n">
        <v>-134.65</v>
      </c>
      <c r="E2560" s="44" t="n">
        <f aca="false">E2559+D2560</f>
        <v>34632</v>
      </c>
      <c r="F2560" s="45" t="n">
        <f aca="false">IF(C2559&gt;0,D2560/C2559,0)</f>
        <v>-0.00528793004930558</v>
      </c>
      <c r="G2560" s="46" t="n">
        <f aca="false">G2559*(1+F2560)</f>
        <v>23.4259586521666</v>
      </c>
      <c r="H2560" s="46" t="n">
        <f aca="false">MAX(H2559,G2560)</f>
        <v>26.6316331776486</v>
      </c>
      <c r="I2560" s="47" t="n">
        <f aca="false">G2560/H2560-1</f>
        <v>-0.120370932721183</v>
      </c>
      <c r="J2560" s="48" t="n">
        <f aca="false">IF(F2560&lt;0,F2560^2,0)</f>
        <v>2.79622042063489E-005</v>
      </c>
      <c r="K2560" s="44" t="n">
        <f aca="false">MAX(K2559,E2560)</f>
        <v>36534.15</v>
      </c>
      <c r="L2560" s="49" t="n">
        <f aca="false">E2560-K2560</f>
        <v>-1902.14999999999</v>
      </c>
    </row>
    <row r="2561" customFormat="false" ht="15" hidden="false" customHeight="false" outlineLevel="0" collapsed="false">
      <c r="A2561" s="27" t="n">
        <v>43145</v>
      </c>
      <c r="B2561" s="42" t="n">
        <v>-1</v>
      </c>
      <c r="C2561" s="28" t="n">
        <v>25341.25</v>
      </c>
      <c r="D2561" s="43" t="n">
        <v>29.75</v>
      </c>
      <c r="E2561" s="44" t="n">
        <f aca="false">E2560+D2561</f>
        <v>34661.75</v>
      </c>
      <c r="F2561" s="45" t="n">
        <f aca="false">IF(C2560&gt;0,D2561/C2560,0)</f>
        <v>0.00115751548541725</v>
      </c>
      <c r="G2561" s="46" t="n">
        <f aca="false">G2560*(1+F2561)</f>
        <v>23.4530745620673</v>
      </c>
      <c r="H2561" s="46" t="n">
        <f aca="false">MAX(H2560,G2561)</f>
        <v>26.6316331776486</v>
      </c>
      <c r="I2561" s="47" t="n">
        <f aca="false">G2561/H2561-1</f>
        <v>-0.119352748454385</v>
      </c>
      <c r="J2561" s="48" t="n">
        <f aca="false">IF(F2561&lt;0,F2561^2,0)</f>
        <v>0</v>
      </c>
      <c r="K2561" s="44" t="n">
        <f aca="false">MAX(K2560,E2561)</f>
        <v>36534.15</v>
      </c>
      <c r="L2561" s="49" t="n">
        <f aca="false">E2561-K2561</f>
        <v>-1872.39999999999</v>
      </c>
    </row>
    <row r="2562" customFormat="false" ht="15" hidden="false" customHeight="false" outlineLevel="0" collapsed="false">
      <c r="A2562" s="27" t="n">
        <v>43146</v>
      </c>
      <c r="B2562" s="42" t="n">
        <v>-1</v>
      </c>
      <c r="C2562" s="28" t="n">
        <v>25424.35</v>
      </c>
      <c r="D2562" s="43" t="n">
        <v>-83.1</v>
      </c>
      <c r="E2562" s="44" t="n">
        <f aca="false">E2561+D2562</f>
        <v>34578.65</v>
      </c>
      <c r="F2562" s="45" t="n">
        <f aca="false">IF(C2561&gt;0,D2562/C2561,0)</f>
        <v>-0.00327923839589602</v>
      </c>
      <c r="G2562" s="46" t="n">
        <f aca="false">G2561*(1+F2562)</f>
        <v>23.3761663394615</v>
      </c>
      <c r="H2562" s="46" t="n">
        <f aca="false">MAX(H2561,G2562)</f>
        <v>26.6316331776486</v>
      </c>
      <c r="I2562" s="47" t="n">
        <f aca="false">G2562/H2562-1</f>
        <v>-0.122240600734894</v>
      </c>
      <c r="J2562" s="48" t="n">
        <f aca="false">IF(F2562&lt;0,F2562^2,0)</f>
        <v>1.07534044571187E-005</v>
      </c>
      <c r="K2562" s="44" t="n">
        <f aca="false">MAX(K2561,E2562)</f>
        <v>36534.15</v>
      </c>
      <c r="L2562" s="49" t="n">
        <f aca="false">E2562-K2562</f>
        <v>-1955.49999999999</v>
      </c>
    </row>
    <row r="2563" customFormat="false" ht="15" hidden="false" customHeight="false" outlineLevel="0" collapsed="false">
      <c r="A2563" s="27" t="n">
        <v>43147</v>
      </c>
      <c r="B2563" s="42" t="n">
        <v>-1</v>
      </c>
      <c r="C2563" s="28" t="n">
        <v>25163.9</v>
      </c>
      <c r="D2563" s="43" t="n">
        <v>260.45</v>
      </c>
      <c r="E2563" s="44" t="n">
        <f aca="false">E2562+D2563</f>
        <v>34839.1</v>
      </c>
      <c r="F2563" s="45" t="n">
        <f aca="false">IF(C2562&gt;0,D2563/C2562,0)</f>
        <v>0.0102441163687567</v>
      </c>
      <c r="G2563" s="46" t="n">
        <f aca="false">G2562*(1+F2563)</f>
        <v>23.6156345076984</v>
      </c>
      <c r="H2563" s="46" t="n">
        <f aca="false">MAX(H2562,G2563)</f>
        <v>26.6316331776486</v>
      </c>
      <c r="I2563" s="47" t="n">
        <f aca="false">G2563/H2563-1</f>
        <v>-0.113248731305052</v>
      </c>
      <c r="J2563" s="48" t="n">
        <f aca="false">IF(F2563&lt;0,F2563^2,0)</f>
        <v>0</v>
      </c>
      <c r="K2563" s="44" t="n">
        <f aca="false">MAX(K2562,E2563)</f>
        <v>36534.15</v>
      </c>
      <c r="L2563" s="49" t="n">
        <f aca="false">E2563-K2563</f>
        <v>-1695.04999999999</v>
      </c>
    </row>
    <row r="2564" customFormat="false" ht="15" hidden="false" customHeight="false" outlineLevel="0" collapsed="false">
      <c r="A2564" s="27" t="n">
        <v>43150</v>
      </c>
      <c r="B2564" s="42" t="n">
        <v>-1</v>
      </c>
      <c r="C2564" s="28" t="n">
        <v>25058.55</v>
      </c>
      <c r="D2564" s="43" t="n">
        <v>105.35</v>
      </c>
      <c r="E2564" s="44" t="n">
        <f aca="false">E2563+D2564</f>
        <v>34944.45</v>
      </c>
      <c r="F2564" s="45" t="n">
        <f aca="false">IF(C2563&gt;0,D2564/C2563,0)</f>
        <v>0.00418655295880209</v>
      </c>
      <c r="G2564" s="46" t="n">
        <f aca="false">G2563*(1+F2564)</f>
        <v>23.7145026122206</v>
      </c>
      <c r="H2564" s="46" t="n">
        <f aca="false">MAX(H2563,G2564)</f>
        <v>26.6316331776486</v>
      </c>
      <c r="I2564" s="47" t="n">
        <f aca="false">G2564/H2564-1</f>
        <v>-0.109536300157375</v>
      </c>
      <c r="J2564" s="48" t="n">
        <f aca="false">IF(F2564&lt;0,F2564^2,0)</f>
        <v>0</v>
      </c>
      <c r="K2564" s="44" t="n">
        <f aca="false">MAX(K2563,E2564)</f>
        <v>36534.15</v>
      </c>
      <c r="L2564" s="49" t="n">
        <f aca="false">E2564-K2564</f>
        <v>-1589.69999999999</v>
      </c>
    </row>
    <row r="2565" customFormat="false" ht="15" hidden="false" customHeight="false" outlineLevel="0" collapsed="false">
      <c r="A2565" s="27" t="n">
        <v>43151</v>
      </c>
      <c r="B2565" s="42" t="n">
        <v>-1</v>
      </c>
      <c r="C2565" s="28" t="n">
        <v>24874.4</v>
      </c>
      <c r="D2565" s="43" t="n">
        <v>184.15</v>
      </c>
      <c r="E2565" s="44" t="n">
        <f aca="false">E2564+D2565</f>
        <v>35128.6</v>
      </c>
      <c r="F2565" s="45" t="n">
        <f aca="false">IF(C2564&gt;0,D2565/C2564,0)</f>
        <v>0.00734878913584385</v>
      </c>
      <c r="G2565" s="46" t="n">
        <f aca="false">G2564*(1+F2565)</f>
        <v>23.8887754913792</v>
      </c>
      <c r="H2565" s="46" t="n">
        <f aca="false">MAX(H2564,G2565)</f>
        <v>26.6316331776486</v>
      </c>
      <c r="I2565" s="47" t="n">
        <f aca="false">G2565/H2565-1</f>
        <v>-0.102992470194109</v>
      </c>
      <c r="J2565" s="48" t="n">
        <f aca="false">IF(F2565&lt;0,F2565^2,0)</f>
        <v>0</v>
      </c>
      <c r="K2565" s="44" t="n">
        <f aca="false">MAX(K2564,E2565)</f>
        <v>36534.15</v>
      </c>
      <c r="L2565" s="49" t="n">
        <f aca="false">E2565-K2565</f>
        <v>-1405.54999999999</v>
      </c>
    </row>
    <row r="2566" customFormat="false" ht="15" hidden="false" customHeight="false" outlineLevel="0" collapsed="false">
      <c r="A2566" s="27" t="n">
        <v>43152</v>
      </c>
      <c r="B2566" s="42" t="n">
        <v>-1</v>
      </c>
      <c r="C2566" s="28" t="n">
        <v>24936.7</v>
      </c>
      <c r="D2566" s="43" t="n">
        <v>-62.3</v>
      </c>
      <c r="E2566" s="44" t="n">
        <f aca="false">E2565+D2566</f>
        <v>35066.3</v>
      </c>
      <c r="F2566" s="45" t="n">
        <f aca="false">IF(C2565&gt;0,D2566/C2565,0)</f>
        <v>-0.00250458302511819</v>
      </c>
      <c r="G2566" s="46" t="n">
        <f aca="false">G2565*(1+F2566)</f>
        <v>23.8289440697926</v>
      </c>
      <c r="H2566" s="46" t="n">
        <f aca="false">MAX(H2565,G2566)</f>
        <v>26.6316331776486</v>
      </c>
      <c r="I2566" s="47" t="n">
        <f aca="false">G2566/H2566-1</f>
        <v>-0.105239100026664</v>
      </c>
      <c r="J2566" s="48" t="n">
        <f aca="false">IF(F2566&lt;0,F2566^2,0)</f>
        <v>6.2729361297102E-006</v>
      </c>
      <c r="K2566" s="44" t="n">
        <f aca="false">MAX(K2565,E2566)</f>
        <v>36534.15</v>
      </c>
      <c r="L2566" s="49" t="n">
        <f aca="false">E2566-K2566</f>
        <v>-1467.84999999999</v>
      </c>
    </row>
    <row r="2567" customFormat="false" ht="15" hidden="false" customHeight="false" outlineLevel="0" collapsed="false">
      <c r="A2567" s="27" t="n">
        <v>43153</v>
      </c>
      <c r="B2567" s="42" t="n">
        <v>-1</v>
      </c>
      <c r="C2567" s="28" t="n">
        <v>24955.2</v>
      </c>
      <c r="D2567" s="43" t="n">
        <v>-18.5</v>
      </c>
      <c r="E2567" s="44" t="n">
        <f aca="false">E2566+D2567</f>
        <v>35047.8</v>
      </c>
      <c r="F2567" s="45" t="n">
        <f aca="false">IF(C2566&gt;0,D2567/C2566,0)</f>
        <v>-0.00074187843620046</v>
      </c>
      <c r="G2567" s="46" t="n">
        <f aca="false">G2566*(1+F2567)</f>
        <v>23.8112658900298</v>
      </c>
      <c r="H2567" s="46" t="n">
        <f aca="false">MAX(H2566,G2567)</f>
        <v>26.6316331776486</v>
      </c>
      <c r="I2567" s="47" t="n">
        <f aca="false">G2567/H2567-1</f>
        <v>-0.105902903843909</v>
      </c>
      <c r="J2567" s="48" t="n">
        <f aca="false">IF(F2567&lt;0,F2567^2,0)</f>
        <v>5.50383614099239E-007</v>
      </c>
      <c r="K2567" s="44" t="n">
        <f aca="false">MAX(K2566,E2567)</f>
        <v>36534.15</v>
      </c>
      <c r="L2567" s="49" t="n">
        <f aca="false">E2567-K2567</f>
        <v>-1486.34999999999</v>
      </c>
    </row>
    <row r="2568" customFormat="false" ht="15" hidden="false" customHeight="false" outlineLevel="0" collapsed="false">
      <c r="A2568" s="27" t="n">
        <v>43154</v>
      </c>
      <c r="B2568" s="42" t="n">
        <v>1</v>
      </c>
      <c r="C2568" s="28" t="n">
        <v>25302.5</v>
      </c>
      <c r="D2568" s="43" t="n">
        <v>253.2</v>
      </c>
      <c r="E2568" s="44" t="n">
        <f aca="false">E2567+D2568</f>
        <v>35301</v>
      </c>
      <c r="F2568" s="45" t="n">
        <f aca="false">IF(C2567&gt;0,D2568/C2567,0)</f>
        <v>0.0101461819580689</v>
      </c>
      <c r="G2568" s="46" t="n">
        <f aca="false">G2567*(1+F2568)</f>
        <v>24.052859326402</v>
      </c>
      <c r="H2568" s="46" t="n">
        <f aca="false">MAX(H2567,G2568)</f>
        <v>26.6316331776486</v>
      </c>
      <c r="I2568" s="47" t="n">
        <f aca="false">G2568/H2568-1</f>
        <v>-0.0968312320181286</v>
      </c>
      <c r="J2568" s="48" t="n">
        <f aca="false">IF(F2568&lt;0,F2568^2,0)</f>
        <v>0</v>
      </c>
      <c r="K2568" s="44" t="n">
        <f aca="false">MAX(K2567,E2568)</f>
        <v>36534.15</v>
      </c>
      <c r="L2568" s="49" t="n">
        <f aca="false">E2568-K2568</f>
        <v>-1233.14999999999</v>
      </c>
    </row>
    <row r="2569" customFormat="false" ht="15" hidden="false" customHeight="false" outlineLevel="0" collapsed="false">
      <c r="A2569" s="27" t="n">
        <v>43157</v>
      </c>
      <c r="B2569" s="42" t="n">
        <v>1</v>
      </c>
      <c r="C2569" s="28" t="n">
        <v>25687.9</v>
      </c>
      <c r="D2569" s="43" t="n">
        <v>385.4</v>
      </c>
      <c r="E2569" s="44" t="n">
        <f aca="false">E2568+D2569</f>
        <v>35686.4</v>
      </c>
      <c r="F2569" s="45" t="n">
        <f aca="false">IF(C2568&gt;0,D2569/C2568,0)</f>
        <v>0.0152316964726806</v>
      </c>
      <c r="G2569" s="46" t="n">
        <f aca="false">G2568*(1+F2569)</f>
        <v>24.4192251789619</v>
      </c>
      <c r="H2569" s="46" t="n">
        <f aca="false">MAX(H2568,G2569)</f>
        <v>26.6316331776486</v>
      </c>
      <c r="I2569" s="47" t="n">
        <f aca="false">G2569/H2569-1</f>
        <v>-0.0830744394806238</v>
      </c>
      <c r="J2569" s="48" t="n">
        <f aca="false">IF(F2569&lt;0,F2569^2,0)</f>
        <v>0</v>
      </c>
      <c r="K2569" s="44" t="n">
        <f aca="false">MAX(K2568,E2569)</f>
        <v>36534.15</v>
      </c>
      <c r="L2569" s="49" t="n">
        <f aca="false">E2569-K2569</f>
        <v>-847.749999999993</v>
      </c>
    </row>
    <row r="2570" customFormat="false" ht="15" hidden="false" customHeight="false" outlineLevel="0" collapsed="false">
      <c r="A2570" s="27" t="n">
        <v>43158</v>
      </c>
      <c r="B2570" s="42" t="n">
        <v>1</v>
      </c>
      <c r="C2570" s="28" t="n">
        <v>25383.6</v>
      </c>
      <c r="D2570" s="43" t="n">
        <v>-306.7</v>
      </c>
      <c r="E2570" s="44" t="n">
        <f aca="false">E2569+D2570</f>
        <v>35379.7</v>
      </c>
      <c r="F2570" s="45" t="n">
        <f aca="false">IF(C2569&gt;0,D2570/C2569,0)</f>
        <v>-0.0119394734485886</v>
      </c>
      <c r="G2570" s="46" t="n">
        <f aca="false">G2569*(1+F2570)</f>
        <v>24.1276724883026</v>
      </c>
      <c r="H2570" s="46" t="n">
        <f aca="false">MAX(H2569,G2570)</f>
        <v>26.6316331776486</v>
      </c>
      <c r="I2570" s="47" t="n">
        <f aca="false">G2570/H2570-1</f>
        <v>-0.0940220478647772</v>
      </c>
      <c r="J2570" s="48" t="n">
        <f aca="false">IF(F2570&lt;0,F2570^2,0)</f>
        <v>0.000142551026229553</v>
      </c>
      <c r="K2570" s="44" t="n">
        <f aca="false">MAX(K2569,E2570)</f>
        <v>36534.15</v>
      </c>
      <c r="L2570" s="49" t="n">
        <f aca="false">E2570-K2570</f>
        <v>-1154.44999999999</v>
      </c>
    </row>
    <row r="2571" customFormat="false" ht="15" hidden="false" customHeight="false" outlineLevel="0" collapsed="false">
      <c r="A2571" s="27" t="n">
        <v>43159</v>
      </c>
      <c r="B2571" s="42" t="n">
        <v>-1</v>
      </c>
      <c r="C2571" s="28" t="n">
        <v>25107.4</v>
      </c>
      <c r="D2571" s="43" t="n">
        <v>8.85</v>
      </c>
      <c r="E2571" s="44" t="n">
        <f aca="false">E2570+D2571</f>
        <v>35388.55</v>
      </c>
      <c r="F2571" s="45" t="n">
        <f aca="false">IF(C2570&gt;0,D2571/C2570,0)</f>
        <v>0.00034865030964875</v>
      </c>
      <c r="G2571" s="46" t="n">
        <f aca="false">G2570*(1+F2571)</f>
        <v>24.1360846087867</v>
      </c>
      <c r="H2571" s="46" t="n">
        <f aca="false">MAX(H2570,G2571)</f>
        <v>26.6316331776486</v>
      </c>
      <c r="I2571" s="47" t="n">
        <f aca="false">G2571/H2571-1</f>
        <v>-0.0937061783712302</v>
      </c>
      <c r="J2571" s="48" t="n">
        <f aca="false">IF(F2571&lt;0,F2571^2,0)</f>
        <v>0</v>
      </c>
      <c r="K2571" s="44" t="n">
        <f aca="false">MAX(K2570,E2571)</f>
        <v>36534.15</v>
      </c>
      <c r="L2571" s="49" t="n">
        <f aca="false">E2571-K2571</f>
        <v>-1145.59999999999</v>
      </c>
    </row>
    <row r="2572" customFormat="false" ht="15" hidden="false" customHeight="false" outlineLevel="0" collapsed="false">
      <c r="A2572" s="27" t="n">
        <v>43160</v>
      </c>
      <c r="B2572" s="42" t="n">
        <v>-1</v>
      </c>
      <c r="C2572" s="28" t="n">
        <v>24902.55</v>
      </c>
      <c r="D2572" s="43" t="n">
        <v>-85.55</v>
      </c>
      <c r="E2572" s="44" t="n">
        <f aca="false">E2571+D2572</f>
        <v>35303</v>
      </c>
      <c r="F2572" s="45" t="n">
        <f aca="false">IF(C2571&gt;0,D2572/C2571,0)</f>
        <v>-0.00340736197296415</v>
      </c>
      <c r="G2572" s="46" t="n">
        <f aca="false">G2571*(1+F2572)</f>
        <v>24.0538442319145</v>
      </c>
      <c r="H2572" s="46" t="n">
        <f aca="false">MAX(H2571,G2572)</f>
        <v>26.6316331776486</v>
      </c>
      <c r="I2572" s="47" t="n">
        <f aca="false">G2572/H2572-1</f>
        <v>-0.0967942494753804</v>
      </c>
      <c r="J2572" s="48" t="n">
        <f aca="false">IF(F2572&lt;0,F2572^2,0)</f>
        <v>1.16101156148021E-005</v>
      </c>
      <c r="K2572" s="44" t="n">
        <f aca="false">MAX(K2571,E2572)</f>
        <v>36534.15</v>
      </c>
      <c r="L2572" s="49" t="n">
        <f aca="false">E2572-K2572</f>
        <v>-1231.14999999999</v>
      </c>
    </row>
    <row r="2573" customFormat="false" ht="15" hidden="false" customHeight="false" outlineLevel="0" collapsed="false">
      <c r="A2573" s="27" t="n">
        <v>43164</v>
      </c>
      <c r="B2573" s="42" t="n">
        <v>-1</v>
      </c>
      <c r="C2573" s="28" t="n">
        <v>24818.7</v>
      </c>
      <c r="D2573" s="43" t="n">
        <v>12.65</v>
      </c>
      <c r="E2573" s="44" t="n">
        <f aca="false">E2572+D2573</f>
        <v>35315.65</v>
      </c>
      <c r="F2573" s="45" t="n">
        <f aca="false">IF(C2572&gt;0,D2573/C2572,0)</f>
        <v>0.000507980106454962</v>
      </c>
      <c r="G2573" s="46" t="n">
        <f aca="false">G2572*(1+F2573)</f>
        <v>24.0660631062681</v>
      </c>
      <c r="H2573" s="46" t="n">
        <f aca="false">MAX(H2572,G2573)</f>
        <v>26.6316331776486</v>
      </c>
      <c r="I2573" s="47" t="n">
        <f aca="false">G2573/H2573-1</f>
        <v>-0.0963354389220782</v>
      </c>
      <c r="J2573" s="48" t="n">
        <f aca="false">IF(F2573&lt;0,F2573^2,0)</f>
        <v>0</v>
      </c>
      <c r="K2573" s="44" t="n">
        <f aca="false">MAX(K2572,E2573)</f>
        <v>36534.15</v>
      </c>
      <c r="L2573" s="49" t="n">
        <f aca="false">E2573-K2573</f>
        <v>-1218.49999999999</v>
      </c>
    </row>
    <row r="2574" customFormat="false" ht="15" hidden="false" customHeight="false" outlineLevel="0" collapsed="false">
      <c r="A2574" s="27" t="n">
        <v>43165</v>
      </c>
      <c r="B2574" s="42" t="n">
        <v>-1</v>
      </c>
      <c r="C2574" s="28" t="n">
        <v>24448.45</v>
      </c>
      <c r="D2574" s="43" t="n">
        <v>-145.4</v>
      </c>
      <c r="E2574" s="44" t="n">
        <f aca="false">E2573+D2574</f>
        <v>35170.25</v>
      </c>
      <c r="F2574" s="45" t="n">
        <f aca="false">IF(C2573&gt;0,D2574/C2573,0)</f>
        <v>-0.00585848573857615</v>
      </c>
      <c r="G2574" s="46" t="n">
        <f aca="false">G2573*(1+F2574)</f>
        <v>23.9250724187763</v>
      </c>
      <c r="H2574" s="46" t="n">
        <f aca="false">MAX(H2573,G2574)</f>
        <v>26.6316331776486</v>
      </c>
      <c r="I2574" s="47" t="n">
        <f aca="false">G2574/H2574-1</f>
        <v>-0.10162954486561</v>
      </c>
      <c r="J2574" s="48" t="n">
        <f aca="false">IF(F2574&lt;0,F2574^2,0)</f>
        <v>3.43218551491002E-005</v>
      </c>
      <c r="K2574" s="44" t="n">
        <f aca="false">MAX(K2573,E2574)</f>
        <v>36534.15</v>
      </c>
      <c r="L2574" s="49" t="n">
        <f aca="false">E2574-K2574</f>
        <v>-1363.89999999999</v>
      </c>
    </row>
    <row r="2575" customFormat="false" ht="15" hidden="false" customHeight="false" outlineLevel="0" collapsed="false">
      <c r="A2575" s="27" t="n">
        <v>43166</v>
      </c>
      <c r="B2575" s="42" t="n">
        <v>-1</v>
      </c>
      <c r="C2575" s="28" t="n">
        <v>24134.1</v>
      </c>
      <c r="D2575" s="43" t="n">
        <v>199.75</v>
      </c>
      <c r="E2575" s="44" t="n">
        <f aca="false">E2574+D2575</f>
        <v>35370</v>
      </c>
      <c r="F2575" s="45" t="n">
        <f aca="false">IF(C2574&gt;0,D2575/C2574,0)</f>
        <v>0.00817025210187149</v>
      </c>
      <c r="G2575" s="46" t="n">
        <f aca="false">G2574*(1+F2575)</f>
        <v>24.1205462919933</v>
      </c>
      <c r="H2575" s="46" t="n">
        <f aca="false">MAX(H2574,G2575)</f>
        <v>26.6316331776486</v>
      </c>
      <c r="I2575" s="47" t="n">
        <f aca="false">G2575/H2575-1</f>
        <v>-0.0942896317662889</v>
      </c>
      <c r="J2575" s="48" t="n">
        <f aca="false">IF(F2575&lt;0,F2575^2,0)</f>
        <v>0</v>
      </c>
      <c r="K2575" s="44" t="n">
        <f aca="false">MAX(K2574,E2575)</f>
        <v>36534.15</v>
      </c>
      <c r="L2575" s="49" t="n">
        <f aca="false">E2575-K2575</f>
        <v>-1164.14999999999</v>
      </c>
    </row>
    <row r="2576" customFormat="false" ht="15" hidden="false" customHeight="false" outlineLevel="0" collapsed="false">
      <c r="A2576" s="27" t="n">
        <v>43167</v>
      </c>
      <c r="B2576" s="42" t="n">
        <v>-1</v>
      </c>
      <c r="C2576" s="28" t="n">
        <v>24477.65</v>
      </c>
      <c r="D2576" s="43" t="n">
        <v>-239.3</v>
      </c>
      <c r="E2576" s="44" t="n">
        <f aca="false">E2575+D2576</f>
        <v>35130.7</v>
      </c>
      <c r="F2576" s="45" t="n">
        <f aca="false">IF(C2575&gt;0,D2576/C2575,0)</f>
        <v>-0.00991543086338418</v>
      </c>
      <c r="G2576" s="46" t="n">
        <f aca="false">G2575*(1+F2576)</f>
        <v>23.8813806828479</v>
      </c>
      <c r="H2576" s="46" t="n">
        <f aca="false">MAX(H2575,G2576)</f>
        <v>26.6316331776486</v>
      </c>
      <c r="I2576" s="47" t="n">
        <f aca="false">G2576/H2576-1</f>
        <v>-0.10327014030476</v>
      </c>
      <c r="J2576" s="48" t="n">
        <f aca="false">IF(F2576&lt;0,F2576^2,0)</f>
        <v>9.83157692065515E-005</v>
      </c>
      <c r="K2576" s="44" t="n">
        <f aca="false">MAX(K2575,E2576)</f>
        <v>36534.15</v>
      </c>
      <c r="L2576" s="49" t="n">
        <f aca="false">E2576-K2576</f>
        <v>-1403.45</v>
      </c>
    </row>
    <row r="2577" customFormat="false" ht="15" hidden="false" customHeight="false" outlineLevel="0" collapsed="false">
      <c r="A2577" s="27" t="n">
        <v>43168</v>
      </c>
      <c r="B2577" s="42" t="n">
        <v>1</v>
      </c>
      <c r="C2577" s="28" t="n">
        <v>24296.45</v>
      </c>
      <c r="D2577" s="43" t="n">
        <v>-260.5</v>
      </c>
      <c r="E2577" s="44" t="n">
        <f aca="false">E2576+D2577</f>
        <v>34870.2</v>
      </c>
      <c r="F2577" s="45" t="n">
        <f aca="false">IF(C2576&gt;0,D2577/C2576,0)</f>
        <v>-0.0106423615012062</v>
      </c>
      <c r="G2577" s="46" t="n">
        <f aca="false">G2576*(1+F2577)</f>
        <v>23.6272263964731</v>
      </c>
      <c r="H2577" s="46" t="n">
        <f aca="false">MAX(H2576,G2577)</f>
        <v>26.6316331776486</v>
      </c>
      <c r="I2577" s="47" t="n">
        <f aca="false">G2577/H2577-1</f>
        <v>-0.112813463640563</v>
      </c>
      <c r="J2577" s="48" t="n">
        <f aca="false">IF(F2577&lt;0,F2577^2,0)</f>
        <v>0.000113259858322356</v>
      </c>
      <c r="K2577" s="44" t="n">
        <f aca="false">MAX(K2576,E2577)</f>
        <v>36534.15</v>
      </c>
      <c r="L2577" s="49" t="n">
        <f aca="false">E2577-K2577</f>
        <v>-1663.95</v>
      </c>
    </row>
    <row r="2578" customFormat="false" ht="15" hidden="false" customHeight="false" outlineLevel="0" collapsed="false">
      <c r="A2578" s="27" t="n">
        <v>43171</v>
      </c>
      <c r="B2578" s="42" t="n">
        <v>1</v>
      </c>
      <c r="C2578" s="28" t="n">
        <v>24664.2</v>
      </c>
      <c r="D2578" s="43" t="n">
        <v>367.75</v>
      </c>
      <c r="E2578" s="44" t="n">
        <f aca="false">E2577+D2578</f>
        <v>35237.95</v>
      </c>
      <c r="F2578" s="45" t="n">
        <f aca="false">IF(C2577&gt;0,D2578/C2577,0)</f>
        <v>0.0151359560758876</v>
      </c>
      <c r="G2578" s="46" t="n">
        <f aca="false">G2577*(1+F2578)</f>
        <v>23.9848470574052</v>
      </c>
      <c r="H2578" s="46" t="n">
        <f aca="false">MAX(H2577,G2578)</f>
        <v>26.6316331776486</v>
      </c>
      <c r="I2578" s="47" t="n">
        <f aca="false">G2578/H2578-1</f>
        <v>-0.0993850471951079</v>
      </c>
      <c r="J2578" s="48" t="n">
        <f aca="false">IF(F2578&lt;0,F2578^2,0)</f>
        <v>0</v>
      </c>
      <c r="K2578" s="44" t="n">
        <f aca="false">MAX(K2577,E2578)</f>
        <v>36534.15</v>
      </c>
      <c r="L2578" s="49" t="n">
        <f aca="false">E2578-K2578</f>
        <v>-1296.2</v>
      </c>
    </row>
    <row r="2579" customFormat="false" ht="15" hidden="false" customHeight="false" outlineLevel="0" collapsed="false">
      <c r="A2579" s="27" t="n">
        <v>43172</v>
      </c>
      <c r="B2579" s="42" t="n">
        <v>1</v>
      </c>
      <c r="C2579" s="28" t="n">
        <v>24738.65</v>
      </c>
      <c r="D2579" s="43" t="n">
        <v>74.45</v>
      </c>
      <c r="E2579" s="44" t="n">
        <f aca="false">E2578+D2579</f>
        <v>35312.4</v>
      </c>
      <c r="F2579" s="45" t="n">
        <f aca="false">IF(C2578&gt;0,D2579/C2578,0)</f>
        <v>0.00301854509775302</v>
      </c>
      <c r="G2579" s="46" t="n">
        <f aca="false">G2578*(1+F2579)</f>
        <v>24.0572463999107</v>
      </c>
      <c r="H2579" s="46" t="n">
        <f aca="false">MAX(H2578,G2579)</f>
        <v>26.6316331776486</v>
      </c>
      <c r="I2579" s="47" t="n">
        <f aca="false">G2579/H2579-1</f>
        <v>-0.0966665003443555</v>
      </c>
      <c r="J2579" s="48" t="n">
        <f aca="false">IF(F2579&lt;0,F2579^2,0)</f>
        <v>0</v>
      </c>
      <c r="K2579" s="44" t="n">
        <f aca="false">MAX(K2578,E2579)</f>
        <v>36534.15</v>
      </c>
      <c r="L2579" s="49" t="n">
        <f aca="false">E2579-K2579</f>
        <v>-1221.75</v>
      </c>
    </row>
    <row r="2580" customFormat="false" ht="15" hidden="false" customHeight="false" outlineLevel="0" collapsed="false">
      <c r="A2580" s="27" t="n">
        <v>43173</v>
      </c>
      <c r="B2580" s="42" t="n">
        <v>1</v>
      </c>
      <c r="C2580" s="28" t="n">
        <v>24851.65</v>
      </c>
      <c r="D2580" s="43" t="n">
        <v>-141.1</v>
      </c>
      <c r="E2580" s="44" t="n">
        <f aca="false">E2579+D2580</f>
        <v>35171.3</v>
      </c>
      <c r="F2580" s="45" t="n">
        <f aca="false">IF(C2579&gt;0,D2580/C2579,0)</f>
        <v>-0.00570362570310021</v>
      </c>
      <c r="G2580" s="46" t="n">
        <f aca="false">G2579*(1+F2580)</f>
        <v>23.9200328709984</v>
      </c>
      <c r="H2580" s="46" t="n">
        <f aca="false">MAX(H2579,G2580)</f>
        <v>26.6316331776486</v>
      </c>
      <c r="I2580" s="47" t="n">
        <f aca="false">G2580/H2580-1</f>
        <v>-0.101818776511463</v>
      </c>
      <c r="J2580" s="48" t="n">
        <f aca="false">IF(F2580&lt;0,F2580^2,0)</f>
        <v>3.25313461610654E-005</v>
      </c>
      <c r="K2580" s="44" t="n">
        <f aca="false">MAX(K2579,E2580)</f>
        <v>36534.15</v>
      </c>
      <c r="L2580" s="49" t="n">
        <f aca="false">E2580-K2580</f>
        <v>-1362.85</v>
      </c>
    </row>
    <row r="2581" customFormat="false" ht="15" hidden="false" customHeight="false" outlineLevel="0" collapsed="false">
      <c r="A2581" s="27" t="n">
        <v>43174</v>
      </c>
      <c r="B2581" s="42" t="n">
        <v>0</v>
      </c>
      <c r="C2581" s="28" t="n">
        <v>24791.85</v>
      </c>
      <c r="D2581" s="43" t="n">
        <v>0</v>
      </c>
      <c r="E2581" s="44" t="n">
        <f aca="false">E2580+D2581</f>
        <v>35171.3</v>
      </c>
      <c r="F2581" s="45" t="n">
        <f aca="false">IF(C2580&gt;0,D2581/C2580,0)</f>
        <v>0</v>
      </c>
      <c r="G2581" s="46" t="n">
        <f aca="false">G2580*(1+F2581)</f>
        <v>23.9200328709984</v>
      </c>
      <c r="H2581" s="46" t="n">
        <f aca="false">MAX(H2580,G2581)</f>
        <v>26.6316331776486</v>
      </c>
      <c r="I2581" s="47" t="n">
        <f aca="false">G2581/H2581-1</f>
        <v>-0.101818776511463</v>
      </c>
      <c r="J2581" s="48" t="n">
        <f aca="false">IF(F2581&lt;0,F2581^2,0)</f>
        <v>0</v>
      </c>
      <c r="K2581" s="44" t="n">
        <f aca="false">MAX(K2580,E2581)</f>
        <v>36534.15</v>
      </c>
      <c r="L2581" s="49" t="n">
        <f aca="false">E2581-K2581</f>
        <v>-1362.85</v>
      </c>
    </row>
    <row r="2582" customFormat="false" ht="15" hidden="false" customHeight="false" outlineLevel="0" collapsed="false">
      <c r="A2582" s="27" t="n">
        <v>43175</v>
      </c>
      <c r="B2582" s="42" t="n">
        <v>-1</v>
      </c>
      <c r="C2582" s="28" t="n">
        <v>24489.55</v>
      </c>
      <c r="D2582" s="43" t="n">
        <v>-2.55</v>
      </c>
      <c r="E2582" s="44" t="n">
        <f aca="false">E2581+D2582</f>
        <v>35168.75</v>
      </c>
      <c r="F2582" s="45" t="n">
        <f aca="false">IF(C2581&gt;0,D2582/C2581,0)</f>
        <v>-0.000102856382238518</v>
      </c>
      <c r="G2582" s="46" t="n">
        <f aca="false">G2581*(1+F2582)</f>
        <v>23.9175725429542</v>
      </c>
      <c r="H2582" s="46" t="n">
        <f aca="false">MAX(H2581,G2582)</f>
        <v>26.6316331776486</v>
      </c>
      <c r="I2582" s="47" t="n">
        <f aca="false">G2582/H2582-1</f>
        <v>-0.101911160182706</v>
      </c>
      <c r="J2582" s="48" t="n">
        <f aca="false">IF(F2582&lt;0,F2582^2,0)</f>
        <v>1.05794353671961E-008</v>
      </c>
      <c r="K2582" s="44" t="n">
        <f aca="false">MAX(K2581,E2582)</f>
        <v>36534.15</v>
      </c>
      <c r="L2582" s="49" t="n">
        <f aca="false">E2582-K2582</f>
        <v>-1365.4</v>
      </c>
    </row>
    <row r="2583" customFormat="false" ht="15" hidden="false" customHeight="false" outlineLevel="0" collapsed="false">
      <c r="A2583" s="27" t="n">
        <v>43178</v>
      </c>
      <c r="B2583" s="42" t="n">
        <v>-1</v>
      </c>
      <c r="C2583" s="28" t="n">
        <v>24245.1</v>
      </c>
      <c r="D2583" s="43" t="n">
        <v>244.45</v>
      </c>
      <c r="E2583" s="44" t="n">
        <f aca="false">E2582+D2583</f>
        <v>35413.2</v>
      </c>
      <c r="F2583" s="45" t="n">
        <f aca="false">IF(C2582&gt;0,D2583/C2582,0)</f>
        <v>0.0099818085673277</v>
      </c>
      <c r="G2583" s="46" t="n">
        <f aca="false">G2582*(1+F2583)</f>
        <v>24.1563131734732</v>
      </c>
      <c r="H2583" s="46" t="n">
        <f aca="false">MAX(H2582,G2583)</f>
        <v>26.6316331776486</v>
      </c>
      <c r="I2583" s="47" t="n">
        <f aca="false">G2583/H2583-1</f>
        <v>-0.0929466093071959</v>
      </c>
      <c r="J2583" s="48" t="n">
        <f aca="false">IF(F2583&lt;0,F2583^2,0)</f>
        <v>0</v>
      </c>
      <c r="K2583" s="44" t="n">
        <f aca="false">MAX(K2582,E2583)</f>
        <v>36534.15</v>
      </c>
      <c r="L2583" s="49" t="n">
        <f aca="false">E2583-K2583</f>
        <v>-1120.95</v>
      </c>
    </row>
    <row r="2584" customFormat="false" ht="15" hidden="false" customHeight="false" outlineLevel="0" collapsed="false">
      <c r="A2584" s="27" t="n">
        <v>43179</v>
      </c>
      <c r="B2584" s="42" t="n">
        <v>-1</v>
      </c>
      <c r="C2584" s="28" t="n">
        <v>24168.2</v>
      </c>
      <c r="D2584" s="43" t="n">
        <v>76.9</v>
      </c>
      <c r="E2584" s="44" t="n">
        <f aca="false">E2583+D2584</f>
        <v>35490.1</v>
      </c>
      <c r="F2584" s="45" t="n">
        <f aca="false">IF(C2583&gt;0,D2584/C2583,0)</f>
        <v>0.00317177491534372</v>
      </c>
      <c r="G2584" s="46" t="n">
        <f aca="false">G2583*(1+F2584)</f>
        <v>24.232931561644</v>
      </c>
      <c r="H2584" s="46" t="n">
        <f aca="false">MAX(H2583,G2584)</f>
        <v>26.6316331776486</v>
      </c>
      <c r="I2584" s="47" t="n">
        <f aca="false">G2584/H2584-1</f>
        <v>-0.0900696401157191</v>
      </c>
      <c r="J2584" s="48" t="n">
        <f aca="false">IF(F2584&lt;0,F2584^2,0)</f>
        <v>0</v>
      </c>
      <c r="K2584" s="44" t="n">
        <f aca="false">MAX(K2583,E2584)</f>
        <v>36534.15</v>
      </c>
      <c r="L2584" s="49" t="n">
        <f aca="false">E2584-K2584</f>
        <v>-1044.05</v>
      </c>
    </row>
    <row r="2585" customFormat="false" ht="15" hidden="false" customHeight="false" outlineLevel="0" collapsed="false">
      <c r="A2585" s="27" t="n">
        <v>43180</v>
      </c>
      <c r="B2585" s="42" t="n">
        <v>-1</v>
      </c>
      <c r="C2585" s="28" t="n">
        <v>24255.6</v>
      </c>
      <c r="D2585" s="43" t="n">
        <v>-187.45</v>
      </c>
      <c r="E2585" s="44" t="n">
        <f aca="false">E2584+D2585</f>
        <v>35302.65</v>
      </c>
      <c r="F2585" s="45" t="n">
        <f aca="false">IF(C2584&gt;0,D2585/C2584,0)</f>
        <v>-0.00775605961552784</v>
      </c>
      <c r="G2585" s="46" t="n">
        <f aca="false">G2584*(1+F2585)</f>
        <v>24.0449794997929</v>
      </c>
      <c r="H2585" s="46" t="n">
        <f aca="false">MAX(H2584,G2585)</f>
        <v>26.6316331776486</v>
      </c>
      <c r="I2585" s="47" t="n">
        <f aca="false">G2585/H2585-1</f>
        <v>-0.0971271142329603</v>
      </c>
      <c r="J2585" s="48" t="n">
        <f aca="false">IF(F2585&lt;0,F2585^2,0)</f>
        <v>6.01564607596219E-005</v>
      </c>
      <c r="K2585" s="44" t="n">
        <f aca="false">MAX(K2584,E2585)</f>
        <v>36534.15</v>
      </c>
      <c r="L2585" s="49" t="n">
        <f aca="false">E2585-K2585</f>
        <v>-1231.5</v>
      </c>
    </row>
    <row r="2586" customFormat="false" ht="15" hidden="false" customHeight="false" outlineLevel="0" collapsed="false">
      <c r="A2586" s="27" t="n">
        <v>43181</v>
      </c>
      <c r="B2586" s="42" t="n">
        <v>0</v>
      </c>
      <c r="C2586" s="28" t="n">
        <v>24141.5</v>
      </c>
      <c r="D2586" s="43" t="n">
        <v>0</v>
      </c>
      <c r="E2586" s="44" t="n">
        <f aca="false">E2585+D2586</f>
        <v>35302.65</v>
      </c>
      <c r="F2586" s="45" t="n">
        <f aca="false">IF(C2585&gt;0,D2586/C2585,0)</f>
        <v>0</v>
      </c>
      <c r="G2586" s="46" t="n">
        <f aca="false">G2585*(1+F2586)</f>
        <v>24.0449794997929</v>
      </c>
      <c r="H2586" s="46" t="n">
        <f aca="false">MAX(H2585,G2586)</f>
        <v>26.6316331776486</v>
      </c>
      <c r="I2586" s="47" t="n">
        <f aca="false">G2586/H2586-1</f>
        <v>-0.0971271142329603</v>
      </c>
      <c r="J2586" s="48" t="n">
        <f aca="false">IF(F2586&lt;0,F2586^2,0)</f>
        <v>0</v>
      </c>
      <c r="K2586" s="44" t="n">
        <f aca="false">MAX(K2585,E2586)</f>
        <v>36534.15</v>
      </c>
      <c r="L2586" s="49" t="n">
        <f aca="false">E2586-K2586</f>
        <v>-1231.5</v>
      </c>
    </row>
    <row r="2587" customFormat="false" ht="15" hidden="false" customHeight="false" outlineLevel="0" collapsed="false">
      <c r="A2587" s="27" t="n">
        <v>43182</v>
      </c>
      <c r="B2587" s="42" t="n">
        <v>-1</v>
      </c>
      <c r="C2587" s="28" t="n">
        <v>23670.4</v>
      </c>
      <c r="D2587" s="43" t="n">
        <v>115.25</v>
      </c>
      <c r="E2587" s="44" t="n">
        <f aca="false">E2586+D2587</f>
        <v>35417.9</v>
      </c>
      <c r="F2587" s="45" t="n">
        <f aca="false">IF(C2586&gt;0,D2587/C2586,0)</f>
        <v>0.00477393699645838</v>
      </c>
      <c r="G2587" s="46" t="n">
        <f aca="false">G2586*(1+F2587)</f>
        <v>24.159768717006</v>
      </c>
      <c r="H2587" s="46" t="n">
        <f aca="false">MAX(H2586,G2587)</f>
        <v>26.6316331776486</v>
      </c>
      <c r="I2587" s="47" t="n">
        <f aca="false">G2587/H2587-1</f>
        <v>-0.0928168559604978</v>
      </c>
      <c r="J2587" s="48" t="n">
        <f aca="false">IF(F2587&lt;0,F2587^2,0)</f>
        <v>0</v>
      </c>
      <c r="K2587" s="44" t="n">
        <f aca="false">MAX(K2586,E2587)</f>
        <v>36534.15</v>
      </c>
      <c r="L2587" s="49" t="n">
        <f aca="false">E2587-K2587</f>
        <v>-1116.25</v>
      </c>
    </row>
    <row r="2588" customFormat="false" ht="15" hidden="false" customHeight="false" outlineLevel="0" collapsed="false">
      <c r="A2588" s="27" t="n">
        <v>43185</v>
      </c>
      <c r="B2588" s="42" t="n">
        <v>-1</v>
      </c>
      <c r="C2588" s="28" t="n">
        <v>24244.35</v>
      </c>
      <c r="D2588" s="43" t="n">
        <v>-125.9</v>
      </c>
      <c r="E2588" s="44" t="n">
        <f aca="false">E2587+D2588</f>
        <v>35292</v>
      </c>
      <c r="F2588" s="45" t="n">
        <f aca="false">IF(C2587&gt;0,D2588/C2587,0)</f>
        <v>-0.00531887927538191</v>
      </c>
      <c r="G2588" s="46" t="n">
        <f aca="false">G2587*(1+F2588)</f>
        <v>24.0312658238791</v>
      </c>
      <c r="H2588" s="46" t="n">
        <f aca="false">MAX(H2587,G2588)</f>
        <v>26.6316331776486</v>
      </c>
      <c r="I2588" s="47" t="n">
        <f aca="false">G2588/H2588-1</f>
        <v>-0.0976420535843053</v>
      </c>
      <c r="J2588" s="48" t="n">
        <f aca="false">IF(F2588&lt;0,F2588^2,0)</f>
        <v>2.82904767460872E-005</v>
      </c>
      <c r="K2588" s="44" t="n">
        <f aca="false">MAX(K2587,E2588)</f>
        <v>36534.15</v>
      </c>
      <c r="L2588" s="49" t="n">
        <f aca="false">E2588-K2588</f>
        <v>-1242.15</v>
      </c>
    </row>
    <row r="2589" customFormat="false" ht="15" hidden="false" customHeight="false" outlineLevel="0" collapsed="false">
      <c r="A2589" s="27" t="n">
        <v>43186</v>
      </c>
      <c r="B2589" s="42" t="n">
        <v>1</v>
      </c>
      <c r="C2589" s="28" t="n">
        <v>24434.15</v>
      </c>
      <c r="D2589" s="43" t="n">
        <v>37.75</v>
      </c>
      <c r="E2589" s="44" t="n">
        <f aca="false">E2588+D2589</f>
        <v>35329.75</v>
      </c>
      <c r="F2589" s="45" t="n">
        <f aca="false">IF(C2588&gt;0,D2589/C2588,0)</f>
        <v>0.00155706381074353</v>
      </c>
      <c r="G2589" s="46" t="n">
        <f aca="false">G2588*(1+F2589)</f>
        <v>24.0686840382198</v>
      </c>
      <c r="H2589" s="46" t="n">
        <f aca="false">MAX(H2588,G2589)</f>
        <v>26.6316331776486</v>
      </c>
      <c r="I2589" s="47" t="n">
        <f aca="false">G2589/H2589-1</f>
        <v>-0.0962370246816046</v>
      </c>
      <c r="J2589" s="48" t="n">
        <f aca="false">IF(F2589&lt;0,F2589^2,0)</f>
        <v>0</v>
      </c>
      <c r="K2589" s="44" t="n">
        <f aca="false">MAX(K2588,E2589)</f>
        <v>36534.15</v>
      </c>
      <c r="L2589" s="49" t="n">
        <f aca="false">E2589-K2589</f>
        <v>-1204.4</v>
      </c>
    </row>
    <row r="2590" customFormat="false" ht="15" hidden="false" customHeight="false" outlineLevel="0" collapsed="false">
      <c r="A2590" s="27" t="n">
        <v>43187</v>
      </c>
      <c r="B2590" s="42" t="n">
        <v>1</v>
      </c>
      <c r="C2590" s="28" t="n">
        <v>24263.35</v>
      </c>
      <c r="D2590" s="43" t="n">
        <v>-167.75</v>
      </c>
      <c r="E2590" s="44" t="n">
        <f aca="false">E2589+D2590</f>
        <v>35162</v>
      </c>
      <c r="F2590" s="45" t="n">
        <f aca="false">IF(C2589&gt;0,D2590/C2589,0)</f>
        <v>-0.00686539126591267</v>
      </c>
      <c r="G2590" s="46" t="n">
        <f aca="false">G2589*(1+F2590)</f>
        <v>23.9034431050418</v>
      </c>
      <c r="H2590" s="46" t="n">
        <f aca="false">MAX(H2589,G2590)</f>
        <v>26.6316331776486</v>
      </c>
      <c r="I2590" s="47" t="n">
        <f aca="false">G2590/H2590-1</f>
        <v>-0.102441711118811</v>
      </c>
      <c r="J2590" s="48" t="n">
        <f aca="false">IF(F2590&lt;0,F2590^2,0)</f>
        <v>4.71335972340699E-005</v>
      </c>
      <c r="K2590" s="44" t="n">
        <f aca="false">MAX(K2589,E2590)</f>
        <v>36534.15</v>
      </c>
      <c r="L2590" s="49" t="n">
        <f aca="false">E2590-K2590</f>
        <v>-1372.15</v>
      </c>
    </row>
    <row r="2591" customFormat="false" ht="15" hidden="false" customHeight="false" outlineLevel="0" collapsed="false">
      <c r="A2591" s="27" t="n">
        <v>43192</v>
      </c>
      <c r="B2591" s="42" t="n">
        <v>-1</v>
      </c>
      <c r="C2591" s="28" t="n">
        <v>24328.5</v>
      </c>
      <c r="D2591" s="43" t="n">
        <v>-125.1</v>
      </c>
      <c r="E2591" s="44" t="n">
        <f aca="false">E2590+D2591</f>
        <v>35036.9</v>
      </c>
      <c r="F2591" s="45" t="n">
        <f aca="false">IF(C2590&gt;0,D2591/C2590,0)</f>
        <v>-0.00515592447044617</v>
      </c>
      <c r="G2591" s="46" t="n">
        <f aca="false">G2590*(1+F2591)</f>
        <v>23.7801987578086</v>
      </c>
      <c r="H2591" s="46" t="n">
        <f aca="false">MAX(H2590,G2591)</f>
        <v>26.6316331776486</v>
      </c>
      <c r="I2591" s="47" t="n">
        <f aca="false">G2591/H2591-1</f>
        <v>-0.107069453864105</v>
      </c>
      <c r="J2591" s="48" t="n">
        <f aca="false">IF(F2591&lt;0,F2591^2,0)</f>
        <v>2.65835571449456E-005</v>
      </c>
      <c r="K2591" s="44" t="n">
        <f aca="false">MAX(K2590,E2591)</f>
        <v>36534.15</v>
      </c>
      <c r="L2591" s="49" t="n">
        <f aca="false">E2591-K2591</f>
        <v>-1497.25</v>
      </c>
    </row>
    <row r="2592" customFormat="false" ht="15" hidden="false" customHeight="false" outlineLevel="0" collapsed="false">
      <c r="A2592" s="27" t="n">
        <v>43193</v>
      </c>
      <c r="B2592" s="42" t="n">
        <v>1</v>
      </c>
      <c r="C2592" s="28" t="n">
        <v>24510.6</v>
      </c>
      <c r="D2592" s="43" t="n">
        <v>104.7</v>
      </c>
      <c r="E2592" s="44" t="n">
        <f aca="false">E2591+D2592</f>
        <v>35141.6</v>
      </c>
      <c r="F2592" s="45" t="n">
        <f aca="false">IF(C2591&gt;0,D2592/C2591,0)</f>
        <v>0.00430359454960232</v>
      </c>
      <c r="G2592" s="46" t="n">
        <f aca="false">G2591*(1+F2592)</f>
        <v>23.8825390915712</v>
      </c>
      <c r="H2592" s="46" t="n">
        <f aca="false">MAX(H2591,G2592)</f>
        <v>26.6316331776486</v>
      </c>
      <c r="I2592" s="47" t="n">
        <f aca="false">G2592/H2592-1</f>
        <v>-0.103226642832581</v>
      </c>
      <c r="J2592" s="48" t="n">
        <f aca="false">IF(F2592&lt;0,F2592^2,0)</f>
        <v>0</v>
      </c>
      <c r="K2592" s="44" t="n">
        <f aca="false">MAX(K2591,E2592)</f>
        <v>36534.15</v>
      </c>
      <c r="L2592" s="49" t="n">
        <f aca="false">E2592-K2592</f>
        <v>-1392.55</v>
      </c>
    </row>
    <row r="2593" customFormat="false" ht="15" hidden="false" customHeight="false" outlineLevel="0" collapsed="false">
      <c r="A2593" s="27" t="n">
        <v>43194</v>
      </c>
      <c r="B2593" s="42" t="n">
        <v>1</v>
      </c>
      <c r="C2593" s="28" t="n">
        <v>24129.5</v>
      </c>
      <c r="D2593" s="43" t="n">
        <v>-256.25</v>
      </c>
      <c r="E2593" s="44" t="n">
        <f aca="false">E2592+D2593</f>
        <v>34885.35</v>
      </c>
      <c r="F2593" s="45" t="n">
        <f aca="false">IF(C2592&gt;0,D2593/C2592,0)</f>
        <v>-0.0104546604326291</v>
      </c>
      <c r="G2593" s="46" t="n">
        <f aca="false">G2592*(1+F2593)</f>
        <v>23.6328552550998</v>
      </c>
      <c r="H2593" s="46" t="n">
        <f aca="false">MAX(H2592,G2593)</f>
        <v>26.6316331776486</v>
      </c>
      <c r="I2593" s="47" t="n">
        <f aca="false">G2593/H2593-1</f>
        <v>-0.112602103766795</v>
      </c>
      <c r="J2593" s="48" t="n">
        <f aca="false">IF(F2593&lt;0,F2593^2,0)</f>
        <v>0.000109299924761582</v>
      </c>
      <c r="K2593" s="44" t="n">
        <f aca="false">MAX(K2592,E2593)</f>
        <v>36534.15</v>
      </c>
      <c r="L2593" s="49" t="n">
        <f aca="false">E2593-K2593</f>
        <v>-1648.8</v>
      </c>
    </row>
    <row r="2594" customFormat="false" ht="15" hidden="false" customHeight="false" outlineLevel="0" collapsed="false">
      <c r="A2594" s="27" t="n">
        <v>43195</v>
      </c>
      <c r="B2594" s="42" t="n">
        <v>1</v>
      </c>
      <c r="C2594" s="28" t="n">
        <v>24759.8</v>
      </c>
      <c r="D2594" s="43" t="n">
        <v>93.5</v>
      </c>
      <c r="E2594" s="44" t="n">
        <f aca="false">E2593+D2594</f>
        <v>34978.85</v>
      </c>
      <c r="F2594" s="45" t="n">
        <f aca="false">IF(C2593&gt;0,D2594/C2593,0)</f>
        <v>0.00387492488447751</v>
      </c>
      <c r="G2594" s="46" t="n">
        <f aca="false">G2593*(1+F2594)</f>
        <v>23.724430794019</v>
      </c>
      <c r="H2594" s="46" t="n">
        <f aca="false">MAX(H2593,G2594)</f>
        <v>26.6316331776486</v>
      </c>
      <c r="I2594" s="47" t="n">
        <f aca="false">G2594/H2594-1</f>
        <v>-0.109163503576248</v>
      </c>
      <c r="J2594" s="48" t="n">
        <f aca="false">IF(F2594&lt;0,F2594^2,0)</f>
        <v>0</v>
      </c>
      <c r="K2594" s="44" t="n">
        <f aca="false">MAX(K2593,E2594)</f>
        <v>36534.15</v>
      </c>
      <c r="L2594" s="49" t="n">
        <f aca="false">E2594-K2594</f>
        <v>-1555.3</v>
      </c>
    </row>
    <row r="2595" customFormat="false" ht="15" hidden="false" customHeight="false" outlineLevel="0" collapsed="false">
      <c r="A2595" s="27" t="n">
        <v>43196</v>
      </c>
      <c r="B2595" s="42" t="n">
        <v>1</v>
      </c>
      <c r="C2595" s="28" t="n">
        <v>24873.15</v>
      </c>
      <c r="D2595" s="43" t="n">
        <v>113.35</v>
      </c>
      <c r="E2595" s="44" t="n">
        <f aca="false">E2594+D2595</f>
        <v>35092.2</v>
      </c>
      <c r="F2595" s="45" t="n">
        <f aca="false">IF(C2594&gt;0,D2595/C2594,0)</f>
        <v>0.00457798528259517</v>
      </c>
      <c r="G2595" s="46" t="n">
        <f aca="false">G2594*(1+F2595)</f>
        <v>23.833040889032</v>
      </c>
      <c r="H2595" s="46" t="n">
        <f aca="false">MAX(H2594,G2595)</f>
        <v>26.6316331776486</v>
      </c>
      <c r="I2595" s="47" t="n">
        <f aca="false">G2595/H2595-1</f>
        <v>-0.105085267206422</v>
      </c>
      <c r="J2595" s="48" t="n">
        <f aca="false">IF(F2595&lt;0,F2595^2,0)</f>
        <v>0</v>
      </c>
      <c r="K2595" s="44" t="n">
        <f aca="false">MAX(K2594,E2595)</f>
        <v>36534.15</v>
      </c>
      <c r="L2595" s="49" t="n">
        <f aca="false">E2595-K2595</f>
        <v>-1441.95</v>
      </c>
    </row>
    <row r="2596" customFormat="false" ht="15" hidden="false" customHeight="false" outlineLevel="0" collapsed="false">
      <c r="A2596" s="27" t="n">
        <v>43199</v>
      </c>
      <c r="B2596" s="42" t="n">
        <v>1</v>
      </c>
      <c r="C2596" s="28" t="n">
        <v>25093.8</v>
      </c>
      <c r="D2596" s="43" t="n">
        <v>220.65</v>
      </c>
      <c r="E2596" s="44" t="n">
        <f aca="false">E2595+D2596</f>
        <v>35312.85</v>
      </c>
      <c r="F2596" s="45" t="n">
        <f aca="false">IF(C2595&gt;0,D2596/C2595,0)</f>
        <v>0.00887101151241399</v>
      </c>
      <c r="G2596" s="46" t="n">
        <f aca="false">G2595*(1+F2596)</f>
        <v>24.0444640691345</v>
      </c>
      <c r="H2596" s="46" t="n">
        <f aca="false">MAX(H2595,G2596)</f>
        <v>26.6316331776486</v>
      </c>
      <c r="I2596" s="47" t="n">
        <f aca="false">G2596/H2596-1</f>
        <v>-0.0971464683091808</v>
      </c>
      <c r="J2596" s="48" t="n">
        <f aca="false">IF(F2596&lt;0,F2596^2,0)</f>
        <v>0</v>
      </c>
      <c r="K2596" s="44" t="n">
        <f aca="false">MAX(K2595,E2596)</f>
        <v>36534.15</v>
      </c>
      <c r="L2596" s="49" t="n">
        <f aca="false">E2596-K2596</f>
        <v>-1221.3</v>
      </c>
    </row>
    <row r="2597" customFormat="false" ht="15" hidden="false" customHeight="false" outlineLevel="0" collapsed="false">
      <c r="A2597" s="27" t="n">
        <v>43200</v>
      </c>
      <c r="B2597" s="42" t="n">
        <v>1</v>
      </c>
      <c r="C2597" s="28" t="n">
        <v>25226.8</v>
      </c>
      <c r="D2597" s="43" t="n">
        <v>133</v>
      </c>
      <c r="E2597" s="44" t="n">
        <f aca="false">E2596+D2597</f>
        <v>35445.85</v>
      </c>
      <c r="F2597" s="45" t="n">
        <f aca="false">IF(C2596&gt;0,D2597/C2596,0)</f>
        <v>0.00530011397237565</v>
      </c>
      <c r="G2597" s="46" t="n">
        <f aca="false">G2596*(1+F2597)</f>
        <v>24.1719024691056</v>
      </c>
      <c r="H2597" s="46" t="n">
        <f aca="false">MAX(H2596,G2597)</f>
        <v>26.6316331776486</v>
      </c>
      <c r="I2597" s="47" t="n">
        <f aca="false">G2597/H2597-1</f>
        <v>-0.0923612416908577</v>
      </c>
      <c r="J2597" s="48" t="n">
        <f aca="false">IF(F2597&lt;0,F2597^2,0)</f>
        <v>0</v>
      </c>
      <c r="K2597" s="44" t="n">
        <f aca="false">MAX(K2596,E2597)</f>
        <v>36534.15</v>
      </c>
      <c r="L2597" s="49" t="n">
        <f aca="false">E2597-K2597</f>
        <v>-1088.3</v>
      </c>
    </row>
    <row r="2598" customFormat="false" ht="15" hidden="false" customHeight="false" outlineLevel="0" collapsed="false">
      <c r="A2598" s="27" t="n">
        <v>43201</v>
      </c>
      <c r="B2598" s="42" t="n">
        <v>1</v>
      </c>
      <c r="C2598" s="28" t="n">
        <v>25098.25</v>
      </c>
      <c r="D2598" s="43" t="n">
        <v>-106.6</v>
      </c>
      <c r="E2598" s="44" t="n">
        <f aca="false">E2597+D2598</f>
        <v>35339.25</v>
      </c>
      <c r="F2598" s="45" t="n">
        <f aca="false">IF(C2597&gt;0,D2598/C2597,0)</f>
        <v>-0.00422566476921369</v>
      </c>
      <c r="G2598" s="46" t="n">
        <f aca="false">G2597*(1+F2598)</f>
        <v>24.069760112437</v>
      </c>
      <c r="H2598" s="46" t="n">
        <f aca="false">MAX(H2597,G2598)</f>
        <v>26.6316331776486</v>
      </c>
      <c r="I2598" s="47" t="n">
        <f aca="false">G2598/H2598-1</f>
        <v>-0.0961966188150175</v>
      </c>
      <c r="J2598" s="48" t="n">
        <f aca="false">IF(F2598&lt;0,F2598^2,0)</f>
        <v>1.78562427417738E-005</v>
      </c>
      <c r="K2598" s="44" t="n">
        <f aca="false">MAX(K2597,E2598)</f>
        <v>36534.15</v>
      </c>
      <c r="L2598" s="49" t="n">
        <f aca="false">E2598-K2598</f>
        <v>-1194.9</v>
      </c>
    </row>
    <row r="2599" customFormat="false" ht="15" hidden="false" customHeight="false" outlineLevel="0" collapsed="false">
      <c r="A2599" s="27" t="n">
        <v>43202</v>
      </c>
      <c r="B2599" s="42" t="n">
        <v>0</v>
      </c>
      <c r="C2599" s="28" t="n">
        <v>25195.1</v>
      </c>
      <c r="D2599" s="43" t="n">
        <v>0</v>
      </c>
      <c r="E2599" s="44" t="n">
        <f aca="false">E2598+D2599</f>
        <v>35339.25</v>
      </c>
      <c r="F2599" s="45" t="n">
        <f aca="false">IF(C2598&gt;0,D2599/C2598,0)</f>
        <v>0</v>
      </c>
      <c r="G2599" s="46" t="n">
        <f aca="false">G2598*(1+F2599)</f>
        <v>24.069760112437</v>
      </c>
      <c r="H2599" s="46" t="n">
        <f aca="false">MAX(H2598,G2599)</f>
        <v>26.6316331776486</v>
      </c>
      <c r="I2599" s="47" t="n">
        <f aca="false">G2599/H2599-1</f>
        <v>-0.0961966188150175</v>
      </c>
      <c r="J2599" s="48" t="n">
        <f aca="false">IF(F2599&lt;0,F2599^2,0)</f>
        <v>0</v>
      </c>
      <c r="K2599" s="44" t="n">
        <f aca="false">MAX(K2598,E2599)</f>
        <v>36534.15</v>
      </c>
      <c r="L2599" s="49" t="n">
        <f aca="false">E2599-K2599</f>
        <v>-1194.9</v>
      </c>
    </row>
    <row r="2600" customFormat="false" ht="15" hidden="false" customHeight="false" outlineLevel="0" collapsed="false">
      <c r="A2600" s="27" t="n">
        <v>43203</v>
      </c>
      <c r="B2600" s="42" t="n">
        <v>1</v>
      </c>
      <c r="C2600" s="28" t="n">
        <v>25200.6</v>
      </c>
      <c r="D2600" s="43" t="n">
        <v>-44.2</v>
      </c>
      <c r="E2600" s="44" t="n">
        <f aca="false">E2599+D2600</f>
        <v>35295.05</v>
      </c>
      <c r="F2600" s="45" t="n">
        <f aca="false">IF(C2599&gt;0,D2600/C2599,0)</f>
        <v>-0.00175430936967903</v>
      </c>
      <c r="G2600" s="46" t="n">
        <f aca="false">G2599*(1+F2600)</f>
        <v>24.0275343067458</v>
      </c>
      <c r="H2600" s="46" t="n">
        <f aca="false">MAX(H2599,G2600)</f>
        <v>26.6316331776486</v>
      </c>
      <c r="I2600" s="47" t="n">
        <f aca="false">G2600/H2600-1</f>
        <v>-0.097782169554978</v>
      </c>
      <c r="J2600" s="48" t="n">
        <f aca="false">IF(F2600&lt;0,F2600^2,0)</f>
        <v>3.07760136454362E-006</v>
      </c>
      <c r="K2600" s="44" t="n">
        <f aca="false">MAX(K2599,E2600)</f>
        <v>36534.15</v>
      </c>
      <c r="L2600" s="49" t="n">
        <f aca="false">E2600-K2600</f>
        <v>-1239.1</v>
      </c>
    </row>
    <row r="2601" customFormat="false" ht="15" hidden="false" customHeight="false" outlineLevel="0" collapsed="false">
      <c r="A2601" s="27" t="n">
        <v>43206</v>
      </c>
      <c r="B2601" s="42" t="n">
        <v>1</v>
      </c>
      <c r="C2601" s="28" t="n">
        <v>25320.85</v>
      </c>
      <c r="D2601" s="43" t="n">
        <v>-123.75</v>
      </c>
      <c r="E2601" s="44" t="n">
        <f aca="false">E2600+D2601</f>
        <v>35171.3</v>
      </c>
      <c r="F2601" s="45" t="n">
        <f aca="false">IF(C2600&gt;0,D2601/C2600,0)</f>
        <v>-0.00491059736672936</v>
      </c>
      <c r="G2601" s="46" t="n">
        <f aca="false">G2600*(1+F2601)</f>
        <v>23.9095447600501</v>
      </c>
      <c r="H2601" s="46" t="n">
        <f aca="false">MAX(H2600,G2601)</f>
        <v>26.6316331776486</v>
      </c>
      <c r="I2601" s="47" t="n">
        <f aca="false">G2601/H2601-1</f>
        <v>-0.102212598057378</v>
      </c>
      <c r="J2601" s="48" t="n">
        <f aca="false">IF(F2601&lt;0,F2601^2,0)</f>
        <v>2.41139664981294E-005</v>
      </c>
      <c r="K2601" s="44" t="n">
        <f aca="false">MAX(K2600,E2601)</f>
        <v>36534.15</v>
      </c>
      <c r="L2601" s="49" t="n">
        <f aca="false">E2601-K2601</f>
        <v>-1362.85</v>
      </c>
    </row>
    <row r="2602" customFormat="false" ht="15" hidden="false" customHeight="false" outlineLevel="0" collapsed="false">
      <c r="A2602" s="27" t="n">
        <v>43207</v>
      </c>
      <c r="B2602" s="42" t="n">
        <v>0</v>
      </c>
      <c r="C2602" s="28" t="n">
        <v>25334.45</v>
      </c>
      <c r="D2602" s="43" t="n">
        <v>0</v>
      </c>
      <c r="E2602" s="44" t="n">
        <f aca="false">E2601+D2602</f>
        <v>35171.3</v>
      </c>
      <c r="F2602" s="45" t="n">
        <f aca="false">IF(C2601&gt;0,D2602/C2601,0)</f>
        <v>0</v>
      </c>
      <c r="G2602" s="46" t="n">
        <f aca="false">G2601*(1+F2602)</f>
        <v>23.9095447600501</v>
      </c>
      <c r="H2602" s="46" t="n">
        <f aca="false">MAX(H2601,G2602)</f>
        <v>26.6316331776486</v>
      </c>
      <c r="I2602" s="47" t="n">
        <f aca="false">G2602/H2602-1</f>
        <v>-0.102212598057378</v>
      </c>
      <c r="J2602" s="48" t="n">
        <f aca="false">IF(F2602&lt;0,F2602^2,0)</f>
        <v>0</v>
      </c>
      <c r="K2602" s="44" t="n">
        <f aca="false">MAX(K2601,E2602)</f>
        <v>36534.15</v>
      </c>
      <c r="L2602" s="49" t="n">
        <f aca="false">E2602-K2602</f>
        <v>-1362.85</v>
      </c>
    </row>
    <row r="2603" customFormat="false" ht="15" hidden="false" customHeight="false" outlineLevel="0" collapsed="false">
      <c r="A2603" s="27" t="n">
        <v>43208</v>
      </c>
      <c r="B2603" s="42" t="n">
        <v>-1</v>
      </c>
      <c r="C2603" s="28" t="n">
        <v>25102.3</v>
      </c>
      <c r="D2603" s="43" t="n">
        <v>-34.95</v>
      </c>
      <c r="E2603" s="44" t="n">
        <f aca="false">E2602+D2603</f>
        <v>35136.35</v>
      </c>
      <c r="F2603" s="45" t="n">
        <f aca="false">IF(C2602&gt;0,D2603/C2602,0)</f>
        <v>-0.0013795444542905</v>
      </c>
      <c r="G2603" s="46" t="n">
        <f aca="false">G2602*(1+F2603)</f>
        <v>23.8765604801718</v>
      </c>
      <c r="H2603" s="46" t="n">
        <f aca="false">MAX(H2602,G2603)</f>
        <v>26.6316331776486</v>
      </c>
      <c r="I2603" s="47" t="n">
        <f aca="false">G2603/H2603-1</f>
        <v>-0.103451135688859</v>
      </c>
      <c r="J2603" s="48" t="n">
        <f aca="false">IF(F2603&lt;0,F2603^2,0)</f>
        <v>1.90314290136368E-006</v>
      </c>
      <c r="K2603" s="44" t="n">
        <f aca="false">MAX(K2602,E2603)</f>
        <v>36534.15</v>
      </c>
      <c r="L2603" s="49" t="n">
        <f aca="false">E2603-K2603</f>
        <v>-1397.8</v>
      </c>
    </row>
    <row r="2604" customFormat="false" ht="15" hidden="false" customHeight="false" outlineLevel="0" collapsed="false">
      <c r="A2604" s="27" t="n">
        <v>43209</v>
      </c>
      <c r="B2604" s="42" t="n">
        <v>-1</v>
      </c>
      <c r="C2604" s="28" t="n">
        <v>25126.15</v>
      </c>
      <c r="D2604" s="43" t="n">
        <v>-23.85</v>
      </c>
      <c r="E2604" s="44" t="n">
        <f aca="false">E2603+D2604</f>
        <v>35112.5</v>
      </c>
      <c r="F2604" s="45" t="n">
        <f aca="false">IF(C2603&gt;0,D2604/C2603,0)</f>
        <v>-0.000950112141118543</v>
      </c>
      <c r="G2604" s="46" t="n">
        <f aca="false">G2603*(1+F2604)</f>
        <v>23.8538750701714</v>
      </c>
      <c r="H2604" s="46" t="n">
        <f aca="false">MAX(H2603,G2604)</f>
        <v>26.6316331776486</v>
      </c>
      <c r="I2604" s="47" t="n">
        <f aca="false">G2604/H2604-1</f>
        <v>-0.104302957649947</v>
      </c>
      <c r="J2604" s="48" t="n">
        <f aca="false">IF(F2604&lt;0,F2604^2,0)</f>
        <v>9.02713080700862E-007</v>
      </c>
      <c r="K2604" s="44" t="n">
        <f aca="false">MAX(K2603,E2604)</f>
        <v>36534.15</v>
      </c>
      <c r="L2604" s="49" t="n">
        <f aca="false">E2604-K2604</f>
        <v>-1421.64999999999</v>
      </c>
    </row>
    <row r="2605" customFormat="false" ht="15" hidden="false" customHeight="false" outlineLevel="0" collapsed="false">
      <c r="A2605" s="27" t="n">
        <v>43210</v>
      </c>
      <c r="B2605" s="42" t="n">
        <v>-1</v>
      </c>
      <c r="C2605" s="28" t="n">
        <v>24943.85</v>
      </c>
      <c r="D2605" s="43" t="n">
        <v>182.3</v>
      </c>
      <c r="E2605" s="44" t="n">
        <f aca="false">E2604+D2605</f>
        <v>35294.8</v>
      </c>
      <c r="F2605" s="45" t="n">
        <f aca="false">IF(C2604&gt;0,D2605/C2604,0)</f>
        <v>0.00725538930556412</v>
      </c>
      <c r="G2605" s="46" t="n">
        <f aca="false">G2604*(1+F2605)</f>
        <v>24.0269442202518</v>
      </c>
      <c r="H2605" s="46" t="n">
        <f aca="false">MAX(H2604,G2605)</f>
        <v>26.6316331776486</v>
      </c>
      <c r="I2605" s="47" t="n">
        <f aca="false">G2605/H2605-1</f>
        <v>-0.0978043269078555</v>
      </c>
      <c r="J2605" s="48" t="n">
        <f aca="false">IF(F2605&lt;0,F2605^2,0)</f>
        <v>0</v>
      </c>
      <c r="K2605" s="44" t="n">
        <f aca="false">MAX(K2604,E2605)</f>
        <v>36534.15</v>
      </c>
      <c r="L2605" s="49" t="n">
        <f aca="false">E2605-K2605</f>
        <v>-1239.34999999999</v>
      </c>
    </row>
    <row r="2606" customFormat="false" ht="15" hidden="false" customHeight="false" outlineLevel="0" collapsed="false">
      <c r="A2606" s="27" t="n">
        <v>43213</v>
      </c>
      <c r="B2606" s="42" t="n">
        <v>-1</v>
      </c>
      <c r="C2606" s="28" t="n">
        <v>24960.65</v>
      </c>
      <c r="D2606" s="43" t="n">
        <v>-16.8</v>
      </c>
      <c r="E2606" s="44" t="n">
        <f aca="false">E2605+D2606</f>
        <v>35278</v>
      </c>
      <c r="F2606" s="45" t="n">
        <f aca="false">IF(C2605&gt;0,D2606/C2605,0)</f>
        <v>-0.00067351270954564</v>
      </c>
      <c r="G2606" s="46" t="n">
        <f aca="false">G2605*(1+F2606)</f>
        <v>24.0107617679479</v>
      </c>
      <c r="H2606" s="46" t="n">
        <f aca="false">MAX(H2605,G2606)</f>
        <v>26.6316331776486</v>
      </c>
      <c r="I2606" s="47" t="n">
        <f aca="false">G2606/H2606-1</f>
        <v>-0.0984119671601801</v>
      </c>
      <c r="J2606" s="48" t="n">
        <f aca="false">IF(F2606&lt;0,F2606^2,0)</f>
        <v>4.53619369919509E-007</v>
      </c>
      <c r="K2606" s="44" t="n">
        <f aca="false">MAX(K2605,E2606)</f>
        <v>36534.15</v>
      </c>
      <c r="L2606" s="49" t="n">
        <f aca="false">E2606-K2606</f>
        <v>-1256.14999999999</v>
      </c>
    </row>
    <row r="2607" customFormat="false" ht="15" hidden="false" customHeight="false" outlineLevel="0" collapsed="false">
      <c r="A2607" s="27" t="n">
        <v>43214</v>
      </c>
      <c r="B2607" s="42" t="n">
        <v>-1</v>
      </c>
      <c r="C2607" s="28" t="n">
        <v>25042.1</v>
      </c>
      <c r="D2607" s="43" t="n">
        <v>-123.5</v>
      </c>
      <c r="E2607" s="44" t="n">
        <f aca="false">E2606+D2607</f>
        <v>35154.5</v>
      </c>
      <c r="F2607" s="45" t="n">
        <f aca="false">IF(C2606&gt;0,D2607/C2606,0)</f>
        <v>-0.00494778781802557</v>
      </c>
      <c r="G2607" s="46" t="n">
        <f aca="false">G2606*(1+F2607)</f>
        <v>23.8919616133709</v>
      </c>
      <c r="H2607" s="46" t="n">
        <f aca="false">MAX(H2606,G2607)</f>
        <v>26.6316331776486</v>
      </c>
      <c r="I2607" s="47" t="n">
        <f aca="false">G2607/H2607-1</f>
        <v>-0.102872833445943</v>
      </c>
      <c r="J2607" s="48" t="n">
        <f aca="false">IF(F2607&lt;0,F2607^2,0)</f>
        <v>2.44806042922023E-005</v>
      </c>
      <c r="K2607" s="44" t="n">
        <f aca="false">MAX(K2606,E2607)</f>
        <v>36534.15</v>
      </c>
      <c r="L2607" s="49" t="n">
        <f aca="false">E2607-K2607</f>
        <v>-1379.64999999999</v>
      </c>
    </row>
    <row r="2608" customFormat="false" ht="15" hidden="false" customHeight="false" outlineLevel="0" collapsed="false">
      <c r="A2608" s="27" t="n">
        <v>43215</v>
      </c>
      <c r="B2608" s="42" t="n">
        <v>0</v>
      </c>
      <c r="C2608" s="28" t="n">
        <v>24814.4</v>
      </c>
      <c r="D2608" s="43" t="n">
        <v>0</v>
      </c>
      <c r="E2608" s="44" t="n">
        <f aca="false">E2607+D2608</f>
        <v>35154.5</v>
      </c>
      <c r="F2608" s="45" t="n">
        <f aca="false">IF(C2607&gt;0,D2608/C2607,0)</f>
        <v>0</v>
      </c>
      <c r="G2608" s="46" t="n">
        <f aca="false">G2607*(1+F2608)</f>
        <v>23.8919616133709</v>
      </c>
      <c r="H2608" s="46" t="n">
        <f aca="false">MAX(H2607,G2608)</f>
        <v>26.6316331776486</v>
      </c>
      <c r="I2608" s="47" t="n">
        <f aca="false">G2608/H2608-1</f>
        <v>-0.102872833445943</v>
      </c>
      <c r="J2608" s="48" t="n">
        <f aca="false">IF(F2608&lt;0,F2608^2,0)</f>
        <v>0</v>
      </c>
      <c r="K2608" s="44" t="n">
        <f aca="false">MAX(K2607,E2608)</f>
        <v>36534.15</v>
      </c>
      <c r="L2608" s="49" t="n">
        <f aca="false">E2608-K2608</f>
        <v>-1379.64999999999</v>
      </c>
    </row>
    <row r="2609" customFormat="false" ht="15" hidden="false" customHeight="false" outlineLevel="0" collapsed="false">
      <c r="A2609" s="27" t="n">
        <v>43216</v>
      </c>
      <c r="B2609" s="42" t="n">
        <v>0</v>
      </c>
      <c r="C2609" s="28" t="n">
        <v>25010.9</v>
      </c>
      <c r="D2609" s="43" t="n">
        <v>0</v>
      </c>
      <c r="E2609" s="44" t="n">
        <f aca="false">E2608+D2609</f>
        <v>35154.5</v>
      </c>
      <c r="F2609" s="45" t="n">
        <f aca="false">IF(C2608&gt;0,D2609/C2608,0)</f>
        <v>0</v>
      </c>
      <c r="G2609" s="46" t="n">
        <f aca="false">G2608*(1+F2609)</f>
        <v>23.8919616133709</v>
      </c>
      <c r="H2609" s="46" t="n">
        <f aca="false">MAX(H2608,G2609)</f>
        <v>26.6316331776486</v>
      </c>
      <c r="I2609" s="47" t="n">
        <f aca="false">G2609/H2609-1</f>
        <v>-0.102872833445943</v>
      </c>
      <c r="J2609" s="48" t="n">
        <f aca="false">IF(F2609&lt;0,F2609^2,0)</f>
        <v>0</v>
      </c>
      <c r="K2609" s="44" t="n">
        <f aca="false">MAX(K2608,E2609)</f>
        <v>36534.15</v>
      </c>
      <c r="L2609" s="49" t="n">
        <f aca="false">E2609-K2609</f>
        <v>-1379.64999999999</v>
      </c>
    </row>
    <row r="2610" customFormat="false" ht="15" hidden="false" customHeight="false" outlineLevel="0" collapsed="false">
      <c r="A2610" s="27" t="n">
        <v>43217</v>
      </c>
      <c r="B2610" s="42" t="n">
        <v>1</v>
      </c>
      <c r="C2610" s="28" t="n">
        <v>25394.6</v>
      </c>
      <c r="D2610" s="43" t="n">
        <v>330.6</v>
      </c>
      <c r="E2610" s="44" t="n">
        <f aca="false">E2609+D2610</f>
        <v>35485.1</v>
      </c>
      <c r="F2610" s="45" t="n">
        <f aca="false">IF(C2609&gt;0,D2610/C2609,0)</f>
        <v>0.013218236848734</v>
      </c>
      <c r="G2610" s="46" t="n">
        <f aca="false">G2609*(1+F2610)</f>
        <v>24.2077712207573</v>
      </c>
      <c r="H2610" s="46" t="n">
        <f aca="false">MAX(H2609,G2610)</f>
        <v>26.6316331776486</v>
      </c>
      <c r="I2610" s="47" t="n">
        <f aca="false">G2610/H2610-1</f>
        <v>-0.0910143940749976</v>
      </c>
      <c r="J2610" s="48" t="n">
        <f aca="false">IF(F2610&lt;0,F2610^2,0)</f>
        <v>0</v>
      </c>
      <c r="K2610" s="44" t="n">
        <f aca="false">MAX(K2609,E2610)</f>
        <v>36534.15</v>
      </c>
      <c r="L2610" s="49" t="n">
        <f aca="false">E2610-K2610</f>
        <v>-1049.05</v>
      </c>
    </row>
    <row r="2611" customFormat="false" ht="15" hidden="false" customHeight="false" outlineLevel="0" collapsed="false">
      <c r="A2611" s="27" t="n">
        <v>43220</v>
      </c>
      <c r="B2611" s="42" t="n">
        <v>1</v>
      </c>
      <c r="C2611" s="28" t="n">
        <v>25531.6</v>
      </c>
      <c r="D2611" s="43" t="n">
        <v>137</v>
      </c>
      <c r="E2611" s="44" t="n">
        <f aca="false">E2610+D2611</f>
        <v>35622.1</v>
      </c>
      <c r="F2611" s="45" t="n">
        <f aca="false">IF(C2610&gt;0,D2611/C2610,0)</f>
        <v>0.00539484772353178</v>
      </c>
      <c r="G2611" s="46" t="n">
        <f aca="false">G2610*(1+F2611)</f>
        <v>24.3383684602194</v>
      </c>
      <c r="H2611" s="46" t="n">
        <f aca="false">MAX(H2610,G2611)</f>
        <v>26.6316331776486</v>
      </c>
      <c r="I2611" s="47" t="n">
        <f aca="false">G2611/H2611-1</f>
        <v>-0.0861105551481499</v>
      </c>
      <c r="J2611" s="48" t="n">
        <f aca="false">IF(F2611&lt;0,F2611^2,0)</f>
        <v>0</v>
      </c>
      <c r="K2611" s="44" t="n">
        <f aca="false">MAX(K2610,E2611)</f>
        <v>36534.15</v>
      </c>
      <c r="L2611" s="49" t="n">
        <f aca="false">E2611-K2611</f>
        <v>-912.049999999996</v>
      </c>
    </row>
    <row r="2612" customFormat="false" ht="15" hidden="false" customHeight="false" outlineLevel="0" collapsed="false">
      <c r="A2612" s="27" t="n">
        <v>43222</v>
      </c>
      <c r="B2612" s="42" t="n">
        <v>1</v>
      </c>
      <c r="C2612" s="28" t="n">
        <v>25568.3</v>
      </c>
      <c r="D2612" s="43" t="n">
        <v>36.7</v>
      </c>
      <c r="E2612" s="44" t="n">
        <f aca="false">E2611+D2612</f>
        <v>35658.8</v>
      </c>
      <c r="F2612" s="45" t="n">
        <f aca="false">IF(C2611&gt;0,D2612/C2611,0)</f>
        <v>0.00143743439502421</v>
      </c>
      <c r="G2612" s="46" t="n">
        <f aca="false">G2611*(1+F2612)</f>
        <v>24.3733532681629</v>
      </c>
      <c r="H2612" s="46" t="n">
        <f aca="false">MAX(H2611,G2612)</f>
        <v>26.6316331776486</v>
      </c>
      <c r="I2612" s="47" t="n">
        <f aca="false">G2612/H2612-1</f>
        <v>-0.0847968990268702</v>
      </c>
      <c r="J2612" s="48" t="n">
        <f aca="false">IF(F2612&lt;0,F2612^2,0)</f>
        <v>0</v>
      </c>
      <c r="K2612" s="44" t="n">
        <f aca="false">MAX(K2611,E2612)</f>
        <v>36534.15</v>
      </c>
      <c r="L2612" s="49" t="n">
        <f aca="false">E2612-K2612</f>
        <v>-875.349999999999</v>
      </c>
    </row>
    <row r="2613" customFormat="false" ht="15" hidden="false" customHeight="false" outlineLevel="0" collapsed="false">
      <c r="A2613" s="27" t="n">
        <v>43223</v>
      </c>
      <c r="B2613" s="42" t="n">
        <v>1</v>
      </c>
      <c r="C2613" s="28" t="n">
        <v>25605.25</v>
      </c>
      <c r="D2613" s="43" t="n">
        <v>-68.95</v>
      </c>
      <c r="E2613" s="44" t="n">
        <f aca="false">E2612+D2613</f>
        <v>35589.85</v>
      </c>
      <c r="F2613" s="45" t="n">
        <f aca="false">IF(C2612&gt;0,D2613/C2612,0)</f>
        <v>-0.0026966986463707</v>
      </c>
      <c r="G2613" s="46" t="n">
        <f aca="false">G2612*(1+F2613)</f>
        <v>24.3076256793971</v>
      </c>
      <c r="H2613" s="46" t="n">
        <f aca="false">MAX(H2612,G2613)</f>
        <v>26.6316331776486</v>
      </c>
      <c r="I2613" s="47" t="n">
        <f aca="false">G2613/H2613-1</f>
        <v>-0.0872649259904186</v>
      </c>
      <c r="J2613" s="48" t="n">
        <f aca="false">IF(F2613&lt;0,F2613^2,0)</f>
        <v>7.27218358933757E-006</v>
      </c>
      <c r="K2613" s="44" t="n">
        <f aca="false">MAX(K2612,E2613)</f>
        <v>36534.15</v>
      </c>
      <c r="L2613" s="49" t="n">
        <f aca="false">E2613-K2613</f>
        <v>-944.299999999996</v>
      </c>
    </row>
    <row r="2614" customFormat="false" ht="15" hidden="false" customHeight="false" outlineLevel="0" collapsed="false">
      <c r="A2614" s="27" t="n">
        <v>43224</v>
      </c>
      <c r="B2614" s="42" t="n">
        <v>0</v>
      </c>
      <c r="C2614" s="28" t="n">
        <v>25645.4</v>
      </c>
      <c r="D2614" s="43" t="n">
        <v>0</v>
      </c>
      <c r="E2614" s="44" t="n">
        <f aca="false">E2613+D2614</f>
        <v>35589.85</v>
      </c>
      <c r="F2614" s="45" t="n">
        <f aca="false">IF(C2613&gt;0,D2614/C2613,0)</f>
        <v>0</v>
      </c>
      <c r="G2614" s="46" t="n">
        <f aca="false">G2613*(1+F2614)</f>
        <v>24.3076256793971</v>
      </c>
      <c r="H2614" s="46" t="n">
        <f aca="false">MAX(H2613,G2614)</f>
        <v>26.6316331776486</v>
      </c>
      <c r="I2614" s="47" t="n">
        <f aca="false">G2614/H2614-1</f>
        <v>-0.0872649259904186</v>
      </c>
      <c r="J2614" s="48" t="n">
        <f aca="false">IF(F2614&lt;0,F2614^2,0)</f>
        <v>0</v>
      </c>
      <c r="K2614" s="44" t="n">
        <f aca="false">MAX(K2613,E2614)</f>
        <v>36534.15</v>
      </c>
      <c r="L2614" s="49" t="n">
        <f aca="false">E2614-K2614</f>
        <v>-944.299999999996</v>
      </c>
    </row>
    <row r="2615" customFormat="false" ht="15" hidden="false" customHeight="false" outlineLevel="0" collapsed="false">
      <c r="A2615" s="27" t="n">
        <v>43227</v>
      </c>
      <c r="B2615" s="42" t="n">
        <v>1</v>
      </c>
      <c r="C2615" s="28" t="n">
        <v>25852.05</v>
      </c>
      <c r="D2615" s="43" t="n">
        <v>171.65</v>
      </c>
      <c r="E2615" s="44" t="n">
        <f aca="false">E2614+D2615</f>
        <v>35761.5</v>
      </c>
      <c r="F2615" s="45" t="n">
        <f aca="false">IF(C2614&gt;0,D2615/C2614,0)</f>
        <v>0.00669320813869154</v>
      </c>
      <c r="G2615" s="46" t="n">
        <f aca="false">G2614*(1+F2615)</f>
        <v>24.4703216774267</v>
      </c>
      <c r="H2615" s="46" t="n">
        <f aca="false">MAX(H2614,G2615)</f>
        <v>26.6316331776486</v>
      </c>
      <c r="I2615" s="47" t="n">
        <f aca="false">G2615/H2615-1</f>
        <v>-0.0811558001645886</v>
      </c>
      <c r="J2615" s="48" t="n">
        <f aca="false">IF(F2615&lt;0,F2615^2,0)</f>
        <v>0</v>
      </c>
      <c r="K2615" s="44" t="n">
        <f aca="false">MAX(K2614,E2615)</f>
        <v>36534.15</v>
      </c>
      <c r="L2615" s="49" t="n">
        <f aca="false">E2615-K2615</f>
        <v>-772.649999999994</v>
      </c>
    </row>
    <row r="2616" customFormat="false" ht="15" hidden="false" customHeight="false" outlineLevel="0" collapsed="false">
      <c r="A2616" s="27" t="n">
        <v>43228</v>
      </c>
      <c r="B2616" s="42" t="n">
        <v>1</v>
      </c>
      <c r="C2616" s="28" t="n">
        <v>26090.5</v>
      </c>
      <c r="D2616" s="43" t="n">
        <v>238.45</v>
      </c>
      <c r="E2616" s="44" t="n">
        <f aca="false">E2615+D2616</f>
        <v>35999.95</v>
      </c>
      <c r="F2616" s="45" t="n">
        <f aca="false">IF(C2615&gt;0,D2616/C2615,0)</f>
        <v>0.00922363990476577</v>
      </c>
      <c r="G2616" s="46" t="n">
        <f aca="false">G2615*(1+F2616)</f>
        <v>24.6960271129331</v>
      </c>
      <c r="H2616" s="46" t="n">
        <f aca="false">MAX(H2615,G2616)</f>
        <v>26.6316331776486</v>
      </c>
      <c r="I2616" s="47" t="n">
        <f aca="false">G2616/H2616-1</f>
        <v>-0.072680712136724</v>
      </c>
      <c r="J2616" s="48" t="n">
        <f aca="false">IF(F2616&lt;0,F2616^2,0)</f>
        <v>0</v>
      </c>
      <c r="K2616" s="44" t="n">
        <f aca="false">MAX(K2615,E2616)</f>
        <v>36534.15</v>
      </c>
      <c r="L2616" s="49" t="n">
        <f aca="false">E2616-K2616</f>
        <v>-534.199999999997</v>
      </c>
    </row>
    <row r="2617" customFormat="false" ht="15" hidden="false" customHeight="false" outlineLevel="0" collapsed="false">
      <c r="A2617" s="27" t="n">
        <v>43229</v>
      </c>
      <c r="B2617" s="42" t="n">
        <v>1</v>
      </c>
      <c r="C2617" s="28" t="n">
        <v>26154.45</v>
      </c>
      <c r="D2617" s="43" t="n">
        <v>-135.9</v>
      </c>
      <c r="E2617" s="44" t="n">
        <f aca="false">E2616+D2617</f>
        <v>35864.05</v>
      </c>
      <c r="F2617" s="45" t="n">
        <f aca="false">IF(C2616&gt;0,D2617/C2616,0)</f>
        <v>-0.00520879247235584</v>
      </c>
      <c r="G2617" s="46" t="n">
        <f aca="false">G2616*(1+F2617)</f>
        <v>24.5673906328102</v>
      </c>
      <c r="H2617" s="46" t="n">
        <f aca="false">MAX(H2616,G2617)</f>
        <v>26.6316331776486</v>
      </c>
      <c r="I2617" s="47" t="n">
        <f aca="false">G2617/H2617-1</f>
        <v>-0.0775109258628166</v>
      </c>
      <c r="J2617" s="48" t="n">
        <f aca="false">IF(F2617&lt;0,F2617^2,0)</f>
        <v>2.71315190200709E-005</v>
      </c>
      <c r="K2617" s="44" t="n">
        <f aca="false">MAX(K2616,E2617)</f>
        <v>36534.15</v>
      </c>
      <c r="L2617" s="49" t="n">
        <f aca="false">E2617-K2617</f>
        <v>-670.099999999999</v>
      </c>
    </row>
    <row r="2618" customFormat="false" ht="15" hidden="false" customHeight="false" outlineLevel="0" collapsed="false">
      <c r="A2618" s="27" t="n">
        <v>43230</v>
      </c>
      <c r="B2618" s="42" t="n">
        <v>1</v>
      </c>
      <c r="C2618" s="28" t="n">
        <v>26131</v>
      </c>
      <c r="D2618" s="43" t="n">
        <v>-85.1</v>
      </c>
      <c r="E2618" s="44" t="n">
        <f aca="false">E2617+D2618</f>
        <v>35778.95</v>
      </c>
      <c r="F2618" s="45" t="n">
        <f aca="false">IF(C2617&gt;0,D2618/C2617,0)</f>
        <v>-0.00325374840610298</v>
      </c>
      <c r="G2618" s="46" t="n">
        <f aca="false">G2617*(1+F2618)</f>
        <v>24.4874545246966</v>
      </c>
      <c r="H2618" s="46" t="n">
        <f aca="false">MAX(H2617,G2618)</f>
        <v>26.6316331776486</v>
      </c>
      <c r="I2618" s="47" t="n">
        <f aca="false">G2618/H2618-1</f>
        <v>-0.0805124732174378</v>
      </c>
      <c r="J2618" s="48" t="n">
        <f aca="false">IF(F2618&lt;0,F2618^2,0)</f>
        <v>1.05868786902177E-005</v>
      </c>
      <c r="K2618" s="44" t="n">
        <f aca="false">MAX(K2617,E2618)</f>
        <v>36534.15</v>
      </c>
      <c r="L2618" s="49" t="n">
        <f aca="false">E2618-K2618</f>
        <v>-755.199999999997</v>
      </c>
    </row>
    <row r="2619" customFormat="false" ht="15" hidden="false" customHeight="false" outlineLevel="0" collapsed="false">
      <c r="A2619" s="27" t="n">
        <v>43231</v>
      </c>
      <c r="B2619" s="42" t="n">
        <v>1</v>
      </c>
      <c r="C2619" s="28" t="n">
        <v>26413.15</v>
      </c>
      <c r="D2619" s="43" t="n">
        <v>282.15</v>
      </c>
      <c r="E2619" s="44" t="n">
        <f aca="false">E2618+D2619</f>
        <v>36061.1</v>
      </c>
      <c r="F2619" s="45" t="n">
        <f aca="false">IF(C2618&gt;0,D2619/C2618,0)</f>
        <v>0.0107975201867514</v>
      </c>
      <c r="G2619" s="46" t="n">
        <f aca="false">G2618*(1+F2619)</f>
        <v>24.7518583092491</v>
      </c>
      <c r="H2619" s="46" t="n">
        <f aca="false">MAX(H2618,G2619)</f>
        <v>26.6316331776486</v>
      </c>
      <c r="I2619" s="47" t="n">
        <f aca="false">G2619/H2619-1</f>
        <v>-0.0705842880855371</v>
      </c>
      <c r="J2619" s="48" t="n">
        <f aca="false">IF(F2619&lt;0,F2619^2,0)</f>
        <v>0</v>
      </c>
      <c r="K2619" s="44" t="n">
        <f aca="false">MAX(K2618,E2619)</f>
        <v>36534.15</v>
      </c>
      <c r="L2619" s="49" t="n">
        <f aca="false">E2619-K2619</f>
        <v>-473.049999999996</v>
      </c>
    </row>
    <row r="2620" customFormat="false" ht="15" hidden="false" customHeight="false" outlineLevel="0" collapsed="false">
      <c r="A2620" s="27" t="n">
        <v>43234</v>
      </c>
      <c r="B2620" s="42" t="n">
        <v>1</v>
      </c>
      <c r="C2620" s="28" t="n">
        <v>26475.15</v>
      </c>
      <c r="D2620" s="43" t="n">
        <v>62</v>
      </c>
      <c r="E2620" s="44" t="n">
        <f aca="false">E2619+D2620</f>
        <v>36123.1</v>
      </c>
      <c r="F2620" s="45" t="n">
        <f aca="false">IF(C2619&gt;0,D2620/C2619,0)</f>
        <v>0.00234731563634023</v>
      </c>
      <c r="G2620" s="46" t="n">
        <f aca="false">G2619*(1+F2620)</f>
        <v>24.8099587332869</v>
      </c>
      <c r="H2620" s="46" t="n">
        <f aca="false">MAX(H2619,G2620)</f>
        <v>26.6316331776486</v>
      </c>
      <c r="I2620" s="47" t="n">
        <f aca="false">G2620/H2620-1</f>
        <v>-0.0684026560523</v>
      </c>
      <c r="J2620" s="48" t="n">
        <f aca="false">IF(F2620&lt;0,F2620^2,0)</f>
        <v>0</v>
      </c>
      <c r="K2620" s="44" t="n">
        <f aca="false">MAX(K2619,E2620)</f>
        <v>36534.15</v>
      </c>
      <c r="L2620" s="49" t="n">
        <f aca="false">E2620-K2620</f>
        <v>-411.049999999996</v>
      </c>
    </row>
    <row r="2621" customFormat="false" ht="15" hidden="false" customHeight="false" outlineLevel="0" collapsed="false">
      <c r="A2621" s="27" t="n">
        <v>43235</v>
      </c>
      <c r="B2621" s="42" t="n">
        <v>1</v>
      </c>
      <c r="C2621" s="28" t="n">
        <v>26474</v>
      </c>
      <c r="D2621" s="43" t="n">
        <v>-1.15</v>
      </c>
      <c r="E2621" s="44" t="n">
        <f aca="false">E2620+D2621</f>
        <v>36121.95</v>
      </c>
      <c r="F2621" s="45" t="n">
        <f aca="false">IF(C2620&gt;0,D2621/C2620,0)</f>
        <v>-4.34369588085431E-005</v>
      </c>
      <c r="G2621" s="46" t="n">
        <f aca="false">G2620*(1+F2621)</f>
        <v>24.8088810641314</v>
      </c>
      <c r="H2621" s="46" t="n">
        <f aca="false">MAX(H2620,G2621)</f>
        <v>26.6316331776486</v>
      </c>
      <c r="I2621" s="47" t="n">
        <f aca="false">G2621/H2621-1</f>
        <v>-0.0684431218077553</v>
      </c>
      <c r="J2621" s="48" t="n">
        <f aca="false">IF(F2621&lt;0,F2621^2,0)</f>
        <v>1.88676939053507E-009</v>
      </c>
      <c r="K2621" s="44" t="n">
        <f aca="false">MAX(K2620,E2621)</f>
        <v>36534.15</v>
      </c>
      <c r="L2621" s="49" t="n">
        <f aca="false">E2621-K2621</f>
        <v>-412.199999999997</v>
      </c>
    </row>
    <row r="2622" customFormat="false" ht="15" hidden="false" customHeight="false" outlineLevel="0" collapsed="false">
      <c r="A2622" s="27" t="n">
        <v>43236</v>
      </c>
      <c r="B2622" s="42" t="n">
        <v>-1</v>
      </c>
      <c r="C2622" s="28" t="n">
        <v>26182.15</v>
      </c>
      <c r="D2622" s="43" t="n">
        <v>-117.45</v>
      </c>
      <c r="E2622" s="44" t="n">
        <f aca="false">E2621+D2622</f>
        <v>36004.5</v>
      </c>
      <c r="F2622" s="45" t="n">
        <f aca="false">IF(C2621&gt;0,D2622/C2621,0)</f>
        <v>-0.00443642819369948</v>
      </c>
      <c r="G2622" s="46" t="n">
        <f aca="false">G2621*(1+F2622)</f>
        <v>24.6988182447243</v>
      </c>
      <c r="H2622" s="46" t="n">
        <f aca="false">MAX(H2621,G2622)</f>
        <v>26.6316331776486</v>
      </c>
      <c r="I2622" s="47" t="n">
        <f aca="false">G2622/H2622-1</f>
        <v>-0.072575907006202</v>
      </c>
      <c r="J2622" s="48" t="n">
        <f aca="false">IF(F2622&lt;0,F2622^2,0)</f>
        <v>1.96818951178516E-005</v>
      </c>
      <c r="K2622" s="44" t="n">
        <f aca="false">MAX(K2621,E2622)</f>
        <v>36534.15</v>
      </c>
      <c r="L2622" s="49" t="n">
        <f aca="false">E2622-K2622</f>
        <v>-529.649999999994</v>
      </c>
    </row>
    <row r="2623" customFormat="false" ht="15" hidden="false" customHeight="false" outlineLevel="0" collapsed="false">
      <c r="A2623" s="27" t="n">
        <v>43237</v>
      </c>
      <c r="B2623" s="42" t="n">
        <v>-1</v>
      </c>
      <c r="C2623" s="28" t="n">
        <v>26073.8</v>
      </c>
      <c r="D2623" s="43" t="n">
        <v>108.35</v>
      </c>
      <c r="E2623" s="44" t="n">
        <f aca="false">E2622+D2623</f>
        <v>36112.85</v>
      </c>
      <c r="F2623" s="45" t="n">
        <f aca="false">IF(C2622&gt;0,D2623/C2622,0)</f>
        <v>0.00413831560815288</v>
      </c>
      <c r="G2623" s="46" t="n">
        <f aca="false">G2622*(1+F2623)</f>
        <v>24.8010297497694</v>
      </c>
      <c r="H2623" s="46" t="n">
        <f aca="false">MAX(H2622,G2623)</f>
        <v>26.6316331776486</v>
      </c>
      <c r="I2623" s="47" t="n">
        <f aca="false">G2623/H2623-1</f>
        <v>-0.0687379334067886</v>
      </c>
      <c r="J2623" s="48" t="n">
        <f aca="false">IF(F2623&lt;0,F2623^2,0)</f>
        <v>0</v>
      </c>
      <c r="K2623" s="44" t="n">
        <f aca="false">MAX(K2622,E2623)</f>
        <v>36534.15</v>
      </c>
      <c r="L2623" s="49" t="n">
        <f aca="false">E2623-K2623</f>
        <v>-421.299999999996</v>
      </c>
    </row>
    <row r="2624" customFormat="false" ht="15" hidden="false" customHeight="false" outlineLevel="0" collapsed="false">
      <c r="A2624" s="27" t="n">
        <v>43238</v>
      </c>
      <c r="B2624" s="42" t="n">
        <v>-1</v>
      </c>
      <c r="C2624" s="28" t="n">
        <v>25875.6</v>
      </c>
      <c r="D2624" s="43" t="n">
        <v>198.2</v>
      </c>
      <c r="E2624" s="44" t="n">
        <f aca="false">E2623+D2624</f>
        <v>36311.05</v>
      </c>
      <c r="F2624" s="45" t="n">
        <f aca="false">IF(C2623&gt;0,D2624/C2623,0)</f>
        <v>0.00760150035667989</v>
      </c>
      <c r="G2624" s="46" t="n">
        <f aca="false">G2623*(1+F2624)</f>
        <v>24.9895547862583</v>
      </c>
      <c r="H2624" s="46" t="n">
        <f aca="false">MAX(H2623,G2624)</f>
        <v>26.6316331776486</v>
      </c>
      <c r="I2624" s="47" t="n">
        <f aca="false">G2624/H2624-1</f>
        <v>-0.061658944475418</v>
      </c>
      <c r="J2624" s="48" t="n">
        <f aca="false">IF(F2624&lt;0,F2624^2,0)</f>
        <v>0</v>
      </c>
      <c r="K2624" s="44" t="n">
        <f aca="false">MAX(K2623,E2624)</f>
        <v>36534.15</v>
      </c>
      <c r="L2624" s="49" t="n">
        <f aca="false">E2624-K2624</f>
        <v>-223.099999999999</v>
      </c>
    </row>
    <row r="2625" customFormat="false" ht="15" hidden="false" customHeight="false" outlineLevel="0" collapsed="false">
      <c r="A2625" s="27" t="n">
        <v>43241</v>
      </c>
      <c r="B2625" s="42" t="n">
        <v>-1</v>
      </c>
      <c r="C2625" s="28" t="n">
        <v>25750.8</v>
      </c>
      <c r="D2625" s="43" t="n">
        <v>-156.4</v>
      </c>
      <c r="E2625" s="44" t="n">
        <f aca="false">E2624+D2625</f>
        <v>36154.65</v>
      </c>
      <c r="F2625" s="45" t="n">
        <f aca="false">IF(C2624&gt;0,D2625/C2624,0)</f>
        <v>-0.00604430428666389</v>
      </c>
      <c r="G2625" s="46" t="n">
        <f aca="false">G2624*(1+F2625)</f>
        <v>24.8385103131419</v>
      </c>
      <c r="H2625" s="46" t="n">
        <f aca="false">MAX(H2624,G2625)</f>
        <v>26.6316331776486</v>
      </c>
      <c r="I2625" s="47" t="n">
        <f aca="false">G2625/H2625-1</f>
        <v>-0.0673305633396779</v>
      </c>
      <c r="J2625" s="48" t="n">
        <f aca="false">IF(F2625&lt;0,F2625^2,0)</f>
        <v>3.65336143097834E-005</v>
      </c>
      <c r="K2625" s="44" t="n">
        <f aca="false">MAX(K2624,E2625)</f>
        <v>36534.15</v>
      </c>
      <c r="L2625" s="49" t="n">
        <f aca="false">E2625-K2625</f>
        <v>-379.5</v>
      </c>
    </row>
    <row r="2626" customFormat="false" ht="15" hidden="false" customHeight="false" outlineLevel="0" collapsed="false">
      <c r="A2626" s="27" t="n">
        <v>43242</v>
      </c>
      <c r="B2626" s="42" t="n">
        <v>0</v>
      </c>
      <c r="C2626" s="28" t="n">
        <v>25777.7</v>
      </c>
      <c r="D2626" s="43" t="n">
        <v>0</v>
      </c>
      <c r="E2626" s="44" t="n">
        <f aca="false">E2625+D2626</f>
        <v>36154.65</v>
      </c>
      <c r="F2626" s="45" t="n">
        <f aca="false">IF(C2625&gt;0,D2626/C2625,0)</f>
        <v>0</v>
      </c>
      <c r="G2626" s="46" t="n">
        <f aca="false">G2625*(1+F2626)</f>
        <v>24.8385103131419</v>
      </c>
      <c r="H2626" s="46" t="n">
        <f aca="false">MAX(H2625,G2626)</f>
        <v>26.6316331776486</v>
      </c>
      <c r="I2626" s="47" t="n">
        <f aca="false">G2626/H2626-1</f>
        <v>-0.0673305633396779</v>
      </c>
      <c r="J2626" s="48" t="n">
        <f aca="false">IF(F2626&lt;0,F2626^2,0)</f>
        <v>0</v>
      </c>
      <c r="K2626" s="44" t="n">
        <f aca="false">MAX(K2625,E2626)</f>
        <v>36534.15</v>
      </c>
      <c r="L2626" s="49" t="n">
        <f aca="false">E2626-K2626</f>
        <v>-379.5</v>
      </c>
    </row>
    <row r="2627" customFormat="false" ht="15" hidden="false" customHeight="false" outlineLevel="0" collapsed="false">
      <c r="A2627" s="27" t="n">
        <v>43243</v>
      </c>
      <c r="B2627" s="42" t="n">
        <v>-1</v>
      </c>
      <c r="C2627" s="28" t="n">
        <v>25684.95</v>
      </c>
      <c r="D2627" s="43" t="n">
        <v>0.4</v>
      </c>
      <c r="E2627" s="44" t="n">
        <f aca="false">E2626+D2627</f>
        <v>36155.05</v>
      </c>
      <c r="F2627" s="45" t="n">
        <f aca="false">IF(C2626&gt;0,D2627/C2626,0)</f>
        <v>1.55172881987144E-005</v>
      </c>
      <c r="G2627" s="46" t="n">
        <f aca="false">G2626*(1+F2627)</f>
        <v>24.8388957394648</v>
      </c>
      <c r="H2627" s="46" t="n">
        <f aca="false">MAX(H2626,G2627)</f>
        <v>26.6316331776486</v>
      </c>
      <c r="I2627" s="47" t="n">
        <f aca="false">G2627/H2627-1</f>
        <v>-0.0673160908392351</v>
      </c>
      <c r="J2627" s="48" t="n">
        <f aca="false">IF(F2627&lt;0,F2627^2,0)</f>
        <v>0</v>
      </c>
      <c r="K2627" s="44" t="n">
        <f aca="false">MAX(K2626,E2627)</f>
        <v>36534.15</v>
      </c>
      <c r="L2627" s="49" t="n">
        <f aca="false">E2627-K2627</f>
        <v>-379.099999999999</v>
      </c>
    </row>
    <row r="2628" customFormat="false" ht="15" hidden="false" customHeight="false" outlineLevel="0" collapsed="false">
      <c r="A2628" s="27" t="n">
        <v>43244</v>
      </c>
      <c r="B2628" s="42" t="n">
        <v>1</v>
      </c>
      <c r="C2628" s="28" t="n">
        <v>26016.8</v>
      </c>
      <c r="D2628" s="43" t="n">
        <v>-147.8</v>
      </c>
      <c r="E2628" s="44" t="n">
        <f aca="false">E2627+D2628</f>
        <v>36007.25</v>
      </c>
      <c r="F2628" s="45" t="n">
        <f aca="false">IF(C2627&gt;0,D2628/C2627,0)</f>
        <v>-0.00575434252354005</v>
      </c>
      <c r="G2628" s="46" t="n">
        <f aca="false">G2627*(1+F2628)</f>
        <v>24.6959642254735</v>
      </c>
      <c r="H2628" s="46" t="n">
        <f aca="false">MAX(H2627,G2628)</f>
        <v>26.6316331776486</v>
      </c>
      <c r="I2628" s="47" t="n">
        <f aca="false">G2628/H2628-1</f>
        <v>-0.0726830735187404</v>
      </c>
      <c r="J2628" s="48" t="n">
        <f aca="false">IF(F2628&lt;0,F2628^2,0)</f>
        <v>3.31124578782213E-005</v>
      </c>
      <c r="K2628" s="44" t="n">
        <f aca="false">MAX(K2627,E2628)</f>
        <v>36534.15</v>
      </c>
      <c r="L2628" s="49" t="n">
        <f aca="false">E2628-K2628</f>
        <v>-526.900000000002</v>
      </c>
    </row>
    <row r="2629" customFormat="false" ht="15" hidden="false" customHeight="false" outlineLevel="0" collapsed="false">
      <c r="A2629" s="27" t="n">
        <v>43245</v>
      </c>
      <c r="B2629" s="42" t="n">
        <v>1</v>
      </c>
      <c r="C2629" s="28" t="n">
        <v>26273.55</v>
      </c>
      <c r="D2629" s="43" t="n">
        <v>256.75</v>
      </c>
      <c r="E2629" s="44" t="n">
        <f aca="false">E2628+D2629</f>
        <v>36264</v>
      </c>
      <c r="F2629" s="45" t="n">
        <f aca="false">IF(C2628&gt;0,D2629/C2628,0)</f>
        <v>0.00986862335106547</v>
      </c>
      <c r="G2629" s="46" t="n">
        <f aca="false">G2628*(1+F2629)</f>
        <v>24.939679394706</v>
      </c>
      <c r="H2629" s="46" t="n">
        <f aca="false">MAX(H2628,G2629)</f>
        <v>26.6316331776486</v>
      </c>
      <c r="I2629" s="47" t="n">
        <f aca="false">G2629/H2629-1</f>
        <v>-0.0635317320442292</v>
      </c>
      <c r="J2629" s="48" t="n">
        <f aca="false">IF(F2629&lt;0,F2629^2,0)</f>
        <v>0</v>
      </c>
      <c r="K2629" s="44" t="n">
        <f aca="false">MAX(K2628,E2629)</f>
        <v>36534.15</v>
      </c>
      <c r="L2629" s="49" t="n">
        <f aca="false">E2629-K2629</f>
        <v>-270.150000000001</v>
      </c>
    </row>
    <row r="2630" customFormat="false" ht="15" hidden="false" customHeight="false" outlineLevel="0" collapsed="false">
      <c r="A2630" s="27" t="n">
        <v>43248</v>
      </c>
      <c r="B2630" s="42" t="n">
        <v>1</v>
      </c>
      <c r="C2630" s="28" t="n">
        <v>26614.25</v>
      </c>
      <c r="D2630" s="43" t="n">
        <v>340.7</v>
      </c>
      <c r="E2630" s="44" t="n">
        <f aca="false">E2629+D2630</f>
        <v>36604.7</v>
      </c>
      <c r="F2630" s="45" t="n">
        <f aca="false">IF(C2629&gt;0,D2630/C2629,0)</f>
        <v>0.0129674139962053</v>
      </c>
      <c r="G2630" s="46" t="n">
        <f aca="false">G2629*(1+F2630)</f>
        <v>25.2630825423498</v>
      </c>
      <c r="H2630" s="46" t="n">
        <f aca="false">MAX(H2629,G2630)</f>
        <v>26.6316331776486</v>
      </c>
      <c r="I2630" s="47" t="n">
        <f aca="false">G2630/H2630-1</f>
        <v>-0.0513881603193374</v>
      </c>
      <c r="J2630" s="48" t="n">
        <f aca="false">IF(F2630&lt;0,F2630^2,0)</f>
        <v>0</v>
      </c>
      <c r="K2630" s="44" t="n">
        <f aca="false">MAX(K2629,E2630)</f>
        <v>36604.7</v>
      </c>
      <c r="L2630" s="49" t="n">
        <f aca="false">E2630-K2630</f>
        <v>0</v>
      </c>
    </row>
    <row r="2631" customFormat="false" ht="15" hidden="false" customHeight="false" outlineLevel="0" collapsed="false">
      <c r="A2631" s="27" t="n">
        <v>43249</v>
      </c>
      <c r="B2631" s="42" t="n">
        <v>1</v>
      </c>
      <c r="C2631" s="28" t="n">
        <v>26254.8</v>
      </c>
      <c r="D2631" s="43" t="n">
        <v>-340.35</v>
      </c>
      <c r="E2631" s="44" t="n">
        <f aca="false">E2630+D2631</f>
        <v>36264.35</v>
      </c>
      <c r="F2631" s="45" t="n">
        <f aca="false">IF(C2630&gt;0,D2631/C2630,0)</f>
        <v>-0.012788261927351</v>
      </c>
      <c r="G2631" s="46" t="n">
        <f aca="false">G2630*(1+F2631)</f>
        <v>24.940011625706</v>
      </c>
      <c r="H2631" s="46" t="n">
        <f aca="false">MAX(H2630,G2631)</f>
        <v>26.6316331776486</v>
      </c>
      <c r="I2631" s="47" t="n">
        <f aca="false">G2631/H2631-1</f>
        <v>-0.06351925699256</v>
      </c>
      <c r="J2631" s="48" t="n">
        <f aca="false">IF(F2631&lt;0,F2631^2,0)</f>
        <v>0.000163539643122534</v>
      </c>
      <c r="K2631" s="44" t="n">
        <f aca="false">MAX(K2630,E2631)</f>
        <v>36604.7</v>
      </c>
      <c r="L2631" s="49" t="n">
        <f aca="false">E2631-K2631</f>
        <v>-340.349999999999</v>
      </c>
    </row>
    <row r="2632" customFormat="false" ht="15" hidden="false" customHeight="false" outlineLevel="0" collapsed="false">
      <c r="A2632" s="27" t="n">
        <v>43250</v>
      </c>
      <c r="B2632" s="42" t="n">
        <v>-1</v>
      </c>
      <c r="C2632" s="28" t="n">
        <v>26327.8</v>
      </c>
      <c r="D2632" s="43" t="n">
        <v>-287.9</v>
      </c>
      <c r="E2632" s="44" t="n">
        <f aca="false">E2631+D2632</f>
        <v>35976.45</v>
      </c>
      <c r="F2632" s="45" t="n">
        <f aca="false">IF(C2631&gt;0,D2632/C2631,0)</f>
        <v>-0.0109656139067904</v>
      </c>
      <c r="G2632" s="46" t="n">
        <f aca="false">G2631*(1+F2632)</f>
        <v>24.6665290873876</v>
      </c>
      <c r="H2632" s="46" t="n">
        <f aca="false">MAX(H2631,G2632)</f>
        <v>26.6316331776486</v>
      </c>
      <c r="I2632" s="47" t="n">
        <f aca="false">G2632/H2632-1</f>
        <v>-0.0737883432515237</v>
      </c>
      <c r="J2632" s="48" t="n">
        <f aca="false">IF(F2632&lt;0,F2632^2,0)</f>
        <v>0.000120244688352794</v>
      </c>
      <c r="K2632" s="44" t="n">
        <f aca="false">MAX(K2631,E2632)</f>
        <v>36604.7</v>
      </c>
      <c r="L2632" s="49" t="n">
        <f aca="false">E2632-K2632</f>
        <v>-628.25</v>
      </c>
    </row>
    <row r="2633" customFormat="false" ht="15" hidden="false" customHeight="false" outlineLevel="0" collapsed="false">
      <c r="A2633" s="27" t="n">
        <v>43251</v>
      </c>
      <c r="B2633" s="42" t="n">
        <v>1</v>
      </c>
      <c r="C2633" s="28" t="n">
        <v>26956.2</v>
      </c>
      <c r="D2633" s="43" t="n">
        <v>110</v>
      </c>
      <c r="E2633" s="44" t="n">
        <f aca="false">E2632+D2633</f>
        <v>36086.45</v>
      </c>
      <c r="F2633" s="45" t="n">
        <f aca="false">IF(C2632&gt;0,D2633/C2632,0)</f>
        <v>0.00417809311830081</v>
      </c>
      <c r="G2633" s="46" t="n">
        <f aca="false">G2632*(1+F2633)</f>
        <v>24.76958814282</v>
      </c>
      <c r="H2633" s="46" t="n">
        <f aca="false">MAX(H2632,G2633)</f>
        <v>26.6316331776486</v>
      </c>
      <c r="I2633" s="47" t="n">
        <f aca="false">G2633/H2633-1</f>
        <v>-0.0699185447023729</v>
      </c>
      <c r="J2633" s="48" t="n">
        <f aca="false">IF(F2633&lt;0,F2633^2,0)</f>
        <v>0</v>
      </c>
      <c r="K2633" s="44" t="n">
        <f aca="false">MAX(K2632,E2633)</f>
        <v>36604.7</v>
      </c>
      <c r="L2633" s="49" t="n">
        <f aca="false">E2633-K2633</f>
        <v>-518.25</v>
      </c>
    </row>
    <row r="2634" customFormat="false" ht="15" hidden="false" customHeight="false" outlineLevel="0" collapsed="false">
      <c r="A2634" s="27" t="n">
        <v>43252</v>
      </c>
      <c r="B2634" s="42" t="n">
        <v>1</v>
      </c>
      <c r="C2634" s="28" t="n">
        <v>26692.8</v>
      </c>
      <c r="D2634" s="43" t="n">
        <v>-263.4</v>
      </c>
      <c r="E2634" s="44" t="n">
        <f aca="false">E2633+D2634</f>
        <v>35823.05</v>
      </c>
      <c r="F2634" s="45" t="n">
        <f aca="false">IF(C2633&gt;0,D2634/C2633,0)</f>
        <v>-0.00977140694905068</v>
      </c>
      <c r="G2634" s="46" t="n">
        <f aca="false">G2633*(1+F2634)</f>
        <v>24.5275544171161</v>
      </c>
      <c r="H2634" s="46" t="n">
        <f aca="false">MAX(H2633,G2634)</f>
        <v>26.6316331776486</v>
      </c>
      <c r="I2634" s="47" t="n">
        <f aca="false">G2634/H2634-1</f>
        <v>-0.0790067490978512</v>
      </c>
      <c r="J2634" s="48" t="n">
        <f aca="false">IF(F2634&lt;0,F2634^2,0)</f>
        <v>9.54803937639559E-005</v>
      </c>
      <c r="K2634" s="44" t="n">
        <f aca="false">MAX(K2633,E2634)</f>
        <v>36604.7</v>
      </c>
      <c r="L2634" s="49" t="n">
        <f aca="false">E2634-K2634</f>
        <v>-781.650000000002</v>
      </c>
    </row>
    <row r="2635" customFormat="false" ht="15" hidden="false" customHeight="false" outlineLevel="0" collapsed="false">
      <c r="A2635" s="27" t="n">
        <v>43255</v>
      </c>
      <c r="B2635" s="42" t="n">
        <v>-1</v>
      </c>
      <c r="C2635" s="28" t="n">
        <v>26257.55</v>
      </c>
      <c r="D2635" s="43" t="n">
        <v>62.75</v>
      </c>
      <c r="E2635" s="44" t="n">
        <f aca="false">E2634+D2635</f>
        <v>35885.8</v>
      </c>
      <c r="F2635" s="45" t="n">
        <f aca="false">IF(C2634&gt;0,D2635/C2634,0)</f>
        <v>0.00235082119522868</v>
      </c>
      <c r="G2635" s="46" t="n">
        <f aca="false">G2634*(1+F2635)</f>
        <v>24.585214311907</v>
      </c>
      <c r="H2635" s="46" t="n">
        <f aca="false">MAX(H2634,G2635)</f>
        <v>26.6316331776486</v>
      </c>
      <c r="I2635" s="47" t="n">
        <f aca="false">G2635/H2635-1</f>
        <v>-0.0768416586429678</v>
      </c>
      <c r="J2635" s="48" t="n">
        <f aca="false">IF(F2635&lt;0,F2635^2,0)</f>
        <v>0</v>
      </c>
      <c r="K2635" s="44" t="n">
        <f aca="false">MAX(K2634,E2635)</f>
        <v>36604.7</v>
      </c>
      <c r="L2635" s="49" t="n">
        <f aca="false">E2635-K2635</f>
        <v>-718.900000000002</v>
      </c>
    </row>
    <row r="2636" customFormat="false" ht="15" hidden="false" customHeight="false" outlineLevel="0" collapsed="false">
      <c r="A2636" s="27" t="n">
        <v>43256</v>
      </c>
      <c r="B2636" s="42" t="n">
        <v>-1</v>
      </c>
      <c r="C2636" s="28" t="n">
        <v>26251</v>
      </c>
      <c r="D2636" s="43" t="n">
        <v>6.55</v>
      </c>
      <c r="E2636" s="44" t="n">
        <f aca="false">E2635+D2636</f>
        <v>35892.35</v>
      </c>
      <c r="F2636" s="45" t="n">
        <f aca="false">IF(C2635&gt;0,D2636/C2635,0)</f>
        <v>0.000249452062359207</v>
      </c>
      <c r="G2636" s="46" t="n">
        <f aca="false">G2635*(1+F2636)</f>
        <v>24.5913471443207</v>
      </c>
      <c r="H2636" s="46" t="n">
        <f aca="false">MAX(H2635,G2636)</f>
        <v>26.6316331776486</v>
      </c>
      <c r="I2636" s="47" t="n">
        <f aca="false">G2636/H2636-1</f>
        <v>-0.0766113748908321</v>
      </c>
      <c r="J2636" s="48" t="n">
        <f aca="false">IF(F2636&lt;0,F2636^2,0)</f>
        <v>0</v>
      </c>
      <c r="K2636" s="44" t="n">
        <f aca="false">MAX(K2635,E2636)</f>
        <v>36604.7</v>
      </c>
      <c r="L2636" s="49" t="n">
        <f aca="false">E2636-K2636</f>
        <v>-712.349999999999</v>
      </c>
    </row>
    <row r="2637" customFormat="false" ht="15" hidden="false" customHeight="false" outlineLevel="0" collapsed="false">
      <c r="A2637" s="27" t="n">
        <v>43257</v>
      </c>
      <c r="B2637" s="42" t="n">
        <v>-1</v>
      </c>
      <c r="C2637" s="28" t="n">
        <v>26367.6</v>
      </c>
      <c r="D2637" s="43" t="n">
        <v>-91.4</v>
      </c>
      <c r="E2637" s="44" t="n">
        <f aca="false">E2636+D2637</f>
        <v>35800.95</v>
      </c>
      <c r="F2637" s="45" t="n">
        <f aca="false">IF(C2636&gt;0,D2637/C2636,0)</f>
        <v>-0.00348177212296674</v>
      </c>
      <c r="G2637" s="46" t="n">
        <f aca="false">G2636*(1+F2637)</f>
        <v>24.5057256773674</v>
      </c>
      <c r="H2637" s="46" t="n">
        <f aca="false">MAX(H2636,G2637)</f>
        <v>26.6316331776486</v>
      </c>
      <c r="I2637" s="47" t="n">
        <f aca="false">G2637/H2637-1</f>
        <v>-0.0798264036644019</v>
      </c>
      <c r="J2637" s="48" t="n">
        <f aca="false">IF(F2637&lt;0,F2637^2,0)</f>
        <v>1.21227371162683E-005</v>
      </c>
      <c r="K2637" s="44" t="n">
        <f aca="false">MAX(K2636,E2637)</f>
        <v>36604.7</v>
      </c>
      <c r="L2637" s="49" t="n">
        <f aca="false">E2637-K2637</f>
        <v>-803.75</v>
      </c>
    </row>
    <row r="2638" customFormat="false" ht="15" hidden="false" customHeight="false" outlineLevel="0" collapsed="false">
      <c r="A2638" s="27" t="n">
        <v>43258</v>
      </c>
      <c r="B2638" s="42" t="n">
        <v>1</v>
      </c>
      <c r="C2638" s="28" t="n">
        <v>26517.8</v>
      </c>
      <c r="D2638" s="43" t="n">
        <v>-60.15</v>
      </c>
      <c r="E2638" s="44" t="n">
        <f aca="false">E2637+D2638</f>
        <v>35740.8</v>
      </c>
      <c r="F2638" s="45" t="n">
        <f aca="false">IF(C2637&gt;0,D2638/C2637,0)</f>
        <v>-0.00228120875620079</v>
      </c>
      <c r="G2638" s="46" t="n">
        <f aca="false">G2637*(1+F2638)</f>
        <v>24.4498230013751</v>
      </c>
      <c r="H2638" s="46" t="n">
        <f aca="false">MAX(H2637,G2638)</f>
        <v>26.6316331776486</v>
      </c>
      <c r="I2638" s="47" t="n">
        <f aca="false">G2638/H2638-1</f>
        <v>-0.0819255117295873</v>
      </c>
      <c r="J2638" s="48" t="n">
        <f aca="false">IF(F2638&lt;0,F2638^2,0)</f>
        <v>5.20391338936716E-006</v>
      </c>
      <c r="K2638" s="44" t="n">
        <f aca="false">MAX(K2637,E2638)</f>
        <v>36604.7</v>
      </c>
      <c r="L2638" s="49" t="n">
        <f aca="false">E2638-K2638</f>
        <v>-863.900000000002</v>
      </c>
    </row>
    <row r="2639" customFormat="false" ht="15" hidden="false" customHeight="false" outlineLevel="0" collapsed="false">
      <c r="A2639" s="27" t="n">
        <v>43259</v>
      </c>
      <c r="B2639" s="42" t="n">
        <v>1</v>
      </c>
      <c r="C2639" s="28" t="n">
        <v>26451.35</v>
      </c>
      <c r="D2639" s="43" t="n">
        <v>-60.55</v>
      </c>
      <c r="E2639" s="44" t="n">
        <f aca="false">E2638+D2639</f>
        <v>35680.25</v>
      </c>
      <c r="F2639" s="45" t="n">
        <f aca="false">IF(C2638&gt;0,D2639/C2638,0)</f>
        <v>-0.00228337192376442</v>
      </c>
      <c r="G2639" s="46" t="n">
        <f aca="false">G2638*(1+F2639)</f>
        <v>24.3939949619928</v>
      </c>
      <c r="H2639" s="46" t="n">
        <f aca="false">MAX(H2638,G2639)</f>
        <v>26.6316331776486</v>
      </c>
      <c r="I2639" s="47" t="n">
        <f aca="false">G2639/H2639-1</f>
        <v>-0.0840218172400283</v>
      </c>
      <c r="J2639" s="48" t="n">
        <f aca="false">IF(F2639&lt;0,F2639^2,0)</f>
        <v>5.21378734223561E-006</v>
      </c>
      <c r="K2639" s="44" t="n">
        <f aca="false">MAX(K2638,E2639)</f>
        <v>36604.7</v>
      </c>
      <c r="L2639" s="49" t="n">
        <f aca="false">E2639-K2639</f>
        <v>-924.450000000004</v>
      </c>
    </row>
    <row r="2640" customFormat="false" ht="15" hidden="false" customHeight="false" outlineLevel="0" collapsed="false">
      <c r="A2640" s="27" t="n">
        <v>43262</v>
      </c>
      <c r="B2640" s="42" t="n">
        <v>0</v>
      </c>
      <c r="C2640" s="28" t="n">
        <v>26453.55</v>
      </c>
      <c r="D2640" s="43" t="n">
        <v>0</v>
      </c>
      <c r="E2640" s="44" t="n">
        <f aca="false">E2639+D2640</f>
        <v>35680.25</v>
      </c>
      <c r="F2640" s="45" t="n">
        <f aca="false">IF(C2639&gt;0,D2640/C2639,0)</f>
        <v>0</v>
      </c>
      <c r="G2640" s="46" t="n">
        <f aca="false">G2639*(1+F2640)</f>
        <v>24.3939949619928</v>
      </c>
      <c r="H2640" s="46" t="n">
        <f aca="false">MAX(H2639,G2640)</f>
        <v>26.6316331776486</v>
      </c>
      <c r="I2640" s="47" t="n">
        <f aca="false">G2640/H2640-1</f>
        <v>-0.0840218172400283</v>
      </c>
      <c r="J2640" s="48" t="n">
        <f aca="false">IF(F2640&lt;0,F2640^2,0)</f>
        <v>0</v>
      </c>
      <c r="K2640" s="44" t="n">
        <f aca="false">MAX(K2639,E2640)</f>
        <v>36604.7</v>
      </c>
      <c r="L2640" s="49" t="n">
        <f aca="false">E2640-K2640</f>
        <v>-924.450000000004</v>
      </c>
    </row>
    <row r="2641" customFormat="false" ht="15" hidden="false" customHeight="false" outlineLevel="0" collapsed="false">
      <c r="A2641" s="27" t="n">
        <v>43263</v>
      </c>
      <c r="B2641" s="42" t="n">
        <v>1</v>
      </c>
      <c r="C2641" s="28" t="n">
        <v>26607.1</v>
      </c>
      <c r="D2641" s="43" t="n">
        <v>-45.9</v>
      </c>
      <c r="E2641" s="44" t="n">
        <f aca="false">E2640+D2641</f>
        <v>35634.35</v>
      </c>
      <c r="F2641" s="45" t="n">
        <f aca="false">IF(C2640&gt;0,D2641/C2640,0)</f>
        <v>-0.00173511683687067</v>
      </c>
      <c r="G2641" s="46" t="n">
        <f aca="false">G2640*(1+F2641)</f>
        <v>24.3516685306157</v>
      </c>
      <c r="H2641" s="46" t="n">
        <f aca="false">MAX(H2640,G2641)</f>
        <v>26.6316331776486</v>
      </c>
      <c r="I2641" s="47" t="n">
        <f aca="false">G2641/H2641-1</f>
        <v>-0.0856111464071413</v>
      </c>
      <c r="J2641" s="48" t="n">
        <f aca="false">IF(F2641&lt;0,F2641^2,0)</f>
        <v>3.01063043759206E-006</v>
      </c>
      <c r="K2641" s="44" t="n">
        <f aca="false">MAX(K2640,E2641)</f>
        <v>36604.7</v>
      </c>
      <c r="L2641" s="49" t="n">
        <f aca="false">E2641-K2641</f>
        <v>-970.350000000006</v>
      </c>
    </row>
    <row r="2642" customFormat="false" ht="15" hidden="false" customHeight="false" outlineLevel="0" collapsed="false">
      <c r="A2642" s="27" t="n">
        <v>43264</v>
      </c>
      <c r="B2642" s="42" t="n">
        <v>1</v>
      </c>
      <c r="C2642" s="28" t="n">
        <v>26642.8</v>
      </c>
      <c r="D2642" s="43" t="n">
        <v>35.7</v>
      </c>
      <c r="E2642" s="44" t="n">
        <f aca="false">E2641+D2642</f>
        <v>35670.05</v>
      </c>
      <c r="F2642" s="45" t="n">
        <f aca="false">IF(C2641&gt;0,D2642/C2641,0)</f>
        <v>0.00134174712764638</v>
      </c>
      <c r="G2642" s="46" t="n">
        <f aca="false">G2641*(1+F2642)</f>
        <v>24.38434231192</v>
      </c>
      <c r="H2642" s="46" t="n">
        <f aca="false">MAX(H2641,G2642)</f>
        <v>26.6316331776486</v>
      </c>
      <c r="I2642" s="47" t="n">
        <f aca="false">G2642/H2642-1</f>
        <v>-0.0843842677892811</v>
      </c>
      <c r="J2642" s="48" t="n">
        <f aca="false">IF(F2642&lt;0,F2642^2,0)</f>
        <v>0</v>
      </c>
      <c r="K2642" s="44" t="n">
        <f aca="false">MAX(K2641,E2642)</f>
        <v>36604.7</v>
      </c>
      <c r="L2642" s="49" t="n">
        <f aca="false">E2642-K2642</f>
        <v>-934.650000000009</v>
      </c>
    </row>
    <row r="2643" customFormat="false" ht="15" hidden="false" customHeight="false" outlineLevel="0" collapsed="false">
      <c r="A2643" s="27" t="n">
        <v>43265</v>
      </c>
      <c r="B2643" s="42" t="n">
        <v>1</v>
      </c>
      <c r="C2643" s="28" t="n">
        <v>26562.25</v>
      </c>
      <c r="D2643" s="43" t="n">
        <v>-44.6</v>
      </c>
      <c r="E2643" s="44" t="n">
        <f aca="false">E2642+D2643</f>
        <v>35625.45</v>
      </c>
      <c r="F2643" s="45" t="n">
        <f aca="false">IF(C2642&gt;0,D2643/C2642,0)</f>
        <v>-0.00167399822841443</v>
      </c>
      <c r="G2643" s="46" t="n">
        <f aca="false">G2642*(1+F2643)</f>
        <v>24.3435229660888</v>
      </c>
      <c r="H2643" s="46" t="n">
        <f aca="false">MAX(H2642,G2643)</f>
        <v>26.6316331776486</v>
      </c>
      <c r="I2643" s="47" t="n">
        <f aca="false">G2643/H2643-1</f>
        <v>-0.0859170069029103</v>
      </c>
      <c r="J2643" s="48" t="n">
        <f aca="false">IF(F2643&lt;0,F2643^2,0)</f>
        <v>2.80227006873465E-006</v>
      </c>
      <c r="K2643" s="44" t="n">
        <f aca="false">MAX(K2642,E2643)</f>
        <v>36604.7</v>
      </c>
      <c r="L2643" s="49" t="n">
        <f aca="false">E2643-K2643</f>
        <v>-979.250000000007</v>
      </c>
    </row>
    <row r="2644" customFormat="false" ht="15" hidden="false" customHeight="false" outlineLevel="0" collapsed="false">
      <c r="A2644" s="27" t="n">
        <v>43266</v>
      </c>
      <c r="B2644" s="42" t="n">
        <v>-1</v>
      </c>
      <c r="C2644" s="28" t="n">
        <v>26417.4</v>
      </c>
      <c r="D2644" s="43" t="n">
        <v>85.7</v>
      </c>
      <c r="E2644" s="44" t="n">
        <f aca="false">E2643+D2644</f>
        <v>35711.15</v>
      </c>
      <c r="F2644" s="45" t="n">
        <f aca="false">IF(C2643&gt;0,D2644/C2643,0)</f>
        <v>0.00322638330713701</v>
      </c>
      <c r="G2644" s="46" t="n">
        <f aca="false">G2643*(1+F2644)</f>
        <v>24.4220645022235</v>
      </c>
      <c r="H2644" s="46" t="n">
        <f aca="false">MAX(H2643,G2644)</f>
        <v>26.6316331776486</v>
      </c>
      <c r="I2644" s="47" t="n">
        <f aca="false">G2644/H2644-1</f>
        <v>-0.082967824792644</v>
      </c>
      <c r="J2644" s="48" t="n">
        <f aca="false">IF(F2644&lt;0,F2644^2,0)</f>
        <v>0</v>
      </c>
      <c r="K2644" s="44" t="n">
        <f aca="false">MAX(K2643,E2644)</f>
        <v>36604.7</v>
      </c>
      <c r="L2644" s="49" t="n">
        <f aca="false">E2644-K2644</f>
        <v>-893.55000000001</v>
      </c>
    </row>
    <row r="2645" customFormat="false" ht="15" hidden="false" customHeight="false" outlineLevel="0" collapsed="false">
      <c r="A2645" s="27" t="n">
        <v>43269</v>
      </c>
      <c r="B2645" s="42" t="n">
        <v>-1</v>
      </c>
      <c r="C2645" s="28" t="n">
        <v>26409.3</v>
      </c>
      <c r="D2645" s="43" t="n">
        <v>8.1</v>
      </c>
      <c r="E2645" s="44" t="n">
        <f aca="false">E2644+D2645</f>
        <v>35719.25</v>
      </c>
      <c r="F2645" s="45" t="n">
        <f aca="false">IF(C2644&gt;0,D2645/C2644,0)</f>
        <v>0.000306616093938086</v>
      </c>
      <c r="G2645" s="46" t="n">
        <f aca="false">G2644*(1+F2645)</f>
        <v>24.4295527002471</v>
      </c>
      <c r="H2645" s="46" t="n">
        <f aca="false">MAX(H2644,G2645)</f>
        <v>26.6316331776486</v>
      </c>
      <c r="I2645" s="47" t="n">
        <f aca="false">G2645/H2645-1</f>
        <v>-0.0826866479690664</v>
      </c>
      <c r="J2645" s="48" t="n">
        <f aca="false">IF(F2645&lt;0,F2645^2,0)</f>
        <v>0</v>
      </c>
      <c r="K2645" s="44" t="n">
        <f aca="false">MAX(K2644,E2645)</f>
        <v>36604.7</v>
      </c>
      <c r="L2645" s="49" t="n">
        <f aca="false">E2645-K2645</f>
        <v>-885.450000000012</v>
      </c>
    </row>
    <row r="2646" customFormat="false" ht="15" hidden="false" customHeight="false" outlineLevel="0" collapsed="false">
      <c r="A2646" s="27" t="n">
        <v>43270</v>
      </c>
      <c r="B2646" s="42" t="n">
        <v>-1</v>
      </c>
      <c r="C2646" s="28" t="n">
        <v>26265.75</v>
      </c>
      <c r="D2646" s="43" t="n">
        <v>143.55</v>
      </c>
      <c r="E2646" s="44" t="n">
        <f aca="false">E2645+D2646</f>
        <v>35862.8</v>
      </c>
      <c r="F2646" s="45" t="n">
        <f aca="false">IF(C2645&gt;0,D2646/C2645,0)</f>
        <v>0.00543558519158024</v>
      </c>
      <c r="G2646" s="46" t="n">
        <f aca="false">G2645*(1+F2646)</f>
        <v>24.5623416151415</v>
      </c>
      <c r="H2646" s="46" t="n">
        <f aca="false">MAX(H2645,G2646)</f>
        <v>26.6316331776486</v>
      </c>
      <c r="I2646" s="47" t="n">
        <f aca="false">G2646/H2646-1</f>
        <v>-0.0777005130967283</v>
      </c>
      <c r="J2646" s="48" t="n">
        <f aca="false">IF(F2646&lt;0,F2646^2,0)</f>
        <v>0</v>
      </c>
      <c r="K2646" s="44" t="n">
        <f aca="false">MAX(K2645,E2646)</f>
        <v>36604.7</v>
      </c>
      <c r="L2646" s="49" t="n">
        <f aca="false">E2646-K2646</f>
        <v>-741.900000000009</v>
      </c>
    </row>
    <row r="2647" customFormat="false" ht="15" hidden="false" customHeight="false" outlineLevel="0" collapsed="false">
      <c r="A2647" s="27" t="n">
        <v>43271</v>
      </c>
      <c r="B2647" s="42" t="n">
        <v>1</v>
      </c>
      <c r="C2647" s="28" t="n">
        <v>26557.7</v>
      </c>
      <c r="D2647" s="43" t="n">
        <v>-102.15</v>
      </c>
      <c r="E2647" s="44" t="n">
        <f aca="false">E2646+D2647</f>
        <v>35760.65</v>
      </c>
      <c r="F2647" s="45" t="n">
        <f aca="false">IF(C2646&gt;0,D2647/C2646,0)</f>
        <v>-0.00388909511435996</v>
      </c>
      <c r="G2647" s="46" t="n">
        <f aca="false">G2646*(1+F2647)</f>
        <v>24.4668163323688</v>
      </c>
      <c r="H2647" s="46" t="n">
        <f aca="false">MAX(H2646,G2647)</f>
        <v>26.6316331776486</v>
      </c>
      <c r="I2647" s="47" t="n">
        <f aca="false">G2647/H2647-1</f>
        <v>-0.0812874235252205</v>
      </c>
      <c r="J2647" s="48" t="n">
        <f aca="false">IF(F2647&lt;0,F2647^2,0)</f>
        <v>1.51250608085385E-005</v>
      </c>
      <c r="K2647" s="44" t="n">
        <f aca="false">MAX(K2646,E2647)</f>
        <v>36604.7</v>
      </c>
      <c r="L2647" s="49" t="n">
        <f aca="false">E2647-K2647</f>
        <v>-844.05000000001</v>
      </c>
    </row>
    <row r="2648" customFormat="false" ht="15" hidden="false" customHeight="false" outlineLevel="0" collapsed="false">
      <c r="A2648" s="27" t="n">
        <v>43272</v>
      </c>
      <c r="B2648" s="42" t="n">
        <v>1</v>
      </c>
      <c r="C2648" s="28" t="n">
        <v>26496.95</v>
      </c>
      <c r="D2648" s="43" t="n">
        <v>-60.75</v>
      </c>
      <c r="E2648" s="44" t="n">
        <f aca="false">E2647+D2648</f>
        <v>35699.9</v>
      </c>
      <c r="F2648" s="45" t="n">
        <f aca="false">IF(C2647&gt;0,D2648/C2647,0)</f>
        <v>-0.00228747218320864</v>
      </c>
      <c r="G2648" s="46" t="n">
        <f aca="false">G2647*(1+F2648)</f>
        <v>24.4108491705968</v>
      </c>
      <c r="H2648" s="46" t="n">
        <f aca="false">MAX(H2647,G2648)</f>
        <v>26.6316331776486</v>
      </c>
      <c r="I2648" s="47" t="n">
        <f aca="false">G2648/H2648-1</f>
        <v>-0.0833889529882705</v>
      </c>
      <c r="J2648" s="48" t="n">
        <f aca="false">IF(F2648&lt;0,F2648^2,0)</f>
        <v>5.23252898895329E-006</v>
      </c>
      <c r="K2648" s="44" t="n">
        <f aca="false">MAX(K2647,E2648)</f>
        <v>36604.7</v>
      </c>
      <c r="L2648" s="49" t="n">
        <f aca="false">E2648-K2648</f>
        <v>-904.80000000001</v>
      </c>
    </row>
    <row r="2649" customFormat="false" ht="15" hidden="false" customHeight="false" outlineLevel="0" collapsed="false">
      <c r="A2649" s="27" t="n">
        <v>43273</v>
      </c>
      <c r="B2649" s="42" t="n">
        <v>1</v>
      </c>
      <c r="C2649" s="28" t="n">
        <v>26766.85</v>
      </c>
      <c r="D2649" s="43" t="n">
        <v>-42</v>
      </c>
      <c r="E2649" s="44" t="n">
        <f aca="false">E2648+D2649</f>
        <v>35657.9</v>
      </c>
      <c r="F2649" s="45" t="n">
        <f aca="false">IF(C2648&gt;0,D2649/C2648,0)</f>
        <v>-0.0015850880950449</v>
      </c>
      <c r="G2649" s="46" t="n">
        <f aca="false">G2648*(1+F2649)</f>
        <v>24.3721558241866</v>
      </c>
      <c r="H2649" s="46" t="n">
        <f aca="false">MAX(H2648,G2649)</f>
        <v>26.6316331776486</v>
      </c>
      <c r="I2649" s="47" t="n">
        <f aca="false">G2649/H2649-1</f>
        <v>-0.0848418622466755</v>
      </c>
      <c r="J2649" s="48" t="n">
        <f aca="false">IF(F2649&lt;0,F2649^2,0)</f>
        <v>2.51250426905307E-006</v>
      </c>
      <c r="K2649" s="44" t="n">
        <f aca="false">MAX(K2648,E2649)</f>
        <v>36604.7</v>
      </c>
      <c r="L2649" s="49" t="n">
        <f aca="false">E2649-K2649</f>
        <v>-946.80000000001</v>
      </c>
    </row>
    <row r="2650" customFormat="false" ht="15" hidden="false" customHeight="false" outlineLevel="0" collapsed="false">
      <c r="A2650" s="27" t="n">
        <v>43276</v>
      </c>
      <c r="B2650" s="42" t="n">
        <v>0</v>
      </c>
      <c r="C2650" s="28" t="n">
        <v>26609.7</v>
      </c>
      <c r="D2650" s="43" t="n">
        <v>0</v>
      </c>
      <c r="E2650" s="44" t="n">
        <f aca="false">E2649+D2650</f>
        <v>35657.9</v>
      </c>
      <c r="F2650" s="45" t="n">
        <f aca="false">IF(C2649&gt;0,D2650/C2649,0)</f>
        <v>0</v>
      </c>
      <c r="G2650" s="46" t="n">
        <f aca="false">G2649*(1+F2650)</f>
        <v>24.3721558241866</v>
      </c>
      <c r="H2650" s="46" t="n">
        <f aca="false">MAX(H2649,G2650)</f>
        <v>26.6316331776486</v>
      </c>
      <c r="I2650" s="47" t="n">
        <f aca="false">G2650/H2650-1</f>
        <v>-0.0848418622466755</v>
      </c>
      <c r="J2650" s="48" t="n">
        <f aca="false">IF(F2650&lt;0,F2650^2,0)</f>
        <v>0</v>
      </c>
      <c r="K2650" s="44" t="n">
        <f aca="false">MAX(K2649,E2650)</f>
        <v>36604.7</v>
      </c>
      <c r="L2650" s="49" t="n">
        <f aca="false">E2650-K2650</f>
        <v>-946.80000000001</v>
      </c>
    </row>
    <row r="2651" customFormat="false" ht="15" hidden="false" customHeight="false" outlineLevel="0" collapsed="false">
      <c r="A2651" s="27" t="n">
        <v>43277</v>
      </c>
      <c r="B2651" s="42" t="n">
        <v>0</v>
      </c>
      <c r="C2651" s="28" t="n">
        <v>26601.7</v>
      </c>
      <c r="D2651" s="43" t="n">
        <v>0</v>
      </c>
      <c r="E2651" s="44" t="n">
        <f aca="false">E2650+D2651</f>
        <v>35657.9</v>
      </c>
      <c r="F2651" s="45" t="n">
        <f aca="false">IF(C2650&gt;0,D2651/C2650,0)</f>
        <v>0</v>
      </c>
      <c r="G2651" s="46" t="n">
        <f aca="false">G2650*(1+F2651)</f>
        <v>24.3721558241866</v>
      </c>
      <c r="H2651" s="46" t="n">
        <f aca="false">MAX(H2650,G2651)</f>
        <v>26.6316331776486</v>
      </c>
      <c r="I2651" s="47" t="n">
        <f aca="false">G2651/H2651-1</f>
        <v>-0.0848418622466755</v>
      </c>
      <c r="J2651" s="48" t="n">
        <f aca="false">IF(F2651&lt;0,F2651^2,0)</f>
        <v>0</v>
      </c>
      <c r="K2651" s="44" t="n">
        <f aca="false">MAX(K2650,E2651)</f>
        <v>36604.7</v>
      </c>
      <c r="L2651" s="49" t="n">
        <f aca="false">E2651-K2651</f>
        <v>-946.80000000001</v>
      </c>
    </row>
    <row r="2652" customFormat="false" ht="15" hidden="false" customHeight="false" outlineLevel="0" collapsed="false">
      <c r="A2652" s="27" t="n">
        <v>43278</v>
      </c>
      <c r="B2652" s="42" t="n">
        <v>-1</v>
      </c>
      <c r="C2652" s="28" t="n">
        <v>26423.4</v>
      </c>
      <c r="D2652" s="43" t="n">
        <v>56.25</v>
      </c>
      <c r="E2652" s="44" t="n">
        <f aca="false">E2651+D2652</f>
        <v>35714.15</v>
      </c>
      <c r="F2652" s="45" t="n">
        <f aca="false">IF(C2651&gt;0,D2652/C2651,0)</f>
        <v>0.00211452651522271</v>
      </c>
      <c r="G2652" s="46" t="n">
        <f aca="false">G2651*(1+F2652)</f>
        <v>24.4236913939099</v>
      </c>
      <c r="H2652" s="46" t="n">
        <f aca="false">MAX(H2651,G2652)</f>
        <v>26.6316331776486</v>
      </c>
      <c r="I2652" s="47" t="n">
        <f aca="false">G2652/H2652-1</f>
        <v>-0.0829067360987743</v>
      </c>
      <c r="J2652" s="48" t="n">
        <f aca="false">IF(F2652&lt;0,F2652^2,0)</f>
        <v>0</v>
      </c>
      <c r="K2652" s="44" t="n">
        <f aca="false">MAX(K2651,E2652)</f>
        <v>36604.7</v>
      </c>
      <c r="L2652" s="49" t="n">
        <f aca="false">E2652-K2652</f>
        <v>-890.55000000001</v>
      </c>
    </row>
    <row r="2653" customFormat="false" ht="15" hidden="false" customHeight="false" outlineLevel="0" collapsed="false">
      <c r="A2653" s="27" t="n">
        <v>43279</v>
      </c>
      <c r="B2653" s="42" t="n">
        <v>-1</v>
      </c>
      <c r="C2653" s="28" t="n">
        <v>26324.6</v>
      </c>
      <c r="D2653" s="43" t="n">
        <v>98.8</v>
      </c>
      <c r="E2653" s="44" t="n">
        <f aca="false">E2652+D2653</f>
        <v>35812.95</v>
      </c>
      <c r="F2653" s="45" t="n">
        <f aca="false">IF(C2652&gt;0,D2653/C2652,0)</f>
        <v>0.00373911003126017</v>
      </c>
      <c r="G2653" s="46" t="n">
        <f aca="false">G2652*(1+F2653)</f>
        <v>24.5150142634013</v>
      </c>
      <c r="H2653" s="46" t="n">
        <f aca="false">MAX(H2652,G2653)</f>
        <v>26.6316331776486</v>
      </c>
      <c r="I2653" s="47" t="n">
        <f aca="false">G2653/H2653-1</f>
        <v>-0.07947762347612</v>
      </c>
      <c r="J2653" s="48" t="n">
        <f aca="false">IF(F2653&lt;0,F2653^2,0)</f>
        <v>0</v>
      </c>
      <c r="K2653" s="44" t="n">
        <f aca="false">MAX(K2652,E2653)</f>
        <v>36604.7</v>
      </c>
      <c r="L2653" s="49" t="n">
        <f aca="false">E2653-K2653</f>
        <v>-791.750000000007</v>
      </c>
    </row>
    <row r="2654" customFormat="false" ht="15" hidden="false" customHeight="false" outlineLevel="0" collapsed="false">
      <c r="A2654" s="27" t="n">
        <v>43280</v>
      </c>
      <c r="B2654" s="42" t="n">
        <v>-1</v>
      </c>
      <c r="C2654" s="28" t="n">
        <v>26364.2</v>
      </c>
      <c r="D2654" s="43" t="n">
        <v>-39.6</v>
      </c>
      <c r="E2654" s="44" t="n">
        <f aca="false">E2653+D2654</f>
        <v>35773.35</v>
      </c>
      <c r="F2654" s="45" t="n">
        <f aca="false">IF(C2653&gt;0,D2654/C2653,0)</f>
        <v>-0.00150429636157814</v>
      </c>
      <c r="G2654" s="46" t="n">
        <f aca="false">G2653*(1+F2654)</f>
        <v>24.4781364166408</v>
      </c>
      <c r="H2654" s="46" t="n">
        <f aca="false">MAX(H2653,G2654)</f>
        <v>26.6316331776486</v>
      </c>
      <c r="I2654" s="47" t="n">
        <f aca="false">G2654/H2654-1</f>
        <v>-0.0808623619378761</v>
      </c>
      <c r="J2654" s="48" t="n">
        <f aca="false">IF(F2654&lt;0,F2654^2,0)</f>
        <v>2.26290754345724E-006</v>
      </c>
      <c r="K2654" s="44" t="n">
        <f aca="false">MAX(K2653,E2654)</f>
        <v>36604.7</v>
      </c>
      <c r="L2654" s="49" t="n">
        <f aca="false">E2654-K2654</f>
        <v>-831.350000000006</v>
      </c>
    </row>
    <row r="2655" customFormat="false" ht="15" hidden="false" customHeight="false" outlineLevel="0" collapsed="false">
      <c r="A2655" s="27" t="n">
        <v>43283</v>
      </c>
      <c r="B2655" s="42" t="n">
        <v>-1</v>
      </c>
      <c r="C2655" s="28" t="n">
        <v>26230.3</v>
      </c>
      <c r="D2655" s="43" t="n">
        <v>133.9</v>
      </c>
      <c r="E2655" s="44" t="n">
        <f aca="false">E2654+D2655</f>
        <v>35907.25</v>
      </c>
      <c r="F2655" s="45" t="n">
        <f aca="false">IF(C2654&gt;0,D2655/C2654,0)</f>
        <v>0.00507885693478277</v>
      </c>
      <c r="G2655" s="46" t="n">
        <f aca="false">G2654*(1+F2655)</f>
        <v>24.6024573695311</v>
      </c>
      <c r="H2655" s="46" t="n">
        <f aca="false">MAX(H2654,G2655)</f>
        <v>26.6316331776486</v>
      </c>
      <c r="I2655" s="47" t="n">
        <f aca="false">G2655/H2655-1</f>
        <v>-0.0761941933707845</v>
      </c>
      <c r="J2655" s="48" t="n">
        <f aca="false">IF(F2655&lt;0,F2655^2,0)</f>
        <v>0</v>
      </c>
      <c r="K2655" s="44" t="n">
        <f aca="false">MAX(K2654,E2655)</f>
        <v>36604.7</v>
      </c>
      <c r="L2655" s="49" t="n">
        <f aca="false">E2655-K2655</f>
        <v>-697.450000000004</v>
      </c>
    </row>
    <row r="2656" customFormat="false" ht="15" hidden="false" customHeight="false" outlineLevel="0" collapsed="false">
      <c r="A2656" s="27" t="n">
        <v>43284</v>
      </c>
      <c r="B2656" s="42" t="n">
        <v>-1</v>
      </c>
      <c r="C2656" s="28" t="n">
        <v>26204.1</v>
      </c>
      <c r="D2656" s="43" t="n">
        <v>26.2</v>
      </c>
      <c r="E2656" s="44" t="n">
        <f aca="false">E2655+D2656</f>
        <v>35933.45</v>
      </c>
      <c r="F2656" s="45" t="n">
        <f aca="false">IF(C2655&gt;0,D2656/C2655,0)</f>
        <v>0.00099884484737117</v>
      </c>
      <c r="G2656" s="46" t="n">
        <f aca="false">G2655*(1+F2656)</f>
        <v>24.6270314073073</v>
      </c>
      <c r="H2656" s="46" t="n">
        <f aca="false">MAX(H2655,G2656)</f>
        <v>26.6316331776486</v>
      </c>
      <c r="I2656" s="47" t="n">
        <f aca="false">G2656/H2656-1</f>
        <v>-0.0752714547008613</v>
      </c>
      <c r="J2656" s="48" t="n">
        <f aca="false">IF(F2656&lt;0,F2656^2,0)</f>
        <v>0</v>
      </c>
      <c r="K2656" s="44" t="n">
        <f aca="false">MAX(K2655,E2656)</f>
        <v>36604.7</v>
      </c>
      <c r="L2656" s="49" t="n">
        <f aca="false">E2656-K2656</f>
        <v>-671.250000000007</v>
      </c>
    </row>
    <row r="2657" customFormat="false" ht="15" hidden="false" customHeight="false" outlineLevel="0" collapsed="false">
      <c r="A2657" s="27" t="n">
        <v>43285</v>
      </c>
      <c r="B2657" s="42" t="n">
        <v>1</v>
      </c>
      <c r="C2657" s="28" t="n">
        <v>26433.95</v>
      </c>
      <c r="D2657" s="43" t="n">
        <v>-49.65</v>
      </c>
      <c r="E2657" s="44" t="n">
        <f aca="false">E2656+D2657</f>
        <v>35883.8</v>
      </c>
      <c r="F2657" s="45" t="n">
        <f aca="false">IF(C2656&gt;0,D2657/C2656,0)</f>
        <v>-0.00189474166256426</v>
      </c>
      <c r="G2657" s="46" t="n">
        <f aca="false">G2656*(1+F2657)</f>
        <v>24.5803695448746</v>
      </c>
      <c r="H2657" s="46" t="n">
        <f aca="false">MAX(H2656,G2657)</f>
        <v>26.6316331776486</v>
      </c>
      <c r="I2657" s="47" t="n">
        <f aca="false">G2657/H2657-1</f>
        <v>-0.0770235764022019</v>
      </c>
      <c r="J2657" s="48" t="n">
        <f aca="false">IF(F2657&lt;0,F2657^2,0)</f>
        <v>3.59004596785676E-006</v>
      </c>
      <c r="K2657" s="44" t="n">
        <f aca="false">MAX(K2656,E2657)</f>
        <v>36604.7</v>
      </c>
      <c r="L2657" s="49" t="n">
        <f aca="false">E2657-K2657</f>
        <v>-720.900000000009</v>
      </c>
    </row>
    <row r="2658" customFormat="false" ht="15" hidden="false" customHeight="false" outlineLevel="0" collapsed="false">
      <c r="A2658" s="27" t="n">
        <v>43286</v>
      </c>
      <c r="B2658" s="42" t="n">
        <v>1</v>
      </c>
      <c r="C2658" s="28" t="n">
        <v>26503.3</v>
      </c>
      <c r="D2658" s="43" t="n">
        <v>69.35</v>
      </c>
      <c r="E2658" s="44" t="n">
        <f aca="false">E2657+D2658</f>
        <v>35953.15</v>
      </c>
      <c r="F2658" s="45" t="n">
        <f aca="false">IF(C2657&gt;0,D2658/C2657,0)</f>
        <v>0.00262352013225417</v>
      </c>
      <c r="G2658" s="46" t="n">
        <f aca="false">G2657*(1+F2658)</f>
        <v>24.6448566392338</v>
      </c>
      <c r="H2658" s="46" t="n">
        <f aca="false">MAX(H2657,G2658)</f>
        <v>26.6316331776486</v>
      </c>
      <c r="I2658" s="47" t="n">
        <f aca="false">G2658/H2658-1</f>
        <v>-0.0746021291732971</v>
      </c>
      <c r="J2658" s="48" t="n">
        <f aca="false">IF(F2658&lt;0,F2658^2,0)</f>
        <v>0</v>
      </c>
      <c r="K2658" s="44" t="n">
        <f aca="false">MAX(K2657,E2658)</f>
        <v>36604.7</v>
      </c>
      <c r="L2658" s="49" t="n">
        <f aca="false">E2658-K2658</f>
        <v>-651.55000000001</v>
      </c>
    </row>
    <row r="2659" customFormat="false" ht="15" hidden="false" customHeight="false" outlineLevel="0" collapsed="false">
      <c r="A2659" s="27" t="n">
        <v>43287</v>
      </c>
      <c r="B2659" s="42" t="n">
        <v>1</v>
      </c>
      <c r="C2659" s="28" t="n">
        <v>26493.85</v>
      </c>
      <c r="D2659" s="43" t="n">
        <v>-88.1</v>
      </c>
      <c r="E2659" s="44" t="n">
        <f aca="false">E2658+D2659</f>
        <v>35865.05</v>
      </c>
      <c r="F2659" s="45" t="n">
        <f aca="false">IF(C2658&gt;0,D2659/C2658,0)</f>
        <v>-0.00332411435557082</v>
      </c>
      <c r="G2659" s="46" t="n">
        <f aca="false">G2658*(1+F2659)</f>
        <v>24.5629343174884</v>
      </c>
      <c r="H2659" s="46" t="n">
        <f aca="false">MAX(H2658,G2659)</f>
        <v>26.6316331776486</v>
      </c>
      <c r="I2659" s="47" t="n">
        <f aca="false">G2659/H2659-1</f>
        <v>-0.0776782575203269</v>
      </c>
      <c r="J2659" s="48" t="n">
        <f aca="false">IF(F2659&lt;0,F2659^2,0)</f>
        <v>1.1049736248912E-005</v>
      </c>
      <c r="K2659" s="44" t="n">
        <f aca="false">MAX(K2658,E2659)</f>
        <v>36604.7</v>
      </c>
      <c r="L2659" s="49" t="n">
        <f aca="false">E2659-K2659</f>
        <v>-739.650000000009</v>
      </c>
    </row>
    <row r="2660" customFormat="false" ht="15" hidden="false" customHeight="false" outlineLevel="0" collapsed="false">
      <c r="A2660" s="27" t="n">
        <v>43290</v>
      </c>
      <c r="B2660" s="42" t="n">
        <v>1</v>
      </c>
      <c r="C2660" s="28" t="n">
        <v>26753.3</v>
      </c>
      <c r="D2660" s="43" t="n">
        <v>110.95</v>
      </c>
      <c r="E2660" s="44" t="n">
        <f aca="false">E2659+D2660</f>
        <v>35976</v>
      </c>
      <c r="F2660" s="45" t="n">
        <f aca="false">IF(C2659&gt;0,D2660/C2659,0)</f>
        <v>0.00418776433021248</v>
      </c>
      <c r="G2660" s="46" t="n">
        <f aca="false">G2659*(1+F2660)</f>
        <v>24.6657980976685</v>
      </c>
      <c r="H2660" s="46" t="n">
        <f aca="false">MAX(H2659,G2660)</f>
        <v>26.6316331776486</v>
      </c>
      <c r="I2660" s="47" t="n">
        <f aca="false">G2660/H2660-1</f>
        <v>-0.0738157914261912</v>
      </c>
      <c r="J2660" s="48" t="n">
        <f aca="false">IF(F2660&lt;0,F2660^2,0)</f>
        <v>0</v>
      </c>
      <c r="K2660" s="44" t="n">
        <f aca="false">MAX(K2659,E2660)</f>
        <v>36604.7</v>
      </c>
      <c r="L2660" s="49" t="n">
        <f aca="false">E2660-K2660</f>
        <v>-628.700000000012</v>
      </c>
    </row>
    <row r="2661" customFormat="false" ht="15" hidden="false" customHeight="false" outlineLevel="0" collapsed="false">
      <c r="A2661" s="27" t="n">
        <v>43291</v>
      </c>
      <c r="B2661" s="42" t="n">
        <v>1</v>
      </c>
      <c r="C2661" s="28" t="n">
        <v>26894.55</v>
      </c>
      <c r="D2661" s="43" t="n">
        <v>141.25</v>
      </c>
      <c r="E2661" s="44" t="n">
        <f aca="false">E2660+D2661</f>
        <v>36117.25</v>
      </c>
      <c r="F2661" s="45" t="n">
        <f aca="false">IF(C2660&gt;0,D2661/C2660,0)</f>
        <v>0.00527972250152318</v>
      </c>
      <c r="G2661" s="46" t="n">
        <f aca="false">G2660*(1+F2661)</f>
        <v>24.7960266669028</v>
      </c>
      <c r="H2661" s="46" t="n">
        <f aca="false">MAX(H2660,G2661)</f>
        <v>26.6316331776486</v>
      </c>
      <c r="I2661" s="47" t="n">
        <f aca="false">G2661/H2661-1</f>
        <v>-0.0689257958196287</v>
      </c>
      <c r="J2661" s="48" t="n">
        <f aca="false">IF(F2661&lt;0,F2661^2,0)</f>
        <v>0</v>
      </c>
      <c r="K2661" s="44" t="n">
        <f aca="false">MAX(K2660,E2661)</f>
        <v>36604.7</v>
      </c>
      <c r="L2661" s="49" t="n">
        <f aca="false">E2661-K2661</f>
        <v>-487.450000000012</v>
      </c>
    </row>
    <row r="2662" customFormat="false" ht="15" hidden="false" customHeight="false" outlineLevel="0" collapsed="false">
      <c r="A2662" s="27" t="n">
        <v>43292</v>
      </c>
      <c r="B2662" s="42" t="n">
        <v>1</v>
      </c>
      <c r="C2662" s="28" t="n">
        <v>26816.2</v>
      </c>
      <c r="D2662" s="43" t="n">
        <v>-116.05</v>
      </c>
      <c r="E2662" s="44" t="n">
        <f aca="false">E2661+D2662</f>
        <v>36001.2</v>
      </c>
      <c r="F2662" s="45" t="n">
        <f aca="false">IF(C2661&gt;0,D2662/C2661,0)</f>
        <v>-0.00431500062280276</v>
      </c>
      <c r="G2662" s="46" t="n">
        <f aca="false">G2661*(1+F2662)</f>
        <v>24.689031796392</v>
      </c>
      <c r="H2662" s="46" t="n">
        <f aca="false">MAX(H2661,G2662)</f>
        <v>26.6316331776486</v>
      </c>
      <c r="I2662" s="47" t="n">
        <f aca="false">G2662/H2662-1</f>
        <v>-0.0729433815905426</v>
      </c>
      <c r="J2662" s="48" t="n">
        <f aca="false">IF(F2662&lt;0,F2662^2,0)</f>
        <v>1.86192303747882E-005</v>
      </c>
      <c r="K2662" s="44" t="n">
        <f aca="false">MAX(K2661,E2662)</f>
        <v>36604.7</v>
      </c>
      <c r="L2662" s="49" t="n">
        <f aca="false">E2662-K2662</f>
        <v>-603.500000000015</v>
      </c>
    </row>
    <row r="2663" customFormat="false" ht="15" hidden="false" customHeight="false" outlineLevel="0" collapsed="false">
      <c r="A2663" s="27" t="n">
        <v>43293</v>
      </c>
      <c r="B2663" s="42" t="n">
        <v>1</v>
      </c>
      <c r="C2663" s="28" t="n">
        <v>27026.55</v>
      </c>
      <c r="D2663" s="43" t="n">
        <v>87</v>
      </c>
      <c r="E2663" s="44" t="n">
        <f aca="false">E2662+D2663</f>
        <v>36088.2</v>
      </c>
      <c r="F2663" s="45" t="n">
        <f aca="false">IF(C2662&gt;0,D2663/C2662,0)</f>
        <v>0.00324430754543895</v>
      </c>
      <c r="G2663" s="46" t="n">
        <f aca="false">G2662*(1+F2663)</f>
        <v>24.7691306085387</v>
      </c>
      <c r="H2663" s="46" t="n">
        <f aca="false">MAX(H2662,G2663)</f>
        <v>26.6316331776486</v>
      </c>
      <c r="I2663" s="47" t="n">
        <f aca="false">G2663/H2663-1</f>
        <v>-0.0699357248083876</v>
      </c>
      <c r="J2663" s="48" t="n">
        <f aca="false">IF(F2663&lt;0,F2663^2,0)</f>
        <v>0</v>
      </c>
      <c r="K2663" s="44" t="n">
        <f aca="false">MAX(K2662,E2663)</f>
        <v>36604.7</v>
      </c>
      <c r="L2663" s="49" t="n">
        <f aca="false">E2663-K2663</f>
        <v>-516.500000000015</v>
      </c>
    </row>
    <row r="2664" customFormat="false" ht="15" hidden="false" customHeight="false" outlineLevel="0" collapsed="false">
      <c r="A2664" s="27" t="n">
        <v>43294</v>
      </c>
      <c r="B2664" s="42" t="n">
        <v>1</v>
      </c>
      <c r="C2664" s="28" t="n">
        <v>26935.95</v>
      </c>
      <c r="D2664" s="43" t="n">
        <v>-90.5</v>
      </c>
      <c r="E2664" s="44" t="n">
        <f aca="false">E2663+D2664</f>
        <v>35997.7</v>
      </c>
      <c r="F2664" s="45" t="n">
        <f aca="false">IF(C2663&gt;0,D2664/C2663,0)</f>
        <v>-0.00334855910206815</v>
      </c>
      <c r="G2664" s="46" t="n">
        <f aca="false">G2663*(1+F2664)</f>
        <v>24.6861897107891</v>
      </c>
      <c r="H2664" s="46" t="n">
        <f aca="false">MAX(H2663,G2664)</f>
        <v>26.6316331776486</v>
      </c>
      <c r="I2664" s="47" t="n">
        <f aca="false">G2664/H2664-1</f>
        <v>-0.0730501000025888</v>
      </c>
      <c r="J2664" s="48" t="n">
        <f aca="false">IF(F2664&lt;0,F2664^2,0)</f>
        <v>1.12128480600435E-005</v>
      </c>
      <c r="K2664" s="44" t="n">
        <f aca="false">MAX(K2663,E2664)</f>
        <v>36604.7</v>
      </c>
      <c r="L2664" s="49" t="n">
        <f aca="false">E2664-K2664</f>
        <v>-607.000000000015</v>
      </c>
    </row>
    <row r="2665" customFormat="false" ht="15" hidden="false" customHeight="false" outlineLevel="0" collapsed="false">
      <c r="A2665" s="27" t="n">
        <v>43297</v>
      </c>
      <c r="B2665" s="42" t="n">
        <v>-1</v>
      </c>
      <c r="C2665" s="28" t="n">
        <v>26679.8</v>
      </c>
      <c r="D2665" s="43" t="n">
        <v>222.5</v>
      </c>
      <c r="E2665" s="44" t="n">
        <f aca="false">E2664+D2665</f>
        <v>36220.2</v>
      </c>
      <c r="F2665" s="45" t="n">
        <f aca="false">IF(C2664&gt;0,D2665/C2664,0)</f>
        <v>0.00826033609358497</v>
      </c>
      <c r="G2665" s="46" t="n">
        <f aca="false">G2664*(1+F2665)</f>
        <v>24.8901059346702</v>
      </c>
      <c r="H2665" s="46" t="n">
        <f aca="false">MAX(H2664,G2665)</f>
        <v>26.6316331776486</v>
      </c>
      <c r="I2665" s="47" t="n">
        <f aca="false">G2665/H2665-1</f>
        <v>-0.0653931822866953</v>
      </c>
      <c r="J2665" s="48" t="n">
        <f aca="false">IF(F2665&lt;0,F2665^2,0)</f>
        <v>0</v>
      </c>
      <c r="K2665" s="44" t="n">
        <f aca="false">MAX(K2664,E2665)</f>
        <v>36604.7</v>
      </c>
      <c r="L2665" s="49" t="n">
        <f aca="false">E2665-K2665</f>
        <v>-384.500000000015</v>
      </c>
    </row>
    <row r="2666" customFormat="false" ht="15" hidden="false" customHeight="false" outlineLevel="0" collapsed="false">
      <c r="A2666" s="27" t="n">
        <v>43298</v>
      </c>
      <c r="B2666" s="42" t="n">
        <v>-1</v>
      </c>
      <c r="C2666" s="28" t="n">
        <v>27008.1</v>
      </c>
      <c r="D2666" s="43" t="n">
        <v>-259.25</v>
      </c>
      <c r="E2666" s="44" t="n">
        <f aca="false">E2665+D2666</f>
        <v>35960.95</v>
      </c>
      <c r="F2666" s="45" t="n">
        <f aca="false">IF(C2665&gt;0,D2666/C2665,0)</f>
        <v>-0.00971708933350325</v>
      </c>
      <c r="G2666" s="46" t="n">
        <f aca="false">G2665*(1+F2666)</f>
        <v>24.6482465517827</v>
      </c>
      <c r="H2666" s="46" t="n">
        <f aca="false">MAX(H2665,G2666)</f>
        <v>26.6316331776486</v>
      </c>
      <c r="I2666" s="47" t="n">
        <f aca="false">G2666/H2666-1</f>
        <v>-0.0744748402261167</v>
      </c>
      <c r="J2666" s="48" t="n">
        <f aca="false">IF(F2666&lt;0,F2666^2,0)</f>
        <v>9.44218251152826E-005</v>
      </c>
      <c r="K2666" s="44" t="n">
        <f aca="false">MAX(K2665,E2666)</f>
        <v>36604.7</v>
      </c>
      <c r="L2666" s="49" t="n">
        <f aca="false">E2666-K2666</f>
        <v>-643.750000000015</v>
      </c>
    </row>
    <row r="2667" customFormat="false" ht="15" hidden="false" customHeight="false" outlineLevel="0" collapsed="false">
      <c r="A2667" s="27" t="n">
        <v>43299</v>
      </c>
      <c r="B2667" s="42" t="n">
        <v>1</v>
      </c>
      <c r="C2667" s="28" t="n">
        <v>26880.9</v>
      </c>
      <c r="D2667" s="43" t="n">
        <v>-226.45</v>
      </c>
      <c r="E2667" s="44" t="n">
        <f aca="false">E2666+D2667</f>
        <v>35734.5</v>
      </c>
      <c r="F2667" s="45" t="n">
        <f aca="false">IF(C2666&gt;0,D2667/C2666,0)</f>
        <v>-0.00838452168053288</v>
      </c>
      <c r="G2667" s="46" t="n">
        <f aca="false">G2666*(1+F2667)</f>
        <v>24.4415827941822</v>
      </c>
      <c r="H2667" s="46" t="n">
        <f aca="false">MAX(H2666,G2667)</f>
        <v>26.6316331776486</v>
      </c>
      <c r="I2667" s="47" t="n">
        <f aca="false">G2667/H2667-1</f>
        <v>-0.0822349259941194</v>
      </c>
      <c r="J2667" s="48" t="n">
        <f aca="false">IF(F2667&lt;0,F2667^2,0)</f>
        <v>7.03002038113259E-005</v>
      </c>
      <c r="K2667" s="44" t="n">
        <f aca="false">MAX(K2666,E2667)</f>
        <v>36604.7</v>
      </c>
      <c r="L2667" s="49" t="n">
        <f aca="false">E2667-K2667</f>
        <v>-870.200000000012</v>
      </c>
    </row>
    <row r="2668" customFormat="false" ht="15" hidden="false" customHeight="false" outlineLevel="0" collapsed="false">
      <c r="A2668" s="27" t="n">
        <v>43300</v>
      </c>
      <c r="B2668" s="42" t="n">
        <v>1</v>
      </c>
      <c r="C2668" s="28" t="n">
        <v>26789.65</v>
      </c>
      <c r="D2668" s="43" t="n">
        <v>-46.45</v>
      </c>
      <c r="E2668" s="44" t="n">
        <f aca="false">E2667+D2668</f>
        <v>35688.05</v>
      </c>
      <c r="F2668" s="45" t="n">
        <f aca="false">IF(C2667&gt;0,D2668/C2667,0)</f>
        <v>-0.00172799273833837</v>
      </c>
      <c r="G2668" s="46" t="n">
        <f aca="false">G2667*(1+F2668)</f>
        <v>24.3993479166003</v>
      </c>
      <c r="H2668" s="46" t="n">
        <f aca="false">MAX(H2667,G2668)</f>
        <v>26.6316331776486</v>
      </c>
      <c r="I2668" s="47" t="n">
        <f aca="false">G2668/H2668-1</f>
        <v>-0.0838208173775021</v>
      </c>
      <c r="J2668" s="48" t="n">
        <f aca="false">IF(F2668&lt;0,F2668^2,0)</f>
        <v>2.98595890375015E-006</v>
      </c>
      <c r="K2668" s="44" t="n">
        <f aca="false">MAX(K2667,E2668)</f>
        <v>36604.7</v>
      </c>
      <c r="L2668" s="49" t="n">
        <f aca="false">E2668-K2668</f>
        <v>-916.650000000009</v>
      </c>
    </row>
    <row r="2669" customFormat="false" ht="15" hidden="false" customHeight="false" outlineLevel="0" collapsed="false">
      <c r="A2669" s="27" t="n">
        <v>43301</v>
      </c>
      <c r="B2669" s="42" t="n">
        <v>-1</v>
      </c>
      <c r="C2669" s="28" t="n">
        <v>26873.2</v>
      </c>
      <c r="D2669" s="43" t="n">
        <v>-143.1</v>
      </c>
      <c r="E2669" s="44" t="n">
        <f aca="false">E2668+D2669</f>
        <v>35544.95</v>
      </c>
      <c r="F2669" s="45" t="n">
        <f aca="false">IF(C2668&gt;0,D2669/C2668,0)</f>
        <v>-0.00534161513868229</v>
      </c>
      <c r="G2669" s="46" t="n">
        <f aca="false">G2668*(1+F2669)</f>
        <v>24.269015990395</v>
      </c>
      <c r="H2669" s="46" t="n">
        <f aca="false">MAX(H2668,G2669)</f>
        <v>26.6316331776486</v>
      </c>
      <c r="I2669" s="47" t="n">
        <f aca="false">G2669/H2669-1</f>
        <v>-0.0887146939691439</v>
      </c>
      <c r="J2669" s="48" t="n">
        <f aca="false">IF(F2669&lt;0,F2669^2,0)</f>
        <v>2.85328522897998E-005</v>
      </c>
      <c r="K2669" s="44" t="n">
        <f aca="false">MAX(K2668,E2669)</f>
        <v>36604.7</v>
      </c>
      <c r="L2669" s="49" t="n">
        <f aca="false">E2669-K2669</f>
        <v>-1059.75000000001</v>
      </c>
    </row>
    <row r="2670" customFormat="false" ht="15" hidden="false" customHeight="false" outlineLevel="0" collapsed="false">
      <c r="A2670" s="27" t="n">
        <v>43304</v>
      </c>
      <c r="B2670" s="42" t="n">
        <v>1</v>
      </c>
      <c r="C2670" s="28" t="n">
        <v>27008.15</v>
      </c>
      <c r="D2670" s="43" t="n">
        <v>-90.65</v>
      </c>
      <c r="E2670" s="44" t="n">
        <f aca="false">E2669+D2670</f>
        <v>35454.3</v>
      </c>
      <c r="F2670" s="45" t="n">
        <f aca="false">IF(C2669&gt;0,D2670/C2669,0)</f>
        <v>-0.0033732491850617</v>
      </c>
      <c r="G2670" s="46" t="n">
        <f aca="false">G2669*(1+F2670)</f>
        <v>24.1871505519832</v>
      </c>
      <c r="H2670" s="46" t="n">
        <f aca="false">MAX(H2669,G2670)</f>
        <v>26.6316331776486</v>
      </c>
      <c r="I2670" s="47" t="n">
        <f aca="false">G2670/H2670-1</f>
        <v>-0.0917886863850712</v>
      </c>
      <c r="J2670" s="48" t="n">
        <f aca="false">IF(F2670&lt;0,F2670^2,0)</f>
        <v>1.13788100645194E-005</v>
      </c>
      <c r="K2670" s="44" t="n">
        <f aca="false">MAX(K2669,E2670)</f>
        <v>36604.7</v>
      </c>
      <c r="L2670" s="49" t="n">
        <f aca="false">E2670-K2670</f>
        <v>-1150.40000000001</v>
      </c>
    </row>
    <row r="2671" customFormat="false" ht="15" hidden="false" customHeight="false" outlineLevel="0" collapsed="false">
      <c r="A2671" s="27" t="n">
        <v>43305</v>
      </c>
      <c r="B2671" s="42" t="n">
        <v>1</v>
      </c>
      <c r="C2671" s="28" t="n">
        <v>26974.4</v>
      </c>
      <c r="D2671" s="43" t="n">
        <v>-33.75</v>
      </c>
      <c r="E2671" s="44" t="n">
        <f aca="false">E2670+D2671</f>
        <v>35420.55</v>
      </c>
      <c r="F2671" s="45" t="n">
        <f aca="false">IF(C2670&gt;0,D2671/C2670,0)</f>
        <v>-0.00124962279904399</v>
      </c>
      <c r="G2671" s="46" t="n">
        <f aca="false">G2670*(1+F2671)</f>
        <v>24.1569257372095</v>
      </c>
      <c r="H2671" s="46" t="n">
        <f aca="false">MAX(H2670,G2671)</f>
        <v>26.6316331776486</v>
      </c>
      <c r="I2671" s="47" t="n">
        <f aca="false">G2671/H2671-1</f>
        <v>-0.0929236079489142</v>
      </c>
      <c r="J2671" s="48" t="n">
        <f aca="false">IF(F2671&lt;0,F2671^2,0)</f>
        <v>1.56155713989054E-006</v>
      </c>
      <c r="K2671" s="44" t="n">
        <f aca="false">MAX(K2670,E2671)</f>
        <v>36604.7</v>
      </c>
      <c r="L2671" s="49" t="n">
        <f aca="false">E2671-K2671</f>
        <v>-1184.15000000001</v>
      </c>
    </row>
    <row r="2672" customFormat="false" ht="15" hidden="false" customHeight="false" outlineLevel="0" collapsed="false">
      <c r="A2672" s="27" t="n">
        <v>43306</v>
      </c>
      <c r="B2672" s="42" t="n">
        <v>1</v>
      </c>
      <c r="C2672" s="28" t="n">
        <v>27031.3</v>
      </c>
      <c r="D2672" s="43" t="n">
        <v>56.9</v>
      </c>
      <c r="E2672" s="44" t="n">
        <f aca="false">E2671+D2672</f>
        <v>35477.45</v>
      </c>
      <c r="F2672" s="45" t="n">
        <f aca="false">IF(C2671&gt;0,D2672/C2671,0)</f>
        <v>0.00210940743816359</v>
      </c>
      <c r="G2672" s="46" t="n">
        <f aca="false">G2671*(1+F2672)</f>
        <v>24.2078825360427</v>
      </c>
      <c r="H2672" s="46" t="n">
        <f aca="false">MAX(H2671,G2672)</f>
        <v>26.6316331776486</v>
      </c>
      <c r="I2672" s="47" t="n">
        <f aca="false">G2672/H2672-1</f>
        <v>-0.091010214260539</v>
      </c>
      <c r="J2672" s="48" t="n">
        <f aca="false">IF(F2672&lt;0,F2672^2,0)</f>
        <v>0</v>
      </c>
      <c r="K2672" s="44" t="n">
        <f aca="false">MAX(K2671,E2672)</f>
        <v>36604.7</v>
      </c>
      <c r="L2672" s="49" t="n">
        <f aca="false">E2672-K2672</f>
        <v>-1127.25000000001</v>
      </c>
    </row>
    <row r="2673" customFormat="false" ht="15" hidden="false" customHeight="false" outlineLevel="0" collapsed="false">
      <c r="A2673" s="27" t="n">
        <v>43307</v>
      </c>
      <c r="B2673" s="42" t="n">
        <v>1</v>
      </c>
      <c r="C2673" s="28" t="n">
        <v>27406.4</v>
      </c>
      <c r="D2673" s="43" t="n">
        <v>375.1</v>
      </c>
      <c r="E2673" s="44" t="n">
        <f aca="false">E2672+D2673</f>
        <v>35852.55</v>
      </c>
      <c r="F2673" s="45" t="n">
        <f aca="false">IF(C2672&gt;0,D2673/C2672,0)</f>
        <v>0.0138765061243817</v>
      </c>
      <c r="G2673" s="46" t="n">
        <f aca="false">G2672*(1+F2673)</f>
        <v>24.5438033663125</v>
      </c>
      <c r="H2673" s="46" t="n">
        <f aca="false">MAX(H2672,G2673)</f>
        <v>26.6316331776486</v>
      </c>
      <c r="I2673" s="47" t="n">
        <f aca="false">G2673/H2673-1</f>
        <v>-0.078396611931725</v>
      </c>
      <c r="J2673" s="48" t="n">
        <f aca="false">IF(F2673&lt;0,F2673^2,0)</f>
        <v>0</v>
      </c>
      <c r="K2673" s="44" t="n">
        <f aca="false">MAX(K2672,E2673)</f>
        <v>36604.7</v>
      </c>
      <c r="L2673" s="49" t="n">
        <f aca="false">E2673-K2673</f>
        <v>-752.150000000009</v>
      </c>
    </row>
    <row r="2674" customFormat="false" ht="15" hidden="false" customHeight="false" outlineLevel="0" collapsed="false">
      <c r="A2674" s="27" t="n">
        <v>43308</v>
      </c>
      <c r="B2674" s="42" t="n">
        <v>1</v>
      </c>
      <c r="C2674" s="28" t="n">
        <v>27634.4</v>
      </c>
      <c r="D2674" s="43" t="n">
        <v>228</v>
      </c>
      <c r="E2674" s="44" t="n">
        <f aca="false">E2673+D2674</f>
        <v>36080.55</v>
      </c>
      <c r="F2674" s="45" t="n">
        <f aca="false">IF(C2673&gt;0,D2674/C2673,0)</f>
        <v>0.00831922470663787</v>
      </c>
      <c r="G2674" s="46" t="n">
        <f aca="false">G2673*(1+F2674)</f>
        <v>24.7479887816723</v>
      </c>
      <c r="H2674" s="46" t="n">
        <f aca="false">MAX(H2673,G2674)</f>
        <v>26.6316331776486</v>
      </c>
      <c r="I2674" s="47" t="n">
        <f aca="false">G2674/H2674-1</f>
        <v>-0.0707295862559861</v>
      </c>
      <c r="J2674" s="48" t="n">
        <f aca="false">IF(F2674&lt;0,F2674^2,0)</f>
        <v>0</v>
      </c>
      <c r="K2674" s="44" t="n">
        <f aca="false">MAX(K2673,E2674)</f>
        <v>36604.7</v>
      </c>
      <c r="L2674" s="49" t="n">
        <f aca="false">E2674-K2674</f>
        <v>-524.150000000009</v>
      </c>
    </row>
    <row r="2675" customFormat="false" ht="15" hidden="false" customHeight="false" outlineLevel="0" collapsed="false">
      <c r="A2675" s="27" t="n">
        <v>43311</v>
      </c>
      <c r="B2675" s="42" t="n">
        <v>1</v>
      </c>
      <c r="C2675" s="28" t="n">
        <v>27842.6</v>
      </c>
      <c r="D2675" s="43" t="n">
        <v>208.2</v>
      </c>
      <c r="E2675" s="44" t="n">
        <f aca="false">E2674+D2675</f>
        <v>36288.75</v>
      </c>
      <c r="F2675" s="45" t="n">
        <f aca="false">IF(C2674&gt;0,D2675/C2674,0)</f>
        <v>0.00753408794835422</v>
      </c>
      <c r="G2675" s="46" t="n">
        <f aca="false">G2674*(1+F2675)</f>
        <v>24.9344423056983</v>
      </c>
      <c r="H2675" s="46" t="n">
        <f aca="false">MAX(H2674,G2675)</f>
        <v>26.6316331776486</v>
      </c>
      <c r="I2675" s="47" t="n">
        <f aca="false">G2675/H2675-1</f>
        <v>-0.0637283812310351</v>
      </c>
      <c r="J2675" s="48" t="n">
        <f aca="false">IF(F2675&lt;0,F2675^2,0)</f>
        <v>0</v>
      </c>
      <c r="K2675" s="44" t="n">
        <f aca="false">MAX(K2674,E2675)</f>
        <v>36604.7</v>
      </c>
      <c r="L2675" s="49" t="n">
        <f aca="false">E2675-K2675</f>
        <v>-315.950000000012</v>
      </c>
    </row>
    <row r="2676" customFormat="false" ht="15" hidden="false" customHeight="false" outlineLevel="0" collapsed="false">
      <c r="A2676" s="27" t="n">
        <v>43312</v>
      </c>
      <c r="B2676" s="42" t="n">
        <v>1</v>
      </c>
      <c r="C2676" s="28" t="n">
        <v>27764.15</v>
      </c>
      <c r="D2676" s="43" t="n">
        <v>-78.45</v>
      </c>
      <c r="E2676" s="44" t="n">
        <f aca="false">E2675+D2676</f>
        <v>36210.3</v>
      </c>
      <c r="F2676" s="45" t="n">
        <f aca="false">IF(C2675&gt;0,D2676/C2675,0)</f>
        <v>-0.00281762479078822</v>
      </c>
      <c r="G2676" s="46" t="n">
        <f aca="false">G2675*(1+F2676)</f>
        <v>24.8641864029133</v>
      </c>
      <c r="H2676" s="46" t="n">
        <f aca="false">MAX(H2675,G2676)</f>
        <v>26.6316331776486</v>
      </c>
      <c r="I2676" s="47" t="n">
        <f aca="false">G2676/H2676-1</f>
        <v>-0.0663664433549899</v>
      </c>
      <c r="J2676" s="48" t="n">
        <f aca="false">IF(F2676&lt;0,F2676^2,0)</f>
        <v>7.93900946166434E-006</v>
      </c>
      <c r="K2676" s="44" t="n">
        <f aca="false">MAX(K2675,E2676)</f>
        <v>36604.7</v>
      </c>
      <c r="L2676" s="49" t="n">
        <f aca="false">E2676-K2676</f>
        <v>-394.400000000009</v>
      </c>
    </row>
    <row r="2677" customFormat="false" ht="15" hidden="false" customHeight="false" outlineLevel="0" collapsed="false">
      <c r="A2677" s="27" t="n">
        <v>43313</v>
      </c>
      <c r="B2677" s="42" t="n">
        <v>-1</v>
      </c>
      <c r="C2677" s="28" t="n">
        <v>27596.6</v>
      </c>
      <c r="D2677" s="43" t="n">
        <v>-101.5</v>
      </c>
      <c r="E2677" s="44" t="n">
        <f aca="false">E2676+D2677</f>
        <v>36108.8</v>
      </c>
      <c r="F2677" s="45" t="n">
        <f aca="false">IF(C2676&gt;0,D2677/C2676,0)</f>
        <v>-0.00365579353230695</v>
      </c>
      <c r="G2677" s="46" t="n">
        <f aca="false">G2676*(1+F2677)</f>
        <v>24.7732880710755</v>
      </c>
      <c r="H2677" s="46" t="n">
        <f aca="false">MAX(H2676,G2677)</f>
        <v>26.6316331776486</v>
      </c>
      <c r="I2677" s="47" t="n">
        <f aca="false">G2677/H2677-1</f>
        <v>-0.0697796148729175</v>
      </c>
      <c r="J2677" s="48" t="n">
        <f aca="false">IF(F2677&lt;0,F2677^2,0)</f>
        <v>1.33648263508573E-005</v>
      </c>
      <c r="K2677" s="44" t="n">
        <f aca="false">MAX(K2676,E2677)</f>
        <v>36604.7</v>
      </c>
      <c r="L2677" s="49" t="n">
        <f aca="false">E2677-K2677</f>
        <v>-495.900000000009</v>
      </c>
    </row>
    <row r="2678" customFormat="false" ht="15" hidden="false" customHeight="false" outlineLevel="0" collapsed="false">
      <c r="A2678" s="27" t="n">
        <v>43314</v>
      </c>
      <c r="B2678" s="42" t="n">
        <v>-1</v>
      </c>
      <c r="C2678" s="28" t="n">
        <v>27355.95</v>
      </c>
      <c r="D2678" s="43" t="n">
        <v>240.65</v>
      </c>
      <c r="E2678" s="44" t="n">
        <f aca="false">E2677+D2678</f>
        <v>36349.45</v>
      </c>
      <c r="F2678" s="45" t="n">
        <f aca="false">IF(C2677&gt;0,D2678/C2677,0)</f>
        <v>0.00872027713558917</v>
      </c>
      <c r="G2678" s="46" t="n">
        <f aca="false">G2677*(1+F2678)</f>
        <v>24.9893180086151</v>
      </c>
      <c r="H2678" s="46" t="n">
        <f aca="false">MAX(H2677,G2678)</f>
        <v>26.6316331776486</v>
      </c>
      <c r="I2678" s="47" t="n">
        <f aca="false">G2678/H2678-1</f>
        <v>-0.0616678353174348</v>
      </c>
      <c r="J2678" s="48" t="n">
        <f aca="false">IF(F2678&lt;0,F2678^2,0)</f>
        <v>0</v>
      </c>
      <c r="K2678" s="44" t="n">
        <f aca="false">MAX(K2677,E2678)</f>
        <v>36604.7</v>
      </c>
      <c r="L2678" s="49" t="n">
        <f aca="false">E2678-K2678</f>
        <v>-255.250000000007</v>
      </c>
    </row>
    <row r="2679" customFormat="false" ht="15" hidden="false" customHeight="false" outlineLevel="0" collapsed="false">
      <c r="A2679" s="27" t="n">
        <v>43315</v>
      </c>
      <c r="B2679" s="42" t="n">
        <v>-1</v>
      </c>
      <c r="C2679" s="28" t="n">
        <v>27695.5</v>
      </c>
      <c r="D2679" s="43" t="n">
        <v>-131.95</v>
      </c>
      <c r="E2679" s="44" t="n">
        <f aca="false">E2678+D2679</f>
        <v>36217.5</v>
      </c>
      <c r="F2679" s="45" t="n">
        <f aca="false">IF(C2678&gt;0,D2679/C2678,0)</f>
        <v>-0.00482344791535297</v>
      </c>
      <c r="G2679" s="46" t="n">
        <f aca="false">G2678*(1+F2679)</f>
        <v>24.8687833347603</v>
      </c>
      <c r="H2679" s="46" t="n">
        <f aca="false">MAX(H2678,G2679)</f>
        <v>26.6316331776486</v>
      </c>
      <c r="I2679" s="47" t="n">
        <f aca="false">G2679/H2679-1</f>
        <v>-0.0661938316410816</v>
      </c>
      <c r="J2679" s="48" t="n">
        <f aca="false">IF(F2679&lt;0,F2679^2,0)</f>
        <v>2.32656497921229E-005</v>
      </c>
      <c r="K2679" s="44" t="n">
        <f aca="false">MAX(K2678,E2679)</f>
        <v>36604.7</v>
      </c>
      <c r="L2679" s="49" t="n">
        <f aca="false">E2679-K2679</f>
        <v>-387.200000000004</v>
      </c>
    </row>
    <row r="2680" customFormat="false" ht="15" hidden="false" customHeight="false" outlineLevel="0" collapsed="false">
      <c r="A2680" s="27" t="n">
        <v>43318</v>
      </c>
      <c r="B2680" s="42" t="n">
        <v>1</v>
      </c>
      <c r="C2680" s="28" t="n">
        <v>27898.5</v>
      </c>
      <c r="D2680" s="43" t="n">
        <v>128.95</v>
      </c>
      <c r="E2680" s="44" t="n">
        <f aca="false">E2679+D2680</f>
        <v>36346.45</v>
      </c>
      <c r="F2680" s="45" t="n">
        <f aca="false">IF(C2679&gt;0,D2680/C2679,0)</f>
        <v>0.0046559910454767</v>
      </c>
      <c r="G2680" s="46" t="n">
        <f aca="false">G2679*(1+F2680)</f>
        <v>24.9845721672789</v>
      </c>
      <c r="H2680" s="46" t="n">
        <f aca="false">MAX(H2679,G2680)</f>
        <v>26.6316331776486</v>
      </c>
      <c r="I2680" s="47" t="n">
        <f aca="false">G2680/H2680-1</f>
        <v>-0.0618460384829915</v>
      </c>
      <c r="J2680" s="48" t="n">
        <f aca="false">IF(F2680&lt;0,F2680^2,0)</f>
        <v>0</v>
      </c>
      <c r="K2680" s="44" t="n">
        <f aca="false">MAX(K2679,E2680)</f>
        <v>36604.7</v>
      </c>
      <c r="L2680" s="49" t="n">
        <f aca="false">E2680-K2680</f>
        <v>-258.250000000007</v>
      </c>
    </row>
    <row r="2681" customFormat="false" ht="15" hidden="false" customHeight="false" outlineLevel="0" collapsed="false">
      <c r="A2681" s="27" t="n">
        <v>43319</v>
      </c>
      <c r="B2681" s="42" t="n">
        <v>1</v>
      </c>
      <c r="C2681" s="28" t="n">
        <v>27875.9</v>
      </c>
      <c r="D2681" s="43" t="n">
        <v>-22.6</v>
      </c>
      <c r="E2681" s="44" t="n">
        <f aca="false">E2680+D2681</f>
        <v>36323.85</v>
      </c>
      <c r="F2681" s="45" t="n">
        <f aca="false">IF(C2680&gt;0,D2681/C2680,0)</f>
        <v>-0.000810079394949549</v>
      </c>
      <c r="G2681" s="46" t="n">
        <f aca="false">G2680*(1+F2681)</f>
        <v>24.9643326801745</v>
      </c>
      <c r="H2681" s="46" t="n">
        <f aca="false">MAX(H2680,G2681)</f>
        <v>26.6316331776486</v>
      </c>
      <c r="I2681" s="47" t="n">
        <f aca="false">G2681/H2681-1</f>
        <v>-0.0626060176765069</v>
      </c>
      <c r="J2681" s="48" t="n">
        <f aca="false">IF(F2681&lt;0,F2681^2,0)</f>
        <v>6.56228626121828E-007</v>
      </c>
      <c r="K2681" s="44" t="n">
        <f aca="false">MAX(K2680,E2681)</f>
        <v>36604.7</v>
      </c>
      <c r="L2681" s="49" t="n">
        <f aca="false">E2681-K2681</f>
        <v>-280.850000000006</v>
      </c>
    </row>
    <row r="2682" customFormat="false" ht="15" hidden="false" customHeight="false" outlineLevel="0" collapsed="false">
      <c r="A2682" s="27" t="n">
        <v>43320</v>
      </c>
      <c r="B2682" s="42" t="n">
        <v>1</v>
      </c>
      <c r="C2682" s="28" t="n">
        <v>28062.45</v>
      </c>
      <c r="D2682" s="43" t="n">
        <v>186.55</v>
      </c>
      <c r="E2682" s="44" t="n">
        <f aca="false">E2681+D2682</f>
        <v>36510.4</v>
      </c>
      <c r="F2682" s="45" t="n">
        <f aca="false">IF(C2681&gt;0,D2682/C2681,0)</f>
        <v>0.00669216061185469</v>
      </c>
      <c r="G2682" s="46" t="n">
        <f aca="false">G2681*(1+F2682)</f>
        <v>25.131398004038</v>
      </c>
      <c r="H2682" s="46" t="n">
        <f aca="false">MAX(H2681,G2682)</f>
        <v>26.6316331776486</v>
      </c>
      <c r="I2682" s="47" t="n">
        <f aca="false">G2682/H2682-1</f>
        <v>-0.056332826590212</v>
      </c>
      <c r="J2682" s="48" t="n">
        <f aca="false">IF(F2682&lt;0,F2682^2,0)</f>
        <v>0</v>
      </c>
      <c r="K2682" s="44" t="n">
        <f aca="false">MAX(K2681,E2682)</f>
        <v>36604.7</v>
      </c>
      <c r="L2682" s="49" t="n">
        <f aca="false">E2682-K2682</f>
        <v>-94.3000000000029</v>
      </c>
    </row>
    <row r="2683" customFormat="false" ht="15" hidden="false" customHeight="false" outlineLevel="0" collapsed="false">
      <c r="A2683" s="27" t="n">
        <v>43321</v>
      </c>
      <c r="B2683" s="42" t="n">
        <v>1</v>
      </c>
      <c r="C2683" s="28" t="n">
        <v>28320</v>
      </c>
      <c r="D2683" s="43" t="n">
        <v>257.55</v>
      </c>
      <c r="E2683" s="44" t="n">
        <f aca="false">E2682+D2683</f>
        <v>36767.95</v>
      </c>
      <c r="F2683" s="45" t="n">
        <f aca="false">IF(C2682&gt;0,D2683/C2682,0)</f>
        <v>0.00917774463740693</v>
      </c>
      <c r="G2683" s="46" t="n">
        <f aca="false">G2682*(1+F2683)</f>
        <v>25.3620475573001</v>
      </c>
      <c r="H2683" s="46" t="n">
        <f aca="false">MAX(H2682,G2683)</f>
        <v>26.6316331776486</v>
      </c>
      <c r="I2683" s="47" t="n">
        <f aca="false">G2683/H2683-1</f>
        <v>-0.0476720902499535</v>
      </c>
      <c r="J2683" s="48" t="n">
        <f aca="false">IF(F2683&lt;0,F2683^2,0)</f>
        <v>0</v>
      </c>
      <c r="K2683" s="44" t="n">
        <f aca="false">MAX(K2682,E2683)</f>
        <v>36767.95</v>
      </c>
      <c r="L2683" s="49" t="n">
        <f aca="false">E2683-K2683</f>
        <v>0</v>
      </c>
    </row>
    <row r="2684" customFormat="false" ht="15" hidden="false" customHeight="false" outlineLevel="0" collapsed="false">
      <c r="A2684" s="27" t="n">
        <v>43322</v>
      </c>
      <c r="B2684" s="42" t="n">
        <v>1</v>
      </c>
      <c r="C2684" s="28" t="n">
        <v>28124.25</v>
      </c>
      <c r="D2684" s="43" t="n">
        <v>-188</v>
      </c>
      <c r="E2684" s="44" t="n">
        <f aca="false">E2683+D2684</f>
        <v>36579.95</v>
      </c>
      <c r="F2684" s="45" t="n">
        <f aca="false">IF(C2683&gt;0,D2684/C2683,0)</f>
        <v>-0.00663841807909605</v>
      </c>
      <c r="G2684" s="46" t="n">
        <f aca="false">G2683*(1+F2684)</f>
        <v>25.1936836822728</v>
      </c>
      <c r="H2684" s="46" t="n">
        <f aca="false">MAX(H2683,G2684)</f>
        <v>26.6316331776486</v>
      </c>
      <c r="I2684" s="47" t="n">
        <f aca="false">G2684/H2684-1</f>
        <v>-0.0539940410632659</v>
      </c>
      <c r="J2684" s="48" t="n">
        <f aca="false">IF(F2684&lt;0,F2684^2,0)</f>
        <v>4.40685945928692E-005</v>
      </c>
      <c r="K2684" s="44" t="n">
        <f aca="false">MAX(K2683,E2684)</f>
        <v>36767.95</v>
      </c>
      <c r="L2684" s="49" t="n">
        <f aca="false">E2684-K2684</f>
        <v>-188</v>
      </c>
    </row>
    <row r="2685" customFormat="false" ht="15" hidden="false" customHeight="false" outlineLevel="0" collapsed="false">
      <c r="A2685" s="27" t="n">
        <v>43325</v>
      </c>
      <c r="B2685" s="42" t="n">
        <v>-1</v>
      </c>
      <c r="C2685" s="28" t="n">
        <v>27794.4</v>
      </c>
      <c r="D2685" s="43" t="n">
        <v>-33.6</v>
      </c>
      <c r="E2685" s="44" t="n">
        <f aca="false">E2684+D2685</f>
        <v>36546.35</v>
      </c>
      <c r="F2685" s="45" t="n">
        <f aca="false">IF(C2684&gt;0,D2685/C2684,0)</f>
        <v>-0.00119469852529401</v>
      </c>
      <c r="G2685" s="46" t="n">
        <f aca="false">G2684*(1+F2685)</f>
        <v>25.1635848255309</v>
      </c>
      <c r="H2685" s="46" t="n">
        <f aca="false">MAX(H2684,G2685)</f>
        <v>26.6316331776486</v>
      </c>
      <c r="I2685" s="47" t="n">
        <f aca="false">G2685/H2685-1</f>
        <v>-0.0551242329873268</v>
      </c>
      <c r="J2685" s="48" t="n">
        <f aca="false">IF(F2685&lt;0,F2685^2,0)</f>
        <v>1.42730456633968E-006</v>
      </c>
      <c r="K2685" s="44" t="n">
        <f aca="false">MAX(K2684,E2685)</f>
        <v>36767.95</v>
      </c>
      <c r="L2685" s="49" t="n">
        <f aca="false">E2685-K2685</f>
        <v>-221.599999999999</v>
      </c>
    </row>
    <row r="2686" customFormat="false" ht="15" hidden="false" customHeight="false" outlineLevel="0" collapsed="false">
      <c r="A2686" s="27" t="n">
        <v>43326</v>
      </c>
      <c r="B2686" s="42" t="n">
        <v>-1</v>
      </c>
      <c r="C2686" s="28" t="n">
        <v>28021.7</v>
      </c>
      <c r="D2686" s="43" t="n">
        <v>-117.45</v>
      </c>
      <c r="E2686" s="44" t="n">
        <f aca="false">E2685+D2686</f>
        <v>36428.9</v>
      </c>
      <c r="F2686" s="45" t="n">
        <f aca="false">IF(C2685&gt;0,D2686/C2685,0)</f>
        <v>-0.00422567135825922</v>
      </c>
      <c r="G2686" s="46" t="n">
        <f aca="false">G2685*(1+F2686)</f>
        <v>25.0572517858625</v>
      </c>
      <c r="H2686" s="46" t="n">
        <f aca="false">MAX(H2685,G2686)</f>
        <v>26.6316331776486</v>
      </c>
      <c r="I2686" s="47" t="n">
        <f aca="false">G2686/H2686-1</f>
        <v>-0.0591169674531055</v>
      </c>
      <c r="J2686" s="48" t="n">
        <f aca="false">IF(F2686&lt;0,F2686^2,0)</f>
        <v>1.78562984280123E-005</v>
      </c>
      <c r="K2686" s="44" t="n">
        <f aca="false">MAX(K2685,E2686)</f>
        <v>36767.95</v>
      </c>
      <c r="L2686" s="49" t="n">
        <f aca="false">E2686-K2686</f>
        <v>-339.049999999996</v>
      </c>
    </row>
    <row r="2687" customFormat="false" ht="15" hidden="false" customHeight="false" outlineLevel="0" collapsed="false">
      <c r="A2687" s="27" t="n">
        <v>43328</v>
      </c>
      <c r="B2687" s="42" t="n">
        <v>0</v>
      </c>
      <c r="C2687" s="28" t="n">
        <v>27826.55</v>
      </c>
      <c r="D2687" s="43" t="n">
        <v>0</v>
      </c>
      <c r="E2687" s="44" t="n">
        <f aca="false">E2686+D2687</f>
        <v>36428.9</v>
      </c>
      <c r="F2687" s="45" t="n">
        <f aca="false">IF(C2686&gt;0,D2687/C2686,0)</f>
        <v>0</v>
      </c>
      <c r="G2687" s="46" t="n">
        <f aca="false">G2686*(1+F2687)</f>
        <v>25.0572517858625</v>
      </c>
      <c r="H2687" s="46" t="n">
        <f aca="false">MAX(H2686,G2687)</f>
        <v>26.6316331776486</v>
      </c>
      <c r="I2687" s="47" t="n">
        <f aca="false">G2687/H2687-1</f>
        <v>-0.0591169674531055</v>
      </c>
      <c r="J2687" s="48" t="n">
        <f aca="false">IF(F2687&lt;0,F2687^2,0)</f>
        <v>0</v>
      </c>
      <c r="K2687" s="44" t="n">
        <f aca="false">MAX(K2686,E2687)</f>
        <v>36767.95</v>
      </c>
      <c r="L2687" s="49" t="n">
        <f aca="false">E2687-K2687</f>
        <v>-339.049999999996</v>
      </c>
    </row>
    <row r="2688" customFormat="false" ht="15" hidden="false" customHeight="false" outlineLevel="0" collapsed="false">
      <c r="A2688" s="27" t="n">
        <v>43329</v>
      </c>
      <c r="B2688" s="42" t="n">
        <v>1</v>
      </c>
      <c r="C2688" s="28" t="n">
        <v>28128.55</v>
      </c>
      <c r="D2688" s="43" t="n">
        <v>75.5</v>
      </c>
      <c r="E2688" s="44" t="n">
        <f aca="false">E2687+D2688</f>
        <v>36504.4</v>
      </c>
      <c r="F2688" s="45" t="n">
        <f aca="false">IF(C2687&gt;0,D2688/C2687,0)</f>
        <v>0.00271323610005552</v>
      </c>
      <c r="G2688" s="46" t="n">
        <f aca="false">G2687*(1+F2688)</f>
        <v>25.1252380259761</v>
      </c>
      <c r="H2688" s="46" t="n">
        <f aca="false">MAX(H2687,G2688)</f>
        <v>26.6316331776486</v>
      </c>
      <c r="I2688" s="47" t="n">
        <f aca="false">G2688/H2688-1</f>
        <v>-0.0565641296432696</v>
      </c>
      <c r="J2688" s="48" t="n">
        <f aca="false">IF(F2688&lt;0,F2688^2,0)</f>
        <v>0</v>
      </c>
      <c r="K2688" s="44" t="n">
        <f aca="false">MAX(K2687,E2688)</f>
        <v>36767.95</v>
      </c>
      <c r="L2688" s="49" t="n">
        <f aca="false">E2688-K2688</f>
        <v>-263.549999999996</v>
      </c>
    </row>
    <row r="2689" customFormat="false" ht="15" hidden="false" customHeight="false" outlineLevel="0" collapsed="false">
      <c r="A2689" s="27" t="n">
        <v>43332</v>
      </c>
      <c r="B2689" s="42" t="n">
        <v>1</v>
      </c>
      <c r="C2689" s="28" t="n">
        <v>28274.25</v>
      </c>
      <c r="D2689" s="43" t="n">
        <v>145.7</v>
      </c>
      <c r="E2689" s="44" t="n">
        <f aca="false">E2688+D2689</f>
        <v>36650.1</v>
      </c>
      <c r="F2689" s="45" t="n">
        <f aca="false">IF(C2688&gt;0,D2689/C2688,0)</f>
        <v>0.00517979063975925</v>
      </c>
      <c r="G2689" s="46" t="n">
        <f aca="false">G2688*(1+F2689)</f>
        <v>25.2553814987248</v>
      </c>
      <c r="H2689" s="46" t="n">
        <f aca="false">MAX(H2688,G2689)</f>
        <v>26.6316331776486</v>
      </c>
      <c r="I2689" s="47" t="n">
        <f aca="false">G2689/H2689-1</f>
        <v>-0.0516773293527827</v>
      </c>
      <c r="J2689" s="48" t="n">
        <f aca="false">IF(F2689&lt;0,F2689^2,0)</f>
        <v>0</v>
      </c>
      <c r="K2689" s="44" t="n">
        <f aca="false">MAX(K2688,E2689)</f>
        <v>36767.95</v>
      </c>
      <c r="L2689" s="49" t="n">
        <f aca="false">E2689-K2689</f>
        <v>-117.849999999999</v>
      </c>
    </row>
    <row r="2690" customFormat="false" ht="15" hidden="false" customHeight="false" outlineLevel="0" collapsed="false">
      <c r="A2690" s="27" t="n">
        <v>43333</v>
      </c>
      <c r="B2690" s="42" t="n">
        <v>1</v>
      </c>
      <c r="C2690" s="28" t="n">
        <v>28257.9</v>
      </c>
      <c r="D2690" s="43" t="n">
        <v>-102.6</v>
      </c>
      <c r="E2690" s="44" t="n">
        <f aca="false">E2689+D2690</f>
        <v>36547.5</v>
      </c>
      <c r="F2690" s="45" t="n">
        <f aca="false">IF(C2689&gt;0,D2690/C2689,0)</f>
        <v>-0.0036287434679965</v>
      </c>
      <c r="G2690" s="46" t="n">
        <f aca="false">G2689*(1+F2690)</f>
        <v>25.1637361980795</v>
      </c>
      <c r="H2690" s="46" t="n">
        <f aca="false">MAX(H2689,G2690)</f>
        <v>26.6316331776486</v>
      </c>
      <c r="I2690" s="47" t="n">
        <f aca="false">G2690/H2690-1</f>
        <v>-0.0551185490494468</v>
      </c>
      <c r="J2690" s="48" t="n">
        <f aca="false">IF(F2690&lt;0,F2690^2,0)</f>
        <v>1.31677791565273E-005</v>
      </c>
      <c r="K2690" s="44" t="n">
        <f aca="false">MAX(K2689,E2690)</f>
        <v>36767.95</v>
      </c>
      <c r="L2690" s="49" t="n">
        <f aca="false">E2690-K2690</f>
        <v>-220.449999999997</v>
      </c>
    </row>
    <row r="2691" customFormat="false" ht="15" hidden="false" customHeight="false" outlineLevel="0" collapsed="false">
      <c r="A2691" s="27" t="n">
        <v>43335</v>
      </c>
      <c r="B2691" s="42" t="n">
        <v>-1</v>
      </c>
      <c r="C2691" s="28" t="n">
        <v>28027.9</v>
      </c>
      <c r="D2691" s="43" t="n">
        <v>124</v>
      </c>
      <c r="E2691" s="44" t="n">
        <f aca="false">E2690+D2691</f>
        <v>36671.5</v>
      </c>
      <c r="F2691" s="45" t="n">
        <f aca="false">IF(C2690&gt;0,D2691/C2690,0)</f>
        <v>0.00438815340134971</v>
      </c>
      <c r="G2691" s="46" t="n">
        <f aca="false">G2690*(1+F2691)</f>
        <v>25.2741585326678</v>
      </c>
      <c r="H2691" s="46" t="n">
        <f aca="false">MAX(H2690,G2691)</f>
        <v>26.6316331776486</v>
      </c>
      <c r="I2691" s="47" t="n">
        <f aca="false">G2691/H2691-1</f>
        <v>-0.050972264296586</v>
      </c>
      <c r="J2691" s="48" t="n">
        <f aca="false">IF(F2691&lt;0,F2691^2,0)</f>
        <v>0</v>
      </c>
      <c r="K2691" s="44" t="n">
        <f aca="false">MAX(K2690,E2691)</f>
        <v>36767.95</v>
      </c>
      <c r="L2691" s="49" t="n">
        <f aca="false">E2691-K2691</f>
        <v>-96.4499999999971</v>
      </c>
    </row>
    <row r="2692" customFormat="false" ht="15" hidden="false" customHeight="false" outlineLevel="0" collapsed="false">
      <c r="A2692" s="27" t="n">
        <v>43336</v>
      </c>
      <c r="B2692" s="42" t="n">
        <v>-1</v>
      </c>
      <c r="C2692" s="28" t="n">
        <v>27834.7</v>
      </c>
      <c r="D2692" s="43" t="n">
        <v>193.2</v>
      </c>
      <c r="E2692" s="44" t="n">
        <f aca="false">E2691+D2692</f>
        <v>36864.7</v>
      </c>
      <c r="F2692" s="45" t="n">
        <f aca="false">IF(C2691&gt;0,D2692/C2691,0)</f>
        <v>0.0068931314868399</v>
      </c>
      <c r="G2692" s="46" t="n">
        <f aca="false">G2691*(1+F2692)</f>
        <v>25.4483766306527</v>
      </c>
      <c r="H2692" s="46" t="n">
        <f aca="false">MAX(H2691,G2692)</f>
        <v>26.6316331776486</v>
      </c>
      <c r="I2692" s="47" t="n">
        <f aca="false">G2692/H2692-1</f>
        <v>-0.0444304913297244</v>
      </c>
      <c r="J2692" s="48" t="n">
        <f aca="false">IF(F2692&lt;0,F2692^2,0)</f>
        <v>0</v>
      </c>
      <c r="K2692" s="44" t="n">
        <f aca="false">MAX(K2691,E2692)</f>
        <v>36864.7</v>
      </c>
      <c r="L2692" s="49" t="n">
        <f aca="false">E2692-K2692</f>
        <v>0</v>
      </c>
    </row>
    <row r="2693" customFormat="false" ht="15" hidden="false" customHeight="false" outlineLevel="0" collapsed="false">
      <c r="A2693" s="27" t="n">
        <v>43339</v>
      </c>
      <c r="B2693" s="42" t="n">
        <v>-1</v>
      </c>
      <c r="C2693" s="28" t="n">
        <v>28264.2</v>
      </c>
      <c r="D2693" s="43" t="n">
        <v>-288.05</v>
      </c>
      <c r="E2693" s="44" t="n">
        <f aca="false">E2692+D2693</f>
        <v>36576.65</v>
      </c>
      <c r="F2693" s="45" t="n">
        <f aca="false">IF(C2692&gt;0,D2693/C2692,0)</f>
        <v>-0.0103485936618681</v>
      </c>
      <c r="G2693" s="46" t="n">
        <f aca="false">G2692*(1+F2693)</f>
        <v>25.1850217215479</v>
      </c>
      <c r="H2693" s="46" t="n">
        <f aca="false">MAX(H2692,G2693)</f>
        <v>26.6316331776486</v>
      </c>
      <c r="I2693" s="47" t="n">
        <f aca="false">G2693/H2693-1</f>
        <v>-0.054319291890624</v>
      </c>
      <c r="J2693" s="48" t="n">
        <f aca="false">IF(F2693&lt;0,F2693^2,0)</f>
        <v>0.000107093390778457</v>
      </c>
      <c r="K2693" s="44" t="n">
        <f aca="false">MAX(K2692,E2693)</f>
        <v>36864.7</v>
      </c>
      <c r="L2693" s="49" t="n">
        <f aca="false">E2693-K2693</f>
        <v>-288.050000000003</v>
      </c>
    </row>
    <row r="2694" customFormat="false" ht="15" hidden="false" customHeight="false" outlineLevel="0" collapsed="false">
      <c r="A2694" s="27" t="n">
        <v>43340</v>
      </c>
      <c r="B2694" s="42" t="n">
        <v>1</v>
      </c>
      <c r="C2694" s="28" t="n">
        <v>28269.65</v>
      </c>
      <c r="D2694" s="43" t="n">
        <v>-110.25</v>
      </c>
      <c r="E2694" s="44" t="n">
        <f aca="false">E2693+D2694</f>
        <v>36466.4</v>
      </c>
      <c r="F2694" s="45" t="n">
        <f aca="false">IF(C2693&gt;0,D2694/C2693,0)</f>
        <v>-0.00390069416434925</v>
      </c>
      <c r="G2694" s="46" t="n">
        <f aca="false">G2693*(1+F2694)</f>
        <v>25.0867826542896</v>
      </c>
      <c r="H2694" s="46" t="n">
        <f aca="false">MAX(H2693,G2694)</f>
        <v>26.6316331776486</v>
      </c>
      <c r="I2694" s="47" t="n">
        <f aca="false">G2694/H2694-1</f>
        <v>-0.058008103110084</v>
      </c>
      <c r="J2694" s="48" t="n">
        <f aca="false">IF(F2694&lt;0,F2694^2,0)</f>
        <v>1.52154149637883E-005</v>
      </c>
      <c r="K2694" s="44" t="n">
        <f aca="false">MAX(K2693,E2694)</f>
        <v>36864.7</v>
      </c>
      <c r="L2694" s="49" t="n">
        <f aca="false">E2694-K2694</f>
        <v>-398.300000000003</v>
      </c>
    </row>
    <row r="2695" customFormat="false" ht="15" hidden="false" customHeight="false" outlineLevel="0" collapsed="false">
      <c r="A2695" s="27" t="n">
        <v>43341</v>
      </c>
      <c r="B2695" s="42" t="n">
        <v>1</v>
      </c>
      <c r="C2695" s="28" t="n">
        <v>28224.1</v>
      </c>
      <c r="D2695" s="43" t="n">
        <v>-45.55</v>
      </c>
      <c r="E2695" s="44" t="n">
        <f aca="false">E2694+D2695</f>
        <v>36420.85</v>
      </c>
      <c r="F2695" s="45" t="n">
        <f aca="false">IF(C2694&gt;0,D2695/C2694,0)</f>
        <v>-0.00161126862200275</v>
      </c>
      <c r="G2695" s="46" t="n">
        <f aca="false">G2694*(1+F2695)</f>
        <v>25.0463611085718</v>
      </c>
      <c r="H2695" s="46" t="n">
        <f aca="false">MAX(H2694,G2695)</f>
        <v>26.6316331776486</v>
      </c>
      <c r="I2695" s="47" t="n">
        <f aca="false">G2695/H2695-1</f>
        <v>-0.0595259050957236</v>
      </c>
      <c r="J2695" s="48" t="n">
        <f aca="false">IF(F2695&lt;0,F2695^2,0)</f>
        <v>2.59618657225064E-006</v>
      </c>
      <c r="K2695" s="44" t="n">
        <f aca="false">MAX(K2694,E2695)</f>
        <v>36864.7</v>
      </c>
      <c r="L2695" s="49" t="n">
        <f aca="false">E2695-K2695</f>
        <v>-443.850000000006</v>
      </c>
    </row>
    <row r="2696" customFormat="false" ht="15" hidden="false" customHeight="false" outlineLevel="0" collapsed="false">
      <c r="A2696" s="27" t="n">
        <v>43342</v>
      </c>
      <c r="B2696" s="42" t="n">
        <v>-1</v>
      </c>
      <c r="C2696" s="28" t="n">
        <v>28103.25</v>
      </c>
      <c r="D2696" s="43" t="n">
        <v>-6.85</v>
      </c>
      <c r="E2696" s="44" t="n">
        <f aca="false">E2695+D2696</f>
        <v>36414</v>
      </c>
      <c r="F2696" s="45" t="n">
        <f aca="false">IF(C2695&gt;0,D2696/C2695,0)</f>
        <v>-0.000242700387257698</v>
      </c>
      <c r="G2696" s="46" t="n">
        <f aca="false">G2695*(1+F2696)</f>
        <v>25.0402823470313</v>
      </c>
      <c r="H2696" s="46" t="n">
        <f aca="false">MAX(H2695,G2696)</f>
        <v>26.6316331776486</v>
      </c>
      <c r="I2696" s="47" t="n">
        <f aca="false">G2696/H2696-1</f>
        <v>-0.0597541585227628</v>
      </c>
      <c r="J2696" s="48" t="n">
        <f aca="false">IF(F2696&lt;0,F2696^2,0)</f>
        <v>5.89034779750367E-008</v>
      </c>
      <c r="K2696" s="44" t="n">
        <f aca="false">MAX(K2695,E2696)</f>
        <v>36864.7</v>
      </c>
      <c r="L2696" s="49" t="n">
        <f aca="false">E2696-K2696</f>
        <v>-450.700000000004</v>
      </c>
    </row>
    <row r="2697" customFormat="false" ht="15" hidden="false" customHeight="false" outlineLevel="0" collapsed="false">
      <c r="A2697" s="27" t="n">
        <v>43343</v>
      </c>
      <c r="B2697" s="42" t="n">
        <v>-1</v>
      </c>
      <c r="C2697" s="28" t="n">
        <v>28061.75</v>
      </c>
      <c r="D2697" s="43" t="n">
        <v>41.5</v>
      </c>
      <c r="E2697" s="44" t="n">
        <f aca="false">E2696+D2697</f>
        <v>36455.5</v>
      </c>
      <c r="F2697" s="45" t="n">
        <f aca="false">IF(C2696&gt;0,D2697/C2696,0)</f>
        <v>0.00147669753498261</v>
      </c>
      <c r="G2697" s="46" t="n">
        <f aca="false">G2696*(1+F2697)</f>
        <v>25.0772592702485</v>
      </c>
      <c r="H2697" s="46" t="n">
        <f aca="false">MAX(H2696,G2697)</f>
        <v>26.6316331776486</v>
      </c>
      <c r="I2697" s="47" t="n">
        <f aca="false">G2697/H2697-1</f>
        <v>-0.0583656998063756</v>
      </c>
      <c r="J2697" s="48" t="n">
        <f aca="false">IF(F2697&lt;0,F2697^2,0)</f>
        <v>0</v>
      </c>
      <c r="K2697" s="44" t="n">
        <f aca="false">MAX(K2696,E2697)</f>
        <v>36864.7</v>
      </c>
      <c r="L2697" s="49" t="n">
        <f aca="false">E2697-K2697</f>
        <v>-409.200000000004</v>
      </c>
    </row>
    <row r="2698" customFormat="false" ht="15" hidden="false" customHeight="false" outlineLevel="0" collapsed="false">
      <c r="A2698" s="27" t="n">
        <v>43346</v>
      </c>
      <c r="B2698" s="42" t="n">
        <v>-1</v>
      </c>
      <c r="C2698" s="28" t="n">
        <v>27819.5</v>
      </c>
      <c r="D2698" s="43" t="n">
        <v>-137.7</v>
      </c>
      <c r="E2698" s="44" t="n">
        <f aca="false">E2697+D2698</f>
        <v>36317.8</v>
      </c>
      <c r="F2698" s="45" t="n">
        <f aca="false">IF(C2697&gt;0,D2698/C2697,0)</f>
        <v>-0.00490703537733748</v>
      </c>
      <c r="G2698" s="46" t="n">
        <f aca="false">G2697*(1+F2698)</f>
        <v>24.9542042718427</v>
      </c>
      <c r="H2698" s="46" t="n">
        <f aca="false">MAX(H2697,G2698)</f>
        <v>26.6316331776486</v>
      </c>
      <c r="I2698" s="47" t="n">
        <f aca="false">G2698/H2698-1</f>
        <v>-0.0629863326299401</v>
      </c>
      <c r="J2698" s="48" t="n">
        <f aca="false">IF(F2698&lt;0,F2698^2,0)</f>
        <v>2.40789961944416E-005</v>
      </c>
      <c r="K2698" s="44" t="n">
        <f aca="false">MAX(K2697,E2698)</f>
        <v>36864.7</v>
      </c>
      <c r="L2698" s="49" t="n">
        <f aca="false">E2698-K2698</f>
        <v>-546.900000000002</v>
      </c>
    </row>
    <row r="2699" customFormat="false" ht="15" hidden="false" customHeight="false" outlineLevel="0" collapsed="false">
      <c r="A2699" s="27" t="n">
        <v>43347</v>
      </c>
      <c r="B2699" s="42" t="n">
        <v>-1</v>
      </c>
      <c r="C2699" s="28" t="n">
        <v>27430.75</v>
      </c>
      <c r="D2699" s="43" t="n">
        <v>346.65</v>
      </c>
      <c r="E2699" s="44" t="n">
        <f aca="false">E2698+D2699</f>
        <v>36664.45</v>
      </c>
      <c r="F2699" s="45" t="n">
        <f aca="false">IF(C2698&gt;0,D2699/C2698,0)</f>
        <v>0.0124606840525531</v>
      </c>
      <c r="G2699" s="46" t="n">
        <f aca="false">G2698*(1+F2699)</f>
        <v>25.265150727057</v>
      </c>
      <c r="H2699" s="46" t="n">
        <f aca="false">MAX(H2698,G2699)</f>
        <v>26.6316331776486</v>
      </c>
      <c r="I2699" s="47" t="n">
        <f aca="false">G2699/H2699-1</f>
        <v>-0.0513105013679178</v>
      </c>
      <c r="J2699" s="48" t="n">
        <f aca="false">IF(F2699&lt;0,F2699^2,0)</f>
        <v>0</v>
      </c>
      <c r="K2699" s="44" t="n">
        <f aca="false">MAX(K2698,E2699)</f>
        <v>36864.7</v>
      </c>
      <c r="L2699" s="49" t="n">
        <f aca="false">E2699-K2699</f>
        <v>-200.25</v>
      </c>
    </row>
    <row r="2700" customFormat="false" ht="15" hidden="false" customHeight="false" outlineLevel="0" collapsed="false">
      <c r="A2700" s="27" t="n">
        <v>43348</v>
      </c>
      <c r="B2700" s="42" t="n">
        <v>-1</v>
      </c>
      <c r="C2700" s="28" t="n">
        <v>27376.05</v>
      </c>
      <c r="D2700" s="43" t="n">
        <v>54.7</v>
      </c>
      <c r="E2700" s="44" t="n">
        <f aca="false">E2699+D2700</f>
        <v>36719.15</v>
      </c>
      <c r="F2700" s="45" t="n">
        <f aca="false">IF(C2699&gt;0,D2700/C2699,0)</f>
        <v>0.00199411244679785</v>
      </c>
      <c r="G2700" s="46" t="n">
        <f aca="false">G2699*(1+F2700)</f>
        <v>25.315532278592</v>
      </c>
      <c r="H2700" s="46" t="n">
        <f aca="false">MAX(H2699,G2700)</f>
        <v>26.6316331776486</v>
      </c>
      <c r="I2700" s="47" t="n">
        <f aca="false">G2700/H2700-1</f>
        <v>-0.0494187078305491</v>
      </c>
      <c r="J2700" s="48" t="n">
        <f aca="false">IF(F2700&lt;0,F2700^2,0)</f>
        <v>0</v>
      </c>
      <c r="K2700" s="44" t="n">
        <f aca="false">MAX(K2699,E2700)</f>
        <v>36864.7</v>
      </c>
      <c r="L2700" s="49" t="n">
        <f aca="false">E2700-K2700</f>
        <v>-145.550000000003</v>
      </c>
    </row>
    <row r="2701" customFormat="false" ht="15" hidden="false" customHeight="false" outlineLevel="0" collapsed="false">
      <c r="A2701" s="27" t="n">
        <v>43349</v>
      </c>
      <c r="B2701" s="42" t="n">
        <v>-1</v>
      </c>
      <c r="C2701" s="28" t="n">
        <v>27468.7</v>
      </c>
      <c r="D2701" s="43" t="n">
        <v>-130.25</v>
      </c>
      <c r="E2701" s="44" t="n">
        <f aca="false">E2700+D2701</f>
        <v>36588.9</v>
      </c>
      <c r="F2701" s="45" t="n">
        <f aca="false">IF(C2700&gt;0,D2701/C2700,0)</f>
        <v>-0.00475780837629972</v>
      </c>
      <c r="G2701" s="46" t="n">
        <f aca="false">G2700*(1+F2701)</f>
        <v>25.1950858270665</v>
      </c>
      <c r="H2701" s="46" t="n">
        <f aca="false">MAX(H2700,G2701)</f>
        <v>26.6316331776486</v>
      </c>
      <c r="I2701" s="47" t="n">
        <f aca="false">G2701/H2701-1</f>
        <v>-0.0539413914647867</v>
      </c>
      <c r="J2701" s="48" t="n">
        <f aca="false">IF(F2701&lt;0,F2701^2,0)</f>
        <v>2.26367405455878E-005</v>
      </c>
      <c r="K2701" s="44" t="n">
        <f aca="false">MAX(K2700,E2701)</f>
        <v>36864.7</v>
      </c>
      <c r="L2701" s="49" t="n">
        <f aca="false">E2701-K2701</f>
        <v>-275.800000000003</v>
      </c>
    </row>
    <row r="2702" customFormat="false" ht="15" hidden="false" customHeight="false" outlineLevel="0" collapsed="false">
      <c r="A2702" s="27" t="n">
        <v>43350</v>
      </c>
      <c r="B2702" s="42" t="n">
        <v>0</v>
      </c>
      <c r="C2702" s="28" t="n">
        <v>27481.45</v>
      </c>
      <c r="D2702" s="43" t="n">
        <v>0</v>
      </c>
      <c r="E2702" s="44" t="n">
        <f aca="false">E2701+D2702</f>
        <v>36588.9</v>
      </c>
      <c r="F2702" s="45" t="n">
        <f aca="false">IF(C2701&gt;0,D2702/C2701,0)</f>
        <v>0</v>
      </c>
      <c r="G2702" s="46" t="n">
        <f aca="false">G2701*(1+F2702)</f>
        <v>25.1950858270665</v>
      </c>
      <c r="H2702" s="46" t="n">
        <f aca="false">MAX(H2701,G2702)</f>
        <v>26.6316331776486</v>
      </c>
      <c r="I2702" s="47" t="n">
        <f aca="false">G2702/H2702-1</f>
        <v>-0.0539413914647867</v>
      </c>
      <c r="J2702" s="48" t="n">
        <f aca="false">IF(F2702&lt;0,F2702^2,0)</f>
        <v>0</v>
      </c>
      <c r="K2702" s="44" t="n">
        <f aca="false">MAX(K2701,E2702)</f>
        <v>36864.7</v>
      </c>
      <c r="L2702" s="49" t="n">
        <f aca="false">E2702-K2702</f>
        <v>-275.800000000003</v>
      </c>
    </row>
    <row r="2703" customFormat="false" ht="15" hidden="false" customHeight="false" outlineLevel="0" collapsed="false">
      <c r="A2703" s="27" t="n">
        <v>43353</v>
      </c>
      <c r="B2703" s="42" t="n">
        <v>-1</v>
      </c>
      <c r="C2703" s="28" t="n">
        <v>27201.75</v>
      </c>
      <c r="D2703" s="43" t="n">
        <v>31.05</v>
      </c>
      <c r="E2703" s="44" t="n">
        <f aca="false">E2702+D2703</f>
        <v>36619.95</v>
      </c>
      <c r="F2703" s="45" t="n">
        <f aca="false">IF(C2702&gt;0,D2703/C2702,0)</f>
        <v>0.00112985304632761</v>
      </c>
      <c r="G2703" s="46" t="n">
        <f aca="false">G2702*(1+F2703)</f>
        <v>25.2235525715407</v>
      </c>
      <c r="H2703" s="46" t="n">
        <f aca="false">MAX(H2702,G2703)</f>
        <v>26.6316331776486</v>
      </c>
      <c r="I2703" s="47" t="n">
        <f aca="false">G2703/H2703-1</f>
        <v>-0.0528724842639289</v>
      </c>
      <c r="J2703" s="48" t="n">
        <f aca="false">IF(F2703&lt;0,F2703^2,0)</f>
        <v>0</v>
      </c>
      <c r="K2703" s="44" t="n">
        <f aca="false">MAX(K2702,E2703)</f>
        <v>36864.7</v>
      </c>
      <c r="L2703" s="49" t="n">
        <f aca="false">E2703-K2703</f>
        <v>-244.75</v>
      </c>
    </row>
    <row r="2704" customFormat="false" ht="15" hidden="false" customHeight="false" outlineLevel="0" collapsed="false">
      <c r="A2704" s="27" t="n">
        <v>43354</v>
      </c>
      <c r="B2704" s="42" t="n">
        <v>-1</v>
      </c>
      <c r="C2704" s="28" t="n">
        <v>26807.5</v>
      </c>
      <c r="D2704" s="43" t="n">
        <v>394.25</v>
      </c>
      <c r="E2704" s="44" t="n">
        <f aca="false">E2703+D2704</f>
        <v>37014.2</v>
      </c>
      <c r="F2704" s="45" t="n">
        <f aca="false">IF(C2703&gt;0,D2704/C2703,0)</f>
        <v>0.0144935528045071</v>
      </c>
      <c r="G2704" s="46" t="n">
        <f aca="false">G2703*(1+F2704)</f>
        <v>25.5891314626536</v>
      </c>
      <c r="H2704" s="46" t="n">
        <f aca="false">MAX(H2703,G2704)</f>
        <v>26.6316331776486</v>
      </c>
      <c r="I2704" s="47" t="n">
        <f aca="false">G2704/H2704-1</f>
        <v>-0.0391452416020064</v>
      </c>
      <c r="J2704" s="48" t="n">
        <f aca="false">IF(F2704&lt;0,F2704^2,0)</f>
        <v>0</v>
      </c>
      <c r="K2704" s="44" t="n">
        <f aca="false">MAX(K2703,E2704)</f>
        <v>37014.2</v>
      </c>
      <c r="L2704" s="49" t="n">
        <f aca="false">E2704-K2704</f>
        <v>0</v>
      </c>
    </row>
    <row r="2705" customFormat="false" ht="15" hidden="false" customHeight="false" outlineLevel="0" collapsed="false">
      <c r="A2705" s="27" t="n">
        <v>43355</v>
      </c>
      <c r="B2705" s="42" t="n">
        <v>-1</v>
      </c>
      <c r="C2705" s="28" t="n">
        <v>26819.2</v>
      </c>
      <c r="D2705" s="43" t="n">
        <v>-11.7</v>
      </c>
      <c r="E2705" s="44" t="n">
        <f aca="false">E2704+D2705</f>
        <v>37002.5</v>
      </c>
      <c r="F2705" s="45" t="n">
        <f aca="false">IF(C2704&gt;0,D2705/C2704,0)</f>
        <v>-0.000436445024713233</v>
      </c>
      <c r="G2705" s="46" t="n">
        <f aca="false">G2704*(1+F2705)</f>
        <v>25.57796321354</v>
      </c>
      <c r="H2705" s="46" t="n">
        <f aca="false">MAX(H2704,G2705)</f>
        <v>26.6316331776486</v>
      </c>
      <c r="I2705" s="47" t="n">
        <f aca="false">G2705/H2705-1</f>
        <v>-0.0395646018807812</v>
      </c>
      <c r="J2705" s="48" t="n">
        <f aca="false">IF(F2705&lt;0,F2705^2,0)</f>
        <v>1.90484259596935E-007</v>
      </c>
      <c r="K2705" s="44" t="n">
        <f aca="false">MAX(K2704,E2705)</f>
        <v>37014.2</v>
      </c>
      <c r="L2705" s="49" t="n">
        <f aca="false">E2705-K2705</f>
        <v>-11.6999999999971</v>
      </c>
    </row>
    <row r="2706" customFormat="false" ht="15" hidden="false" customHeight="false" outlineLevel="0" collapsed="false">
      <c r="A2706" s="27" t="n">
        <v>43357</v>
      </c>
      <c r="B2706" s="42" t="n">
        <v>-1</v>
      </c>
      <c r="C2706" s="28" t="n">
        <v>27163.85</v>
      </c>
      <c r="D2706" s="43" t="n">
        <v>-240.65</v>
      </c>
      <c r="E2706" s="44" t="n">
        <f aca="false">E2705+D2706</f>
        <v>36761.85</v>
      </c>
      <c r="F2706" s="45" t="n">
        <f aca="false">IF(C2705&gt;0,D2706/C2705,0)</f>
        <v>-0.0089730491588116</v>
      </c>
      <c r="G2706" s="46" t="n">
        <f aca="false">G2705*(1+F2706)</f>
        <v>25.3484508922426</v>
      </c>
      <c r="H2706" s="46" t="n">
        <f aca="false">MAX(H2705,G2706)</f>
        <v>26.6316331776486</v>
      </c>
      <c r="I2706" s="47" t="n">
        <f aca="false">G2706/H2706-1</f>
        <v>-0.0481826359219677</v>
      </c>
      <c r="J2706" s="48" t="n">
        <f aca="false">IF(F2706&lt;0,F2706^2,0)</f>
        <v>8.05156112064495E-005</v>
      </c>
      <c r="K2706" s="44" t="n">
        <f aca="false">MAX(K2705,E2706)</f>
        <v>37014.2</v>
      </c>
      <c r="L2706" s="49" t="n">
        <f aca="false">E2706-K2706</f>
        <v>-252.349999999999</v>
      </c>
    </row>
    <row r="2707" customFormat="false" ht="15" hidden="false" customHeight="false" outlineLevel="0" collapsed="false">
      <c r="A2707" s="27" t="n">
        <v>43360</v>
      </c>
      <c r="B2707" s="42" t="n">
        <v>0</v>
      </c>
      <c r="C2707" s="28" t="n">
        <v>26820.3</v>
      </c>
      <c r="D2707" s="43" t="n">
        <v>0</v>
      </c>
      <c r="E2707" s="44" t="n">
        <f aca="false">E2706+D2707</f>
        <v>36761.85</v>
      </c>
      <c r="F2707" s="45" t="n">
        <f aca="false">IF(C2706&gt;0,D2707/C2706,0)</f>
        <v>0</v>
      </c>
      <c r="G2707" s="46" t="n">
        <f aca="false">G2706*(1+F2707)</f>
        <v>25.3484508922426</v>
      </c>
      <c r="H2707" s="46" t="n">
        <f aca="false">MAX(H2706,G2707)</f>
        <v>26.6316331776486</v>
      </c>
      <c r="I2707" s="47" t="n">
        <f aca="false">G2707/H2707-1</f>
        <v>-0.0481826359219677</v>
      </c>
      <c r="J2707" s="48" t="n">
        <f aca="false">IF(F2707&lt;0,F2707^2,0)</f>
        <v>0</v>
      </c>
      <c r="K2707" s="44" t="n">
        <f aca="false">MAX(K2706,E2707)</f>
        <v>37014.2</v>
      </c>
      <c r="L2707" s="49" t="n">
        <f aca="false">E2707-K2707</f>
        <v>-252.349999999999</v>
      </c>
    </row>
    <row r="2708" customFormat="false" ht="15" hidden="false" customHeight="false" outlineLevel="0" collapsed="false">
      <c r="A2708" s="27" t="n">
        <v>43361</v>
      </c>
      <c r="B2708" s="42" t="n">
        <v>-1</v>
      </c>
      <c r="C2708" s="28" t="n">
        <v>26441.45</v>
      </c>
      <c r="D2708" s="43" t="n">
        <v>301.95</v>
      </c>
      <c r="E2708" s="44" t="n">
        <f aca="false">E2707+D2708</f>
        <v>37063.8</v>
      </c>
      <c r="F2708" s="45" t="n">
        <f aca="false">IF(C2707&gt;0,D2708/C2707,0)</f>
        <v>0.0112582633303878</v>
      </c>
      <c r="G2708" s="46" t="n">
        <f aca="false">G2707*(1+F2708)</f>
        <v>25.6338304274049</v>
      </c>
      <c r="H2708" s="46" t="n">
        <f aca="false">MAX(H2707,G2708)</f>
        <v>26.6316331776486</v>
      </c>
      <c r="I2708" s="47" t="n">
        <f aca="false">G2708/H2708-1</f>
        <v>-0.0374668253947417</v>
      </c>
      <c r="J2708" s="48" t="n">
        <f aca="false">IF(F2708&lt;0,F2708^2,0)</f>
        <v>0</v>
      </c>
      <c r="K2708" s="44" t="n">
        <f aca="false">MAX(K2707,E2708)</f>
        <v>37063.8</v>
      </c>
      <c r="L2708" s="49" t="n">
        <f aca="false">E2708-K2708</f>
        <v>0</v>
      </c>
    </row>
    <row r="2709" customFormat="false" ht="15" hidden="false" customHeight="false" outlineLevel="0" collapsed="false">
      <c r="A2709" s="27" t="n">
        <v>43362</v>
      </c>
      <c r="B2709" s="42" t="n">
        <v>-1</v>
      </c>
      <c r="C2709" s="28" t="n">
        <v>26277.35</v>
      </c>
      <c r="D2709" s="43" t="n">
        <v>164.1</v>
      </c>
      <c r="E2709" s="44" t="n">
        <f aca="false">E2708+D2709</f>
        <v>37227.9</v>
      </c>
      <c r="F2709" s="45" t="n">
        <f aca="false">IF(C2708&gt;0,D2709/C2708,0)</f>
        <v>0.00620616494178648</v>
      </c>
      <c r="G2709" s="46" t="n">
        <f aca="false">G2708*(1+F2709)</f>
        <v>25.7929182071271</v>
      </c>
      <c r="H2709" s="46" t="n">
        <f aca="false">MAX(H2708,G2709)</f>
        <v>26.6316331776486</v>
      </c>
      <c r="I2709" s="47" t="n">
        <f aca="false">G2709/H2709-1</f>
        <v>-0.0314931857512002</v>
      </c>
      <c r="J2709" s="48" t="n">
        <f aca="false">IF(F2709&lt;0,F2709^2,0)</f>
        <v>0</v>
      </c>
      <c r="K2709" s="44" t="n">
        <f aca="false">MAX(K2708,E2709)</f>
        <v>37227.9</v>
      </c>
      <c r="L2709" s="49" t="n">
        <f aca="false">E2709-K2709</f>
        <v>0</v>
      </c>
    </row>
    <row r="2710" customFormat="false" ht="15" hidden="false" customHeight="false" outlineLevel="0" collapsed="false">
      <c r="A2710" s="27" t="n">
        <v>43364</v>
      </c>
      <c r="B2710" s="42" t="n">
        <v>-1</v>
      </c>
      <c r="C2710" s="28" t="n">
        <v>25596.9</v>
      </c>
      <c r="D2710" s="43" t="n">
        <v>680.45</v>
      </c>
      <c r="E2710" s="44" t="n">
        <f aca="false">E2709+D2710</f>
        <v>37908.35</v>
      </c>
      <c r="F2710" s="45" t="n">
        <f aca="false">IF(C2709&gt;0,D2710/C2709,0)</f>
        <v>0.0258949247165334</v>
      </c>
      <c r="G2710" s="46" t="n">
        <f aca="false">G2709*(1+F2710)</f>
        <v>26.4608238823204</v>
      </c>
      <c r="H2710" s="46" t="n">
        <f aca="false">MAX(H2709,G2710)</f>
        <v>26.6316331776486</v>
      </c>
      <c r="I2710" s="47" t="n">
        <f aca="false">G2710/H2710-1</f>
        <v>-0.00641377470877791</v>
      </c>
      <c r="J2710" s="48" t="n">
        <f aca="false">IF(F2710&lt;0,F2710^2,0)</f>
        <v>0</v>
      </c>
      <c r="K2710" s="44" t="n">
        <f aca="false">MAX(K2709,E2710)</f>
        <v>37908.35</v>
      </c>
      <c r="L2710" s="49" t="n">
        <f aca="false">E2710-K2710</f>
        <v>0</v>
      </c>
    </row>
    <row r="2711" customFormat="false" ht="15" hidden="false" customHeight="false" outlineLevel="0" collapsed="false">
      <c r="A2711" s="27" t="n">
        <v>43367</v>
      </c>
      <c r="B2711" s="42" t="n">
        <v>-1</v>
      </c>
      <c r="C2711" s="28" t="n">
        <v>24970.35</v>
      </c>
      <c r="D2711" s="43" t="n">
        <v>626.55</v>
      </c>
      <c r="E2711" s="44" t="n">
        <f aca="false">E2710+D2711</f>
        <v>38534.9</v>
      </c>
      <c r="F2711" s="45" t="n">
        <f aca="false">IF(C2710&gt;0,D2711/C2710,0)</f>
        <v>0.0244775734561607</v>
      </c>
      <c r="G2711" s="46" t="n">
        <f aca="false">G2710*(1+F2711)</f>
        <v>27.1085206426104</v>
      </c>
      <c r="H2711" s="46" t="n">
        <f aca="false">MAX(H2710,G2711)</f>
        <v>27.1085206426104</v>
      </c>
      <c r="I2711" s="47" t="n">
        <f aca="false">G2711/H2711-1</f>
        <v>0</v>
      </c>
      <c r="J2711" s="48" t="n">
        <f aca="false">IF(F2711&lt;0,F2711^2,0)</f>
        <v>0</v>
      </c>
      <c r="K2711" s="44" t="n">
        <f aca="false">MAX(K2710,E2711)</f>
        <v>38534.9</v>
      </c>
      <c r="L2711" s="49" t="n">
        <f aca="false">E2711-K2711</f>
        <v>0</v>
      </c>
    </row>
    <row r="2712" customFormat="false" ht="15" hidden="false" customHeight="false" outlineLevel="0" collapsed="false">
      <c r="A2712" s="27" t="n">
        <v>43368</v>
      </c>
      <c r="B2712" s="42" t="n">
        <v>-1</v>
      </c>
      <c r="C2712" s="28" t="n">
        <v>25330.35</v>
      </c>
      <c r="D2712" s="43" t="n">
        <v>-360</v>
      </c>
      <c r="E2712" s="44" t="n">
        <f aca="false">E2711+D2712</f>
        <v>38174.9</v>
      </c>
      <c r="F2712" s="45" t="n">
        <f aca="false">IF(C2711&gt;0,D2712/C2711,0)</f>
        <v>-0.0144170986790333</v>
      </c>
      <c r="G2712" s="46" t="n">
        <f aca="false">G2711*(1+F2712)</f>
        <v>26.7176944254633</v>
      </c>
      <c r="H2712" s="46" t="n">
        <f aca="false">MAX(H2711,G2712)</f>
        <v>27.1085206426104</v>
      </c>
      <c r="I2712" s="47" t="n">
        <f aca="false">G2712/H2712-1</f>
        <v>-0.0144170986790333</v>
      </c>
      <c r="J2712" s="48" t="n">
        <f aca="false">IF(F2712&lt;0,F2712^2,0)</f>
        <v>0.000207852734320985</v>
      </c>
      <c r="K2712" s="44" t="n">
        <f aca="false">MAX(K2711,E2712)</f>
        <v>38534.9</v>
      </c>
      <c r="L2712" s="49" t="n">
        <f aca="false">E2712-K2712</f>
        <v>-360</v>
      </c>
    </row>
    <row r="2713" customFormat="false" ht="15" hidden="false" customHeight="false" outlineLevel="0" collapsed="false">
      <c r="A2713" s="27" t="n">
        <v>43369</v>
      </c>
      <c r="B2713" s="42" t="n">
        <v>-1</v>
      </c>
      <c r="C2713" s="28" t="n">
        <v>25376.3</v>
      </c>
      <c r="D2713" s="43" t="n">
        <v>-194.75</v>
      </c>
      <c r="E2713" s="44" t="n">
        <f aca="false">E2712+D2713</f>
        <v>37980.15</v>
      </c>
      <c r="F2713" s="45" t="n">
        <f aca="false">IF(C2712&gt;0,D2713/C2712,0)</f>
        <v>-0.00768840541090036</v>
      </c>
      <c r="G2713" s="46" t="n">
        <f aca="false">G2712*(1+F2713)</f>
        <v>26.5122779590758</v>
      </c>
      <c r="H2713" s="46" t="n">
        <f aca="false">MAX(H2712,G2713)</f>
        <v>27.1085206426104</v>
      </c>
      <c r="I2713" s="47" t="n">
        <f aca="false">G2713/H2713-1</f>
        <v>-0.0219946595904403</v>
      </c>
      <c r="J2713" s="48" t="n">
        <f aca="false">IF(F2713&lt;0,F2713^2,0)</f>
        <v>5.9111577762362E-005</v>
      </c>
      <c r="K2713" s="44" t="n">
        <f aca="false">MAX(K2712,E2713)</f>
        <v>38534.9</v>
      </c>
      <c r="L2713" s="49" t="n">
        <f aca="false">E2713-K2713</f>
        <v>-554.75</v>
      </c>
    </row>
    <row r="2714" customFormat="false" ht="15" hidden="false" customHeight="false" outlineLevel="0" collapsed="false">
      <c r="A2714" s="27" t="n">
        <v>43370</v>
      </c>
      <c r="B2714" s="42" t="n">
        <v>0</v>
      </c>
      <c r="C2714" s="28" t="n">
        <v>25042.15</v>
      </c>
      <c r="D2714" s="43" t="n">
        <v>0</v>
      </c>
      <c r="E2714" s="44" t="n">
        <f aca="false">E2713+D2714</f>
        <v>37980.15</v>
      </c>
      <c r="F2714" s="45" t="n">
        <f aca="false">IF(C2713&gt;0,D2714/C2713,0)</f>
        <v>0</v>
      </c>
      <c r="G2714" s="46" t="n">
        <f aca="false">G2713*(1+F2714)</f>
        <v>26.5122779590758</v>
      </c>
      <c r="H2714" s="46" t="n">
        <f aca="false">MAX(H2713,G2714)</f>
        <v>27.1085206426104</v>
      </c>
      <c r="I2714" s="47" t="n">
        <f aca="false">G2714/H2714-1</f>
        <v>-0.0219946595904403</v>
      </c>
      <c r="J2714" s="48" t="n">
        <f aca="false">IF(F2714&lt;0,F2714^2,0)</f>
        <v>0</v>
      </c>
      <c r="K2714" s="44" t="n">
        <f aca="false">MAX(K2713,E2714)</f>
        <v>38534.9</v>
      </c>
      <c r="L2714" s="49" t="n">
        <f aca="false">E2714-K2714</f>
        <v>-554.75</v>
      </c>
    </row>
    <row r="2715" customFormat="false" ht="15" hidden="false" customHeight="false" outlineLevel="0" collapsed="false">
      <c r="A2715" s="27" t="n">
        <v>43371</v>
      </c>
      <c r="B2715" s="42" t="n">
        <v>-1</v>
      </c>
      <c r="C2715" s="28" t="n">
        <v>25119.85</v>
      </c>
      <c r="D2715" s="43" t="n">
        <v>-112.8</v>
      </c>
      <c r="E2715" s="44" t="n">
        <f aca="false">E2714+D2715</f>
        <v>37867.35</v>
      </c>
      <c r="F2715" s="45" t="n">
        <f aca="false">IF(C2714&gt;0,D2715/C2714,0)</f>
        <v>-0.00450440557220526</v>
      </c>
      <c r="G2715" s="46" t="n">
        <f aca="false">G2714*(1+F2715)</f>
        <v>26.392855906505</v>
      </c>
      <c r="H2715" s="46" t="n">
        <f aca="false">MAX(H2714,G2715)</f>
        <v>27.1085206426104</v>
      </c>
      <c r="I2715" s="47" t="n">
        <f aca="false">G2715/H2715-1</f>
        <v>-0.0263999922954277</v>
      </c>
      <c r="J2715" s="48" t="n">
        <f aca="false">IF(F2715&lt;0,F2715^2,0)</f>
        <v>2.02896695589138E-005</v>
      </c>
      <c r="K2715" s="44" t="n">
        <f aca="false">MAX(K2714,E2715)</f>
        <v>38534.9</v>
      </c>
      <c r="L2715" s="49" t="n">
        <f aca="false">E2715-K2715</f>
        <v>-667.550000000003</v>
      </c>
    </row>
    <row r="2716" customFormat="false" ht="15" hidden="false" customHeight="false" outlineLevel="0" collapsed="false">
      <c r="A2716" s="27" t="n">
        <v>43374</v>
      </c>
      <c r="B2716" s="42" t="n">
        <v>-1</v>
      </c>
      <c r="C2716" s="28" t="n">
        <v>25367</v>
      </c>
      <c r="D2716" s="43" t="n">
        <v>-234.85</v>
      </c>
      <c r="E2716" s="44" t="n">
        <f aca="false">E2715+D2716</f>
        <v>37632.5</v>
      </c>
      <c r="F2716" s="45" t="n">
        <f aca="false">IF(C2715&gt;0,D2716/C2715,0)</f>
        <v>-0.00934918003093171</v>
      </c>
      <c r="G2716" s="46" t="n">
        <f aca="false">G2715*(1+F2716)</f>
        <v>26.1461043451047</v>
      </c>
      <c r="H2716" s="46" t="n">
        <f aca="false">MAX(H2715,G2716)</f>
        <v>27.1085206426104</v>
      </c>
      <c r="I2716" s="47" t="n">
        <f aca="false">G2716/H2716-1</f>
        <v>-0.0355023540455742</v>
      </c>
      <c r="J2716" s="48" t="n">
        <f aca="false">IF(F2716&lt;0,F2716^2,0)</f>
        <v>8.74071672507723E-005</v>
      </c>
      <c r="K2716" s="44" t="n">
        <f aca="false">MAX(K2715,E2716)</f>
        <v>38534.9</v>
      </c>
      <c r="L2716" s="49" t="n">
        <f aca="false">E2716-K2716</f>
        <v>-902.400000000002</v>
      </c>
    </row>
    <row r="2717" customFormat="false" ht="15" hidden="false" customHeight="false" outlineLevel="0" collapsed="false">
      <c r="A2717" s="27" t="n">
        <v>43376</v>
      </c>
      <c r="B2717" s="42" t="n">
        <v>1</v>
      </c>
      <c r="C2717" s="28" t="n">
        <v>25069.9</v>
      </c>
      <c r="D2717" s="43" t="n">
        <v>-342.25</v>
      </c>
      <c r="E2717" s="44" t="n">
        <f aca="false">E2716+D2717</f>
        <v>37290.25</v>
      </c>
      <c r="F2717" s="45" t="n">
        <f aca="false">IF(C2716&gt;0,D2717/C2716,0)</f>
        <v>-0.013491938345094</v>
      </c>
      <c r="G2717" s="46" t="n">
        <f aca="false">G2716*(1+F2717)</f>
        <v>25.7933427173161</v>
      </c>
      <c r="H2717" s="46" t="n">
        <f aca="false">MAX(H2716,G2717)</f>
        <v>27.1085206426104</v>
      </c>
      <c r="I2717" s="47" t="n">
        <f aca="false">G2717/H2717-1</f>
        <v>-0.0485152968187796</v>
      </c>
      <c r="J2717" s="48" t="n">
        <f aca="false">IF(F2717&lt;0,F2717^2,0)</f>
        <v>0.000182032400307818</v>
      </c>
      <c r="K2717" s="44" t="n">
        <f aca="false">MAX(K2716,E2717)</f>
        <v>38534.9</v>
      </c>
      <c r="L2717" s="49" t="n">
        <f aca="false">E2717-K2717</f>
        <v>-1244.65</v>
      </c>
    </row>
    <row r="2718" customFormat="false" ht="15" hidden="false" customHeight="false" outlineLevel="0" collapsed="false">
      <c r="A2718" s="27" t="n">
        <v>43377</v>
      </c>
      <c r="B2718" s="42" t="n">
        <v>-1</v>
      </c>
      <c r="C2718" s="28" t="n">
        <v>24819.3</v>
      </c>
      <c r="D2718" s="43" t="n">
        <v>-446.4</v>
      </c>
      <c r="E2718" s="44" t="n">
        <f aca="false">E2717+D2718</f>
        <v>36843.85</v>
      </c>
      <c r="F2718" s="45" t="n">
        <f aca="false">IF(C2717&gt;0,D2718/C2717,0)</f>
        <v>-0.0178062138261421</v>
      </c>
      <c r="G2718" s="46" t="n">
        <f aca="false">G2717*(1+F2718)</f>
        <v>25.3340609416006</v>
      </c>
      <c r="H2718" s="46" t="n">
        <f aca="false">MAX(H2717,G2718)</f>
        <v>27.1085206426104</v>
      </c>
      <c r="I2718" s="47" t="n">
        <f aca="false">G2718/H2718-1</f>
        <v>-0.0654576368959278</v>
      </c>
      <c r="J2718" s="48" t="n">
        <f aca="false">IF(F2718&lt;0,F2718^2,0)</f>
        <v>0.000317061250822294</v>
      </c>
      <c r="K2718" s="44" t="n">
        <f aca="false">MAX(K2717,E2718)</f>
        <v>38534.9</v>
      </c>
      <c r="L2718" s="49" t="n">
        <f aca="false">E2718-K2718</f>
        <v>-1691.05</v>
      </c>
    </row>
    <row r="2719" customFormat="false" ht="15" hidden="false" customHeight="false" outlineLevel="0" collapsed="false">
      <c r="A2719" s="27" t="n">
        <v>43378</v>
      </c>
      <c r="B2719" s="42" t="n">
        <v>-1</v>
      </c>
      <c r="C2719" s="28" t="n">
        <v>24443.45</v>
      </c>
      <c r="D2719" s="43" t="n">
        <v>-74.1</v>
      </c>
      <c r="E2719" s="44" t="n">
        <f aca="false">E2718+D2719</f>
        <v>36769.75</v>
      </c>
      <c r="F2719" s="45" t="n">
        <f aca="false">IF(C2718&gt;0,D2719/C2718,0)</f>
        <v>-0.00298557977058177</v>
      </c>
      <c r="G2719" s="46" t="n">
        <f aca="false">G2718*(1+F2719)</f>
        <v>25.2584240817467</v>
      </c>
      <c r="H2719" s="46" t="n">
        <f aca="false">MAX(H2718,G2719)</f>
        <v>27.1085206426104</v>
      </c>
      <c r="I2719" s="47" t="n">
        <f aca="false">G2719/H2719-1</f>
        <v>-0.068247787669963</v>
      </c>
      <c r="J2719" s="48" t="n">
        <f aca="false">IF(F2719&lt;0,F2719^2,0)</f>
        <v>8.91368656650706E-006</v>
      </c>
      <c r="K2719" s="44" t="n">
        <f aca="false">MAX(K2718,E2719)</f>
        <v>38534.9</v>
      </c>
      <c r="L2719" s="49" t="n">
        <f aca="false">E2719-K2719</f>
        <v>-1765.15</v>
      </c>
    </row>
    <row r="2720" customFormat="false" ht="15" hidden="false" customHeight="false" outlineLevel="0" collapsed="false">
      <c r="A2720" s="27" t="n">
        <v>43381</v>
      </c>
      <c r="B2720" s="42" t="n">
        <v>-1</v>
      </c>
      <c r="C2720" s="28" t="n">
        <v>24618.35</v>
      </c>
      <c r="D2720" s="43" t="n">
        <v>-367.7</v>
      </c>
      <c r="E2720" s="44" t="n">
        <f aca="false">E2719+D2720</f>
        <v>36402.05</v>
      </c>
      <c r="F2720" s="45" t="n">
        <f aca="false">IF(C2719&gt;0,D2720/C2719,0)</f>
        <v>-0.015042884699173</v>
      </c>
      <c r="G2720" s="46" t="n">
        <f aca="false">G2719*(1+F2720)</f>
        <v>24.8784645206022</v>
      </c>
      <c r="H2720" s="46" t="n">
        <f aca="false">MAX(H2719,G2720)</f>
        <v>27.1085206426104</v>
      </c>
      <c r="I2720" s="47" t="n">
        <f aca="false">G2720/H2720-1</f>
        <v>-0.0822640287682431</v>
      </c>
      <c r="J2720" s="48" t="n">
        <f aca="false">IF(F2720&lt;0,F2720^2,0)</f>
        <v>0.000226288380072613</v>
      </c>
      <c r="K2720" s="44" t="n">
        <f aca="false">MAX(K2719,E2720)</f>
        <v>38534.9</v>
      </c>
      <c r="L2720" s="49" t="n">
        <f aca="false">E2720-K2720</f>
        <v>-2132.85</v>
      </c>
    </row>
    <row r="2721" customFormat="false" ht="15" hidden="false" customHeight="false" outlineLevel="0" collapsed="false">
      <c r="A2721" s="27" t="n">
        <v>43382</v>
      </c>
      <c r="B2721" s="42" t="n">
        <v>-1</v>
      </c>
      <c r="C2721" s="28" t="n">
        <v>24527.65</v>
      </c>
      <c r="D2721" s="43" t="n">
        <v>-127</v>
      </c>
      <c r="E2721" s="44" t="n">
        <f aca="false">E2720+D2721</f>
        <v>36275.05</v>
      </c>
      <c r="F2721" s="45" t="n">
        <f aca="false">IF(C2720&gt;0,D2721/C2720,0)</f>
        <v>-0.00515875353141051</v>
      </c>
      <c r="G2721" s="46" t="n">
        <f aca="false">G2720*(1+F2721)</f>
        <v>24.7501226539005</v>
      </c>
      <c r="H2721" s="46" t="n">
        <f aca="false">MAX(H2720,G2721)</f>
        <v>27.1085206426104</v>
      </c>
      <c r="I2721" s="47" t="n">
        <f aca="false">G2721/H2721-1</f>
        <v>-0.0869984024507374</v>
      </c>
      <c r="J2721" s="48" t="n">
        <f aca="false">IF(F2721&lt;0,F2721^2,0)</f>
        <v>2.66127379978404E-005</v>
      </c>
      <c r="K2721" s="44" t="n">
        <f aca="false">MAX(K2720,E2721)</f>
        <v>38534.9</v>
      </c>
      <c r="L2721" s="49" t="n">
        <f aca="false">E2721-K2721</f>
        <v>-2259.85</v>
      </c>
    </row>
    <row r="2722" customFormat="false" ht="15" hidden="false" customHeight="false" outlineLevel="0" collapsed="false">
      <c r="A2722" s="27" t="n">
        <v>43383</v>
      </c>
      <c r="B2722" s="42" t="n">
        <v>1</v>
      </c>
      <c r="C2722" s="28" t="n">
        <v>25321.7</v>
      </c>
      <c r="D2722" s="43" t="n">
        <v>561.8</v>
      </c>
      <c r="E2722" s="44" t="n">
        <f aca="false">E2721+D2722</f>
        <v>36836.85</v>
      </c>
      <c r="F2722" s="45" t="n">
        <f aca="false">IF(C2721&gt;0,D2722/C2721,0)</f>
        <v>0.0229047625842671</v>
      </c>
      <c r="G2722" s="46" t="n">
        <f aca="false">G2721*(1+F2722)</f>
        <v>25.3170183372195</v>
      </c>
      <c r="H2722" s="46" t="n">
        <f aca="false">MAX(H2721,G2722)</f>
        <v>27.1085206426104</v>
      </c>
      <c r="I2722" s="47" t="n">
        <f aca="false">G2722/H2722-1</f>
        <v>-0.066086317619815</v>
      </c>
      <c r="J2722" s="48" t="n">
        <f aca="false">IF(F2722&lt;0,F2722^2,0)</f>
        <v>0</v>
      </c>
      <c r="K2722" s="44" t="n">
        <f aca="false">MAX(K2721,E2722)</f>
        <v>38534.9</v>
      </c>
      <c r="L2722" s="49" t="n">
        <f aca="false">E2722-K2722</f>
        <v>-1698.05</v>
      </c>
    </row>
    <row r="2723" customFormat="false" ht="15" hidden="false" customHeight="false" outlineLevel="0" collapsed="false">
      <c r="A2723" s="27" t="n">
        <v>43384</v>
      </c>
      <c r="B2723" s="42" t="n">
        <v>1</v>
      </c>
      <c r="C2723" s="28" t="n">
        <v>24783.95</v>
      </c>
      <c r="D2723" s="43" t="n">
        <v>-779.95</v>
      </c>
      <c r="E2723" s="44" t="n">
        <f aca="false">E2722+D2723</f>
        <v>36056.9</v>
      </c>
      <c r="F2723" s="45" t="n">
        <f aca="false">IF(C2722&gt;0,D2723/C2722,0)</f>
        <v>-0.0308016444393544</v>
      </c>
      <c r="G2723" s="46" t="n">
        <f aca="false">G2722*(1+F2723)</f>
        <v>24.5372125401319</v>
      </c>
      <c r="H2723" s="46" t="n">
        <f aca="false">MAX(H2722,G2723)</f>
        <v>27.1085206426104</v>
      </c>
      <c r="I2723" s="47" t="n">
        <f aca="false">G2723/H2723-1</f>
        <v>-0.0948523948015375</v>
      </c>
      <c r="J2723" s="48" t="n">
        <f aca="false">IF(F2723&lt;0,F2723^2,0)</f>
        <v>0.000948741300168411</v>
      </c>
      <c r="K2723" s="44" t="n">
        <f aca="false">MAX(K2722,E2723)</f>
        <v>38534.9</v>
      </c>
      <c r="L2723" s="49" t="n">
        <f aca="false">E2723-K2723</f>
        <v>-2477.99999999999</v>
      </c>
    </row>
    <row r="2724" customFormat="false" ht="15" hidden="false" customHeight="false" outlineLevel="0" collapsed="false">
      <c r="A2724" s="27" t="n">
        <v>43385</v>
      </c>
      <c r="B2724" s="42" t="n">
        <v>1</v>
      </c>
      <c r="C2724" s="28" t="n">
        <v>25395.85</v>
      </c>
      <c r="D2724" s="43" t="n">
        <v>24.7</v>
      </c>
      <c r="E2724" s="44" t="n">
        <f aca="false">E2723+D2724</f>
        <v>36081.6</v>
      </c>
      <c r="F2724" s="45" t="n">
        <f aca="false">IF(C2723&gt;0,D2724/C2723,0)</f>
        <v>0.000996612727188362</v>
      </c>
      <c r="G2724" s="46" t="n">
        <f aca="false">G2723*(1+F2724)</f>
        <v>24.5616666384391</v>
      </c>
      <c r="H2724" s="46" t="n">
        <f aca="false">MAX(H2723,G2724)</f>
        <v>27.1085206426104</v>
      </c>
      <c r="I2724" s="47" t="n">
        <f aca="false">G2724/H2724-1</f>
        <v>-0.0939503131782127</v>
      </c>
      <c r="J2724" s="48" t="n">
        <f aca="false">IF(F2724&lt;0,F2724^2,0)</f>
        <v>0</v>
      </c>
      <c r="K2724" s="44" t="n">
        <f aca="false">MAX(K2723,E2724)</f>
        <v>38534.9</v>
      </c>
      <c r="L2724" s="49" t="n">
        <f aca="false">E2724-K2724</f>
        <v>-2453.3</v>
      </c>
    </row>
    <row r="2725" customFormat="false" ht="15" hidden="false" customHeight="false" outlineLevel="0" collapsed="false">
      <c r="A2725" s="27" t="n">
        <v>43388</v>
      </c>
      <c r="B2725" s="42" t="n">
        <v>1</v>
      </c>
      <c r="C2725" s="28" t="n">
        <v>25388.05</v>
      </c>
      <c r="D2725" s="43" t="n">
        <v>-7.8</v>
      </c>
      <c r="E2725" s="44" t="n">
        <f aca="false">E2724+D2725</f>
        <v>36073.8</v>
      </c>
      <c r="F2725" s="45" t="n">
        <f aca="false">IF(C2724&gt;0,D2725/C2724,0)</f>
        <v>-0.00030713679597257</v>
      </c>
      <c r="G2725" s="46" t="n">
        <f aca="false">G2724*(1+F2725)</f>
        <v>24.554122846844</v>
      </c>
      <c r="H2725" s="46" t="n">
        <f aca="false">MAX(H2724,G2725)</f>
        <v>27.1085206426104</v>
      </c>
      <c r="I2725" s="47" t="n">
        <f aca="false">G2725/H2725-1</f>
        <v>-0.0942285943760151</v>
      </c>
      <c r="J2725" s="48" t="n">
        <f aca="false">IF(F2725&lt;0,F2725^2,0)</f>
        <v>9.43330114402963E-008</v>
      </c>
      <c r="K2725" s="44" t="n">
        <f aca="false">MAX(K2724,E2725)</f>
        <v>38534.9</v>
      </c>
      <c r="L2725" s="49" t="n">
        <f aca="false">E2725-K2725</f>
        <v>-2461.1</v>
      </c>
    </row>
    <row r="2726" customFormat="false" ht="15" hidden="false" customHeight="false" outlineLevel="0" collapsed="false">
      <c r="A2726" s="27" t="n">
        <v>43389</v>
      </c>
      <c r="B2726" s="42" t="n">
        <v>1</v>
      </c>
      <c r="C2726" s="28" t="n">
        <v>25589.65</v>
      </c>
      <c r="D2726" s="43" t="n">
        <v>201.6</v>
      </c>
      <c r="E2726" s="44" t="n">
        <f aca="false">E2725+D2726</f>
        <v>36275.4</v>
      </c>
      <c r="F2726" s="45" t="n">
        <f aca="false">IF(C2725&gt;0,D2726/C2725,0)</f>
        <v>0.00794074377512255</v>
      </c>
      <c r="G2726" s="46" t="n">
        <f aca="false">G2725*(1+F2726)</f>
        <v>24.7491008449937</v>
      </c>
      <c r="H2726" s="46" t="n">
        <f aca="false">MAX(H2725,G2726)</f>
        <v>27.1085206426104</v>
      </c>
      <c r="I2726" s="47" t="n">
        <f aca="false">G2726/H2726-1</f>
        <v>-0.0870360957251225</v>
      </c>
      <c r="J2726" s="48" t="n">
        <f aca="false">IF(F2726&lt;0,F2726^2,0)</f>
        <v>0</v>
      </c>
      <c r="K2726" s="44" t="n">
        <f aca="false">MAX(K2725,E2726)</f>
        <v>38534.9</v>
      </c>
      <c r="L2726" s="49" t="n">
        <f aca="false">E2726-K2726</f>
        <v>-2259.5</v>
      </c>
    </row>
    <row r="2727" customFormat="false" ht="15" hidden="false" customHeight="false" outlineLevel="0" collapsed="false">
      <c r="A2727" s="27" t="n">
        <v>43390</v>
      </c>
      <c r="B2727" s="42" t="n">
        <v>-1</v>
      </c>
      <c r="C2727" s="28" t="n">
        <v>25188.6</v>
      </c>
      <c r="D2727" s="43" t="n">
        <v>-278.65</v>
      </c>
      <c r="E2727" s="44" t="n">
        <f aca="false">E2726+D2727</f>
        <v>35996.75</v>
      </c>
      <c r="F2727" s="45" t="n">
        <f aca="false">IF(C2726&gt;0,D2727/C2726,0)</f>
        <v>-0.0108891680816268</v>
      </c>
      <c r="G2727" s="46" t="n">
        <f aca="false">G2726*(1+F2727)</f>
        <v>24.4796037260234</v>
      </c>
      <c r="H2727" s="46" t="n">
        <f aca="false">MAX(H2726,G2727)</f>
        <v>27.1085206426104</v>
      </c>
      <c r="I2727" s="47" t="n">
        <f aca="false">G2727/H2727-1</f>
        <v>-0.0969775131312299</v>
      </c>
      <c r="J2727" s="48" t="n">
        <f aca="false">IF(F2727&lt;0,F2727^2,0)</f>
        <v>0.000118573981509919</v>
      </c>
      <c r="K2727" s="44" t="n">
        <f aca="false">MAX(K2726,E2727)</f>
        <v>38534.9</v>
      </c>
      <c r="L2727" s="49" t="n">
        <f aca="false">E2727-K2727</f>
        <v>-2538.15</v>
      </c>
    </row>
    <row r="2728" customFormat="false" ht="15" hidden="false" customHeight="false" outlineLevel="0" collapsed="false">
      <c r="A2728" s="27" t="n">
        <v>43392</v>
      </c>
      <c r="B2728" s="42" t="n">
        <v>-1</v>
      </c>
      <c r="C2728" s="28" t="n">
        <v>25085.8</v>
      </c>
      <c r="D2728" s="43" t="n">
        <v>102.8</v>
      </c>
      <c r="E2728" s="44" t="n">
        <f aca="false">E2727+D2728</f>
        <v>36099.55</v>
      </c>
      <c r="F2728" s="45" t="n">
        <f aca="false">IF(C2727&gt;0,D2728/C2727,0)</f>
        <v>0.00408121134163868</v>
      </c>
      <c r="G2728" s="46" t="n">
        <f aca="false">G2727*(1+F2728)</f>
        <v>24.5795101623889</v>
      </c>
      <c r="H2728" s="46" t="n">
        <f aca="false">MAX(H2727,G2728)</f>
        <v>27.1085206426104</v>
      </c>
      <c r="I2728" s="47" t="n">
        <f aca="false">G2728/H2728-1</f>
        <v>-0.0932920875160664</v>
      </c>
      <c r="J2728" s="48" t="n">
        <f aca="false">IF(F2728&lt;0,F2728^2,0)</f>
        <v>0</v>
      </c>
      <c r="K2728" s="44" t="n">
        <f aca="false">MAX(K2727,E2728)</f>
        <v>38534.9</v>
      </c>
      <c r="L2728" s="49" t="n">
        <f aca="false">E2728-K2728</f>
        <v>-2435.35</v>
      </c>
    </row>
    <row r="2729" customFormat="false" ht="15" hidden="false" customHeight="false" outlineLevel="0" collapsed="false">
      <c r="A2729" s="27" t="n">
        <v>43395</v>
      </c>
      <c r="B2729" s="42" t="n">
        <v>-1</v>
      </c>
      <c r="C2729" s="28" t="n">
        <v>25078.6</v>
      </c>
      <c r="D2729" s="43" t="n">
        <v>-398.45</v>
      </c>
      <c r="E2729" s="44" t="n">
        <f aca="false">E2728+D2729</f>
        <v>35701.1</v>
      </c>
      <c r="F2729" s="45" t="n">
        <f aca="false">IF(C2728&gt;0,D2729/C2728,0)</f>
        <v>-0.0158834878696314</v>
      </c>
      <c r="G2729" s="46" t="n">
        <f aca="false">G2728*(1+F2729)</f>
        <v>24.1891018108831</v>
      </c>
      <c r="H2729" s="46" t="n">
        <f aca="false">MAX(H2728,G2729)</f>
        <v>27.1085206426104</v>
      </c>
      <c r="I2729" s="47" t="n">
        <f aca="false">G2729/H2729-1</f>
        <v>-0.107693771645304</v>
      </c>
      <c r="J2729" s="48" t="n">
        <f aca="false">IF(F2729&lt;0,F2729^2,0)</f>
        <v>0.000252285186904729</v>
      </c>
      <c r="K2729" s="44" t="n">
        <f aca="false">MAX(K2728,E2729)</f>
        <v>38534.9</v>
      </c>
      <c r="L2729" s="49" t="n">
        <f aca="false">E2729-K2729</f>
        <v>-2833.8</v>
      </c>
    </row>
    <row r="2730" customFormat="false" ht="15" hidden="false" customHeight="false" outlineLevel="0" collapsed="false">
      <c r="A2730" s="27" t="n">
        <v>43396</v>
      </c>
      <c r="B2730" s="42" t="n">
        <v>-1</v>
      </c>
      <c r="C2730" s="28" t="n">
        <v>24972.45</v>
      </c>
      <c r="D2730" s="43" t="n">
        <v>-185.55</v>
      </c>
      <c r="E2730" s="44" t="n">
        <f aca="false">E2729+D2730</f>
        <v>35515.55</v>
      </c>
      <c r="F2730" s="45" t="n">
        <f aca="false">IF(C2729&gt;0,D2730/C2729,0)</f>
        <v>-0.00739873836657549</v>
      </c>
      <c r="G2730" s="46" t="n">
        <f aca="false">G2729*(1+F2730)</f>
        <v>24.0101329752619</v>
      </c>
      <c r="H2730" s="46" t="n">
        <f aca="false">MAX(H2729,G2730)</f>
        <v>27.1085206426104</v>
      </c>
      <c r="I2730" s="47" t="n">
        <f aca="false">G2730/H2730-1</f>
        <v>-0.114295711971766</v>
      </c>
      <c r="J2730" s="48" t="n">
        <f aca="false">IF(F2730&lt;0,F2730^2,0)</f>
        <v>5.47413294170361E-005</v>
      </c>
      <c r="K2730" s="44" t="n">
        <f aca="false">MAX(K2729,E2730)</f>
        <v>38534.9</v>
      </c>
      <c r="L2730" s="49" t="n">
        <f aca="false">E2730-K2730</f>
        <v>-3019.35</v>
      </c>
    </row>
    <row r="2731" customFormat="false" ht="15" hidden="false" customHeight="false" outlineLevel="0" collapsed="false">
      <c r="A2731" s="27" t="n">
        <v>43397</v>
      </c>
      <c r="B2731" s="42" t="n">
        <v>-1</v>
      </c>
      <c r="C2731" s="28" t="n">
        <v>25064.2</v>
      </c>
      <c r="D2731" s="43" t="n">
        <v>-340.25</v>
      </c>
      <c r="E2731" s="44" t="n">
        <f aca="false">E2730+D2731</f>
        <v>35175.3</v>
      </c>
      <c r="F2731" s="45" t="n">
        <f aca="false">IF(C2730&gt;0,D2731/C2730,0)</f>
        <v>-0.0136250147662724</v>
      </c>
      <c r="G2731" s="46" t="n">
        <f aca="false">G2730*(1+F2731)</f>
        <v>23.6829945589338</v>
      </c>
      <c r="H2731" s="46" t="n">
        <f aca="false">MAX(H2730,G2731)</f>
        <v>27.1085206426104</v>
      </c>
      <c r="I2731" s="47" t="n">
        <f aca="false">G2731/H2731-1</f>
        <v>-0.126363445974701</v>
      </c>
      <c r="J2731" s="48" t="n">
        <f aca="false">IF(F2731&lt;0,F2731^2,0)</f>
        <v>0.000185641027381142</v>
      </c>
      <c r="K2731" s="44" t="n">
        <f aca="false">MAX(K2730,E2731)</f>
        <v>38534.9</v>
      </c>
      <c r="L2731" s="49" t="n">
        <f aca="false">E2731-K2731</f>
        <v>-3359.6</v>
      </c>
    </row>
    <row r="2732" customFormat="false" ht="15" hidden="false" customHeight="false" outlineLevel="0" collapsed="false">
      <c r="A2732" s="27" t="n">
        <v>43398</v>
      </c>
      <c r="B2732" s="42" t="n">
        <v>-1</v>
      </c>
      <c r="C2732" s="28" t="n">
        <v>24817.45</v>
      </c>
      <c r="D2732" s="43" t="n">
        <v>-32.55</v>
      </c>
      <c r="E2732" s="44" t="n">
        <f aca="false">E2731+D2732</f>
        <v>35142.75</v>
      </c>
      <c r="F2732" s="45" t="n">
        <f aca="false">IF(C2731&gt;0,D2732/C2731,0)</f>
        <v>-0.00129866502820756</v>
      </c>
      <c r="G2732" s="46" t="n">
        <f aca="false">G2731*(1+F2732)</f>
        <v>23.6522382821369</v>
      </c>
      <c r="H2732" s="46" t="n">
        <f aca="false">MAX(H2731,G2732)</f>
        <v>27.1085206426104</v>
      </c>
      <c r="I2732" s="47" t="n">
        <f aca="false">G2732/H2732-1</f>
        <v>-0.127498007214778</v>
      </c>
      <c r="J2732" s="48" t="n">
        <f aca="false">IF(F2732&lt;0,F2732^2,0)</f>
        <v>1.68653085548935E-006</v>
      </c>
      <c r="K2732" s="44" t="n">
        <f aca="false">MAX(K2731,E2732)</f>
        <v>38534.9</v>
      </c>
      <c r="L2732" s="49" t="n">
        <f aca="false">E2732-K2732</f>
        <v>-3392.15</v>
      </c>
    </row>
    <row r="2733" customFormat="false" ht="15" hidden="false" customHeight="false" outlineLevel="0" collapsed="false">
      <c r="A2733" s="27" t="n">
        <v>43399</v>
      </c>
      <c r="B2733" s="42" t="n">
        <v>-1</v>
      </c>
      <c r="C2733" s="28" t="n">
        <v>24421.05</v>
      </c>
      <c r="D2733" s="43" t="n">
        <v>396.4</v>
      </c>
      <c r="E2733" s="44" t="n">
        <f aca="false">E2732+D2733</f>
        <v>35539.15</v>
      </c>
      <c r="F2733" s="45" t="n">
        <f aca="false">IF(C2732&gt;0,D2733/C2732,0)</f>
        <v>0.0159726321600326</v>
      </c>
      <c r="G2733" s="46" t="n">
        <f aca="false">G2732*(1+F2733)</f>
        <v>24.0300267839789</v>
      </c>
      <c r="H2733" s="46" t="n">
        <f aca="false">MAX(H2732,G2733)</f>
        <v>27.1085206426104</v>
      </c>
      <c r="I2733" s="47" t="n">
        <f aca="false">G2733/H2733-1</f>
        <v>-0.113561853825124</v>
      </c>
      <c r="J2733" s="48" t="n">
        <f aca="false">IF(F2733&lt;0,F2733^2,0)</f>
        <v>0</v>
      </c>
      <c r="K2733" s="44" t="n">
        <f aca="false">MAX(K2732,E2733)</f>
        <v>38534.9</v>
      </c>
      <c r="L2733" s="49" t="n">
        <f aca="false">E2733-K2733</f>
        <v>-2995.75</v>
      </c>
    </row>
    <row r="2734" customFormat="false" ht="15" hidden="false" customHeight="false" outlineLevel="0" collapsed="false">
      <c r="A2734" s="27" t="n">
        <v>43402</v>
      </c>
      <c r="B2734" s="42" t="n">
        <v>1</v>
      </c>
      <c r="C2734" s="28" t="n">
        <v>24959.7</v>
      </c>
      <c r="D2734" s="43" t="n">
        <v>-368.55</v>
      </c>
      <c r="E2734" s="44" t="n">
        <f aca="false">E2733+D2734</f>
        <v>35170.6</v>
      </c>
      <c r="F2734" s="45" t="n">
        <f aca="false">IF(C2733&gt;0,D2734/C2733,0)</f>
        <v>-0.0150914886952035</v>
      </c>
      <c r="G2734" s="46" t="n">
        <f aca="false">G2733*(1+F2734)</f>
        <v>23.6673779064231</v>
      </c>
      <c r="H2734" s="46" t="n">
        <f aca="false">MAX(H2733,G2734)</f>
        <v>27.1085206426104</v>
      </c>
      <c r="I2734" s="47" t="n">
        <f aca="false">G2734/H2734-1</f>
        <v>-0.126939525087119</v>
      </c>
      <c r="J2734" s="48" t="n">
        <f aca="false">IF(F2734&lt;0,F2734^2,0)</f>
        <v>0.000227753031037456</v>
      </c>
      <c r="K2734" s="44" t="n">
        <f aca="false">MAX(K2733,E2734)</f>
        <v>38534.9</v>
      </c>
      <c r="L2734" s="49" t="n">
        <f aca="false">E2734-K2734</f>
        <v>-3364.3</v>
      </c>
    </row>
    <row r="2735" customFormat="false" ht="15" hidden="false" customHeight="false" outlineLevel="0" collapsed="false">
      <c r="A2735" s="27" t="n">
        <v>43403</v>
      </c>
      <c r="B2735" s="42" t="n">
        <v>1</v>
      </c>
      <c r="C2735" s="28" t="n">
        <v>24807.75</v>
      </c>
      <c r="D2735" s="43" t="n">
        <v>-151.95</v>
      </c>
      <c r="E2735" s="44" t="n">
        <f aca="false">E2734+D2735</f>
        <v>35018.65</v>
      </c>
      <c r="F2735" s="45" t="n">
        <f aca="false">IF(C2734&gt;0,D2735/C2734,0)</f>
        <v>-0.00608781355545139</v>
      </c>
      <c r="G2735" s="46" t="n">
        <f aca="false">G2734*(1+F2735)</f>
        <v>23.5232953223823</v>
      </c>
      <c r="H2735" s="46" t="n">
        <f aca="false">MAX(H2734,G2735)</f>
        <v>27.1085206426104</v>
      </c>
      <c r="I2735" s="47" t="n">
        <f aca="false">G2735/H2735-1</f>
        <v>-0.132254554481023</v>
      </c>
      <c r="J2735" s="48" t="n">
        <f aca="false">IF(F2735&lt;0,F2735^2,0)</f>
        <v>3.70614738859377E-005</v>
      </c>
      <c r="K2735" s="44" t="n">
        <f aca="false">MAX(K2734,E2735)</f>
        <v>38534.9</v>
      </c>
      <c r="L2735" s="49" t="n">
        <f aca="false">E2735-K2735</f>
        <v>-3516.25</v>
      </c>
    </row>
    <row r="2736" customFormat="false" ht="15" hidden="false" customHeight="false" outlineLevel="0" collapsed="false">
      <c r="A2736" s="27" t="n">
        <v>43404</v>
      </c>
      <c r="B2736" s="42" t="n">
        <v>1</v>
      </c>
      <c r="C2736" s="28" t="n">
        <v>25153.25</v>
      </c>
      <c r="D2736" s="43" t="n">
        <v>-120.9</v>
      </c>
      <c r="E2736" s="44" t="n">
        <f aca="false">E2735+D2736</f>
        <v>34897.75</v>
      </c>
      <c r="F2736" s="45" t="n">
        <f aca="false">IF(C2735&gt;0,D2736/C2735,0)</f>
        <v>-0.00487347703842549</v>
      </c>
      <c r="G2736" s="46" t="n">
        <f aca="false">G2735*(1+F2736)</f>
        <v>23.4086550827606</v>
      </c>
      <c r="H2736" s="46" t="n">
        <f aca="false">MAX(H2735,G2736)</f>
        <v>27.1085206426104</v>
      </c>
      <c r="I2736" s="47" t="n">
        <f aca="false">G2736/H2736-1</f>
        <v>-0.136483491984958</v>
      </c>
      <c r="J2736" s="48" t="n">
        <f aca="false">IF(F2736&lt;0,F2736^2,0)</f>
        <v>2.37507784440605E-005</v>
      </c>
      <c r="K2736" s="44" t="n">
        <f aca="false">MAX(K2735,E2736)</f>
        <v>38534.9</v>
      </c>
      <c r="L2736" s="49" t="n">
        <f aca="false">E2736-K2736</f>
        <v>-3637.15</v>
      </c>
    </row>
    <row r="2737" customFormat="false" ht="15" hidden="false" customHeight="false" outlineLevel="0" collapsed="false">
      <c r="A2737" s="27" t="n">
        <v>43405</v>
      </c>
      <c r="B2737" s="42" t="n">
        <v>1</v>
      </c>
      <c r="C2737" s="28" t="n">
        <v>25323.65</v>
      </c>
      <c r="D2737" s="43" t="n">
        <v>38.45</v>
      </c>
      <c r="E2737" s="44" t="n">
        <f aca="false">E2736+D2737</f>
        <v>34936.2</v>
      </c>
      <c r="F2737" s="45" t="n">
        <f aca="false">IF(C2736&gt;0,D2737/C2736,0)</f>
        <v>0.0015286295011579</v>
      </c>
      <c r="G2737" s="46" t="n">
        <f aca="false">G2736*(1+F2737)</f>
        <v>23.4444382435026</v>
      </c>
      <c r="H2737" s="46" t="n">
        <f aca="false">MAX(H2736,G2737)</f>
        <v>27.1085206426104</v>
      </c>
      <c r="I2737" s="47" t="n">
        <f aca="false">G2737/H2737-1</f>
        <v>-0.135163495176069</v>
      </c>
      <c r="J2737" s="48" t="n">
        <f aca="false">IF(F2737&lt;0,F2737^2,0)</f>
        <v>0</v>
      </c>
      <c r="K2737" s="44" t="n">
        <f aca="false">MAX(K2736,E2737)</f>
        <v>38534.9</v>
      </c>
      <c r="L2737" s="49" t="n">
        <f aca="false">E2737-K2737</f>
        <v>-3598.7</v>
      </c>
    </row>
    <row r="2738" customFormat="false" ht="15" hidden="false" customHeight="false" outlineLevel="0" collapsed="false">
      <c r="A2738" s="27" t="n">
        <v>43406</v>
      </c>
      <c r="B2738" s="42" t="n">
        <v>1</v>
      </c>
      <c r="C2738" s="28" t="n">
        <v>25701.65</v>
      </c>
      <c r="D2738" s="43" t="n">
        <v>378</v>
      </c>
      <c r="E2738" s="44" t="n">
        <f aca="false">E2737+D2738</f>
        <v>35314.2</v>
      </c>
      <c r="F2738" s="45" t="n">
        <f aca="false">IF(C2737&gt;0,D2738/C2737,0)</f>
        <v>0.0149267581884918</v>
      </c>
      <c r="G2738" s="46" t="n">
        <f aca="false">G2737*(1+F2738)</f>
        <v>23.7943877040283</v>
      </c>
      <c r="H2738" s="46" t="n">
        <f aca="false">MAX(H2737,G2738)</f>
        <v>27.1085206426104</v>
      </c>
      <c r="I2738" s="47" t="n">
        <f aca="false">G2738/H2738-1</f>
        <v>-0.122254289795982</v>
      </c>
      <c r="J2738" s="48" t="n">
        <f aca="false">IF(F2738&lt;0,F2738^2,0)</f>
        <v>0</v>
      </c>
      <c r="K2738" s="44" t="n">
        <f aca="false">MAX(K2737,E2738)</f>
        <v>38534.9</v>
      </c>
      <c r="L2738" s="49" t="n">
        <f aca="false">E2738-K2738</f>
        <v>-3220.7</v>
      </c>
    </row>
    <row r="2739" customFormat="false" ht="15" hidden="false" customHeight="false" outlineLevel="0" collapsed="false">
      <c r="A2739" s="27" t="n">
        <v>43409</v>
      </c>
      <c r="B2739" s="42" t="n">
        <v>1</v>
      </c>
      <c r="C2739" s="28" t="n">
        <v>25732.2</v>
      </c>
      <c r="D2739" s="43" t="n">
        <v>30.55</v>
      </c>
      <c r="E2739" s="44" t="n">
        <f aca="false">E2738+D2739</f>
        <v>35344.75</v>
      </c>
      <c r="F2739" s="45" t="n">
        <f aca="false">IF(C2738&gt;0,D2739/C2738,0)</f>
        <v>0.00118863963986748</v>
      </c>
      <c r="G2739" s="46" t="n">
        <f aca="false">G2738*(1+F2739)</f>
        <v>23.8226706564597</v>
      </c>
      <c r="H2739" s="46" t="n">
        <f aca="false">MAX(H2738,G2739)</f>
        <v>27.1085206426104</v>
      </c>
      <c r="I2739" s="47" t="n">
        <f aca="false">G2739/H2739-1</f>
        <v>-0.12121096645111</v>
      </c>
      <c r="J2739" s="48" t="n">
        <f aca="false">IF(F2739&lt;0,F2739^2,0)</f>
        <v>0</v>
      </c>
      <c r="K2739" s="44" t="n">
        <f aca="false">MAX(K2738,E2739)</f>
        <v>38534.9</v>
      </c>
      <c r="L2739" s="49" t="n">
        <f aca="false">E2739-K2739</f>
        <v>-3190.15</v>
      </c>
    </row>
    <row r="2740" customFormat="false" ht="15" hidden="false" customHeight="false" outlineLevel="0" collapsed="false">
      <c r="A2740" s="27" t="n">
        <v>43410</v>
      </c>
      <c r="B2740" s="42" t="n">
        <v>1</v>
      </c>
      <c r="C2740" s="28" t="n">
        <v>25598</v>
      </c>
      <c r="D2740" s="43" t="n">
        <v>-134.2</v>
      </c>
      <c r="E2740" s="44" t="n">
        <f aca="false">E2739+D2740</f>
        <v>35210.55</v>
      </c>
      <c r="F2740" s="45" t="n">
        <f aca="false">IF(C2739&gt;0,D2740/C2739,0)</f>
        <v>-0.00521525559415829</v>
      </c>
      <c r="G2740" s="46" t="n">
        <f aca="false">G2739*(1+F2740)</f>
        <v>23.6984293400508</v>
      </c>
      <c r="H2740" s="46" t="n">
        <f aca="false">MAX(H2739,G2740)</f>
        <v>27.1085206426104</v>
      </c>
      <c r="I2740" s="47" t="n">
        <f aca="false">G2740/H2740-1</f>
        <v>-0.125794075874411</v>
      </c>
      <c r="J2740" s="48" t="n">
        <f aca="false">IF(F2740&lt;0,F2740^2,0)</f>
        <v>2.71988909123994E-005</v>
      </c>
      <c r="K2740" s="44" t="n">
        <f aca="false">MAX(K2739,E2740)</f>
        <v>38534.9</v>
      </c>
      <c r="L2740" s="49" t="n">
        <f aca="false">E2740-K2740</f>
        <v>-3324.35</v>
      </c>
    </row>
    <row r="2741" customFormat="false" ht="15" hidden="false" customHeight="false" outlineLevel="0" collapsed="false">
      <c r="A2741" s="27" t="n">
        <v>43411</v>
      </c>
      <c r="B2741" s="42" t="n">
        <v>1</v>
      </c>
      <c r="C2741" s="28" t="n">
        <v>25769.7</v>
      </c>
      <c r="D2741" s="43" t="n">
        <v>171.7</v>
      </c>
      <c r="E2741" s="44" t="n">
        <f aca="false">E2740+D2741</f>
        <v>35382.25</v>
      </c>
      <c r="F2741" s="45" t="n">
        <f aca="false">IF(C2740&gt;0,D2741/C2740,0)</f>
        <v>0.00670755527775608</v>
      </c>
      <c r="G2741" s="46" t="n">
        <f aca="false">G2740*(1+F2741)</f>
        <v>23.8573878648452</v>
      </c>
      <c r="H2741" s="46" t="n">
        <f aca="false">MAX(H2740,G2741)</f>
        <v>27.1085206426104</v>
      </c>
      <c r="I2741" s="47" t="n">
        <f aca="false">G2741/H2741-1</f>
        <v>-0.119930291314197</v>
      </c>
      <c r="J2741" s="48" t="n">
        <f aca="false">IF(F2741&lt;0,F2741^2,0)</f>
        <v>0</v>
      </c>
      <c r="K2741" s="44" t="n">
        <f aca="false">MAX(K2740,E2741)</f>
        <v>38534.9</v>
      </c>
      <c r="L2741" s="49" t="n">
        <f aca="false">E2741-K2741</f>
        <v>-3152.65</v>
      </c>
    </row>
    <row r="2742" customFormat="false" ht="15" hidden="false" customHeight="false" outlineLevel="0" collapsed="false">
      <c r="A2742" s="27" t="n">
        <v>43413</v>
      </c>
      <c r="B2742" s="42" t="n">
        <v>1</v>
      </c>
      <c r="C2742" s="28" t="n">
        <v>25771</v>
      </c>
      <c r="D2742" s="43" t="n">
        <v>-27.15</v>
      </c>
      <c r="E2742" s="44" t="n">
        <f aca="false">E2741+D2742</f>
        <v>35355.1</v>
      </c>
      <c r="F2742" s="45" t="n">
        <f aca="false">IF(C2741&gt;0,D2742/C2741,0)</f>
        <v>-0.00105356290527247</v>
      </c>
      <c r="G2742" s="46" t="n">
        <f aca="false">G2741*(1+F2742)</f>
        <v>23.8322526059741</v>
      </c>
      <c r="H2742" s="46" t="n">
        <f aca="false">MAX(H2741,G2742)</f>
        <v>27.1085206426104</v>
      </c>
      <c r="I2742" s="47" t="n">
        <f aca="false">G2742/H2742-1</f>
        <v>-0.120857500113322</v>
      </c>
      <c r="J2742" s="48" t="n">
        <f aca="false">IF(F2742&lt;0,F2742^2,0)</f>
        <v>1.10999479536617E-006</v>
      </c>
      <c r="K2742" s="44" t="n">
        <f aca="false">MAX(K2741,E2742)</f>
        <v>38534.9</v>
      </c>
      <c r="L2742" s="49" t="n">
        <f aca="false">E2742-K2742</f>
        <v>-3179.8</v>
      </c>
    </row>
    <row r="2743" customFormat="false" ht="15" hidden="false" customHeight="false" outlineLevel="0" collapsed="false">
      <c r="A2743" s="27" t="n">
        <v>43416</v>
      </c>
      <c r="B2743" s="42" t="n">
        <v>-1</v>
      </c>
      <c r="C2743" s="28" t="n">
        <v>25539.75</v>
      </c>
      <c r="D2743" s="43" t="n">
        <v>59</v>
      </c>
      <c r="E2743" s="44" t="n">
        <f aca="false">E2742+D2743</f>
        <v>35414.1</v>
      </c>
      <c r="F2743" s="45" t="n">
        <f aca="false">IF(C2742&gt;0,D2743/C2742,0)</f>
        <v>0.00228939505645881</v>
      </c>
      <c r="G2743" s="46" t="n">
        <f aca="false">G2742*(1+F2743)</f>
        <v>23.8868140472745</v>
      </c>
      <c r="H2743" s="46" t="n">
        <f aca="false">MAX(H2742,G2743)</f>
        <v>27.1085206426104</v>
      </c>
      <c r="I2743" s="47" t="n">
        <f aca="false">G2743/H2743-1</f>
        <v>-0.118844795620158</v>
      </c>
      <c r="J2743" s="48" t="n">
        <f aca="false">IF(F2743&lt;0,F2743^2,0)</f>
        <v>0</v>
      </c>
      <c r="K2743" s="44" t="n">
        <f aca="false">MAX(K2742,E2743)</f>
        <v>38534.9</v>
      </c>
      <c r="L2743" s="49" t="n">
        <f aca="false">E2743-K2743</f>
        <v>-3120.8</v>
      </c>
    </row>
    <row r="2744" customFormat="false" ht="15" hidden="false" customHeight="false" outlineLevel="0" collapsed="false">
      <c r="A2744" s="27" t="n">
        <v>43417</v>
      </c>
      <c r="B2744" s="42" t="n">
        <v>-1</v>
      </c>
      <c r="C2744" s="28" t="n">
        <v>25768.6</v>
      </c>
      <c r="D2744" s="43" t="n">
        <v>-228.85</v>
      </c>
      <c r="E2744" s="44" t="n">
        <f aca="false">E2743+D2744</f>
        <v>35185.25</v>
      </c>
      <c r="F2744" s="45" t="n">
        <f aca="false">IF(C2743&gt;0,D2744/C2743,0)</f>
        <v>-0.00896054190037099</v>
      </c>
      <c r="G2744" s="46" t="n">
        <f aca="false">G2743*(1+F2744)</f>
        <v>23.6727752491375</v>
      </c>
      <c r="H2744" s="46" t="n">
        <f aca="false">MAX(H2743,G2744)</f>
        <v>27.1085206426104</v>
      </c>
      <c r="I2744" s="47" t="n">
        <f aca="false">G2744/H2744-1</f>
        <v>-0.126740423749734</v>
      </c>
      <c r="J2744" s="48" t="n">
        <f aca="false">IF(F2744&lt;0,F2744^2,0)</f>
        <v>8.02913111483042E-005</v>
      </c>
      <c r="K2744" s="44" t="n">
        <f aca="false">MAX(K2743,E2744)</f>
        <v>38534.9</v>
      </c>
      <c r="L2744" s="49" t="n">
        <f aca="false">E2744-K2744</f>
        <v>-3349.65</v>
      </c>
    </row>
    <row r="2745" customFormat="false" ht="15" hidden="false" customHeight="false" outlineLevel="0" collapsed="false">
      <c r="A2745" s="27" t="n">
        <v>43418</v>
      </c>
      <c r="B2745" s="42" t="n">
        <v>1</v>
      </c>
      <c r="C2745" s="28" t="n">
        <v>25930.15</v>
      </c>
      <c r="D2745" s="43" t="n">
        <v>-206.05</v>
      </c>
      <c r="E2745" s="44" t="n">
        <f aca="false">E2744+D2745</f>
        <v>34979.2</v>
      </c>
      <c r="F2745" s="45" t="n">
        <f aca="false">IF(C2744&gt;0,D2745/C2744,0)</f>
        <v>-0.00799616587629906</v>
      </c>
      <c r="G2745" s="46" t="n">
        <f aca="false">G2744*(1+F2745)</f>
        <v>23.4834838114931</v>
      </c>
      <c r="H2745" s="46" t="n">
        <f aca="false">MAX(H2744,G2745)</f>
        <v>27.1085206426104</v>
      </c>
      <c r="I2745" s="47" t="n">
        <f aca="false">G2745/H2745-1</f>
        <v>-0.133723152174498</v>
      </c>
      <c r="J2745" s="48" t="n">
        <f aca="false">IF(F2745&lt;0,F2745^2,0)</f>
        <v>6.39386687212896E-005</v>
      </c>
      <c r="K2745" s="44" t="n">
        <f aca="false">MAX(K2744,E2745)</f>
        <v>38534.9</v>
      </c>
      <c r="L2745" s="49" t="n">
        <f aca="false">E2745-K2745</f>
        <v>-3555.7</v>
      </c>
    </row>
    <row r="2746" customFormat="false" ht="15" hidden="false" customHeight="false" outlineLevel="0" collapsed="false">
      <c r="A2746" s="27" t="n">
        <v>43419</v>
      </c>
      <c r="B2746" s="42" t="n">
        <v>1</v>
      </c>
      <c r="C2746" s="28" t="n">
        <v>26154.75</v>
      </c>
      <c r="D2746" s="43" t="n">
        <v>-123.45</v>
      </c>
      <c r="E2746" s="44" t="n">
        <f aca="false">E2745+D2746</f>
        <v>34855.75</v>
      </c>
      <c r="F2746" s="45" t="n">
        <f aca="false">IF(C2745&gt;0,D2746/C2745,0)</f>
        <v>-0.00476086717585513</v>
      </c>
      <c r="G2746" s="46" t="n">
        <f aca="false">G2745*(1+F2746)</f>
        <v>23.3716820642402</v>
      </c>
      <c r="H2746" s="46" t="n">
        <f aca="false">MAX(H2745,G2746)</f>
        <v>27.1085206426104</v>
      </c>
      <c r="I2746" s="47" t="n">
        <f aca="false">G2746/H2746-1</f>
        <v>-0.137847381184513</v>
      </c>
      <c r="J2746" s="48" t="n">
        <f aca="false">IF(F2746&lt;0,F2746^2,0)</f>
        <v>2.26658562661348E-005</v>
      </c>
      <c r="K2746" s="44" t="n">
        <f aca="false">MAX(K2745,E2746)</f>
        <v>38534.9</v>
      </c>
      <c r="L2746" s="49" t="n">
        <f aca="false">E2746-K2746</f>
        <v>-3679.15</v>
      </c>
    </row>
    <row r="2747" customFormat="false" ht="15" hidden="false" customHeight="false" outlineLevel="0" collapsed="false">
      <c r="A2747" s="27" t="n">
        <v>43420</v>
      </c>
      <c r="B2747" s="42" t="n">
        <v>1</v>
      </c>
      <c r="C2747" s="28" t="n">
        <v>26245.55</v>
      </c>
      <c r="D2747" s="43" t="n">
        <v>40.2</v>
      </c>
      <c r="E2747" s="44" t="n">
        <f aca="false">E2746+D2747</f>
        <v>34895.95</v>
      </c>
      <c r="F2747" s="45" t="n">
        <f aca="false">IF(C2746&gt;0,D2747/C2746,0)</f>
        <v>0.00153700570642044</v>
      </c>
      <c r="G2747" s="46" t="n">
        <f aca="false">G2746*(1+F2747)</f>
        <v>23.4076044729416</v>
      </c>
      <c r="H2747" s="46" t="n">
        <f aca="false">MAX(H2746,G2747)</f>
        <v>27.1085206426104</v>
      </c>
      <c r="I2747" s="47" t="n">
        <f aca="false">G2747/H2747-1</f>
        <v>-0.136522247689589</v>
      </c>
      <c r="J2747" s="48" t="n">
        <f aca="false">IF(F2747&lt;0,F2747^2,0)</f>
        <v>0</v>
      </c>
      <c r="K2747" s="44" t="n">
        <f aca="false">MAX(K2746,E2747)</f>
        <v>38534.9</v>
      </c>
      <c r="L2747" s="49" t="n">
        <f aca="false">E2747-K2747</f>
        <v>-3638.95</v>
      </c>
    </row>
    <row r="2748" customFormat="false" ht="15" hidden="false" customHeight="false" outlineLevel="0" collapsed="false">
      <c r="A2748" s="27" t="n">
        <v>43423</v>
      </c>
      <c r="B2748" s="42" t="n">
        <v>1</v>
      </c>
      <c r="C2748" s="28" t="n">
        <v>26300.7</v>
      </c>
      <c r="D2748" s="43" t="n">
        <v>55.15</v>
      </c>
      <c r="E2748" s="44" t="n">
        <f aca="false">E2747+D2748</f>
        <v>34951.1</v>
      </c>
      <c r="F2748" s="45" t="n">
        <f aca="false">IF(C2747&gt;0,D2748/C2747,0)</f>
        <v>0.00210130860279171</v>
      </c>
      <c r="G2748" s="46" t="n">
        <f aca="false">G2747*(1+F2748)</f>
        <v>23.4567910735913</v>
      </c>
      <c r="H2748" s="46" t="n">
        <f aca="false">MAX(H2747,G2748)</f>
        <v>27.1085206426104</v>
      </c>
      <c r="I2748" s="47" t="n">
        <f aca="false">G2748/H2748-1</f>
        <v>-0.13470781446034</v>
      </c>
      <c r="J2748" s="48" t="n">
        <f aca="false">IF(F2748&lt;0,F2748^2,0)</f>
        <v>0</v>
      </c>
      <c r="K2748" s="44" t="n">
        <f aca="false">MAX(K2747,E2748)</f>
        <v>38534.9</v>
      </c>
      <c r="L2748" s="49" t="n">
        <f aca="false">E2748-K2748</f>
        <v>-3583.8</v>
      </c>
    </row>
    <row r="2749" customFormat="false" ht="15" hidden="false" customHeight="false" outlineLevel="0" collapsed="false">
      <c r="A2749" s="27" t="n">
        <v>43424</v>
      </c>
      <c r="B2749" s="42" t="n">
        <v>-1</v>
      </c>
      <c r="C2749" s="28" t="n">
        <v>26113.35</v>
      </c>
      <c r="D2749" s="43" t="n">
        <v>-87.15</v>
      </c>
      <c r="E2749" s="44" t="n">
        <f aca="false">E2748+D2749</f>
        <v>34863.95</v>
      </c>
      <c r="F2749" s="45" t="n">
        <f aca="false">IF(C2748&gt;0,D2749/C2748,0)</f>
        <v>-0.00331360001825047</v>
      </c>
      <c r="G2749" s="46" t="n">
        <f aca="false">G2748*(1+F2749)</f>
        <v>23.3790646502618</v>
      </c>
      <c r="H2749" s="46" t="n">
        <f aca="false">MAX(H2748,G2749)</f>
        <v>27.1085206426104</v>
      </c>
      <c r="I2749" s="47" t="n">
        <f aca="false">G2749/H2749-1</f>
        <v>-0.137575046662136</v>
      </c>
      <c r="J2749" s="48" t="n">
        <f aca="false">IF(F2749&lt;0,F2749^2,0)</f>
        <v>1.09799450809495E-005</v>
      </c>
      <c r="K2749" s="44" t="n">
        <f aca="false">MAX(K2748,E2749)</f>
        <v>38534.9</v>
      </c>
      <c r="L2749" s="49" t="n">
        <f aca="false">E2749-K2749</f>
        <v>-3670.95</v>
      </c>
    </row>
    <row r="2750" customFormat="false" ht="15" hidden="false" customHeight="false" outlineLevel="0" collapsed="false">
      <c r="A2750" s="27" t="n">
        <v>43425</v>
      </c>
      <c r="B2750" s="42" t="n">
        <v>-1</v>
      </c>
      <c r="C2750" s="28" t="n">
        <v>26262.05</v>
      </c>
      <c r="D2750" s="43" t="n">
        <v>-146.05</v>
      </c>
      <c r="E2750" s="44" t="n">
        <f aca="false">E2749+D2750</f>
        <v>34717.9</v>
      </c>
      <c r="F2750" s="45" t="n">
        <f aca="false">IF(C2749&gt;0,D2750/C2749,0)</f>
        <v>-0.00559292469177643</v>
      </c>
      <c r="G2750" s="46" t="n">
        <f aca="false">G2749*(1+F2750)</f>
        <v>23.2483073023087</v>
      </c>
      <c r="H2750" s="46" t="n">
        <f aca="false">MAX(H2749,G2750)</f>
        <v>27.1085206426104</v>
      </c>
      <c r="I2750" s="47" t="n">
        <f aca="false">G2750/H2750-1</f>
        <v>-0.142398524478463</v>
      </c>
      <c r="J2750" s="48" t="n">
        <f aca="false">IF(F2750&lt;0,F2750^2,0)</f>
        <v>3.12808066078825E-005</v>
      </c>
      <c r="K2750" s="44" t="n">
        <f aca="false">MAX(K2749,E2750)</f>
        <v>38534.9</v>
      </c>
      <c r="L2750" s="49" t="n">
        <f aca="false">E2750-K2750</f>
        <v>-3817.00000000001</v>
      </c>
    </row>
    <row r="2751" customFormat="false" ht="15" hidden="false" customHeight="false" outlineLevel="0" collapsed="false">
      <c r="A2751" s="27" t="n">
        <v>43426</v>
      </c>
      <c r="B2751" s="42" t="n">
        <v>-1</v>
      </c>
      <c r="C2751" s="28" t="n">
        <v>25999.45</v>
      </c>
      <c r="D2751" s="43" t="n">
        <v>42.35</v>
      </c>
      <c r="E2751" s="44" t="n">
        <f aca="false">E2750+D2751</f>
        <v>34760.25</v>
      </c>
      <c r="F2751" s="45" t="n">
        <f aca="false">IF(C2750&gt;0,D2751/C2750,0)</f>
        <v>0.00161259307632116</v>
      </c>
      <c r="G2751" s="46" t="n">
        <f aca="false">G2750*(1+F2751)</f>
        <v>23.2857973617006</v>
      </c>
      <c r="H2751" s="46" t="n">
        <f aca="false">MAX(H2750,G2751)</f>
        <v>27.1085206426104</v>
      </c>
      <c r="I2751" s="47" t="n">
        <f aca="false">G2751/H2751-1</f>
        <v>-0.141015562276794</v>
      </c>
      <c r="J2751" s="48" t="n">
        <f aca="false">IF(F2751&lt;0,F2751^2,0)</f>
        <v>0</v>
      </c>
      <c r="K2751" s="44" t="n">
        <f aca="false">MAX(K2750,E2751)</f>
        <v>38534.9</v>
      </c>
      <c r="L2751" s="49" t="n">
        <f aca="false">E2751-K2751</f>
        <v>-3774.65000000001</v>
      </c>
    </row>
    <row r="2752" customFormat="false" ht="15" hidden="false" customHeight="false" outlineLevel="0" collapsed="false">
      <c r="A2752" s="27" t="n">
        <v>43430</v>
      </c>
      <c r="B2752" s="42" t="n">
        <v>1</v>
      </c>
      <c r="C2752" s="28" t="n">
        <v>26365.6</v>
      </c>
      <c r="D2752" s="43" t="n">
        <v>-300.95</v>
      </c>
      <c r="E2752" s="44" t="n">
        <f aca="false">E2751+D2752</f>
        <v>34459.3</v>
      </c>
      <c r="F2752" s="45" t="n">
        <f aca="false">IF(C2751&gt;0,D2752/C2751,0)</f>
        <v>-0.011575244860949</v>
      </c>
      <c r="G2752" s="46" t="n">
        <f aca="false">G2751*(1+F2752)</f>
        <v>23.0162585554565</v>
      </c>
      <c r="H2752" s="46" t="n">
        <f aca="false">MAX(H2751,G2752)</f>
        <v>27.1085206426104</v>
      </c>
      <c r="I2752" s="47" t="n">
        <f aca="false">G2752/H2752-1</f>
        <v>-0.150958517475185</v>
      </c>
      <c r="J2752" s="48" t="n">
        <f aca="false">IF(F2752&lt;0,F2752^2,0)</f>
        <v>0.000133986293590926</v>
      </c>
      <c r="K2752" s="44" t="n">
        <f aca="false">MAX(K2751,E2752)</f>
        <v>38534.9</v>
      </c>
      <c r="L2752" s="49" t="n">
        <f aca="false">E2752-K2752</f>
        <v>-4075.60000000001</v>
      </c>
    </row>
    <row r="2753" customFormat="false" ht="15" hidden="false" customHeight="false" outlineLevel="0" collapsed="false">
      <c r="A2753" s="27" t="n">
        <v>43431</v>
      </c>
      <c r="B2753" s="42" t="n">
        <v>1</v>
      </c>
      <c r="C2753" s="28" t="n">
        <v>26443.1</v>
      </c>
      <c r="D2753" s="43" t="n">
        <v>77.5</v>
      </c>
      <c r="E2753" s="44" t="n">
        <f aca="false">E2752+D2753</f>
        <v>34536.8</v>
      </c>
      <c r="F2753" s="45" t="n">
        <f aca="false">IF(C2752&gt;0,D2753/C2752,0)</f>
        <v>0.00293943623509421</v>
      </c>
      <c r="G2753" s="46" t="n">
        <f aca="false">G2752*(1+F2753)</f>
        <v>23.0839133798507</v>
      </c>
      <c r="H2753" s="46" t="n">
        <f aca="false">MAX(H2752,G2753)</f>
        <v>27.1085206426104</v>
      </c>
      <c r="I2753" s="47" t="n">
        <f aca="false">G2753/H2753-1</f>
        <v>-0.148462814176353</v>
      </c>
      <c r="J2753" s="48" t="n">
        <f aca="false">IF(F2753&lt;0,F2753^2,0)</f>
        <v>0</v>
      </c>
      <c r="K2753" s="44" t="n">
        <f aca="false">MAX(K2752,E2753)</f>
        <v>38534.9</v>
      </c>
      <c r="L2753" s="49" t="n">
        <f aca="false">E2753-K2753</f>
        <v>-3998.10000000001</v>
      </c>
    </row>
    <row r="2754" customFormat="false" ht="15" hidden="false" customHeight="false" outlineLevel="0" collapsed="false">
      <c r="A2754" s="27" t="n">
        <v>43432</v>
      </c>
      <c r="B2754" s="42" t="n">
        <v>1</v>
      </c>
      <c r="C2754" s="28" t="n">
        <v>26457.95</v>
      </c>
      <c r="D2754" s="43" t="n">
        <v>14.85</v>
      </c>
      <c r="E2754" s="44" t="n">
        <f aca="false">E2753+D2754</f>
        <v>34551.65</v>
      </c>
      <c r="F2754" s="45" t="n">
        <f aca="false">IF(C2753&gt;0,D2754/C2753,0)</f>
        <v>0.000561583172926019</v>
      </c>
      <c r="G2754" s="46" t="n">
        <f aca="false">G2753*(1+F2754)</f>
        <v>23.0968769171701</v>
      </c>
      <c r="H2754" s="46" t="n">
        <f aca="false">MAX(H2753,G2754)</f>
        <v>27.1085206426104</v>
      </c>
      <c r="I2754" s="47" t="n">
        <f aca="false">G2754/H2754-1</f>
        <v>-0.147984605221674</v>
      </c>
      <c r="J2754" s="48" t="n">
        <f aca="false">IF(F2754&lt;0,F2754^2,0)</f>
        <v>0</v>
      </c>
      <c r="K2754" s="44" t="n">
        <f aca="false">MAX(K2753,E2754)</f>
        <v>38534.9</v>
      </c>
      <c r="L2754" s="49" t="n">
        <f aca="false">E2754-K2754</f>
        <v>-3983.25000000001</v>
      </c>
    </row>
    <row r="2755" customFormat="false" ht="15" hidden="false" customHeight="false" outlineLevel="0" collapsed="false">
      <c r="A2755" s="27" t="n">
        <v>43433</v>
      </c>
      <c r="B2755" s="42" t="n">
        <v>1</v>
      </c>
      <c r="C2755" s="28" t="n">
        <v>26939.6</v>
      </c>
      <c r="D2755" s="43" t="n">
        <v>481.65</v>
      </c>
      <c r="E2755" s="44" t="n">
        <f aca="false">E2754+D2755</f>
        <v>35033.3</v>
      </c>
      <c r="F2755" s="45" t="n">
        <f aca="false">IF(C2754&gt;0,D2755/C2754,0)</f>
        <v>0.0182043582363713</v>
      </c>
      <c r="G2755" s="46" t="n">
        <f aca="false">G2754*(1+F2755)</f>
        <v>23.5173407387116</v>
      </c>
      <c r="H2755" s="46" t="n">
        <f aca="false">MAX(H2754,G2755)</f>
        <v>27.1085206426104</v>
      </c>
      <c r="I2755" s="47" t="n">
        <f aca="false">G2755/H2755-1</f>
        <v>-0.132474211752226</v>
      </c>
      <c r="J2755" s="48" t="n">
        <f aca="false">IF(F2755&lt;0,F2755^2,0)</f>
        <v>0</v>
      </c>
      <c r="K2755" s="44" t="n">
        <f aca="false">MAX(K2754,E2755)</f>
        <v>38534.9</v>
      </c>
      <c r="L2755" s="49" t="n">
        <f aca="false">E2755-K2755</f>
        <v>-3501.60000000001</v>
      </c>
    </row>
    <row r="2756" customFormat="false" ht="15" hidden="false" customHeight="false" outlineLevel="0" collapsed="false">
      <c r="A2756" s="27" t="n">
        <v>43434</v>
      </c>
      <c r="B2756" s="42" t="n">
        <v>1</v>
      </c>
      <c r="C2756" s="28" t="n">
        <v>26862.95</v>
      </c>
      <c r="D2756" s="43" t="n">
        <v>-76.65</v>
      </c>
      <c r="E2756" s="44" t="n">
        <f aca="false">E2755+D2756</f>
        <v>34956.65</v>
      </c>
      <c r="F2756" s="45" t="n">
        <f aca="false">IF(C2755&gt;0,D2756/C2755,0)</f>
        <v>-0.00284525382707984</v>
      </c>
      <c r="G2756" s="46" t="n">
        <f aca="false">G2755*(1+F2756)</f>
        <v>23.4504279349721</v>
      </c>
      <c r="H2756" s="46" t="n">
        <f aca="false">MAX(H2755,G2756)</f>
        <v>27.1085206426104</v>
      </c>
      <c r="I2756" s="47" t="n">
        <f aca="false">G2756/H2756-1</f>
        <v>-0.134942542821329</v>
      </c>
      <c r="J2756" s="48" t="n">
        <f aca="false">IF(F2756&lt;0,F2756^2,0)</f>
        <v>8.09546934051247E-006</v>
      </c>
      <c r="K2756" s="44" t="n">
        <f aca="false">MAX(K2755,E2756)</f>
        <v>38534.9</v>
      </c>
      <c r="L2756" s="49" t="n">
        <f aca="false">E2756-K2756</f>
        <v>-3578.25000000001</v>
      </c>
    </row>
    <row r="2757" customFormat="false" ht="15" hidden="false" customHeight="false" outlineLevel="0" collapsed="false">
      <c r="A2757" s="27" t="n">
        <v>43437</v>
      </c>
      <c r="B2757" s="42" t="n">
        <v>1</v>
      </c>
      <c r="C2757" s="28" t="n">
        <v>26857.55</v>
      </c>
      <c r="D2757" s="43" t="n">
        <v>-5.4</v>
      </c>
      <c r="E2757" s="44" t="n">
        <f aca="false">E2756+D2757</f>
        <v>34951.25</v>
      </c>
      <c r="F2757" s="45" t="n">
        <f aca="false">IF(C2756&gt;0,D2757/C2756,0)</f>
        <v>-0.000201020364479702</v>
      </c>
      <c r="G2757" s="46" t="n">
        <f aca="false">G2756*(1+F2757)</f>
        <v>23.4457139214014</v>
      </c>
      <c r="H2757" s="46" t="n">
        <f aca="false">MAX(H2756,G2757)</f>
        <v>27.1085206426104</v>
      </c>
      <c r="I2757" s="47" t="n">
        <f aca="false">G2757/H2757-1</f>
        <v>-0.135116436986666</v>
      </c>
      <c r="J2757" s="48" t="n">
        <f aca="false">IF(F2757&lt;0,F2757^2,0)</f>
        <v>4.04091869355521E-008</v>
      </c>
      <c r="K2757" s="44" t="n">
        <f aca="false">MAX(K2756,E2757)</f>
        <v>38534.9</v>
      </c>
      <c r="L2757" s="49" t="n">
        <f aca="false">E2757-K2757</f>
        <v>-3583.65000000001</v>
      </c>
    </row>
    <row r="2758" customFormat="false" ht="15" hidden="false" customHeight="false" outlineLevel="0" collapsed="false">
      <c r="A2758" s="27" t="n">
        <v>43438</v>
      </c>
      <c r="B2758" s="42" t="n">
        <v>-1</v>
      </c>
      <c r="C2758" s="28" t="n">
        <v>26693.8</v>
      </c>
      <c r="D2758" s="43" t="n">
        <v>5.2</v>
      </c>
      <c r="E2758" s="44" t="n">
        <f aca="false">E2757+D2758</f>
        <v>34956.45</v>
      </c>
      <c r="F2758" s="45" t="n">
        <f aca="false">IF(C2757&gt;0,D2758/C2757,0)</f>
        <v>0.000193614086169438</v>
      </c>
      <c r="G2758" s="46" t="n">
        <f aca="false">G2757*(1+F2758)</f>
        <v>23.4502533418769</v>
      </c>
      <c r="H2758" s="46" t="n">
        <f aca="false">MAX(H2757,G2758)</f>
        <v>27.1085206426104</v>
      </c>
      <c r="I2758" s="47" t="n">
        <f aca="false">G2758/H2758-1</f>
        <v>-0.134948983345971</v>
      </c>
      <c r="J2758" s="48" t="n">
        <f aca="false">IF(F2758&lt;0,F2758^2,0)</f>
        <v>0</v>
      </c>
      <c r="K2758" s="44" t="n">
        <f aca="false">MAX(K2757,E2758)</f>
        <v>38534.9</v>
      </c>
      <c r="L2758" s="49" t="n">
        <f aca="false">E2758-K2758</f>
        <v>-3578.45000000001</v>
      </c>
    </row>
    <row r="2759" customFormat="false" ht="15" hidden="false" customHeight="false" outlineLevel="0" collapsed="false">
      <c r="A2759" s="27" t="n">
        <v>43439</v>
      </c>
      <c r="B2759" s="42" t="n">
        <v>-1</v>
      </c>
      <c r="C2759" s="28" t="n">
        <v>26519.6</v>
      </c>
      <c r="D2759" s="43" t="n">
        <v>174.2</v>
      </c>
      <c r="E2759" s="44" t="n">
        <f aca="false">E2758+D2759</f>
        <v>35130.65</v>
      </c>
      <c r="F2759" s="45" t="n">
        <f aca="false">IF(C2758&gt;0,D2759/C2758,0)</f>
        <v>0.00652585993751358</v>
      </c>
      <c r="G2759" s="46" t="n">
        <f aca="false">G2758*(1+F2759)</f>
        <v>23.6032864106852</v>
      </c>
      <c r="H2759" s="46" t="n">
        <f aca="false">MAX(H2758,G2759)</f>
        <v>27.1085206426104</v>
      </c>
      <c r="I2759" s="47" t="n">
        <f aca="false">G2759/H2759-1</f>
        <v>-0.129303781572483</v>
      </c>
      <c r="J2759" s="48" t="n">
        <f aca="false">IF(F2759&lt;0,F2759^2,0)</f>
        <v>0</v>
      </c>
      <c r="K2759" s="44" t="n">
        <f aca="false">MAX(K2758,E2759)</f>
        <v>38534.9</v>
      </c>
      <c r="L2759" s="49" t="n">
        <f aca="false">E2759-K2759</f>
        <v>-3404.25000000001</v>
      </c>
    </row>
    <row r="2760" customFormat="false" ht="15" hidden="false" customHeight="false" outlineLevel="0" collapsed="false">
      <c r="A2760" s="27" t="n">
        <v>43440</v>
      </c>
      <c r="B2760" s="42" t="n">
        <v>-1</v>
      </c>
      <c r="C2760" s="28" t="n">
        <v>26198.3</v>
      </c>
      <c r="D2760" s="43" t="n">
        <v>321.3</v>
      </c>
      <c r="E2760" s="44" t="n">
        <f aca="false">E2759+D2760</f>
        <v>35451.95</v>
      </c>
      <c r="F2760" s="45" t="n">
        <f aca="false">IF(C2759&gt;0,D2760/C2759,0)</f>
        <v>0.0121155673539571</v>
      </c>
      <c r="G2760" s="46" t="n">
        <f aca="false">G2759*(1+F2760)</f>
        <v>23.8892536169686</v>
      </c>
      <c r="H2760" s="46" t="n">
        <f aca="false">MAX(H2759,G2760)</f>
        <v>27.1085206426104</v>
      </c>
      <c r="I2760" s="47" t="n">
        <f aca="false">G2760/H2760-1</f>
        <v>-0.118754802893288</v>
      </c>
      <c r="J2760" s="48" t="n">
        <f aca="false">IF(F2760&lt;0,F2760^2,0)</f>
        <v>0</v>
      </c>
      <c r="K2760" s="44" t="n">
        <f aca="false">MAX(K2759,E2760)</f>
        <v>38534.9</v>
      </c>
      <c r="L2760" s="49" t="n">
        <f aca="false">E2760-K2760</f>
        <v>-3082.95000000001</v>
      </c>
    </row>
    <row r="2761" customFormat="false" ht="15" hidden="false" customHeight="false" outlineLevel="0" collapsed="false">
      <c r="A2761" s="27" t="n">
        <v>43441</v>
      </c>
      <c r="B2761" s="42" t="n">
        <v>1</v>
      </c>
      <c r="C2761" s="28" t="n">
        <v>26594.3</v>
      </c>
      <c r="D2761" s="43" t="n">
        <v>-194.65</v>
      </c>
      <c r="E2761" s="44" t="n">
        <f aca="false">E2760+D2761</f>
        <v>35257.3</v>
      </c>
      <c r="F2761" s="45" t="n">
        <f aca="false">IF(C2760&gt;0,D2761/C2760,0)</f>
        <v>-0.00742987140386972</v>
      </c>
      <c r="G2761" s="46" t="n">
        <f aca="false">G2760*(1+F2761)</f>
        <v>23.7117595346601</v>
      </c>
      <c r="H2761" s="46" t="n">
        <f aca="false">MAX(H2760,G2761)</f>
        <v>27.1085206426104</v>
      </c>
      <c r="I2761" s="47" t="n">
        <f aca="false">G2761/H2761-1</f>
        <v>-0.125302341383069</v>
      </c>
      <c r="J2761" s="48" t="n">
        <f aca="false">IF(F2761&lt;0,F2761^2,0)</f>
        <v>5.5202989078041E-005</v>
      </c>
      <c r="K2761" s="44" t="n">
        <f aca="false">MAX(K2760,E2761)</f>
        <v>38534.9</v>
      </c>
      <c r="L2761" s="49" t="n">
        <f aca="false">E2761-K2761</f>
        <v>-3277.60000000001</v>
      </c>
    </row>
    <row r="2762" customFormat="false" ht="15" hidden="false" customHeight="false" outlineLevel="0" collapsed="false">
      <c r="A2762" s="27" t="n">
        <v>43444</v>
      </c>
      <c r="B2762" s="42" t="n">
        <v>-1</v>
      </c>
      <c r="C2762" s="28" t="n">
        <v>26102.65</v>
      </c>
      <c r="D2762" s="43" t="n">
        <v>-549.65</v>
      </c>
      <c r="E2762" s="44" t="n">
        <f aca="false">E2761+D2762</f>
        <v>34707.65</v>
      </c>
      <c r="F2762" s="45" t="n">
        <f aca="false">IF(C2761&gt;0,D2762/C2761,0)</f>
        <v>-0.020667962683733</v>
      </c>
      <c r="G2762" s="46" t="n">
        <f aca="false">G2761*(1+F2762)</f>
        <v>23.221685773432</v>
      </c>
      <c r="H2762" s="46" t="n">
        <f aca="false">MAX(H2761,G2762)</f>
        <v>27.1085206426104</v>
      </c>
      <c r="I2762" s="47" t="n">
        <f aca="false">G2762/H2762-1</f>
        <v>-0.143380559950912</v>
      </c>
      <c r="J2762" s="48" t="n">
        <f aca="false">IF(F2762&lt;0,F2762^2,0)</f>
        <v>0.000427164681496179</v>
      </c>
      <c r="K2762" s="44" t="n">
        <f aca="false">MAX(K2761,E2762)</f>
        <v>38534.9</v>
      </c>
      <c r="L2762" s="49" t="n">
        <f aca="false">E2762-K2762</f>
        <v>-3827.25000000001</v>
      </c>
    </row>
    <row r="2763" customFormat="false" ht="15" hidden="false" customHeight="false" outlineLevel="0" collapsed="false">
      <c r="A2763" s="27" t="n">
        <v>43445</v>
      </c>
      <c r="B2763" s="42" t="n">
        <v>-1</v>
      </c>
      <c r="C2763" s="28" t="n">
        <v>26163.4</v>
      </c>
      <c r="D2763" s="43" t="n">
        <v>-60.75</v>
      </c>
      <c r="E2763" s="44" t="n">
        <f aca="false">E2762+D2763</f>
        <v>34646.9</v>
      </c>
      <c r="F2763" s="45" t="n">
        <f aca="false">IF(C2762&gt;0,D2763/C2762,0)</f>
        <v>-0.00232734990508627</v>
      </c>
      <c r="G2763" s="46" t="n">
        <f aca="false">G2762*(1+F2763)</f>
        <v>23.1676407852513</v>
      </c>
      <c r="H2763" s="46" t="n">
        <f aca="false">MAX(H2762,G2763)</f>
        <v>27.1085206426104</v>
      </c>
      <c r="I2763" s="47" t="n">
        <f aca="false">G2763/H2763-1</f>
        <v>-0.145374213123406</v>
      </c>
      <c r="J2763" s="48" t="n">
        <f aca="false">IF(F2763&lt;0,F2763^2,0)</f>
        <v>5.41655758070505E-006</v>
      </c>
      <c r="K2763" s="44" t="n">
        <f aca="false">MAX(K2762,E2763)</f>
        <v>38534.9</v>
      </c>
      <c r="L2763" s="49" t="n">
        <f aca="false">E2763-K2763</f>
        <v>-3888.00000000001</v>
      </c>
    </row>
    <row r="2764" customFormat="false" ht="15" hidden="false" customHeight="false" outlineLevel="0" collapsed="false">
      <c r="A2764" s="27" t="n">
        <v>43446</v>
      </c>
      <c r="B2764" s="42" t="n">
        <v>1</v>
      </c>
      <c r="C2764" s="28" t="n">
        <v>26643.85</v>
      </c>
      <c r="D2764" s="43" t="n">
        <v>184.8</v>
      </c>
      <c r="E2764" s="44" t="n">
        <f aca="false">E2763+D2764</f>
        <v>34831.7</v>
      </c>
      <c r="F2764" s="45" t="n">
        <f aca="false">IF(C2763&gt;0,D2764/C2763,0)</f>
        <v>0.00706330217020724</v>
      </c>
      <c r="G2764" s="46" t="n">
        <f aca="false">G2763*(1+F2764)</f>
        <v>23.3312808326884</v>
      </c>
      <c r="H2764" s="46" t="n">
        <f aca="false">MAX(H2763,G2764)</f>
        <v>27.1085206426104</v>
      </c>
      <c r="I2764" s="47" t="n">
        <f aca="false">G2764/H2764-1</f>
        <v>-0.139337732948245</v>
      </c>
      <c r="J2764" s="48" t="n">
        <f aca="false">IF(F2764&lt;0,F2764^2,0)</f>
        <v>0</v>
      </c>
      <c r="K2764" s="44" t="n">
        <f aca="false">MAX(K2763,E2764)</f>
        <v>38534.9</v>
      </c>
      <c r="L2764" s="49" t="n">
        <f aca="false">E2764-K2764</f>
        <v>-3703.20000000001</v>
      </c>
    </row>
    <row r="2765" customFormat="false" ht="15" hidden="false" customHeight="false" outlineLevel="0" collapsed="false">
      <c r="A2765" s="27" t="n">
        <v>43447</v>
      </c>
      <c r="B2765" s="42" t="n">
        <v>1</v>
      </c>
      <c r="C2765" s="28" t="n">
        <v>26816.35</v>
      </c>
      <c r="D2765" s="43" t="n">
        <v>172.5</v>
      </c>
      <c r="E2765" s="44" t="n">
        <f aca="false">E2764+D2765</f>
        <v>35004.2</v>
      </c>
      <c r="F2765" s="45" t="n">
        <f aca="false">IF(C2764&gt;0,D2765/C2764,0)</f>
        <v>0.00647428956400821</v>
      </c>
      <c r="G2765" s="46" t="n">
        <f aca="false">G2764*(1+F2765)</f>
        <v>23.4823343006984</v>
      </c>
      <c r="H2765" s="46" t="n">
        <f aca="false">MAX(H2764,G2765)</f>
        <v>27.1085206426104</v>
      </c>
      <c r="I2765" s="47" t="n">
        <f aca="false">G2765/H2765-1</f>
        <v>-0.133765556214536</v>
      </c>
      <c r="J2765" s="48" t="n">
        <f aca="false">IF(F2765&lt;0,F2765^2,0)</f>
        <v>0</v>
      </c>
      <c r="K2765" s="44" t="n">
        <f aca="false">MAX(K2764,E2765)</f>
        <v>38534.9</v>
      </c>
      <c r="L2765" s="49" t="n">
        <f aca="false">E2765-K2765</f>
        <v>-3530.70000000001</v>
      </c>
    </row>
    <row r="2766" customFormat="false" ht="15" hidden="false" customHeight="false" outlineLevel="0" collapsed="false">
      <c r="A2766" s="27" t="n">
        <v>43448</v>
      </c>
      <c r="B2766" s="42" t="n">
        <v>1</v>
      </c>
      <c r="C2766" s="28" t="n">
        <v>26826</v>
      </c>
      <c r="D2766" s="43" t="n">
        <v>9.65</v>
      </c>
      <c r="E2766" s="44" t="n">
        <f aca="false">E2765+D2766</f>
        <v>35013.85</v>
      </c>
      <c r="F2766" s="45" t="n">
        <f aca="false">IF(C2765&gt;0,D2766/C2765,0)</f>
        <v>0.000359855088406886</v>
      </c>
      <c r="G2766" s="46" t="n">
        <f aca="false">G2765*(1+F2766)</f>
        <v>23.4907845381842</v>
      </c>
      <c r="H2766" s="46" t="n">
        <f aca="false">MAX(H2765,G2766)</f>
        <v>27.1085206426104</v>
      </c>
      <c r="I2766" s="47" t="n">
        <f aca="false">G2766/H2766-1</f>
        <v>-0.133453837342187</v>
      </c>
      <c r="J2766" s="48" t="n">
        <f aca="false">IF(F2766&lt;0,F2766^2,0)</f>
        <v>0</v>
      </c>
      <c r="K2766" s="44" t="n">
        <f aca="false">MAX(K2765,E2766)</f>
        <v>38534.9</v>
      </c>
      <c r="L2766" s="49" t="n">
        <f aca="false">E2766-K2766</f>
        <v>-3521.05000000001</v>
      </c>
    </row>
    <row r="2767" customFormat="false" ht="15" hidden="false" customHeight="false" outlineLevel="0" collapsed="false">
      <c r="A2767" s="27" t="n">
        <v>43451</v>
      </c>
      <c r="B2767" s="42" t="n">
        <v>1</v>
      </c>
      <c r="C2767" s="28" t="n">
        <v>27015.8</v>
      </c>
      <c r="D2767" s="43" t="n">
        <v>189.8</v>
      </c>
      <c r="E2767" s="44" t="n">
        <f aca="false">E2766+D2767</f>
        <v>35203.65</v>
      </c>
      <c r="F2767" s="45" t="n">
        <f aca="false">IF(C2766&gt;0,D2767/C2766,0)</f>
        <v>0.00707522552747335</v>
      </c>
      <c r="G2767" s="46" t="n">
        <f aca="false">G2766*(1+F2767)</f>
        <v>23.6569871366091</v>
      </c>
      <c r="H2767" s="46" t="n">
        <f aca="false">MAX(H2766,G2767)</f>
        <v>27.1085206426104</v>
      </c>
      <c r="I2767" s="47" t="n">
        <f aca="false">G2767/H2767-1</f>
        <v>-0.127322827811416</v>
      </c>
      <c r="J2767" s="48" t="n">
        <f aca="false">IF(F2767&lt;0,F2767^2,0)</f>
        <v>0</v>
      </c>
      <c r="K2767" s="44" t="n">
        <f aca="false">MAX(K2766,E2767)</f>
        <v>38534.9</v>
      </c>
      <c r="L2767" s="49" t="n">
        <f aca="false">E2767-K2767</f>
        <v>-3331.25000000001</v>
      </c>
    </row>
    <row r="2768" customFormat="false" ht="15" hidden="false" customHeight="false" outlineLevel="0" collapsed="false">
      <c r="A2768" s="27" t="n">
        <v>43452</v>
      </c>
      <c r="B2768" s="42" t="n">
        <v>1</v>
      </c>
      <c r="C2768" s="28" t="n">
        <v>27174.7</v>
      </c>
      <c r="D2768" s="43" t="n">
        <v>-107.2</v>
      </c>
      <c r="E2768" s="44" t="n">
        <f aca="false">E2767+D2768</f>
        <v>35096.45</v>
      </c>
      <c r="F2768" s="45" t="n">
        <f aca="false">IF(C2767&gt;0,D2768/C2767,0)</f>
        <v>-0.00396804832727515</v>
      </c>
      <c r="G2768" s="46" t="n">
        <f aca="false">G2767*(1+F2768)</f>
        <v>23.5631150683733</v>
      </c>
      <c r="H2768" s="46" t="n">
        <f aca="false">MAX(H2767,G2768)</f>
        <v>27.1085206426104</v>
      </c>
      <c r="I2768" s="47" t="n">
        <f aca="false">G2768/H2768-1</f>
        <v>-0.130785653004771</v>
      </c>
      <c r="J2768" s="48" t="n">
        <f aca="false">IF(F2768&lt;0,F2768^2,0)</f>
        <v>1.57454075275911E-005</v>
      </c>
      <c r="K2768" s="44" t="n">
        <f aca="false">MAX(K2767,E2768)</f>
        <v>38534.9</v>
      </c>
      <c r="L2768" s="49" t="n">
        <f aca="false">E2768-K2768</f>
        <v>-3438.45</v>
      </c>
    </row>
    <row r="2769" customFormat="false" ht="15" hidden="false" customHeight="false" outlineLevel="0" collapsed="false">
      <c r="A2769" s="27" t="n">
        <v>43453</v>
      </c>
      <c r="B2769" s="42" t="n">
        <v>1</v>
      </c>
      <c r="C2769" s="28" t="n">
        <v>27298.4</v>
      </c>
      <c r="D2769" s="43" t="n">
        <v>69.35</v>
      </c>
      <c r="E2769" s="44" t="n">
        <f aca="false">E2768+D2769</f>
        <v>35165.8</v>
      </c>
      <c r="F2769" s="45" t="n">
        <f aca="false">IF(C2768&gt;0,D2769/C2768,0)</f>
        <v>0.00255200609390352</v>
      </c>
      <c r="G2769" s="46" t="n">
        <f aca="false">G2768*(1+F2769)</f>
        <v>23.6232482816191</v>
      </c>
      <c r="H2769" s="46" t="n">
        <f aca="false">MAX(H2768,G2769)</f>
        <v>27.1085206426104</v>
      </c>
      <c r="I2769" s="47" t="n">
        <f aca="false">G2769/H2769-1</f>
        <v>-0.12856741269433</v>
      </c>
      <c r="J2769" s="48" t="n">
        <f aca="false">IF(F2769&lt;0,F2769^2,0)</f>
        <v>0</v>
      </c>
      <c r="K2769" s="44" t="n">
        <f aca="false">MAX(K2768,E2769)</f>
        <v>38534.9</v>
      </c>
      <c r="L2769" s="49" t="n">
        <f aca="false">E2769-K2769</f>
        <v>-3369.10000000001</v>
      </c>
    </row>
    <row r="2770" customFormat="false" ht="15" hidden="false" customHeight="false" outlineLevel="0" collapsed="false">
      <c r="A2770" s="27" t="n">
        <v>43454</v>
      </c>
      <c r="B2770" s="42" t="n">
        <v>1</v>
      </c>
      <c r="C2770" s="28" t="n">
        <v>27275.1</v>
      </c>
      <c r="D2770" s="43" t="n">
        <v>-169.75</v>
      </c>
      <c r="E2770" s="44" t="n">
        <f aca="false">E2769+D2770</f>
        <v>34996.05</v>
      </c>
      <c r="F2770" s="45" t="n">
        <f aca="false">IF(C2769&gt;0,D2770/C2769,0)</f>
        <v>-0.00621831316121091</v>
      </c>
      <c r="G2770" s="46" t="n">
        <f aca="false">G2769*(1+F2770)</f>
        <v>23.476351525919</v>
      </c>
      <c r="H2770" s="46" t="n">
        <f aca="false">MAX(H2769,G2770)</f>
        <v>27.1085206426104</v>
      </c>
      <c r="I2770" s="47" t="n">
        <f aca="false">G2770/H2770-1</f>
        <v>-0.133986253421081</v>
      </c>
      <c r="J2770" s="48" t="n">
        <f aca="false">IF(F2770&lt;0,F2770^2,0)</f>
        <v>3.86674185708889E-005</v>
      </c>
      <c r="K2770" s="44" t="n">
        <f aca="false">MAX(K2769,E2770)</f>
        <v>38534.9</v>
      </c>
      <c r="L2770" s="49" t="n">
        <f aca="false">E2770-K2770</f>
        <v>-3538.85000000001</v>
      </c>
    </row>
    <row r="2771" customFormat="false" ht="15" hidden="false" customHeight="false" outlineLevel="0" collapsed="false">
      <c r="A2771" s="27" t="n">
        <v>43455</v>
      </c>
      <c r="B2771" s="42" t="n">
        <v>-1</v>
      </c>
      <c r="C2771" s="28" t="n">
        <v>26869.65</v>
      </c>
      <c r="D2771" s="43" t="n">
        <v>214.85</v>
      </c>
      <c r="E2771" s="44" t="n">
        <f aca="false">E2770+D2771</f>
        <v>35210.9</v>
      </c>
      <c r="F2771" s="45" t="n">
        <f aca="false">IF(C2770&gt;0,D2771/C2770,0)</f>
        <v>0.00787714802145547</v>
      </c>
      <c r="G2771" s="46" t="n">
        <f aca="false">G2770*(1+F2771)</f>
        <v>23.6612782218924</v>
      </c>
      <c r="H2771" s="46" t="n">
        <f aca="false">MAX(H2770,G2771)</f>
        <v>27.1085206426104</v>
      </c>
      <c r="I2771" s="47" t="n">
        <f aca="false">G2771/H2771-1</f>
        <v>-0.127164534950664</v>
      </c>
      <c r="J2771" s="48" t="n">
        <f aca="false">IF(F2771&lt;0,F2771^2,0)</f>
        <v>0</v>
      </c>
      <c r="K2771" s="44" t="n">
        <f aca="false">MAX(K2770,E2771)</f>
        <v>38534.9</v>
      </c>
      <c r="L2771" s="49" t="n">
        <f aca="false">E2771-K2771</f>
        <v>-3324.00000000001</v>
      </c>
    </row>
    <row r="2772" customFormat="false" ht="15" hidden="false" customHeight="false" outlineLevel="0" collapsed="false">
      <c r="A2772" s="27" t="n">
        <v>43458</v>
      </c>
      <c r="B2772" s="42" t="n">
        <v>-1</v>
      </c>
      <c r="C2772" s="28" t="n">
        <v>26714.75</v>
      </c>
      <c r="D2772" s="43" t="n">
        <v>154.9</v>
      </c>
      <c r="E2772" s="44" t="n">
        <f aca="false">E2771+D2772</f>
        <v>35365.8</v>
      </c>
      <c r="F2772" s="45" t="n">
        <f aca="false">IF(C2771&gt;0,D2772/C2771,0)</f>
        <v>0.0057648685412724</v>
      </c>
      <c r="G2772" s="46" t="n">
        <f aca="false">G2771*(1+F2772)</f>
        <v>23.7976823803601</v>
      </c>
      <c r="H2772" s="46" t="n">
        <f aca="false">MAX(H2771,G2772)</f>
        <v>27.1085206426104</v>
      </c>
      <c r="I2772" s="47" t="n">
        <f aca="false">G2772/H2772-1</f>
        <v>-0.122132753236494</v>
      </c>
      <c r="J2772" s="48" t="n">
        <f aca="false">IF(F2772&lt;0,F2772^2,0)</f>
        <v>0</v>
      </c>
      <c r="K2772" s="44" t="n">
        <f aca="false">MAX(K2771,E2772)</f>
        <v>38534.9</v>
      </c>
      <c r="L2772" s="49" t="n">
        <f aca="false">E2772-K2772</f>
        <v>-3169.10000000001</v>
      </c>
    </row>
    <row r="2773" customFormat="false" ht="15" hidden="false" customHeight="false" outlineLevel="0" collapsed="false">
      <c r="A2773" s="27" t="n">
        <v>43460</v>
      </c>
      <c r="B2773" s="42" t="n">
        <v>-1</v>
      </c>
      <c r="C2773" s="28" t="n">
        <v>26986.8</v>
      </c>
      <c r="D2773" s="43" t="n">
        <v>-220.1</v>
      </c>
      <c r="E2773" s="44" t="n">
        <f aca="false">E2772+D2773</f>
        <v>35145.7</v>
      </c>
      <c r="F2773" s="45" t="n">
        <f aca="false">IF(C2772&gt;0,D2773/C2772,0)</f>
        <v>-0.00823889424381662</v>
      </c>
      <c r="G2773" s="46" t="n">
        <f aca="false">G2772*(1+F2773)</f>
        <v>23.6016157919803</v>
      </c>
      <c r="H2773" s="46" t="n">
        <f aca="false">MAX(H2772,G2773)</f>
        <v>27.1085206426104</v>
      </c>
      <c r="I2773" s="47" t="n">
        <f aca="false">G2773/H2773-1</f>
        <v>-0.129365408642689</v>
      </c>
      <c r="J2773" s="48" t="n">
        <f aca="false">IF(F2773&lt;0,F2773^2,0)</f>
        <v>6.78793783607946E-005</v>
      </c>
      <c r="K2773" s="44" t="n">
        <f aca="false">MAX(K2772,E2773)</f>
        <v>38534.9</v>
      </c>
      <c r="L2773" s="49" t="n">
        <f aca="false">E2773-K2773</f>
        <v>-3389.2</v>
      </c>
    </row>
    <row r="2774" customFormat="false" ht="15" hidden="false" customHeight="false" outlineLevel="0" collapsed="false">
      <c r="A2774" s="27" t="n">
        <v>43461</v>
      </c>
      <c r="B2774" s="42" t="n">
        <v>1</v>
      </c>
      <c r="C2774" s="28" t="n">
        <v>26878.55</v>
      </c>
      <c r="D2774" s="43" t="n">
        <v>-322.1</v>
      </c>
      <c r="E2774" s="44" t="n">
        <f aca="false">E2773+D2774</f>
        <v>34823.6</v>
      </c>
      <c r="F2774" s="45" t="n">
        <f aca="false">IF(C2773&gt;0,D2774/C2773,0)</f>
        <v>-0.0119354647457275</v>
      </c>
      <c r="G2774" s="46" t="n">
        <f aca="false">G2773*(1+F2774)</f>
        <v>23.3199195387529</v>
      </c>
      <c r="H2774" s="46" t="n">
        <f aca="false">MAX(H2773,G2774)</f>
        <v>27.1085206426104</v>
      </c>
      <c r="I2774" s="47" t="n">
        <f aca="false">G2774/H2774-1</f>
        <v>-0.139756837114245</v>
      </c>
      <c r="J2774" s="48" t="n">
        <f aca="false">IF(F2774&lt;0,F2774^2,0)</f>
        <v>0.000142455318696505</v>
      </c>
      <c r="K2774" s="44" t="n">
        <f aca="false">MAX(K2773,E2774)</f>
        <v>38534.9</v>
      </c>
      <c r="L2774" s="49" t="n">
        <f aca="false">E2774-K2774</f>
        <v>-3711.3</v>
      </c>
    </row>
    <row r="2775" customFormat="false" ht="15" hidden="false" customHeight="false" outlineLevel="0" collapsed="false">
      <c r="A2775" s="27" t="n">
        <v>43462</v>
      </c>
      <c r="B2775" s="42" t="n">
        <v>1</v>
      </c>
      <c r="C2775" s="28" t="n">
        <v>27125.25</v>
      </c>
      <c r="D2775" s="43" t="n">
        <v>246.7</v>
      </c>
      <c r="E2775" s="44" t="n">
        <f aca="false">E2774+D2775</f>
        <v>35070.3</v>
      </c>
      <c r="F2775" s="45" t="n">
        <f aca="false">IF(C2774&gt;0,D2775/C2774,0)</f>
        <v>0.00917832249135463</v>
      </c>
      <c r="G2775" s="46" t="n">
        <f aca="false">G2774*(1+F2775)</f>
        <v>23.5339572807521</v>
      </c>
      <c r="H2775" s="46" t="n">
        <f aca="false">MAX(H2774,G2775)</f>
        <v>27.1085206426104</v>
      </c>
      <c r="I2775" s="47" t="n">
        <f aca="false">G2775/H2775-1</f>
        <v>-0.131861247944297</v>
      </c>
      <c r="J2775" s="48" t="n">
        <f aca="false">IF(F2775&lt;0,F2775^2,0)</f>
        <v>0</v>
      </c>
      <c r="K2775" s="44" t="n">
        <f aca="false">MAX(K2774,E2775)</f>
        <v>38534.9</v>
      </c>
      <c r="L2775" s="49" t="n">
        <f aca="false">E2775-K2775</f>
        <v>-3464.60000000001</v>
      </c>
    </row>
    <row r="2776" customFormat="false" ht="15" hidden="false" customHeight="false" outlineLevel="0" collapsed="false">
      <c r="A2776" s="27" t="n">
        <v>43465</v>
      </c>
      <c r="B2776" s="42" t="n">
        <v>1</v>
      </c>
      <c r="C2776" s="28" t="n">
        <v>27160.2</v>
      </c>
      <c r="D2776" s="43" t="n">
        <v>34.95</v>
      </c>
      <c r="E2776" s="44" t="n">
        <f aca="false">E2775+D2776</f>
        <v>35105.25</v>
      </c>
      <c r="F2776" s="45" t="n">
        <f aca="false">IF(C2775&gt;0,D2776/C2775,0)</f>
        <v>0.00128846738739735</v>
      </c>
      <c r="G2776" s="46" t="n">
        <f aca="false">G2775*(1+F2776)</f>
        <v>23.5642800172047</v>
      </c>
      <c r="H2776" s="46" t="n">
        <f aca="false">MAX(H2775,G2776)</f>
        <v>27.1085206426104</v>
      </c>
      <c r="I2776" s="47" t="n">
        <f aca="false">G2776/H2776-1</f>
        <v>-0.130742679474537</v>
      </c>
      <c r="J2776" s="48" t="n">
        <f aca="false">IF(F2776&lt;0,F2776^2,0)</f>
        <v>0</v>
      </c>
      <c r="K2776" s="44" t="n">
        <f aca="false">MAX(K2775,E2776)</f>
        <v>38534.9</v>
      </c>
      <c r="L2776" s="49" t="n">
        <f aca="false">E2776-K2776</f>
        <v>-3429.65000000001</v>
      </c>
    </row>
    <row r="2777" customFormat="false" ht="15" hidden="false" customHeight="false" outlineLevel="0" collapsed="false">
      <c r="A2777" s="27" t="n">
        <v>43466</v>
      </c>
      <c r="B2777" s="42" t="n">
        <v>-1</v>
      </c>
      <c r="C2777" s="28" t="n">
        <v>27392.4</v>
      </c>
      <c r="D2777" s="43" t="n">
        <v>-408</v>
      </c>
      <c r="E2777" s="44" t="n">
        <f aca="false">E2776+D2777</f>
        <v>34697.25</v>
      </c>
      <c r="F2777" s="45" t="n">
        <f aca="false">IF(C2776&gt;0,D2777/C2776,0)</f>
        <v>-0.0150219806923366</v>
      </c>
      <c r="G2777" s="46" t="n">
        <f aca="false">G2776*(1+F2777)</f>
        <v>23.2102978577574</v>
      </c>
      <c r="H2777" s="46" t="n">
        <f aca="false">MAX(H2776,G2777)</f>
        <v>27.1085206426104</v>
      </c>
      <c r="I2777" s="47" t="n">
        <f aca="false">G2777/H2777-1</f>
        <v>-0.143800646160143</v>
      </c>
      <c r="J2777" s="48" t="n">
        <f aca="false">IF(F2777&lt;0,F2777^2,0)</f>
        <v>0.000225659903920933</v>
      </c>
      <c r="K2777" s="44" t="n">
        <f aca="false">MAX(K2776,E2777)</f>
        <v>38534.9</v>
      </c>
      <c r="L2777" s="49" t="n">
        <f aca="false">E2777-K2777</f>
        <v>-3837.65000000001</v>
      </c>
    </row>
    <row r="2778" customFormat="false" ht="15" hidden="false" customHeight="false" outlineLevel="0" collapsed="false">
      <c r="A2778" s="27" t="n">
        <v>43467</v>
      </c>
      <c r="B2778" s="42" t="n">
        <v>-1</v>
      </c>
      <c r="C2778" s="28" t="n">
        <v>27174.7</v>
      </c>
      <c r="D2778" s="43" t="n">
        <v>95.4</v>
      </c>
      <c r="E2778" s="44" t="n">
        <f aca="false">E2777+D2778</f>
        <v>34792.65</v>
      </c>
      <c r="F2778" s="45" t="n">
        <f aca="false">IF(C2777&gt;0,D2778/C2777,0)</f>
        <v>0.00348271783414378</v>
      </c>
      <c r="G2778" s="46" t="n">
        <f aca="false">G2777*(1+F2778)</f>
        <v>23.2911327760424</v>
      </c>
      <c r="H2778" s="46" t="n">
        <f aca="false">MAX(H2777,G2778)</f>
        <v>27.1085206426104</v>
      </c>
      <c r="I2778" s="47" t="n">
        <f aca="false">G2778/H2778-1</f>
        <v>-0.140818745400943</v>
      </c>
      <c r="J2778" s="48" t="n">
        <f aca="false">IF(F2778&lt;0,F2778^2,0)</f>
        <v>0</v>
      </c>
      <c r="K2778" s="44" t="n">
        <f aca="false">MAX(K2777,E2778)</f>
        <v>38534.9</v>
      </c>
      <c r="L2778" s="49" t="n">
        <f aca="false">E2778-K2778</f>
        <v>-3742.25000000001</v>
      </c>
    </row>
    <row r="2779" customFormat="false" ht="15" hidden="false" customHeight="false" outlineLevel="0" collapsed="false">
      <c r="A2779" s="27" t="n">
        <v>43468</v>
      </c>
      <c r="B2779" s="42" t="n">
        <v>-1</v>
      </c>
      <c r="C2779" s="28" t="n">
        <v>26959.85</v>
      </c>
      <c r="D2779" s="43" t="n">
        <v>59.2</v>
      </c>
      <c r="E2779" s="44" t="n">
        <f aca="false">E2778+D2779</f>
        <v>34851.85</v>
      </c>
      <c r="F2779" s="45" t="n">
        <f aca="false">IF(C2778&gt;0,D2779/C2778,0)</f>
        <v>0.00217849691072947</v>
      </c>
      <c r="G2779" s="46" t="n">
        <f aca="false">G2778*(1+F2779)</f>
        <v>23.3418724368424</v>
      </c>
      <c r="H2779" s="46" t="n">
        <f aca="false">MAX(H2778,G2779)</f>
        <v>27.1085206426104</v>
      </c>
      <c r="I2779" s="47" t="n">
        <f aca="false">G2779/H2779-1</f>
        <v>-0.138947021692042</v>
      </c>
      <c r="J2779" s="48" t="n">
        <f aca="false">IF(F2779&lt;0,F2779^2,0)</f>
        <v>0</v>
      </c>
      <c r="K2779" s="44" t="n">
        <f aca="false">MAX(K2778,E2779)</f>
        <v>38534.9</v>
      </c>
      <c r="L2779" s="49" t="n">
        <f aca="false">E2779-K2779</f>
        <v>-3683.05000000001</v>
      </c>
    </row>
    <row r="2780" customFormat="false" ht="15" hidden="false" customHeight="false" outlineLevel="0" collapsed="false">
      <c r="A2780" s="27" t="n">
        <v>43469</v>
      </c>
      <c r="B2780" s="42" t="n">
        <v>-1</v>
      </c>
      <c r="C2780" s="28" t="n">
        <v>27195</v>
      </c>
      <c r="D2780" s="43" t="n">
        <v>-246.35</v>
      </c>
      <c r="E2780" s="44" t="n">
        <f aca="false">E2779+D2780</f>
        <v>34605.5</v>
      </c>
      <c r="F2780" s="45" t="n">
        <f aca="false">IF(C2779&gt;0,D2780/C2779,0)</f>
        <v>-0.0091376621160726</v>
      </c>
      <c r="G2780" s="46" t="n">
        <f aca="false">G2779*(1+F2780)</f>
        <v>23.1285822933581</v>
      </c>
      <c r="H2780" s="46" t="n">
        <f aca="false">MAX(H2779,G2780)</f>
        <v>27.1085206426104</v>
      </c>
      <c r="I2780" s="47" t="n">
        <f aca="false">G2780/H2780-1</f>
        <v>-0.146815032871858</v>
      </c>
      <c r="J2780" s="48" t="n">
        <f aca="false">IF(F2780&lt;0,F2780^2,0)</f>
        <v>8.34968689475085E-005</v>
      </c>
      <c r="K2780" s="44" t="n">
        <f aca="false">MAX(K2779,E2780)</f>
        <v>38534.9</v>
      </c>
      <c r="L2780" s="49" t="n">
        <f aca="false">E2780-K2780</f>
        <v>-3929.40000000001</v>
      </c>
    </row>
    <row r="2781" customFormat="false" ht="15" hidden="false" customHeight="false" outlineLevel="0" collapsed="false">
      <c r="A2781" s="27" t="n">
        <v>43472</v>
      </c>
      <c r="B2781" s="42" t="n">
        <v>1</v>
      </c>
      <c r="C2781" s="28" t="n">
        <v>27304.55</v>
      </c>
      <c r="D2781" s="43" t="n">
        <v>-74.1</v>
      </c>
      <c r="E2781" s="44" t="n">
        <f aca="false">E2780+D2781</f>
        <v>34531.4</v>
      </c>
      <c r="F2781" s="45" t="n">
        <f aca="false">IF(C2780&gt;0,D2781/C2780,0)</f>
        <v>-0.00272476558190844</v>
      </c>
      <c r="G2781" s="46" t="n">
        <f aca="false">G2780*(1+F2781)</f>
        <v>23.0655623283668</v>
      </c>
      <c r="H2781" s="46" t="n">
        <f aca="false">MAX(H2780,G2781)</f>
        <v>27.1085206426104</v>
      </c>
      <c r="I2781" s="47" t="n">
        <f aca="false">G2781/H2781-1</f>
        <v>-0.14913976190529</v>
      </c>
      <c r="J2781" s="48" t="n">
        <f aca="false">IF(F2781&lt;0,F2781^2,0)</f>
        <v>7.42434747635283E-006</v>
      </c>
      <c r="K2781" s="44" t="n">
        <f aca="false">MAX(K2780,E2781)</f>
        <v>38534.9</v>
      </c>
      <c r="L2781" s="49" t="n">
        <f aca="false">E2781-K2781</f>
        <v>-4003.50000000001</v>
      </c>
    </row>
    <row r="2782" customFormat="false" ht="15" hidden="false" customHeight="false" outlineLevel="0" collapsed="false">
      <c r="A2782" s="27" t="n">
        <v>43473</v>
      </c>
      <c r="B2782" s="42" t="n">
        <v>1</v>
      </c>
      <c r="C2782" s="28" t="n">
        <v>27509.5</v>
      </c>
      <c r="D2782" s="43" t="n">
        <v>-25</v>
      </c>
      <c r="E2782" s="44" t="n">
        <f aca="false">E2781+D2782</f>
        <v>34506.4</v>
      </c>
      <c r="F2782" s="45" t="n">
        <f aca="false">IF(C2781&gt;0,D2782/C2781,0)</f>
        <v>-0.000915598316031577</v>
      </c>
      <c r="G2782" s="46" t="n">
        <f aca="false">G2781*(1+F2782)</f>
        <v>23.0444435383407</v>
      </c>
      <c r="H2782" s="46" t="n">
        <f aca="false">MAX(H2781,G2782)</f>
        <v>27.1085206426104</v>
      </c>
      <c r="I2782" s="47" t="n">
        <f aca="false">G2782/H2782-1</f>
        <v>-0.149918808106468</v>
      </c>
      <c r="J2782" s="48" t="n">
        <f aca="false">IF(F2782&lt;0,F2782^2,0)</f>
        <v>8.3832027631986E-007</v>
      </c>
      <c r="K2782" s="44" t="n">
        <f aca="false">MAX(K2781,E2782)</f>
        <v>38534.9</v>
      </c>
      <c r="L2782" s="49" t="n">
        <f aca="false">E2782-K2782</f>
        <v>-4028.50000000001</v>
      </c>
    </row>
    <row r="2783" customFormat="false" ht="15" hidden="false" customHeight="false" outlineLevel="0" collapsed="false">
      <c r="A2783" s="27" t="n">
        <v>43474</v>
      </c>
      <c r="B2783" s="42" t="n">
        <v>1</v>
      </c>
      <c r="C2783" s="28" t="n">
        <v>27720.4</v>
      </c>
      <c r="D2783" s="43" t="n">
        <v>69.15</v>
      </c>
      <c r="E2783" s="44" t="n">
        <f aca="false">E2782+D2783</f>
        <v>34575.55</v>
      </c>
      <c r="F2783" s="45" t="n">
        <f aca="false">IF(C2782&gt;0,D2783/C2782,0)</f>
        <v>0.00251367709336775</v>
      </c>
      <c r="G2783" s="46" t="n">
        <f aca="false">G2782*(1+F2783)</f>
        <v>23.1023698281924</v>
      </c>
      <c r="H2783" s="46" t="n">
        <f aca="false">MAX(H2782,G2783)</f>
        <v>27.1085206426104</v>
      </c>
      <c r="I2783" s="47" t="n">
        <f aca="false">G2783/H2783-1</f>
        <v>-0.147781978486903</v>
      </c>
      <c r="J2783" s="48" t="n">
        <f aca="false">IF(F2783&lt;0,F2783^2,0)</f>
        <v>0</v>
      </c>
      <c r="K2783" s="44" t="n">
        <f aca="false">MAX(K2782,E2783)</f>
        <v>38534.9</v>
      </c>
      <c r="L2783" s="49" t="n">
        <f aca="false">E2783-K2783</f>
        <v>-3959.35000000001</v>
      </c>
    </row>
    <row r="2784" customFormat="false" ht="15" hidden="false" customHeight="false" outlineLevel="0" collapsed="false">
      <c r="A2784" s="27" t="n">
        <v>43475</v>
      </c>
      <c r="B2784" s="42" t="n">
        <v>1</v>
      </c>
      <c r="C2784" s="28" t="n">
        <v>27528.55</v>
      </c>
      <c r="D2784" s="43" t="n">
        <v>-191.85</v>
      </c>
      <c r="E2784" s="44" t="n">
        <f aca="false">E2783+D2784</f>
        <v>34383.7</v>
      </c>
      <c r="F2784" s="45" t="n">
        <f aca="false">IF(C2783&gt;0,D2784/C2783,0)</f>
        <v>-0.00692089580236937</v>
      </c>
      <c r="G2784" s="46" t="n">
        <f aca="false">G2783*(1+F2784)</f>
        <v>22.9424807338237</v>
      </c>
      <c r="H2784" s="46" t="n">
        <f aca="false">MAX(H2783,G2784)</f>
        <v>27.1085206426104</v>
      </c>
      <c r="I2784" s="47" t="n">
        <f aca="false">G2784/H2784-1</f>
        <v>-0.153680090614696</v>
      </c>
      <c r="J2784" s="48" t="n">
        <f aca="false">IF(F2784&lt;0,F2784^2,0)</f>
        <v>4.7898798707254E-005</v>
      </c>
      <c r="K2784" s="44" t="n">
        <f aca="false">MAX(K2783,E2784)</f>
        <v>38534.9</v>
      </c>
      <c r="L2784" s="49" t="n">
        <f aca="false">E2784-K2784</f>
        <v>-4151.2</v>
      </c>
    </row>
    <row r="2785" customFormat="false" ht="15" hidden="false" customHeight="false" outlineLevel="0" collapsed="false">
      <c r="A2785" s="27" t="n">
        <v>43476</v>
      </c>
      <c r="B2785" s="42" t="n">
        <v>-1</v>
      </c>
      <c r="C2785" s="28" t="n">
        <v>27453.9</v>
      </c>
      <c r="D2785" s="43" t="n">
        <v>-84.75</v>
      </c>
      <c r="E2785" s="44" t="n">
        <f aca="false">E2784+D2785</f>
        <v>34298.95</v>
      </c>
      <c r="F2785" s="45" t="n">
        <f aca="false">IF(C2784&gt;0,D2785/C2784,0)</f>
        <v>-0.00307862201241983</v>
      </c>
      <c r="G2785" s="46" t="n">
        <f aca="false">G2784*(1+F2785)</f>
        <v>22.871849507617</v>
      </c>
      <c r="H2785" s="46" t="n">
        <f aca="false">MAX(H2784,G2785)</f>
        <v>27.1085206426104</v>
      </c>
      <c r="I2785" s="47" t="n">
        <f aca="false">G2785/H2785-1</f>
        <v>-0.156285589717279</v>
      </c>
      <c r="J2785" s="48" t="n">
        <f aca="false">IF(F2785&lt;0,F2785^2,0)</f>
        <v>9.47791349535595E-006</v>
      </c>
      <c r="K2785" s="44" t="n">
        <f aca="false">MAX(K2784,E2785)</f>
        <v>38534.9</v>
      </c>
      <c r="L2785" s="49" t="n">
        <f aca="false">E2785-K2785</f>
        <v>-4235.95</v>
      </c>
    </row>
    <row r="2786" customFormat="false" ht="15" hidden="false" customHeight="false" outlineLevel="0" collapsed="false">
      <c r="A2786" s="27" t="n">
        <v>43479</v>
      </c>
      <c r="B2786" s="42" t="n">
        <v>-1</v>
      </c>
      <c r="C2786" s="28" t="n">
        <v>27248.25</v>
      </c>
      <c r="D2786" s="43" t="n">
        <v>205.65</v>
      </c>
      <c r="E2786" s="44" t="n">
        <f aca="false">E2785+D2786</f>
        <v>34504.6</v>
      </c>
      <c r="F2786" s="45" t="n">
        <f aca="false">IF(C2785&gt;0,D2786/C2785,0)</f>
        <v>0.00749073902068559</v>
      </c>
      <c r="G2786" s="46" t="n">
        <f aca="false">G2785*(1+F2786)</f>
        <v>23.043176563199</v>
      </c>
      <c r="H2786" s="46" t="n">
        <f aca="false">MAX(H2785,G2786)</f>
        <v>27.1085206426104</v>
      </c>
      <c r="I2786" s="47" t="n">
        <f aca="false">G2786/H2786-1</f>
        <v>-0.149965545261859</v>
      </c>
      <c r="J2786" s="48" t="n">
        <f aca="false">IF(F2786&lt;0,F2786^2,0)</f>
        <v>0</v>
      </c>
      <c r="K2786" s="44" t="n">
        <f aca="false">MAX(K2785,E2786)</f>
        <v>38534.9</v>
      </c>
      <c r="L2786" s="49" t="n">
        <f aca="false">E2786-K2786</f>
        <v>-4030.3</v>
      </c>
    </row>
    <row r="2787" customFormat="false" ht="15" hidden="false" customHeight="false" outlineLevel="0" collapsed="false">
      <c r="A2787" s="27" t="n">
        <v>43480</v>
      </c>
      <c r="B2787" s="42" t="n">
        <v>-1</v>
      </c>
      <c r="C2787" s="28" t="n">
        <v>27400.75</v>
      </c>
      <c r="D2787" s="43" t="n">
        <v>-141.55</v>
      </c>
      <c r="E2787" s="44" t="n">
        <f aca="false">E2786+D2787</f>
        <v>34363.05</v>
      </c>
      <c r="F2787" s="45" t="n">
        <f aca="false">IF(C2786&gt;0,D2787/C2786,0)</f>
        <v>-0.00519482902571725</v>
      </c>
      <c r="G2787" s="46" t="n">
        <f aca="false">G2786*(1+F2787)</f>
        <v>22.9234712007437</v>
      </c>
      <c r="H2787" s="46" t="n">
        <f aca="false">MAX(H2786,G2787)</f>
        <v>27.1085206426104</v>
      </c>
      <c r="I2787" s="47" t="n">
        <f aca="false">G2787/H2787-1</f>
        <v>-0.154381328920193</v>
      </c>
      <c r="J2787" s="48" t="n">
        <f aca="false">IF(F2787&lt;0,F2787^2,0)</f>
        <v>2.69862486064344E-005</v>
      </c>
      <c r="K2787" s="44" t="n">
        <f aca="false">MAX(K2786,E2787)</f>
        <v>38534.9</v>
      </c>
      <c r="L2787" s="49" t="n">
        <f aca="false">E2787-K2787</f>
        <v>-4171.85000000001</v>
      </c>
    </row>
    <row r="2788" customFormat="false" ht="15" hidden="false" customHeight="false" outlineLevel="0" collapsed="false">
      <c r="A2788" s="27" t="n">
        <v>43481</v>
      </c>
      <c r="B2788" s="42" t="n">
        <v>1</v>
      </c>
      <c r="C2788" s="28" t="n">
        <v>27483.7</v>
      </c>
      <c r="D2788" s="43" t="n">
        <v>36.15</v>
      </c>
      <c r="E2788" s="44" t="n">
        <f aca="false">E2787+D2788</f>
        <v>34399.2</v>
      </c>
      <c r="F2788" s="45" t="n">
        <f aca="false">IF(C2787&gt;0,D2788/C2787,0)</f>
        <v>0.00131930695327683</v>
      </c>
      <c r="G2788" s="46" t="n">
        <f aca="false">G2787*(1+F2788)</f>
        <v>22.9537142956921</v>
      </c>
      <c r="H2788" s="46" t="n">
        <f aca="false">MAX(H2787,G2788)</f>
        <v>27.1085206426104</v>
      </c>
      <c r="I2788" s="47" t="n">
        <f aca="false">G2788/H2788-1</f>
        <v>-0.153265698327616</v>
      </c>
      <c r="J2788" s="48" t="n">
        <f aca="false">IF(F2788&lt;0,F2788^2,0)</f>
        <v>0</v>
      </c>
      <c r="K2788" s="44" t="n">
        <f aca="false">MAX(K2787,E2788)</f>
        <v>38534.9</v>
      </c>
      <c r="L2788" s="49" t="n">
        <f aca="false">E2788-K2788</f>
        <v>-4135.7</v>
      </c>
    </row>
    <row r="2789" customFormat="false" ht="15" hidden="false" customHeight="false" outlineLevel="0" collapsed="false">
      <c r="A2789" s="27" t="n">
        <v>43482</v>
      </c>
      <c r="B2789" s="42" t="n">
        <v>1</v>
      </c>
      <c r="C2789" s="28" t="n">
        <v>27528.75</v>
      </c>
      <c r="D2789" s="43" t="n">
        <v>-80.65</v>
      </c>
      <c r="E2789" s="44" t="n">
        <f aca="false">E2788+D2789</f>
        <v>34318.55</v>
      </c>
      <c r="F2789" s="45" t="n">
        <f aca="false">IF(C2788&gt;0,D2789/C2788,0)</f>
        <v>-0.00293446661111859</v>
      </c>
      <c r="G2789" s="46" t="n">
        <f aca="false">G2788*(1+F2789)</f>
        <v>22.8863573874902</v>
      </c>
      <c r="H2789" s="46" t="n">
        <f aca="false">MAX(H2788,G2789)</f>
        <v>27.1085206426104</v>
      </c>
      <c r="I2789" s="47" t="n">
        <f aca="false">G2789/H2789-1</f>
        <v>-0.155750411864363</v>
      </c>
      <c r="J2789" s="48" t="n">
        <f aca="false">IF(F2789&lt;0,F2789^2,0)</f>
        <v>8.61109429176982E-006</v>
      </c>
      <c r="K2789" s="44" t="n">
        <f aca="false">MAX(K2788,E2789)</f>
        <v>38534.9</v>
      </c>
      <c r="L2789" s="49" t="n">
        <f aca="false">E2789-K2789</f>
        <v>-4216.35000000001</v>
      </c>
    </row>
    <row r="2790" customFormat="false" ht="15" hidden="false" customHeight="false" outlineLevel="0" collapsed="false">
      <c r="A2790" s="27" t="n">
        <v>43483</v>
      </c>
      <c r="B2790" s="42" t="n">
        <v>0</v>
      </c>
      <c r="C2790" s="28" t="n">
        <v>27456.7</v>
      </c>
      <c r="D2790" s="43" t="n">
        <v>0</v>
      </c>
      <c r="E2790" s="44" t="n">
        <f aca="false">E2789+D2790</f>
        <v>34318.55</v>
      </c>
      <c r="F2790" s="45" t="n">
        <f aca="false">IF(C2789&gt;0,D2790/C2789,0)</f>
        <v>0</v>
      </c>
      <c r="G2790" s="46" t="n">
        <f aca="false">G2789*(1+F2790)</f>
        <v>22.8863573874902</v>
      </c>
      <c r="H2790" s="46" t="n">
        <f aca="false">MAX(H2789,G2790)</f>
        <v>27.1085206426104</v>
      </c>
      <c r="I2790" s="47" t="n">
        <f aca="false">G2790/H2790-1</f>
        <v>-0.155750411864363</v>
      </c>
      <c r="J2790" s="48" t="n">
        <f aca="false">IF(F2790&lt;0,F2790^2,0)</f>
        <v>0</v>
      </c>
      <c r="K2790" s="44" t="n">
        <f aca="false">MAX(K2789,E2790)</f>
        <v>38534.9</v>
      </c>
      <c r="L2790" s="49" t="n">
        <f aca="false">E2790-K2790</f>
        <v>-4216.35000000001</v>
      </c>
    </row>
    <row r="2791" customFormat="false" ht="15" hidden="false" customHeight="false" outlineLevel="0" collapsed="false">
      <c r="A2791" s="27" t="n">
        <v>43486</v>
      </c>
      <c r="B2791" s="42" t="n">
        <v>1</v>
      </c>
      <c r="C2791" s="28" t="n">
        <v>27533.6</v>
      </c>
      <c r="D2791" s="43" t="n">
        <v>-77.95</v>
      </c>
      <c r="E2791" s="44" t="n">
        <f aca="false">E2790+D2791</f>
        <v>34240.6</v>
      </c>
      <c r="F2791" s="45" t="n">
        <f aca="false">IF(C2790&gt;0,D2791/C2790,0)</f>
        <v>-0.00283901561367535</v>
      </c>
      <c r="G2791" s="46" t="n">
        <f aca="false">G2790*(1+F2791)</f>
        <v>22.821382661527</v>
      </c>
      <c r="H2791" s="46" t="n">
        <f aca="false">MAX(H2790,G2791)</f>
        <v>27.1085206426104</v>
      </c>
      <c r="I2791" s="47" t="n">
        <f aca="false">G2791/H2791-1</f>
        <v>-0.158147249626919</v>
      </c>
      <c r="J2791" s="48" t="n">
        <f aca="false">IF(F2791&lt;0,F2791^2,0)</f>
        <v>8.06000965469243E-006</v>
      </c>
      <c r="K2791" s="44" t="n">
        <f aca="false">MAX(K2790,E2791)</f>
        <v>38534.9</v>
      </c>
      <c r="L2791" s="49" t="n">
        <f aca="false">E2791-K2791</f>
        <v>-4294.3</v>
      </c>
    </row>
    <row r="2792" customFormat="false" ht="15" hidden="false" customHeight="false" outlineLevel="0" collapsed="false">
      <c r="A2792" s="27" t="n">
        <v>43487</v>
      </c>
      <c r="B2792" s="42" t="n">
        <v>-1</v>
      </c>
      <c r="C2792" s="28" t="n">
        <v>27482.25</v>
      </c>
      <c r="D2792" s="43" t="n">
        <v>-216.7</v>
      </c>
      <c r="E2792" s="44" t="n">
        <f aca="false">E2791+D2792</f>
        <v>34023.9</v>
      </c>
      <c r="F2792" s="45" t="n">
        <f aca="false">IF(C2791&gt;0,D2792/C2791,0)</f>
        <v>-0.00787038382194846</v>
      </c>
      <c r="G2792" s="46" t="n">
        <f aca="false">G2791*(1+F2792)</f>
        <v>22.6417696206332</v>
      </c>
      <c r="H2792" s="46" t="n">
        <f aca="false">MAX(H2791,G2792)</f>
        <v>27.1085206426104</v>
      </c>
      <c r="I2792" s="47" t="n">
        <f aca="false">G2792/H2792-1</f>
        <v>-0.164772953893918</v>
      </c>
      <c r="J2792" s="48" t="n">
        <f aca="false">IF(F2792&lt;0,F2792^2,0)</f>
        <v>6.1942941504788E-005</v>
      </c>
      <c r="K2792" s="44" t="n">
        <f aca="false">MAX(K2791,E2792)</f>
        <v>38534.9</v>
      </c>
      <c r="L2792" s="49" t="n">
        <f aca="false">E2792-K2792</f>
        <v>-4511</v>
      </c>
    </row>
    <row r="2793" customFormat="false" ht="15" hidden="false" customHeight="false" outlineLevel="0" collapsed="false">
      <c r="A2793" s="27" t="n">
        <v>43488</v>
      </c>
      <c r="B2793" s="42" t="n">
        <v>-1</v>
      </c>
      <c r="C2793" s="28" t="n">
        <v>27250.75</v>
      </c>
      <c r="D2793" s="43" t="n">
        <v>-51.1</v>
      </c>
      <c r="E2793" s="44" t="n">
        <f aca="false">E2792+D2793</f>
        <v>33972.8</v>
      </c>
      <c r="F2793" s="45" t="n">
        <f aca="false">IF(C2792&gt;0,D2793/C2792,0)</f>
        <v>-0.00185938196472268</v>
      </c>
      <c r="G2793" s="46" t="n">
        <f aca="false">G2792*(1+F2793)</f>
        <v>22.5996699225512</v>
      </c>
      <c r="H2793" s="46" t="n">
        <f aca="false">MAX(H2792,G2793)</f>
        <v>27.1085206426104</v>
      </c>
      <c r="I2793" s="47" t="n">
        <f aca="false">G2793/H2793-1</f>
        <v>-0.166325959999896</v>
      </c>
      <c r="J2793" s="48" t="n">
        <f aca="false">IF(F2793&lt;0,F2793^2,0)</f>
        <v>3.45730129073599E-006</v>
      </c>
      <c r="K2793" s="44" t="n">
        <f aca="false">MAX(K2792,E2793)</f>
        <v>38534.9</v>
      </c>
      <c r="L2793" s="49" t="n">
        <f aca="false">E2793-K2793</f>
        <v>-4562.1</v>
      </c>
    </row>
    <row r="2794" customFormat="false" ht="15" hidden="false" customHeight="false" outlineLevel="0" collapsed="false">
      <c r="A2794" s="27" t="n">
        <v>43489</v>
      </c>
      <c r="B2794" s="42" t="n">
        <v>-1</v>
      </c>
      <c r="C2794" s="28" t="n">
        <v>27266.4</v>
      </c>
      <c r="D2794" s="43" t="n">
        <v>-76.8</v>
      </c>
      <c r="E2794" s="44" t="n">
        <f aca="false">E2793+D2794</f>
        <v>33896</v>
      </c>
      <c r="F2794" s="45" t="n">
        <f aca="false">IF(C2793&gt;0,D2794/C2793,0)</f>
        <v>-0.00281827105675991</v>
      </c>
      <c r="G2794" s="46" t="n">
        <f aca="false">G2793*(1+F2794)</f>
        <v>22.5359779269162</v>
      </c>
      <c r="H2794" s="46" t="n">
        <f aca="false">MAX(H2793,G2794)</f>
        <v>27.1085206426104</v>
      </c>
      <c r="I2794" s="47" t="n">
        <f aca="false">G2794/H2794-1</f>
        <v>-0.168675479417601</v>
      </c>
      <c r="J2794" s="48" t="n">
        <f aca="false">IF(F2794&lt;0,F2794^2,0)</f>
        <v>7.94265174937059E-006</v>
      </c>
      <c r="K2794" s="44" t="n">
        <f aca="false">MAX(K2793,E2794)</f>
        <v>38534.9</v>
      </c>
      <c r="L2794" s="49" t="n">
        <f aca="false">E2794-K2794</f>
        <v>-4638.9</v>
      </c>
    </row>
    <row r="2795" customFormat="false" ht="15" hidden="false" customHeight="false" outlineLevel="0" collapsed="false">
      <c r="A2795" s="27" t="n">
        <v>43490</v>
      </c>
      <c r="B2795" s="42" t="n">
        <v>-1</v>
      </c>
      <c r="C2795" s="28" t="n">
        <v>27115.3</v>
      </c>
      <c r="D2795" s="43" t="n">
        <v>-75.95</v>
      </c>
      <c r="E2795" s="44" t="n">
        <f aca="false">E2794+D2795</f>
        <v>33820.05</v>
      </c>
      <c r="F2795" s="45" t="n">
        <f aca="false">IF(C2794&gt;0,D2795/C2794,0)</f>
        <v>-0.00278547956459232</v>
      </c>
      <c r="G2795" s="46" t="n">
        <f aca="false">G2794*(1+F2795)</f>
        <v>22.4732044209326</v>
      </c>
      <c r="H2795" s="46" t="n">
        <f aca="false">MAX(H2794,G2795)</f>
        <v>27.1085206426104</v>
      </c>
      <c r="I2795" s="47" t="n">
        <f aca="false">G2795/H2795-1</f>
        <v>-0.170991116881227</v>
      </c>
      <c r="J2795" s="48" t="n">
        <f aca="false">IF(F2795&lt;0,F2795^2,0)</f>
        <v>7.75889640476141E-006</v>
      </c>
      <c r="K2795" s="44" t="n">
        <f aca="false">MAX(K2794,E2795)</f>
        <v>38534.9</v>
      </c>
      <c r="L2795" s="49" t="n">
        <f aca="false">E2795-K2795</f>
        <v>-4714.85</v>
      </c>
    </row>
    <row r="2796" customFormat="false" ht="15" hidden="false" customHeight="false" outlineLevel="0" collapsed="false">
      <c r="A2796" s="27" t="n">
        <v>43493</v>
      </c>
      <c r="B2796" s="42" t="n">
        <v>-1</v>
      </c>
      <c r="C2796" s="28" t="n">
        <v>26653.05</v>
      </c>
      <c r="D2796" s="43" t="n">
        <v>388.4</v>
      </c>
      <c r="E2796" s="44" t="n">
        <f aca="false">E2795+D2796</f>
        <v>34208.45</v>
      </c>
      <c r="F2796" s="45" t="n">
        <f aca="false">IF(C2795&gt;0,D2796/C2795,0)</f>
        <v>0.0143240163302637</v>
      </c>
      <c r="G2796" s="46" t="n">
        <f aca="false">G2795*(1+F2796)</f>
        <v>22.7951109680514</v>
      </c>
      <c r="H2796" s="46" t="n">
        <f aca="false">MAX(H2795,G2796)</f>
        <v>27.1085206426104</v>
      </c>
      <c r="I2796" s="47" t="n">
        <f aca="false">G2796/H2796-1</f>
        <v>-0.1591163801015</v>
      </c>
      <c r="J2796" s="48" t="n">
        <f aca="false">IF(F2796&lt;0,F2796^2,0)</f>
        <v>0</v>
      </c>
      <c r="K2796" s="44" t="n">
        <f aca="false">MAX(K2795,E2796)</f>
        <v>38534.9</v>
      </c>
      <c r="L2796" s="49" t="n">
        <f aca="false">E2796-K2796</f>
        <v>-4326.45</v>
      </c>
    </row>
    <row r="2797" customFormat="false" ht="15" hidden="false" customHeight="false" outlineLevel="0" collapsed="false">
      <c r="A2797" s="27" t="n">
        <v>43494</v>
      </c>
      <c r="B2797" s="42" t="n">
        <v>-1</v>
      </c>
      <c r="C2797" s="28" t="n">
        <v>26573.4</v>
      </c>
      <c r="D2797" s="43" t="n">
        <v>79.65</v>
      </c>
      <c r="E2797" s="44" t="n">
        <f aca="false">E2796+D2797</f>
        <v>34288.1</v>
      </c>
      <c r="F2797" s="45" t="n">
        <f aca="false">IF(C2796&gt;0,D2797/C2796,0)</f>
        <v>0.00298840095223624</v>
      </c>
      <c r="G2797" s="46" t="n">
        <f aca="false">G2796*(1+F2797)</f>
        <v>22.8632318993747</v>
      </c>
      <c r="H2797" s="46" t="n">
        <f aca="false">MAX(H2796,G2797)</f>
        <v>27.1085206426104</v>
      </c>
      <c r="I2797" s="47" t="n">
        <f aca="false">G2797/H2797-1</f>
        <v>-0.156603482691076</v>
      </c>
      <c r="J2797" s="48" t="n">
        <f aca="false">IF(F2797&lt;0,F2797^2,0)</f>
        <v>0</v>
      </c>
      <c r="K2797" s="44" t="n">
        <f aca="false">MAX(K2796,E2797)</f>
        <v>38534.9</v>
      </c>
      <c r="L2797" s="49" t="n">
        <f aca="false">E2797-K2797</f>
        <v>-4246.8</v>
      </c>
    </row>
    <row r="2798" customFormat="false" ht="15" hidden="false" customHeight="false" outlineLevel="0" collapsed="false">
      <c r="A2798" s="27" t="n">
        <v>43495</v>
      </c>
      <c r="B2798" s="42" t="n">
        <v>-1</v>
      </c>
      <c r="C2798" s="28" t="n">
        <v>26825.5</v>
      </c>
      <c r="D2798" s="43" t="n">
        <v>-216.35</v>
      </c>
      <c r="E2798" s="44" t="n">
        <f aca="false">E2797+D2798</f>
        <v>34071.75</v>
      </c>
      <c r="F2798" s="45" t="n">
        <f aca="false">IF(C2797&gt;0,D2798/C2797,0)</f>
        <v>-0.0081416002468634</v>
      </c>
      <c r="G2798" s="46" t="n">
        <f aca="false">G2797*(1+F2798)</f>
        <v>22.6770886048986</v>
      </c>
      <c r="H2798" s="46" t="n">
        <f aca="false">MAX(H2797,G2798)</f>
        <v>27.1085206426104</v>
      </c>
      <c r="I2798" s="47" t="n">
        <f aca="false">G2798/H2798-1</f>
        <v>-0.163470079984602</v>
      </c>
      <c r="J2798" s="48" t="n">
        <f aca="false">IF(F2798&lt;0,F2798^2,0)</f>
        <v>6.62856545797262E-005</v>
      </c>
      <c r="K2798" s="44" t="n">
        <f aca="false">MAX(K2797,E2798)</f>
        <v>38534.9</v>
      </c>
      <c r="L2798" s="49" t="n">
        <f aca="false">E2798-K2798</f>
        <v>-4463.14999999999</v>
      </c>
    </row>
    <row r="2799" customFormat="false" ht="15" hidden="false" customHeight="false" outlineLevel="0" collapsed="false">
      <c r="A2799" s="27" t="n">
        <v>43496</v>
      </c>
      <c r="B2799" s="42" t="n">
        <v>1</v>
      </c>
      <c r="C2799" s="28" t="n">
        <v>27295.45</v>
      </c>
      <c r="D2799" s="43" t="n">
        <v>326.3</v>
      </c>
      <c r="E2799" s="44" t="n">
        <f aca="false">E2798+D2799</f>
        <v>34398.05</v>
      </c>
      <c r="F2799" s="45" t="n">
        <f aca="false">IF(C2798&gt;0,D2799/C2798,0)</f>
        <v>0.0121637993700024</v>
      </c>
      <c r="G2799" s="46" t="n">
        <f aca="false">G2798*(1+F2799)</f>
        <v>22.9529281609844</v>
      </c>
      <c r="H2799" s="46" t="n">
        <f aca="false">MAX(H2798,G2799)</f>
        <v>27.1085206426104</v>
      </c>
      <c r="I2799" s="47" t="n">
        <f aca="false">G2799/H2799-1</f>
        <v>-0.15329469787053</v>
      </c>
      <c r="J2799" s="48" t="n">
        <f aca="false">IF(F2799&lt;0,F2799^2,0)</f>
        <v>0</v>
      </c>
      <c r="K2799" s="44" t="n">
        <f aca="false">MAX(K2798,E2799)</f>
        <v>38534.9</v>
      </c>
      <c r="L2799" s="49" t="n">
        <f aca="false">E2799-K2799</f>
        <v>-4136.84999999999</v>
      </c>
    </row>
    <row r="2800" customFormat="false" ht="15" hidden="false" customHeight="false" outlineLevel="0" collapsed="false">
      <c r="A2800" s="27" t="n">
        <v>43497</v>
      </c>
      <c r="B2800" s="42" t="n">
        <v>1</v>
      </c>
      <c r="C2800" s="28" t="n">
        <v>27085.95</v>
      </c>
      <c r="D2800" s="43" t="n">
        <v>-209.5</v>
      </c>
      <c r="E2800" s="44" t="n">
        <f aca="false">E2799+D2800</f>
        <v>34188.55</v>
      </c>
      <c r="F2800" s="45" t="n">
        <f aca="false">IF(C2799&gt;0,D2800/C2799,0)</f>
        <v>-0.00767527188597367</v>
      </c>
      <c r="G2800" s="46" t="n">
        <f aca="false">G2799*(1+F2800)</f>
        <v>22.7767581967696</v>
      </c>
      <c r="H2800" s="46" t="n">
        <f aca="false">MAX(H2799,G2800)</f>
        <v>27.1085206426104</v>
      </c>
      <c r="I2800" s="47" t="n">
        <f aca="false">G2800/H2800-1</f>
        <v>-0.15979339127167</v>
      </c>
      <c r="J2800" s="48" t="n">
        <f aca="false">IF(F2800&lt;0,F2800^2,0)</f>
        <v>5.89097985236178E-005</v>
      </c>
      <c r="K2800" s="44" t="n">
        <f aca="false">MAX(K2799,E2800)</f>
        <v>38534.9</v>
      </c>
      <c r="L2800" s="49" t="n">
        <f aca="false">E2800-K2800</f>
        <v>-4346.34999999999</v>
      </c>
    </row>
    <row r="2801" customFormat="false" ht="15" hidden="false" customHeight="false" outlineLevel="0" collapsed="false">
      <c r="A2801" s="27" t="n">
        <v>43500</v>
      </c>
      <c r="B2801" s="42" t="n">
        <v>-1</v>
      </c>
      <c r="C2801" s="28" t="n">
        <v>27186.6</v>
      </c>
      <c r="D2801" s="43" t="n">
        <v>-451.05</v>
      </c>
      <c r="E2801" s="44" t="n">
        <f aca="false">E2800+D2801</f>
        <v>33737.5</v>
      </c>
      <c r="F2801" s="45" t="n">
        <f aca="false">IF(C2800&gt;0,D2801/C2800,0)</f>
        <v>-0.0166525449541183</v>
      </c>
      <c r="G2801" s="46" t="n">
        <f aca="false">G2800*(1+F2801)</f>
        <v>22.3974672069888</v>
      </c>
      <c r="H2801" s="46" t="n">
        <f aca="false">MAX(H2800,G2801)</f>
        <v>27.1085206426104</v>
      </c>
      <c r="I2801" s="47" t="n">
        <f aca="false">G2801/H2801-1</f>
        <v>-0.173784969594265</v>
      </c>
      <c r="J2801" s="48" t="n">
        <f aca="false">IF(F2801&lt;0,F2801^2,0)</f>
        <v>0.00027730725344893</v>
      </c>
      <c r="K2801" s="44" t="n">
        <f aca="false">MAX(K2800,E2801)</f>
        <v>38534.9</v>
      </c>
      <c r="L2801" s="49" t="n">
        <f aca="false">E2801-K2801</f>
        <v>-4797.39999999999</v>
      </c>
    </row>
    <row r="2802" customFormat="false" ht="15" hidden="false" customHeight="false" outlineLevel="0" collapsed="false">
      <c r="A2802" s="27" t="n">
        <v>43501</v>
      </c>
      <c r="B2802" s="42" t="n">
        <v>-1</v>
      </c>
      <c r="C2802" s="28" t="n">
        <v>27271.7</v>
      </c>
      <c r="D2802" s="43" t="n">
        <v>-57.2</v>
      </c>
      <c r="E2802" s="44" t="n">
        <f aca="false">E2801+D2802</f>
        <v>33680.3</v>
      </c>
      <c r="F2802" s="45" t="n">
        <f aca="false">IF(C2801&gt;0,D2802/C2801,0)</f>
        <v>-0.00210397769489381</v>
      </c>
      <c r="G2802" s="46" t="n">
        <f aca="false">G2801*(1+F2802)</f>
        <v>22.3503434355632</v>
      </c>
      <c r="H2802" s="46" t="n">
        <f aca="false">MAX(H2801,G2802)</f>
        <v>27.1085206426104</v>
      </c>
      <c r="I2802" s="47" t="n">
        <f aca="false">G2802/H2802-1</f>
        <v>-0.175523307589425</v>
      </c>
      <c r="J2802" s="48" t="n">
        <f aca="false">IF(F2802&lt;0,F2802^2,0)</f>
        <v>4.42672214061066E-006</v>
      </c>
      <c r="K2802" s="44" t="n">
        <f aca="false">MAX(K2801,E2802)</f>
        <v>38534.9</v>
      </c>
      <c r="L2802" s="49" t="n">
        <f aca="false">E2802-K2802</f>
        <v>-4854.59999999999</v>
      </c>
    </row>
    <row r="2803" customFormat="false" ht="15" hidden="false" customHeight="false" outlineLevel="0" collapsed="false">
      <c r="A2803" s="27" t="n">
        <v>43502</v>
      </c>
      <c r="B2803" s="42" t="n">
        <v>1</v>
      </c>
      <c r="C2803" s="28" t="n">
        <v>27402.35</v>
      </c>
      <c r="D2803" s="43" t="n">
        <v>54.1</v>
      </c>
      <c r="E2803" s="44" t="n">
        <f aca="false">E2802+D2803</f>
        <v>33734.4</v>
      </c>
      <c r="F2803" s="45" t="n">
        <f aca="false">IF(C2802&gt;0,D2803/C2802,0)</f>
        <v>0.00198374138759227</v>
      </c>
      <c r="G2803" s="46" t="n">
        <f aca="false">G2802*(1+F2803)</f>
        <v>22.3946807368632</v>
      </c>
      <c r="H2803" s="46" t="n">
        <f aca="false">MAX(H2802,G2803)</f>
        <v>27.1085206426104</v>
      </c>
      <c r="I2803" s="47" t="n">
        <f aca="false">G2803/H2803-1</f>
        <v>-0.173887759051585</v>
      </c>
      <c r="J2803" s="48" t="n">
        <f aca="false">IF(F2803&lt;0,F2803^2,0)</f>
        <v>0</v>
      </c>
      <c r="K2803" s="44" t="n">
        <f aca="false">MAX(K2802,E2803)</f>
        <v>38534.9</v>
      </c>
      <c r="L2803" s="49" t="n">
        <f aca="false">E2803-K2803</f>
        <v>-4800.49999999999</v>
      </c>
    </row>
    <row r="2804" customFormat="false" ht="15" hidden="false" customHeight="false" outlineLevel="0" collapsed="false">
      <c r="A2804" s="27" t="n">
        <v>43503</v>
      </c>
      <c r="B2804" s="42" t="n">
        <v>1</v>
      </c>
      <c r="C2804" s="28" t="n">
        <v>27387.15</v>
      </c>
      <c r="D2804" s="43" t="n">
        <v>-15.2</v>
      </c>
      <c r="E2804" s="44" t="n">
        <f aca="false">E2803+D2804</f>
        <v>33719.2</v>
      </c>
      <c r="F2804" s="45" t="n">
        <f aca="false">IF(C2803&gt;0,D2804/C2803,0)</f>
        <v>-0.000554696951173896</v>
      </c>
      <c r="G2804" s="46" t="n">
        <f aca="false">G2803*(1+F2804)</f>
        <v>22.382258475736</v>
      </c>
      <c r="H2804" s="46" t="n">
        <f aca="false">MAX(H2803,G2804)</f>
        <v>27.1085206426104</v>
      </c>
      <c r="I2804" s="47" t="n">
        <f aca="false">G2804/H2804-1</f>
        <v>-0.174346000992967</v>
      </c>
      <c r="J2804" s="48" t="n">
        <f aca="false">IF(F2804&lt;0,F2804^2,0)</f>
        <v>3.07688707641615E-007</v>
      </c>
      <c r="K2804" s="44" t="n">
        <f aca="false">MAX(K2803,E2804)</f>
        <v>38534.9</v>
      </c>
      <c r="L2804" s="49" t="n">
        <f aca="false">E2804-K2804</f>
        <v>-4815.69999999999</v>
      </c>
    </row>
    <row r="2805" customFormat="false" ht="15" hidden="false" customHeight="false" outlineLevel="0" collapsed="false">
      <c r="A2805" s="27" t="n">
        <v>43504</v>
      </c>
      <c r="B2805" s="42" t="n">
        <v>-1</v>
      </c>
      <c r="C2805" s="28" t="n">
        <v>27294.4</v>
      </c>
      <c r="D2805" s="43" t="n">
        <v>-84.8</v>
      </c>
      <c r="E2805" s="44" t="n">
        <f aca="false">E2804+D2805</f>
        <v>33634.4</v>
      </c>
      <c r="F2805" s="45" t="n">
        <f aca="false">IF(C2804&gt;0,D2805/C2804,0)</f>
        <v>-0.00309634262783824</v>
      </c>
      <c r="G2805" s="46" t="n">
        <f aca="false">G2804*(1+F2805)</f>
        <v>22.3129553347103</v>
      </c>
      <c r="H2805" s="46" t="n">
        <f aca="false">MAX(H2804,G2805)</f>
        <v>27.1085206426104</v>
      </c>
      <c r="I2805" s="47" t="n">
        <f aca="false">G2805/H2805-1</f>
        <v>-0.176902508665937</v>
      </c>
      <c r="J2805" s="48" t="n">
        <f aca="false">IF(F2805&lt;0,F2805^2,0)</f>
        <v>9.5873376689682E-006</v>
      </c>
      <c r="K2805" s="44" t="n">
        <f aca="false">MAX(K2804,E2805)</f>
        <v>38534.9</v>
      </c>
      <c r="L2805" s="49" t="n">
        <f aca="false">E2805-K2805</f>
        <v>-4900.49999999999</v>
      </c>
    </row>
    <row r="2806" customFormat="false" ht="15" hidden="false" customHeight="false" outlineLevel="0" collapsed="false">
      <c r="A2806" s="27" t="n">
        <v>43507</v>
      </c>
      <c r="B2806" s="42" t="n">
        <v>-1</v>
      </c>
      <c r="C2806" s="28" t="n">
        <v>27227.8</v>
      </c>
      <c r="D2806" s="43" t="n">
        <v>66.6</v>
      </c>
      <c r="E2806" s="44" t="n">
        <f aca="false">E2805+D2806</f>
        <v>33701</v>
      </c>
      <c r="F2806" s="45" t="n">
        <f aca="false">IF(C2805&gt;0,D2806/C2805,0)</f>
        <v>0.00244006096488657</v>
      </c>
      <c r="G2806" s="46" t="n">
        <f aca="false">G2805*(1+F2806)</f>
        <v>22.3674003060338</v>
      </c>
      <c r="H2806" s="46" t="n">
        <f aca="false">MAX(H2805,G2806)</f>
        <v>27.1085206426104</v>
      </c>
      <c r="I2806" s="47" t="n">
        <f aca="false">G2806/H2806-1</f>
        <v>-0.174894100607037</v>
      </c>
      <c r="J2806" s="48" t="n">
        <f aca="false">IF(F2806&lt;0,F2806^2,0)</f>
        <v>0</v>
      </c>
      <c r="K2806" s="44" t="n">
        <f aca="false">MAX(K2805,E2806)</f>
        <v>38534.9</v>
      </c>
      <c r="L2806" s="49" t="n">
        <f aca="false">E2806-K2806</f>
        <v>-4833.89999999999</v>
      </c>
    </row>
    <row r="2807" customFormat="false" ht="15" hidden="false" customHeight="false" outlineLevel="0" collapsed="false">
      <c r="A2807" s="27" t="n">
        <v>43508</v>
      </c>
      <c r="B2807" s="42" t="n">
        <v>-1</v>
      </c>
      <c r="C2807" s="28" t="n">
        <v>27010.75</v>
      </c>
      <c r="D2807" s="43" t="n">
        <v>217.05</v>
      </c>
      <c r="E2807" s="44" t="n">
        <f aca="false">E2806+D2807</f>
        <v>33918.05</v>
      </c>
      <c r="F2807" s="45" t="n">
        <f aca="false">IF(C2806&gt;0,D2807/C2806,0)</f>
        <v>0.0079716319350076</v>
      </c>
      <c r="G2807" s="46" t="n">
        <f aca="false">G2806*(1+F2807)</f>
        <v>22.5457049886164</v>
      </c>
      <c r="H2807" s="46" t="n">
        <f aca="false">MAX(H2806,G2807)</f>
        <v>27.1085206426104</v>
      </c>
      <c r="I2807" s="47" t="n">
        <f aca="false">G2807/H2807-1</f>
        <v>-0.168316660069673</v>
      </c>
      <c r="J2807" s="48" t="n">
        <f aca="false">IF(F2807&lt;0,F2807^2,0)</f>
        <v>0</v>
      </c>
      <c r="K2807" s="44" t="n">
        <f aca="false">MAX(K2806,E2807)</f>
        <v>38534.9</v>
      </c>
      <c r="L2807" s="49" t="n">
        <f aca="false">E2807-K2807</f>
        <v>-4616.84999999999</v>
      </c>
    </row>
    <row r="2808" customFormat="false" ht="15" hidden="false" customHeight="false" outlineLevel="0" collapsed="false">
      <c r="A2808" s="27" t="n">
        <v>43510</v>
      </c>
      <c r="B2808" s="42" t="n">
        <v>-1</v>
      </c>
      <c r="C2808" s="28" t="n">
        <v>26970.6</v>
      </c>
      <c r="D2808" s="43" t="n">
        <v>40.15</v>
      </c>
      <c r="E2808" s="44" t="n">
        <f aca="false">E2807+D2808</f>
        <v>33958.2</v>
      </c>
      <c r="F2808" s="45" t="n">
        <f aca="false">IF(C2807&gt;0,D2808/C2807,0)</f>
        <v>0.0014864452116287</v>
      </c>
      <c r="G2808" s="46" t="n">
        <f aca="false">G2807*(1+F2808)</f>
        <v>22.5792179438396</v>
      </c>
      <c r="H2808" s="46" t="n">
        <f aca="false">MAX(H2807,G2808)</f>
        <v>27.1085206426104</v>
      </c>
      <c r="I2808" s="47" t="n">
        <f aca="false">G2808/H2808-1</f>
        <v>-0.167080408351442</v>
      </c>
      <c r="J2808" s="48" t="n">
        <f aca="false">IF(F2808&lt;0,F2808^2,0)</f>
        <v>0</v>
      </c>
      <c r="K2808" s="44" t="n">
        <f aca="false">MAX(K2807,E2808)</f>
        <v>38534.9</v>
      </c>
      <c r="L2808" s="49" t="n">
        <f aca="false">E2808-K2808</f>
        <v>-4576.69999999999</v>
      </c>
    </row>
    <row r="2809" customFormat="false" ht="15" hidden="false" customHeight="false" outlineLevel="0" collapsed="false">
      <c r="A2809" s="27" t="n">
        <v>43511</v>
      </c>
      <c r="B2809" s="42" t="n">
        <v>-1</v>
      </c>
      <c r="C2809" s="28" t="n">
        <v>26794.25</v>
      </c>
      <c r="D2809" s="43" t="n">
        <v>176.35</v>
      </c>
      <c r="E2809" s="44" t="n">
        <f aca="false">E2808+D2809</f>
        <v>34134.55</v>
      </c>
      <c r="F2809" s="45" t="n">
        <f aca="false">IF(C2808&gt;0,D2809/C2808,0)</f>
        <v>0.00653860129177697</v>
      </c>
      <c r="G2809" s="46" t="n">
        <f aca="false">G2808*(1+F2809)</f>
        <v>22.7268544474545</v>
      </c>
      <c r="H2809" s="46" t="n">
        <f aca="false">MAX(H2808,G2809)</f>
        <v>27.1085206426104</v>
      </c>
      <c r="I2809" s="47" t="n">
        <f aca="false">G2809/H2809-1</f>
        <v>-0.161634279233542</v>
      </c>
      <c r="J2809" s="48" t="n">
        <f aca="false">IF(F2809&lt;0,F2809^2,0)</f>
        <v>0</v>
      </c>
      <c r="K2809" s="44" t="n">
        <f aca="false">MAX(K2808,E2809)</f>
        <v>38534.9</v>
      </c>
      <c r="L2809" s="49" t="n">
        <f aca="false">E2809-K2809</f>
        <v>-4400.34999999999</v>
      </c>
    </row>
    <row r="2810" customFormat="false" ht="15" hidden="false" customHeight="false" outlineLevel="0" collapsed="false">
      <c r="A2810" s="27" t="n">
        <v>43514</v>
      </c>
      <c r="B2810" s="42" t="n">
        <v>-1</v>
      </c>
      <c r="C2810" s="28" t="n">
        <v>26654.25</v>
      </c>
      <c r="D2810" s="43" t="n">
        <v>140</v>
      </c>
      <c r="E2810" s="44" t="n">
        <f aca="false">E2809+D2810</f>
        <v>34274.55</v>
      </c>
      <c r="F2810" s="45" t="n">
        <f aca="false">IF(C2809&gt;0,D2810/C2809,0)</f>
        <v>0.00522500163281301</v>
      </c>
      <c r="G2810" s="46" t="n">
        <f aca="false">G2809*(1+F2810)</f>
        <v>22.8456022990511</v>
      </c>
      <c r="H2810" s="46" t="n">
        <f aca="false">MAX(H2809,G2810)</f>
        <v>27.1085206426104</v>
      </c>
      <c r="I2810" s="47" t="n">
        <f aca="false">G2810/H2810-1</f>
        <v>-0.157253816973643</v>
      </c>
      <c r="J2810" s="48" t="n">
        <f aca="false">IF(F2810&lt;0,F2810^2,0)</f>
        <v>0</v>
      </c>
      <c r="K2810" s="44" t="n">
        <f aca="false">MAX(K2809,E2810)</f>
        <v>38534.9</v>
      </c>
      <c r="L2810" s="49" t="n">
        <f aca="false">E2810-K2810</f>
        <v>-4260.34999999999</v>
      </c>
    </row>
    <row r="2811" customFormat="false" ht="15" hidden="false" customHeight="false" outlineLevel="0" collapsed="false">
      <c r="A2811" s="27" t="n">
        <v>43515</v>
      </c>
      <c r="B2811" s="42" t="n">
        <v>-1</v>
      </c>
      <c r="C2811" s="28" t="n">
        <v>26684.85</v>
      </c>
      <c r="D2811" s="43" t="n">
        <v>-175.7</v>
      </c>
      <c r="E2811" s="44" t="n">
        <f aca="false">E2810+D2811</f>
        <v>34098.85</v>
      </c>
      <c r="F2811" s="45" t="n">
        <f aca="false">IF(C2810&gt;0,D2811/C2810,0)</f>
        <v>-0.00659181931586895</v>
      </c>
      <c r="G2811" s="46" t="n">
        <f aca="false">G2810*(1+F2811)</f>
        <v>22.6950082165336</v>
      </c>
      <c r="H2811" s="46" t="n">
        <f aca="false">MAX(H2810,G2811)</f>
        <v>27.1085206426104</v>
      </c>
      <c r="I2811" s="47" t="n">
        <f aca="false">G2811/H2811-1</f>
        <v>-0.162809047541291</v>
      </c>
      <c r="J2811" s="48" t="n">
        <f aca="false">IF(F2811&lt;0,F2811^2,0)</f>
        <v>4.3452081893063E-005</v>
      </c>
      <c r="K2811" s="44" t="n">
        <f aca="false">MAX(K2810,E2811)</f>
        <v>38534.9</v>
      </c>
      <c r="L2811" s="49" t="n">
        <f aca="false">E2811-K2811</f>
        <v>-4436.04999999999</v>
      </c>
    </row>
    <row r="2812" customFormat="false" ht="15" hidden="false" customHeight="false" outlineLevel="0" collapsed="false">
      <c r="A2812" s="27" t="n">
        <v>43516</v>
      </c>
      <c r="B2812" s="42" t="n">
        <v>0</v>
      </c>
      <c r="C2812" s="28" t="n">
        <v>26955.5</v>
      </c>
      <c r="D2812" s="43" t="n">
        <v>0</v>
      </c>
      <c r="E2812" s="44" t="n">
        <f aca="false">E2811+D2812</f>
        <v>34098.85</v>
      </c>
      <c r="F2812" s="45" t="n">
        <f aca="false">IF(C2811&gt;0,D2812/C2811,0)</f>
        <v>0</v>
      </c>
      <c r="G2812" s="46" t="n">
        <f aca="false">G2811*(1+F2812)</f>
        <v>22.6950082165336</v>
      </c>
      <c r="H2812" s="46" t="n">
        <f aca="false">MAX(H2811,G2812)</f>
        <v>27.1085206426104</v>
      </c>
      <c r="I2812" s="47" t="n">
        <f aca="false">G2812/H2812-1</f>
        <v>-0.162809047541291</v>
      </c>
      <c r="J2812" s="48" t="n">
        <f aca="false">IF(F2812&lt;0,F2812^2,0)</f>
        <v>0</v>
      </c>
      <c r="K2812" s="44" t="n">
        <f aca="false">MAX(K2811,E2812)</f>
        <v>38534.9</v>
      </c>
      <c r="L2812" s="49" t="n">
        <f aca="false">E2812-K2812</f>
        <v>-4436.04999999999</v>
      </c>
    </row>
    <row r="2813" customFormat="false" ht="15" hidden="false" customHeight="false" outlineLevel="0" collapsed="false">
      <c r="A2813" s="27" t="n">
        <v>43517</v>
      </c>
      <c r="B2813" s="42" t="n">
        <v>1</v>
      </c>
      <c r="C2813" s="28" t="n">
        <v>27052.4</v>
      </c>
      <c r="D2813" s="43" t="n">
        <v>55.95</v>
      </c>
      <c r="E2813" s="44" t="n">
        <f aca="false">E2812+D2813</f>
        <v>34154.8</v>
      </c>
      <c r="F2813" s="45" t="n">
        <f aca="false">IF(C2812&gt;0,D2813/C2812,0)</f>
        <v>0.00207564318970155</v>
      </c>
      <c r="G2813" s="46" t="n">
        <f aca="false">G2812*(1+F2813)</f>
        <v>22.7421149557784</v>
      </c>
      <c r="H2813" s="46" t="n">
        <f aca="false">MAX(H2812,G2813)</f>
        <v>27.1085206426104</v>
      </c>
      <c r="I2813" s="47" t="n">
        <f aca="false">G2813/H2813-1</f>
        <v>-0.161071337842341</v>
      </c>
      <c r="J2813" s="48" t="n">
        <f aca="false">IF(F2813&lt;0,F2813^2,0)</f>
        <v>0</v>
      </c>
      <c r="K2813" s="44" t="n">
        <f aca="false">MAX(K2812,E2813)</f>
        <v>38534.9</v>
      </c>
      <c r="L2813" s="49" t="n">
        <f aca="false">E2813-K2813</f>
        <v>-4380.09999999999</v>
      </c>
    </row>
    <row r="2814" customFormat="false" ht="15" hidden="false" customHeight="false" outlineLevel="0" collapsed="false">
      <c r="A2814" s="27" t="n">
        <v>43518</v>
      </c>
      <c r="B2814" s="42" t="n">
        <v>1</v>
      </c>
      <c r="C2814" s="28" t="n">
        <v>26867.55</v>
      </c>
      <c r="D2814" s="43" t="n">
        <v>-92.35</v>
      </c>
      <c r="E2814" s="44" t="n">
        <f aca="false">E2813+D2814</f>
        <v>34062.45</v>
      </c>
      <c r="F2814" s="45" t="n">
        <f aca="false">IF(C2813&gt;0,D2814/C2813,0)</f>
        <v>-0.00341374517602874</v>
      </c>
      <c r="G2814" s="46" t="n">
        <f aca="false">G2813*(1+F2814)</f>
        <v>22.6644791705555</v>
      </c>
      <c r="H2814" s="46" t="n">
        <f aca="false">MAX(H2813,G2814)</f>
        <v>27.1085206426104</v>
      </c>
      <c r="I2814" s="47" t="n">
        <f aca="false">G2814/H2814-1</f>
        <v>-0.163935226515814</v>
      </c>
      <c r="J2814" s="48" t="n">
        <f aca="false">IF(F2814&lt;0,F2814^2,0)</f>
        <v>1.16536561268595E-005</v>
      </c>
      <c r="K2814" s="44" t="n">
        <f aca="false">MAX(K2813,E2814)</f>
        <v>38534.9</v>
      </c>
      <c r="L2814" s="49" t="n">
        <f aca="false">E2814-K2814</f>
        <v>-4472.44999999999</v>
      </c>
    </row>
    <row r="2815" customFormat="false" ht="15" hidden="false" customHeight="false" outlineLevel="0" collapsed="false">
      <c r="A2815" s="27" t="n">
        <v>43521</v>
      </c>
      <c r="B2815" s="42" t="n">
        <v>1</v>
      </c>
      <c r="C2815" s="28" t="n">
        <v>27159.25</v>
      </c>
      <c r="D2815" s="43" t="n">
        <v>58.35</v>
      </c>
      <c r="E2815" s="44" t="n">
        <f aca="false">E2814+D2815</f>
        <v>34120.8</v>
      </c>
      <c r="F2815" s="45" t="n">
        <f aca="false">IF(C2814&gt;0,D2815/C2814,0)</f>
        <v>0.00217176482410938</v>
      </c>
      <c r="G2815" s="46" t="n">
        <f aca="false">G2814*(1+F2815)</f>
        <v>22.7137010891748</v>
      </c>
      <c r="H2815" s="46" t="n">
        <f aca="false">MAX(H2814,G2815)</f>
        <v>27.1085206426104</v>
      </c>
      <c r="I2815" s="47" t="n">
        <f aca="false">G2815/H2815-1</f>
        <v>-0.162119490450084</v>
      </c>
      <c r="J2815" s="48" t="n">
        <f aca="false">IF(F2815&lt;0,F2815^2,0)</f>
        <v>0</v>
      </c>
      <c r="K2815" s="44" t="n">
        <f aca="false">MAX(K2814,E2815)</f>
        <v>38534.9</v>
      </c>
      <c r="L2815" s="49" t="n">
        <f aca="false">E2815-K2815</f>
        <v>-4414.09999999999</v>
      </c>
    </row>
    <row r="2816" customFormat="false" ht="15" hidden="false" customHeight="false" outlineLevel="0" collapsed="false">
      <c r="A2816" s="27" t="n">
        <v>43522</v>
      </c>
      <c r="B2816" s="42" t="n">
        <v>-1</v>
      </c>
      <c r="C2816" s="28" t="n">
        <v>26952.95</v>
      </c>
      <c r="D2816" s="43" t="n">
        <v>-410.6</v>
      </c>
      <c r="E2816" s="44" t="n">
        <f aca="false">E2815+D2816</f>
        <v>33710.2</v>
      </c>
      <c r="F2816" s="45" t="n">
        <f aca="false">IF(C2815&gt;0,D2816/C2815,0)</f>
        <v>-0.0151182378011175</v>
      </c>
      <c r="G2816" s="46" t="n">
        <f aca="false">G2815*(1+F2816)</f>
        <v>22.3703099547652</v>
      </c>
      <c r="H2816" s="46" t="n">
        <f aca="false">MAX(H2815,G2816)</f>
        <v>27.1085206426104</v>
      </c>
      <c r="I2816" s="47" t="n">
        <f aca="false">G2816/H2816-1</f>
        <v>-0.174786767242381</v>
      </c>
      <c r="J2816" s="48" t="n">
        <f aca="false">IF(F2816&lt;0,F2816^2,0)</f>
        <v>0.000228561114211138</v>
      </c>
      <c r="K2816" s="44" t="n">
        <f aca="false">MAX(K2815,E2816)</f>
        <v>38534.9</v>
      </c>
      <c r="L2816" s="49" t="n">
        <f aca="false">E2816-K2816</f>
        <v>-4824.69999999999</v>
      </c>
    </row>
    <row r="2817" customFormat="false" ht="15" hidden="false" customHeight="false" outlineLevel="0" collapsed="false">
      <c r="A2817" s="27" t="n">
        <v>43523</v>
      </c>
      <c r="B2817" s="42" t="n">
        <v>-1</v>
      </c>
      <c r="C2817" s="28" t="n">
        <v>26799.3</v>
      </c>
      <c r="D2817" s="43" t="n">
        <v>-174.3</v>
      </c>
      <c r="E2817" s="44" t="n">
        <f aca="false">E2816+D2817</f>
        <v>33535.9</v>
      </c>
      <c r="F2817" s="45" t="n">
        <f aca="false">IF(C2816&gt;0,D2817/C2816,0)</f>
        <v>-0.00646682459619448</v>
      </c>
      <c r="G2817" s="46" t="n">
        <f aca="false">G2816*(1+F2817)</f>
        <v>22.2256450841252</v>
      </c>
      <c r="H2817" s="46" t="n">
        <f aca="false">MAX(H2816,G2817)</f>
        <v>27.1085206426104</v>
      </c>
      <c r="I2817" s="47" t="n">
        <f aca="false">G2817/H2817-1</f>
        <v>-0.180123276473083</v>
      </c>
      <c r="J2817" s="48" t="n">
        <f aca="false">IF(F2817&lt;0,F2817^2,0)</f>
        <v>4.18198203579459E-005</v>
      </c>
      <c r="K2817" s="44" t="n">
        <f aca="false">MAX(K2816,E2817)</f>
        <v>38534.9</v>
      </c>
      <c r="L2817" s="49" t="n">
        <f aca="false">E2817-K2817</f>
        <v>-4998.99999999999</v>
      </c>
    </row>
    <row r="2818" customFormat="false" ht="15" hidden="false" customHeight="false" outlineLevel="0" collapsed="false">
      <c r="A2818" s="27" t="n">
        <v>43524</v>
      </c>
      <c r="B2818" s="42" t="n">
        <v>0</v>
      </c>
      <c r="C2818" s="28" t="n">
        <v>26789.9</v>
      </c>
      <c r="D2818" s="43" t="n">
        <v>0</v>
      </c>
      <c r="E2818" s="44" t="n">
        <f aca="false">E2817+D2818</f>
        <v>33535.9</v>
      </c>
      <c r="F2818" s="45" t="n">
        <f aca="false">IF(C2817&gt;0,D2818/C2817,0)</f>
        <v>0</v>
      </c>
      <c r="G2818" s="46" t="n">
        <f aca="false">G2817*(1+F2818)</f>
        <v>22.2256450841252</v>
      </c>
      <c r="H2818" s="46" t="n">
        <f aca="false">MAX(H2817,G2818)</f>
        <v>27.1085206426104</v>
      </c>
      <c r="I2818" s="47" t="n">
        <f aca="false">G2818/H2818-1</f>
        <v>-0.180123276473083</v>
      </c>
      <c r="J2818" s="48" t="n">
        <f aca="false">IF(F2818&lt;0,F2818^2,0)</f>
        <v>0</v>
      </c>
      <c r="K2818" s="44" t="n">
        <f aca="false">MAX(K2817,E2818)</f>
        <v>38534.9</v>
      </c>
      <c r="L2818" s="49" t="n">
        <f aca="false">E2818-K2818</f>
        <v>-4998.99999999999</v>
      </c>
    </row>
    <row r="2819" customFormat="false" ht="15" hidden="false" customHeight="false" outlineLevel="0" collapsed="false">
      <c r="A2819" s="27" t="n">
        <v>43525</v>
      </c>
      <c r="B2819" s="42" t="n">
        <v>0</v>
      </c>
      <c r="C2819" s="28" t="n">
        <v>27043.9</v>
      </c>
      <c r="D2819" s="43" t="n">
        <v>0</v>
      </c>
      <c r="E2819" s="44" t="n">
        <f aca="false">E2818+D2819</f>
        <v>33535.9</v>
      </c>
      <c r="F2819" s="45" t="n">
        <f aca="false">IF(C2818&gt;0,D2819/C2818,0)</f>
        <v>0</v>
      </c>
      <c r="G2819" s="46" t="n">
        <f aca="false">G2818*(1+F2819)</f>
        <v>22.2256450841252</v>
      </c>
      <c r="H2819" s="46" t="n">
        <f aca="false">MAX(H2818,G2819)</f>
        <v>27.1085206426104</v>
      </c>
      <c r="I2819" s="47" t="n">
        <f aca="false">G2819/H2819-1</f>
        <v>-0.180123276473083</v>
      </c>
      <c r="J2819" s="48" t="n">
        <f aca="false">IF(F2819&lt;0,F2819^2,0)</f>
        <v>0</v>
      </c>
      <c r="K2819" s="44" t="n">
        <f aca="false">MAX(K2818,E2819)</f>
        <v>38534.9</v>
      </c>
      <c r="L2819" s="49" t="n">
        <f aca="false">E2819-K2819</f>
        <v>-4998.99999999999</v>
      </c>
    </row>
    <row r="2820" customFormat="false" ht="15" hidden="false" customHeight="false" outlineLevel="0" collapsed="false">
      <c r="A2820" s="27" t="n">
        <v>43529</v>
      </c>
      <c r="B2820" s="42" t="n">
        <v>1</v>
      </c>
      <c r="C2820" s="28" t="n">
        <v>27554.05</v>
      </c>
      <c r="D2820" s="43" t="n">
        <v>477.5</v>
      </c>
      <c r="E2820" s="44" t="n">
        <f aca="false">E2819+D2820</f>
        <v>34013.4</v>
      </c>
      <c r="F2820" s="45" t="n">
        <f aca="false">IF(C2819&gt;0,D2820/C2819,0)</f>
        <v>0.0176564770613706</v>
      </c>
      <c r="G2820" s="46" t="n">
        <f aca="false">G2819*(1+F2820)</f>
        <v>22.6180716767272</v>
      </c>
      <c r="H2820" s="46" t="n">
        <f aca="false">MAX(H2819,G2820)</f>
        <v>27.1085206426104</v>
      </c>
      <c r="I2820" s="47" t="n">
        <f aca="false">G2820/H2820-1</f>
        <v>-0.165647141910978</v>
      </c>
      <c r="J2820" s="48" t="n">
        <f aca="false">IF(F2820&lt;0,F2820^2,0)</f>
        <v>0</v>
      </c>
      <c r="K2820" s="44" t="n">
        <f aca="false">MAX(K2819,E2820)</f>
        <v>38534.9</v>
      </c>
      <c r="L2820" s="49" t="n">
        <f aca="false">E2820-K2820</f>
        <v>-4521.49999999999</v>
      </c>
    </row>
    <row r="2821" customFormat="false" ht="15" hidden="false" customHeight="false" outlineLevel="0" collapsed="false">
      <c r="A2821" s="27" t="n">
        <v>43530</v>
      </c>
      <c r="B2821" s="42" t="n">
        <v>1</v>
      </c>
      <c r="C2821" s="28" t="n">
        <v>27625.65</v>
      </c>
      <c r="D2821" s="43" t="n">
        <v>71.6</v>
      </c>
      <c r="E2821" s="44" t="n">
        <f aca="false">E2820+D2821</f>
        <v>34085</v>
      </c>
      <c r="F2821" s="45" t="n">
        <f aca="false">IF(C2820&gt;0,D2821/C2820,0)</f>
        <v>0.00259852907285862</v>
      </c>
      <c r="G2821" s="46" t="n">
        <f aca="false">G2820*(1+F2821)</f>
        <v>22.6768453935512</v>
      </c>
      <c r="H2821" s="46" t="n">
        <f aca="false">MAX(H2820,G2821)</f>
        <v>27.1085206426104</v>
      </c>
      <c r="I2821" s="47" t="n">
        <f aca="false">G2821/H2821-1</f>
        <v>-0.163479051752211</v>
      </c>
      <c r="J2821" s="48" t="n">
        <f aca="false">IF(F2821&lt;0,F2821^2,0)</f>
        <v>0</v>
      </c>
      <c r="K2821" s="44" t="n">
        <f aca="false">MAX(K2820,E2821)</f>
        <v>38534.9</v>
      </c>
      <c r="L2821" s="49" t="n">
        <f aca="false">E2821-K2821</f>
        <v>-4449.89999999999</v>
      </c>
    </row>
    <row r="2822" customFormat="false" ht="15" hidden="false" customHeight="false" outlineLevel="0" collapsed="false">
      <c r="A2822" s="27" t="n">
        <v>43531</v>
      </c>
      <c r="B2822" s="42" t="n">
        <v>1</v>
      </c>
      <c r="C2822" s="28" t="n">
        <v>27764.6</v>
      </c>
      <c r="D2822" s="43" t="n">
        <v>138.95</v>
      </c>
      <c r="E2822" s="44" t="n">
        <f aca="false">E2821+D2822</f>
        <v>34223.95</v>
      </c>
      <c r="F2822" s="45" t="n">
        <f aca="false">IF(C2821&gt;0,D2822/C2821,0)</f>
        <v>0.00502974590643116</v>
      </c>
      <c r="G2822" s="46" t="n">
        <f aca="false">G2821*(1+F2822)</f>
        <v>22.7909041638402</v>
      </c>
      <c r="H2822" s="46" t="n">
        <f aca="false">MAX(H2821,G2822)</f>
        <v>27.1085206426104</v>
      </c>
      <c r="I2822" s="47" t="n">
        <f aca="false">G2822/H2822-1</f>
        <v>-0.159271563937118</v>
      </c>
      <c r="J2822" s="48" t="n">
        <f aca="false">IF(F2822&lt;0,F2822^2,0)</f>
        <v>0</v>
      </c>
      <c r="K2822" s="44" t="n">
        <f aca="false">MAX(K2821,E2822)</f>
        <v>38534.9</v>
      </c>
      <c r="L2822" s="49" t="n">
        <f aca="false">E2822-K2822</f>
        <v>-4310.95</v>
      </c>
    </row>
    <row r="2823" customFormat="false" ht="15" hidden="false" customHeight="false" outlineLevel="0" collapsed="false">
      <c r="A2823" s="27" t="n">
        <v>43532</v>
      </c>
      <c r="B2823" s="42" t="n">
        <v>1</v>
      </c>
      <c r="C2823" s="28" t="n">
        <v>27761.8</v>
      </c>
      <c r="D2823" s="43" t="n">
        <v>-2.8</v>
      </c>
      <c r="E2823" s="44" t="n">
        <f aca="false">E2822+D2823</f>
        <v>34221.15</v>
      </c>
      <c r="F2823" s="45" t="n">
        <f aca="false">IF(C2822&gt;0,D2823/C2822,0)</f>
        <v>-0.000100847842216347</v>
      </c>
      <c r="G2823" s="46" t="n">
        <f aca="false">G2822*(1+F2823)</f>
        <v>22.7886057503331</v>
      </c>
      <c r="H2823" s="46" t="n">
        <f aca="false">MAX(H2822,G2823)</f>
        <v>27.1085206426104</v>
      </c>
      <c r="I2823" s="47" t="n">
        <f aca="false">G2823/H2823-1</f>
        <v>-0.159356349585785</v>
      </c>
      <c r="J2823" s="48" t="n">
        <f aca="false">IF(F2823&lt;0,F2823^2,0)</f>
        <v>1.01702872796933E-008</v>
      </c>
      <c r="K2823" s="44" t="n">
        <f aca="false">MAX(K2822,E2823)</f>
        <v>38534.9</v>
      </c>
      <c r="L2823" s="49" t="n">
        <f aca="false">E2823-K2823</f>
        <v>-4313.75</v>
      </c>
    </row>
    <row r="2824" customFormat="false" ht="15" hidden="false" customHeight="false" outlineLevel="0" collapsed="false">
      <c r="A2824" s="27" t="n">
        <v>43535</v>
      </c>
      <c r="B2824" s="42" t="n">
        <v>1</v>
      </c>
      <c r="C2824" s="28" t="n">
        <v>27966.65</v>
      </c>
      <c r="D2824" s="43" t="n">
        <v>204.85</v>
      </c>
      <c r="E2824" s="44" t="n">
        <f aca="false">E2823+D2824</f>
        <v>34426</v>
      </c>
      <c r="F2824" s="45" t="n">
        <f aca="false">IF(C2823&gt;0,D2824/C2823,0)</f>
        <v>0.00737884431124783</v>
      </c>
      <c r="G2824" s="46" t="n">
        <f aca="false">G2823*(1+F2824)</f>
        <v>22.9567593242352</v>
      </c>
      <c r="H2824" s="46" t="n">
        <f aca="false">MAX(H2823,G2824)</f>
        <v>27.1085206426104</v>
      </c>
      <c r="I2824" s="47" t="n">
        <f aca="false">G2824/H2824-1</f>
        <v>-0.153153370968139</v>
      </c>
      <c r="J2824" s="48" t="n">
        <f aca="false">IF(F2824&lt;0,F2824^2,0)</f>
        <v>0</v>
      </c>
      <c r="K2824" s="44" t="n">
        <f aca="false">MAX(K2823,E2824)</f>
        <v>38534.9</v>
      </c>
      <c r="L2824" s="49" t="n">
        <f aca="false">E2824-K2824</f>
        <v>-4108.9</v>
      </c>
    </row>
    <row r="2825" customFormat="false" ht="15" hidden="false" customHeight="false" outlineLevel="0" collapsed="false">
      <c r="A2825" s="27" t="n">
        <v>43536</v>
      </c>
      <c r="B2825" s="42" t="n">
        <v>1</v>
      </c>
      <c r="C2825" s="28" t="n">
        <v>28443.7</v>
      </c>
      <c r="D2825" s="43" t="n">
        <v>477.05</v>
      </c>
      <c r="E2825" s="44" t="n">
        <f aca="false">E2824+D2825</f>
        <v>34903.05</v>
      </c>
      <c r="F2825" s="45" t="n">
        <f aca="false">IF(C2824&gt;0,D2825/C2824,0)</f>
        <v>0.0170578170785561</v>
      </c>
      <c r="G2825" s="46" t="n">
        <f aca="false">G2824*(1+F2825)</f>
        <v>23.3483515255045</v>
      </c>
      <c r="H2825" s="46" t="n">
        <f aca="false">MAX(H2824,G2825)</f>
        <v>27.1085206426104</v>
      </c>
      <c r="I2825" s="47" t="n">
        <f aca="false">G2825/H2825-1</f>
        <v>-0.138708016076522</v>
      </c>
      <c r="J2825" s="48" t="n">
        <f aca="false">IF(F2825&lt;0,F2825^2,0)</f>
        <v>0</v>
      </c>
      <c r="K2825" s="44" t="n">
        <f aca="false">MAX(K2824,E2825)</f>
        <v>38534.9</v>
      </c>
      <c r="L2825" s="49" t="n">
        <f aca="false">E2825-K2825</f>
        <v>-3631.85</v>
      </c>
    </row>
    <row r="2826" customFormat="false" ht="15" hidden="false" customHeight="false" outlineLevel="0" collapsed="false">
      <c r="A2826" s="27" t="n">
        <v>43537</v>
      </c>
      <c r="B2826" s="42" t="n">
        <v>1</v>
      </c>
      <c r="C2826" s="28" t="n">
        <v>28884.3</v>
      </c>
      <c r="D2826" s="43" t="n">
        <v>440.6</v>
      </c>
      <c r="E2826" s="44" t="n">
        <f aca="false">E2825+D2826</f>
        <v>35343.65</v>
      </c>
      <c r="F2826" s="45" t="n">
        <f aca="false">IF(C2825&gt;0,D2826/C2825,0)</f>
        <v>0.0154902491588647</v>
      </c>
      <c r="G2826" s="46" t="n">
        <f aca="false">G2825*(1+F2826)</f>
        <v>23.7100233080833</v>
      </c>
      <c r="H2826" s="46" t="n">
        <f aca="false">MAX(H2825,G2826)</f>
        <v>27.1085206426104</v>
      </c>
      <c r="I2826" s="47" t="n">
        <f aca="false">G2826/H2826-1</f>
        <v>-0.125366388647015</v>
      </c>
      <c r="J2826" s="48" t="n">
        <f aca="false">IF(F2826&lt;0,F2826^2,0)</f>
        <v>0</v>
      </c>
      <c r="K2826" s="44" t="n">
        <f aca="false">MAX(K2825,E2826)</f>
        <v>38534.9</v>
      </c>
      <c r="L2826" s="49" t="n">
        <f aca="false">E2826-K2826</f>
        <v>-3191.25</v>
      </c>
    </row>
    <row r="2827" customFormat="false" ht="15" hidden="false" customHeight="false" outlineLevel="0" collapsed="false">
      <c r="A2827" s="27" t="n">
        <v>43538</v>
      </c>
      <c r="B2827" s="42" t="n">
        <v>1</v>
      </c>
      <c r="C2827" s="28" t="n">
        <v>28923.1</v>
      </c>
      <c r="D2827" s="43" t="n">
        <v>38.8</v>
      </c>
      <c r="E2827" s="44" t="n">
        <f aca="false">E2826+D2827</f>
        <v>35382.45</v>
      </c>
      <c r="F2827" s="45" t="n">
        <f aca="false">IF(C2826&gt;0,D2827/C2826,0)</f>
        <v>0.00134329029957451</v>
      </c>
      <c r="G2827" s="46" t="n">
        <f aca="false">G2826*(1+F2827)</f>
        <v>23.7418727523957</v>
      </c>
      <c r="H2827" s="46" t="n">
        <f aca="false">MAX(H2826,G2827)</f>
        <v>27.1085206426104</v>
      </c>
      <c r="I2827" s="47" t="n">
        <f aca="false">G2827/H2827-1</f>
        <v>-0.124191501801202</v>
      </c>
      <c r="J2827" s="48" t="n">
        <f aca="false">IF(F2827&lt;0,F2827^2,0)</f>
        <v>0</v>
      </c>
      <c r="K2827" s="44" t="n">
        <f aca="false">MAX(K2826,E2827)</f>
        <v>38534.9</v>
      </c>
      <c r="L2827" s="49" t="n">
        <f aca="false">E2827-K2827</f>
        <v>-3152.45</v>
      </c>
    </row>
    <row r="2828" customFormat="false" ht="15" hidden="false" customHeight="false" outlineLevel="0" collapsed="false">
      <c r="A2828" s="27" t="n">
        <v>43539</v>
      </c>
      <c r="B2828" s="42" t="n">
        <v>1</v>
      </c>
      <c r="C2828" s="28" t="n">
        <v>29381.45</v>
      </c>
      <c r="D2828" s="43" t="n">
        <v>458.35</v>
      </c>
      <c r="E2828" s="44" t="n">
        <f aca="false">E2827+D2828</f>
        <v>35840.8</v>
      </c>
      <c r="F2828" s="45" t="n">
        <f aca="false">IF(C2827&gt;0,D2828/C2827,0)</f>
        <v>0.0158471948027701</v>
      </c>
      <c r="G2828" s="46" t="n">
        <f aca="false">G2827*(1+F2828)</f>
        <v>24.1181148348855</v>
      </c>
      <c r="H2828" s="46" t="n">
        <f aca="false">MAX(H2827,G2828)</f>
        <v>27.1085206426104</v>
      </c>
      <c r="I2828" s="47" t="n">
        <f aca="false">G2828/H2828-1</f>
        <v>-0.110312393920325</v>
      </c>
      <c r="J2828" s="48" t="n">
        <f aca="false">IF(F2828&lt;0,F2828^2,0)</f>
        <v>0</v>
      </c>
      <c r="K2828" s="44" t="n">
        <f aca="false">MAX(K2827,E2828)</f>
        <v>38534.9</v>
      </c>
      <c r="L2828" s="49" t="n">
        <f aca="false">E2828-K2828</f>
        <v>-2694.1</v>
      </c>
    </row>
    <row r="2829" customFormat="false" ht="15" hidden="false" customHeight="false" outlineLevel="0" collapsed="false">
      <c r="A2829" s="27" t="n">
        <v>43542</v>
      </c>
      <c r="B2829" s="42" t="n">
        <v>1</v>
      </c>
      <c r="C2829" s="28" t="n">
        <v>29596.1</v>
      </c>
      <c r="D2829" s="43" t="n">
        <v>214.65</v>
      </c>
      <c r="E2829" s="44" t="n">
        <f aca="false">E2828+D2829</f>
        <v>36055.45</v>
      </c>
      <c r="F2829" s="45" t="n">
        <f aca="false">IF(C2828&gt;0,D2829/C2828,0)</f>
        <v>0.00730562991275107</v>
      </c>
      <c r="G2829" s="46" t="n">
        <f aca="false">G2828*(1+F2829)</f>
        <v>24.2943128560624</v>
      </c>
      <c r="H2829" s="46" t="n">
        <f aca="false">MAX(H2828,G2829)</f>
        <v>27.1085206426104</v>
      </c>
      <c r="I2829" s="47" t="n">
        <f aca="false">G2829/H2829-1</f>
        <v>-0.103812665532345</v>
      </c>
      <c r="J2829" s="48" t="n">
        <f aca="false">IF(F2829&lt;0,F2829^2,0)</f>
        <v>0</v>
      </c>
      <c r="K2829" s="44" t="n">
        <f aca="false">MAX(K2828,E2829)</f>
        <v>38534.9</v>
      </c>
      <c r="L2829" s="49" t="n">
        <f aca="false">E2829-K2829</f>
        <v>-2479.45</v>
      </c>
    </row>
    <row r="2830" customFormat="false" ht="15" hidden="false" customHeight="false" outlineLevel="0" collapsed="false">
      <c r="A2830" s="27" t="n">
        <v>43543</v>
      </c>
      <c r="B2830" s="42" t="n">
        <v>1</v>
      </c>
      <c r="C2830" s="28" t="n">
        <v>29767.85</v>
      </c>
      <c r="D2830" s="43" t="n">
        <v>171.75</v>
      </c>
      <c r="E2830" s="44" t="n">
        <f aca="false">E2829+D2830</f>
        <v>36227.2</v>
      </c>
      <c r="F2830" s="45" t="n">
        <f aca="false">IF(C2829&gt;0,D2830/C2829,0)</f>
        <v>0.0058031294663824</v>
      </c>
      <c r="G2830" s="46" t="n">
        <f aca="false">G2829*(1+F2830)</f>
        <v>24.4352958988629</v>
      </c>
      <c r="H2830" s="46" t="n">
        <f aca="false">MAX(H2829,G2830)</f>
        <v>27.1085206426104</v>
      </c>
      <c r="I2830" s="47" t="n">
        <f aca="false">G2830/H2830-1</f>
        <v>-0.0986119744042973</v>
      </c>
      <c r="J2830" s="48" t="n">
        <f aca="false">IF(F2830&lt;0,F2830^2,0)</f>
        <v>0</v>
      </c>
      <c r="K2830" s="44" t="n">
        <f aca="false">MAX(K2829,E2830)</f>
        <v>38534.9</v>
      </c>
      <c r="L2830" s="49" t="n">
        <f aca="false">E2830-K2830</f>
        <v>-2307.7</v>
      </c>
    </row>
    <row r="2831" customFormat="false" ht="15" hidden="false" customHeight="false" outlineLevel="0" collapsed="false">
      <c r="A2831" s="27" t="n">
        <v>43544</v>
      </c>
      <c r="B2831" s="42" t="n">
        <v>1</v>
      </c>
      <c r="C2831" s="28" t="n">
        <v>29832.2</v>
      </c>
      <c r="D2831" s="43" t="n">
        <v>64.35</v>
      </c>
      <c r="E2831" s="44" t="n">
        <f aca="false">E2830+D2831</f>
        <v>36291.55</v>
      </c>
      <c r="F2831" s="45" t="n">
        <f aca="false">IF(C2830&gt;0,D2831/C2830,0)</f>
        <v>0.00216172817318013</v>
      </c>
      <c r="G2831" s="46" t="n">
        <f aca="false">G2830*(1+F2831)</f>
        <v>24.4881183664275</v>
      </c>
      <c r="H2831" s="46" t="n">
        <f aca="false">MAX(H2830,G2831)</f>
        <v>27.1085206426104</v>
      </c>
      <c r="I2831" s="47" t="n">
        <f aca="false">G2831/H2831-1</f>
        <v>-0.0966634185143999</v>
      </c>
      <c r="J2831" s="48" t="n">
        <f aca="false">IF(F2831&lt;0,F2831^2,0)</f>
        <v>0</v>
      </c>
      <c r="K2831" s="44" t="n">
        <f aca="false">MAX(K2830,E2831)</f>
        <v>38534.9</v>
      </c>
      <c r="L2831" s="49" t="n">
        <f aca="false">E2831-K2831</f>
        <v>-2243.35</v>
      </c>
    </row>
    <row r="2832" customFormat="false" ht="15" hidden="false" customHeight="false" outlineLevel="0" collapsed="false">
      <c r="A2832" s="27" t="n">
        <v>43546</v>
      </c>
      <c r="B2832" s="42" t="n">
        <v>-1</v>
      </c>
      <c r="C2832" s="28" t="n">
        <v>29582.5</v>
      </c>
      <c r="D2832" s="43" t="n">
        <v>-233.5</v>
      </c>
      <c r="E2832" s="44" t="n">
        <f aca="false">E2831+D2832</f>
        <v>36058.05</v>
      </c>
      <c r="F2832" s="45" t="n">
        <f aca="false">IF(C2831&gt;0,D2832/C2831,0)</f>
        <v>-0.00782711298529777</v>
      </c>
      <c r="G2832" s="46" t="n">
        <f aca="false">G2831*(1+F2832)</f>
        <v>24.2964470971761</v>
      </c>
      <c r="H2832" s="46" t="n">
        <f aca="false">MAX(H2831,G2832)</f>
        <v>27.1085206426104</v>
      </c>
      <c r="I2832" s="47" t="n">
        <f aca="false">G2832/H2832-1</f>
        <v>-0.10373393600144</v>
      </c>
      <c r="J2832" s="48" t="n">
        <f aca="false">IF(F2832&lt;0,F2832^2,0)</f>
        <v>6.12636976846169E-005</v>
      </c>
      <c r="K2832" s="44" t="n">
        <f aca="false">MAX(K2831,E2832)</f>
        <v>38534.9</v>
      </c>
      <c r="L2832" s="49" t="n">
        <f aca="false">E2832-K2832</f>
        <v>-2476.85</v>
      </c>
    </row>
    <row r="2833" customFormat="false" ht="15" hidden="false" customHeight="false" outlineLevel="0" collapsed="false">
      <c r="A2833" s="27" t="n">
        <v>43549</v>
      </c>
      <c r="B2833" s="42" t="n">
        <v>-1</v>
      </c>
      <c r="C2833" s="28" t="n">
        <v>29281.2</v>
      </c>
      <c r="D2833" s="43" t="n">
        <v>301.3</v>
      </c>
      <c r="E2833" s="44" t="n">
        <f aca="false">E2832+D2833</f>
        <v>36359.35</v>
      </c>
      <c r="F2833" s="45" t="n">
        <f aca="false">IF(C2832&gt;0,D2833/C2832,0)</f>
        <v>0.0101850756359334</v>
      </c>
      <c r="G2833" s="46" t="n">
        <f aca="false">G2832*(1+F2833)</f>
        <v>24.5439082485453</v>
      </c>
      <c r="H2833" s="46" t="n">
        <f aca="false">MAX(H2832,G2833)</f>
        <v>27.1085206426104</v>
      </c>
      <c r="I2833" s="47" t="n">
        <f aca="false">G2833/H2833-1</f>
        <v>-0.0946053983496947</v>
      </c>
      <c r="J2833" s="48" t="n">
        <f aca="false">IF(F2833&lt;0,F2833^2,0)</f>
        <v>0</v>
      </c>
      <c r="K2833" s="44" t="n">
        <f aca="false">MAX(K2832,E2833)</f>
        <v>38534.9</v>
      </c>
      <c r="L2833" s="49" t="n">
        <f aca="false">E2833-K2833</f>
        <v>-2175.55</v>
      </c>
    </row>
    <row r="2834" customFormat="false" ht="15" hidden="false" customHeight="false" outlineLevel="0" collapsed="false">
      <c r="A2834" s="27" t="n">
        <v>43550</v>
      </c>
      <c r="B2834" s="42" t="n">
        <v>-1</v>
      </c>
      <c r="C2834" s="28" t="n">
        <v>29882.15</v>
      </c>
      <c r="D2834" s="43" t="n">
        <v>-48.2</v>
      </c>
      <c r="E2834" s="44" t="n">
        <f aca="false">E2833+D2834</f>
        <v>36311.15</v>
      </c>
      <c r="F2834" s="45" t="n">
        <f aca="false">IF(C2833&gt;0,D2834/C2833,0)</f>
        <v>-0.00164610739996995</v>
      </c>
      <c r="G2834" s="46" t="n">
        <f aca="false">G2833*(1+F2834)</f>
        <v>24.5035063395532</v>
      </c>
      <c r="H2834" s="46" t="n">
        <f aca="false">MAX(H2833,G2834)</f>
        <v>27.1085206426104</v>
      </c>
      <c r="I2834" s="47" t="n">
        <f aca="false">G2834/H2834-1</f>
        <v>-0.0960957751033641</v>
      </c>
      <c r="J2834" s="48" t="n">
        <f aca="false">IF(F2834&lt;0,F2834^2,0)</f>
        <v>2.70966957223582E-006</v>
      </c>
      <c r="K2834" s="44" t="n">
        <f aca="false">MAX(K2833,E2834)</f>
        <v>38534.9</v>
      </c>
      <c r="L2834" s="49" t="n">
        <f aca="false">E2834-K2834</f>
        <v>-2223.74999999999</v>
      </c>
    </row>
    <row r="2835" customFormat="false" ht="15" hidden="false" customHeight="false" outlineLevel="0" collapsed="false">
      <c r="A2835" s="27" t="n">
        <v>43551</v>
      </c>
      <c r="B2835" s="42" t="n">
        <v>1</v>
      </c>
      <c r="C2835" s="28" t="n">
        <v>30019.8</v>
      </c>
      <c r="D2835" s="43" t="n">
        <v>-14.35</v>
      </c>
      <c r="E2835" s="44" t="n">
        <f aca="false">E2834+D2835</f>
        <v>36296.8</v>
      </c>
      <c r="F2835" s="45" t="n">
        <f aca="false">IF(C2834&gt;0,D2835/C2834,0)</f>
        <v>-0.000480219796768305</v>
      </c>
      <c r="G2835" s="46" t="n">
        <f aca="false">G2834*(1+F2835)</f>
        <v>24.4917392707187</v>
      </c>
      <c r="H2835" s="46" t="n">
        <f aca="false">MAX(H2834,G2835)</f>
        <v>27.1085206426104</v>
      </c>
      <c r="I2835" s="47" t="n">
        <f aca="false">G2835/H2835-1</f>
        <v>-0.096529847806542</v>
      </c>
      <c r="J2835" s="48" t="n">
        <f aca="false">IF(F2835&lt;0,F2835^2,0)</f>
        <v>2.30611053208192E-007</v>
      </c>
      <c r="K2835" s="44" t="n">
        <f aca="false">MAX(K2834,E2835)</f>
        <v>38534.9</v>
      </c>
      <c r="L2835" s="49" t="n">
        <f aca="false">E2835-K2835</f>
        <v>-2238.09999999999</v>
      </c>
    </row>
    <row r="2836" customFormat="false" ht="15" hidden="false" customHeight="false" outlineLevel="0" collapsed="false">
      <c r="A2836" s="27" t="n">
        <v>43552</v>
      </c>
      <c r="B2836" s="42" t="n">
        <v>1</v>
      </c>
      <c r="C2836" s="28" t="n">
        <v>30420.55</v>
      </c>
      <c r="D2836" s="43" t="n">
        <v>400.75</v>
      </c>
      <c r="E2836" s="44" t="n">
        <f aca="false">E2835+D2836</f>
        <v>36697.55</v>
      </c>
      <c r="F2836" s="45" t="n">
        <f aca="false">IF(C2835&gt;0,D2836/C2835,0)</f>
        <v>0.0133495226483854</v>
      </c>
      <c r="G2836" s="46" t="n">
        <f aca="false">G2835*(1+F2836)</f>
        <v>24.8186922988115</v>
      </c>
      <c r="H2836" s="46" t="n">
        <f aca="false">MAX(H2835,G2836)</f>
        <v>27.1085206426104</v>
      </c>
      <c r="I2836" s="47" t="n">
        <f aca="false">G2836/H2836-1</f>
        <v>-0.0844689525476954</v>
      </c>
      <c r="J2836" s="48" t="n">
        <f aca="false">IF(F2836&lt;0,F2836^2,0)</f>
        <v>0</v>
      </c>
      <c r="K2836" s="44" t="n">
        <f aca="false">MAX(K2835,E2836)</f>
        <v>38534.9</v>
      </c>
      <c r="L2836" s="49" t="n">
        <f aca="false">E2836-K2836</f>
        <v>-1837.34999999999</v>
      </c>
    </row>
    <row r="2837" customFormat="false" ht="15" hidden="false" customHeight="false" outlineLevel="0" collapsed="false">
      <c r="A2837" s="27" t="n">
        <v>43556</v>
      </c>
      <c r="B2837" s="42" t="n">
        <v>1</v>
      </c>
      <c r="C2837" s="28" t="n">
        <v>30326.5</v>
      </c>
      <c r="D2837" s="43" t="n">
        <v>-94.05</v>
      </c>
      <c r="E2837" s="44" t="n">
        <f aca="false">E2836+D2837</f>
        <v>36603.5</v>
      </c>
      <c r="F2837" s="45" t="n">
        <f aca="false">IF(C2836&gt;0,D2837/C2836,0)</f>
        <v>-0.00309166007846669</v>
      </c>
      <c r="G2837" s="46" t="n">
        <f aca="false">G2836*(1+F2837)</f>
        <v>24.7419613386315</v>
      </c>
      <c r="H2837" s="46" t="n">
        <f aca="false">MAX(H2836,G2837)</f>
        <v>27.1085206426104</v>
      </c>
      <c r="I2837" s="47" t="n">
        <f aca="false">G2837/H2837-1</f>
        <v>-0.0872994633377006</v>
      </c>
      <c r="J2837" s="48" t="n">
        <f aca="false">IF(F2837&lt;0,F2837^2,0)</f>
        <v>9.55836204078469E-006</v>
      </c>
      <c r="K2837" s="44" t="n">
        <f aca="false">MAX(K2836,E2837)</f>
        <v>38534.9</v>
      </c>
      <c r="L2837" s="49" t="n">
        <f aca="false">E2837-K2837</f>
        <v>-1931.39999999999</v>
      </c>
    </row>
    <row r="2838" customFormat="false" ht="15" hidden="false" customHeight="false" outlineLevel="0" collapsed="false">
      <c r="A2838" s="27" t="n">
        <v>43557</v>
      </c>
      <c r="B2838" s="42" t="n">
        <v>1</v>
      </c>
      <c r="C2838" s="28" t="n">
        <v>30354.25</v>
      </c>
      <c r="D2838" s="43" t="n">
        <v>-108.15</v>
      </c>
      <c r="E2838" s="44" t="n">
        <f aca="false">E2837+D2838</f>
        <v>36495.35</v>
      </c>
      <c r="F2838" s="45" t="n">
        <f aca="false">IF(C2837&gt;0,D2838/C2837,0)</f>
        <v>-0.00356618798740376</v>
      </c>
      <c r="G2838" s="46" t="n">
        <f aca="false">G2837*(1+F2838)</f>
        <v>24.6537268533209</v>
      </c>
      <c r="H2838" s="46" t="n">
        <f aca="false">MAX(H2837,G2838)</f>
        <v>27.1085206426104</v>
      </c>
      <c r="I2838" s="47" t="n">
        <f aca="false">G2838/H2838-1</f>
        <v>-0.0905543250276426</v>
      </c>
      <c r="J2838" s="48" t="n">
        <f aca="false">IF(F2838&lt;0,F2838^2,0)</f>
        <v>1.27176967615029E-005</v>
      </c>
      <c r="K2838" s="44" t="n">
        <f aca="false">MAX(K2837,E2838)</f>
        <v>38534.9</v>
      </c>
      <c r="L2838" s="49" t="n">
        <f aca="false">E2838-K2838</f>
        <v>-2039.55</v>
      </c>
    </row>
    <row r="2839" customFormat="false" ht="15" hidden="false" customHeight="false" outlineLevel="0" collapsed="false">
      <c r="A2839" s="27" t="n">
        <v>43558</v>
      </c>
      <c r="B2839" s="42" t="n">
        <v>-1</v>
      </c>
      <c r="C2839" s="28" t="n">
        <v>30093.3</v>
      </c>
      <c r="D2839" s="43" t="n">
        <v>62.55</v>
      </c>
      <c r="E2839" s="44" t="n">
        <f aca="false">E2838+D2839</f>
        <v>36557.9</v>
      </c>
      <c r="F2839" s="45" t="n">
        <f aca="false">IF(C2838&gt;0,D2839/C2838,0)</f>
        <v>0.00206066695767479</v>
      </c>
      <c r="G2839" s="46" t="n">
        <f aca="false">G2838*(1+F2839)</f>
        <v>24.7045299736311</v>
      </c>
      <c r="H2839" s="46" t="n">
        <f aca="false">MAX(H2838,G2839)</f>
        <v>27.1085206426104</v>
      </c>
      <c r="I2839" s="47" t="n">
        <f aca="false">G2839/H2839-1</f>
        <v>-0.0886802603754268</v>
      </c>
      <c r="J2839" s="48" t="n">
        <f aca="false">IF(F2839&lt;0,F2839^2,0)</f>
        <v>0</v>
      </c>
      <c r="K2839" s="44" t="n">
        <f aca="false">MAX(K2838,E2839)</f>
        <v>38534.9</v>
      </c>
      <c r="L2839" s="49" t="n">
        <f aca="false">E2839-K2839</f>
        <v>-1976.99999999999</v>
      </c>
    </row>
    <row r="2840" customFormat="false" ht="15" hidden="false" customHeight="false" outlineLevel="0" collapsed="false">
      <c r="A2840" s="27" t="n">
        <v>43559</v>
      </c>
      <c r="B2840" s="42" t="n">
        <v>-1</v>
      </c>
      <c r="C2840" s="28" t="n">
        <v>29904.9</v>
      </c>
      <c r="D2840" s="43" t="n">
        <v>188.4</v>
      </c>
      <c r="E2840" s="44" t="n">
        <f aca="false">E2839+D2840</f>
        <v>36746.3</v>
      </c>
      <c r="F2840" s="45" t="n">
        <f aca="false">IF(C2839&gt;0,D2840/C2839,0)</f>
        <v>0.00626052975246982</v>
      </c>
      <c r="G2840" s="46" t="n">
        <f aca="false">G2839*(1+F2840)</f>
        <v>24.8591934185518</v>
      </c>
      <c r="H2840" s="46" t="n">
        <f aca="false">MAX(H2839,G2840)</f>
        <v>27.1085206426104</v>
      </c>
      <c r="I2840" s="47" t="n">
        <f aca="false">G2840/H2840-1</f>
        <v>-0.0829749160314941</v>
      </c>
      <c r="J2840" s="48" t="n">
        <f aca="false">IF(F2840&lt;0,F2840^2,0)</f>
        <v>0</v>
      </c>
      <c r="K2840" s="44" t="n">
        <f aca="false">MAX(K2839,E2840)</f>
        <v>38534.9</v>
      </c>
      <c r="L2840" s="49" t="n">
        <f aca="false">E2840-K2840</f>
        <v>-1788.59999999999</v>
      </c>
    </row>
    <row r="2841" customFormat="false" ht="15" hidden="false" customHeight="false" outlineLevel="0" collapsed="false">
      <c r="A2841" s="27" t="n">
        <v>43560</v>
      </c>
      <c r="B2841" s="42" t="n">
        <v>-1</v>
      </c>
      <c r="C2841" s="28" t="n">
        <v>30084.65</v>
      </c>
      <c r="D2841" s="43" t="n">
        <v>-179.75</v>
      </c>
      <c r="E2841" s="44" t="n">
        <f aca="false">E2840+D2841</f>
        <v>36566.55</v>
      </c>
      <c r="F2841" s="45" t="n">
        <f aca="false">IF(C2840&gt;0,D2841/C2840,0)</f>
        <v>-0.00601072065113075</v>
      </c>
      <c r="G2841" s="46" t="n">
        <f aca="false">G2840*(1+F2841)</f>
        <v>24.7097717513004</v>
      </c>
      <c r="H2841" s="46" t="n">
        <f aca="false">MAX(H2840,G2841)</f>
        <v>27.1085206426104</v>
      </c>
      <c r="I2841" s="47" t="n">
        <f aca="false">G2841/H2841-1</f>
        <v>-0.0884868976413085</v>
      </c>
      <c r="J2841" s="48" t="n">
        <f aca="false">IF(F2841&lt;0,F2841^2,0)</f>
        <v>3.61287627459297E-005</v>
      </c>
      <c r="K2841" s="44" t="n">
        <f aca="false">MAX(K2840,E2841)</f>
        <v>38534.9</v>
      </c>
      <c r="L2841" s="49" t="n">
        <f aca="false">E2841-K2841</f>
        <v>-1968.34999999999</v>
      </c>
    </row>
    <row r="2842" customFormat="false" ht="15" hidden="false" customHeight="false" outlineLevel="0" collapsed="false">
      <c r="A2842" s="27" t="n">
        <v>43563</v>
      </c>
      <c r="B2842" s="42" t="n">
        <v>-1</v>
      </c>
      <c r="C2842" s="28" t="n">
        <v>29845.3</v>
      </c>
      <c r="D2842" s="43" t="n">
        <v>-116.85</v>
      </c>
      <c r="E2842" s="44" t="n">
        <f aca="false">E2841+D2842</f>
        <v>36449.7</v>
      </c>
      <c r="F2842" s="45" t="n">
        <f aca="false">IF(C2841&gt;0,D2842/C2841,0)</f>
        <v>-0.00388404053229803</v>
      </c>
      <c r="G2842" s="46" t="n">
        <f aca="false">G2841*(1+F2842)</f>
        <v>24.6137979962745</v>
      </c>
      <c r="H2842" s="46" t="n">
        <f aca="false">MAX(H2841,G2842)</f>
        <v>27.1085206426104</v>
      </c>
      <c r="I2842" s="47" t="n">
        <f aca="false">G2842/H2842-1</f>
        <v>-0.0920272514765904</v>
      </c>
      <c r="J2842" s="48" t="n">
        <f aca="false">IF(F2842&lt;0,F2842^2,0)</f>
        <v>1.5085770856534E-005</v>
      </c>
      <c r="K2842" s="44" t="n">
        <f aca="false">MAX(K2841,E2842)</f>
        <v>38534.9</v>
      </c>
      <c r="L2842" s="49" t="n">
        <f aca="false">E2842-K2842</f>
        <v>-2085.19999999999</v>
      </c>
    </row>
    <row r="2843" customFormat="false" ht="15" hidden="false" customHeight="false" outlineLevel="0" collapsed="false">
      <c r="A2843" s="27" t="n">
        <v>43564</v>
      </c>
      <c r="B2843" s="42" t="n">
        <v>-1</v>
      </c>
      <c r="C2843" s="28" t="n">
        <v>30113.85</v>
      </c>
      <c r="D2843" s="43" t="n">
        <v>-397.25</v>
      </c>
      <c r="E2843" s="44" t="n">
        <f aca="false">E2842+D2843</f>
        <v>36052.45</v>
      </c>
      <c r="F2843" s="45" t="n">
        <f aca="false">IF(C2842&gt;0,D2843/C2842,0)</f>
        <v>-0.0133103034648672</v>
      </c>
      <c r="G2843" s="46" t="n">
        <f aca="false">G2842*(1+F2843)</f>
        <v>24.2861808755212</v>
      </c>
      <c r="H2843" s="46" t="n">
        <f aca="false">MAX(H2842,G2843)</f>
        <v>27.1085206426104</v>
      </c>
      <c r="I2843" s="47" t="n">
        <f aca="false">G2843/H2843-1</f>
        <v>-0.104112644297266</v>
      </c>
      <c r="J2843" s="48" t="n">
        <f aca="false">IF(F2843&lt;0,F2843^2,0)</f>
        <v>0.000177164178326855</v>
      </c>
      <c r="K2843" s="44" t="n">
        <f aca="false">MAX(K2842,E2843)</f>
        <v>38534.9</v>
      </c>
      <c r="L2843" s="49" t="n">
        <f aca="false">E2843-K2843</f>
        <v>-2482.44999999999</v>
      </c>
    </row>
    <row r="2844" customFormat="false" ht="15" hidden="false" customHeight="false" outlineLevel="0" collapsed="false">
      <c r="A2844" s="27" t="n">
        <v>43565</v>
      </c>
      <c r="B2844" s="42" t="n">
        <v>-1</v>
      </c>
      <c r="C2844" s="28" t="n">
        <v>29803.5</v>
      </c>
      <c r="D2844" s="43" t="n">
        <v>310.35</v>
      </c>
      <c r="E2844" s="44" t="n">
        <f aca="false">E2843+D2844</f>
        <v>36362.8</v>
      </c>
      <c r="F2844" s="45" t="n">
        <f aca="false">IF(C2843&gt;0,D2844/C2843,0)</f>
        <v>0.0103058891506732</v>
      </c>
      <c r="G2844" s="46" t="n">
        <f aca="false">G2843*(1+F2844)</f>
        <v>24.5364715635175</v>
      </c>
      <c r="H2844" s="46" t="n">
        <f aca="false">MAX(H2843,G2844)</f>
        <v>27.1085206426104</v>
      </c>
      <c r="I2844" s="47" t="n">
        <f aca="false">G2844/H2844-1</f>
        <v>-0.0948797285179044</v>
      </c>
      <c r="J2844" s="48" t="n">
        <f aca="false">IF(F2844&lt;0,F2844^2,0)</f>
        <v>0</v>
      </c>
      <c r="K2844" s="44" t="n">
        <f aca="false">MAX(K2843,E2844)</f>
        <v>38534.9</v>
      </c>
      <c r="L2844" s="49" t="n">
        <f aca="false">E2844-K2844</f>
        <v>-2172.09999999999</v>
      </c>
    </row>
    <row r="2845" customFormat="false" ht="15" hidden="false" customHeight="false" outlineLevel="0" collapsed="false">
      <c r="A2845" s="27" t="n">
        <v>43566</v>
      </c>
      <c r="B2845" s="42" t="n">
        <v>-1</v>
      </c>
      <c r="C2845" s="28" t="n">
        <v>29786.1</v>
      </c>
      <c r="D2845" s="43" t="n">
        <v>17.4</v>
      </c>
      <c r="E2845" s="44" t="n">
        <f aca="false">E2844+D2845</f>
        <v>36380.2</v>
      </c>
      <c r="F2845" s="45" t="n">
        <f aca="false">IF(C2844&gt;0,D2845/C2844,0)</f>
        <v>0.000583824047511198</v>
      </c>
      <c r="G2845" s="46" t="n">
        <f aca="false">G2844*(1+F2845)</f>
        <v>24.5507965456574</v>
      </c>
      <c r="H2845" s="46" t="n">
        <f aca="false">MAX(H2844,G2845)</f>
        <v>27.1085206426104</v>
      </c>
      <c r="I2845" s="47" t="n">
        <f aca="false">G2845/H2845-1</f>
        <v>-0.0943512975375234</v>
      </c>
      <c r="J2845" s="48" t="n">
        <f aca="false">IF(F2845&lt;0,F2845^2,0)</f>
        <v>0</v>
      </c>
      <c r="K2845" s="44" t="n">
        <f aca="false">MAX(K2844,E2845)</f>
        <v>38534.9</v>
      </c>
      <c r="L2845" s="49" t="n">
        <f aca="false">E2845-K2845</f>
        <v>-2154.69999999999</v>
      </c>
    </row>
    <row r="2846" customFormat="false" ht="15" hidden="false" customHeight="false" outlineLevel="0" collapsed="false">
      <c r="A2846" s="27" t="n">
        <v>43567</v>
      </c>
      <c r="B2846" s="42" t="n">
        <v>-1</v>
      </c>
      <c r="C2846" s="28" t="n">
        <v>29938.55</v>
      </c>
      <c r="D2846" s="43" t="n">
        <v>-66.15</v>
      </c>
      <c r="E2846" s="44" t="n">
        <f aca="false">E2845+D2846</f>
        <v>36314.05</v>
      </c>
      <c r="F2846" s="45" t="n">
        <f aca="false">IF(C2845&gt;0,D2846/C2845,0)</f>
        <v>-0.00222083455034395</v>
      </c>
      <c r="G2846" s="46" t="n">
        <f aca="false">G2845*(1+F2846)</f>
        <v>24.4962732884503</v>
      </c>
      <c r="H2846" s="46" t="n">
        <f aca="false">MAX(H2845,G2846)</f>
        <v>27.1085206426104</v>
      </c>
      <c r="I2846" s="47" t="n">
        <f aca="false">G2846/H2846-1</f>
        <v>-0.0963625934664262</v>
      </c>
      <c r="J2846" s="48" t="n">
        <f aca="false">IF(F2846&lt;0,F2846^2,0)</f>
        <v>4.93210610000143E-006</v>
      </c>
      <c r="K2846" s="44" t="n">
        <f aca="false">MAX(K2845,E2846)</f>
        <v>38534.9</v>
      </c>
      <c r="L2846" s="49" t="n">
        <f aca="false">E2846-K2846</f>
        <v>-2220.84999999999</v>
      </c>
    </row>
    <row r="2847" customFormat="false" ht="15" hidden="false" customHeight="false" outlineLevel="0" collapsed="false">
      <c r="A2847" s="27" t="n">
        <v>43570</v>
      </c>
      <c r="B2847" s="42" t="n">
        <v>1</v>
      </c>
      <c r="C2847" s="28" t="n">
        <v>30104.25</v>
      </c>
      <c r="D2847" s="43" t="n">
        <v>103.3</v>
      </c>
      <c r="E2847" s="44" t="n">
        <f aca="false">E2846+D2847</f>
        <v>36417.35</v>
      </c>
      <c r="F2847" s="45" t="n">
        <f aca="false">IF(C2846&gt;0,D2847/C2846,0)</f>
        <v>0.00345040090451942</v>
      </c>
      <c r="G2847" s="46" t="n">
        <f aca="false">G2846*(1+F2847)</f>
        <v>24.5807952519621</v>
      </c>
      <c r="H2847" s="46" t="n">
        <f aca="false">MAX(H2846,G2847)</f>
        <v>27.1085206426104</v>
      </c>
      <c r="I2847" s="47" t="n">
        <f aca="false">G2847/H2847-1</f>
        <v>-0.0932446821415651</v>
      </c>
      <c r="J2847" s="48" t="n">
        <f aca="false">IF(F2847&lt;0,F2847^2,0)</f>
        <v>0</v>
      </c>
      <c r="K2847" s="44" t="n">
        <f aca="false">MAX(K2846,E2847)</f>
        <v>38534.9</v>
      </c>
      <c r="L2847" s="49" t="n">
        <f aca="false">E2847-K2847</f>
        <v>-2117.54999999999</v>
      </c>
    </row>
    <row r="2848" customFormat="false" ht="15" hidden="false" customHeight="false" outlineLevel="0" collapsed="false">
      <c r="A2848" s="27" t="n">
        <v>43571</v>
      </c>
      <c r="B2848" s="42" t="n">
        <v>1</v>
      </c>
      <c r="C2848" s="28" t="n">
        <v>30531.35</v>
      </c>
      <c r="D2848" s="43" t="n">
        <v>427.1</v>
      </c>
      <c r="E2848" s="44" t="n">
        <f aca="false">E2847+D2848</f>
        <v>36844.45</v>
      </c>
      <c r="F2848" s="45" t="n">
        <f aca="false">IF(C2847&gt;0,D2848/C2847,0)</f>
        <v>0.0141873655713064</v>
      </c>
      <c r="G2848" s="46" t="n">
        <f aca="false">G2847*(1+F2848)</f>
        <v>24.9295319802351</v>
      </c>
      <c r="H2848" s="46" t="n">
        <f aca="false">MAX(H2847,G2848)</f>
        <v>27.1085206426104</v>
      </c>
      <c r="I2848" s="47" t="n">
        <f aca="false">G2848/H2848-1</f>
        <v>-0.0803802129633815</v>
      </c>
      <c r="J2848" s="48" t="n">
        <f aca="false">IF(F2848&lt;0,F2848^2,0)</f>
        <v>0</v>
      </c>
      <c r="K2848" s="44" t="n">
        <f aca="false">MAX(K2847,E2848)</f>
        <v>38534.9</v>
      </c>
      <c r="L2848" s="49" t="n">
        <f aca="false">E2848-K2848</f>
        <v>-1690.44999999999</v>
      </c>
    </row>
    <row r="2849" customFormat="false" ht="15" hidden="false" customHeight="false" outlineLevel="0" collapsed="false">
      <c r="A2849" s="27" t="n">
        <v>43573</v>
      </c>
      <c r="B2849" s="42" t="n">
        <v>1</v>
      </c>
      <c r="C2849" s="28" t="n">
        <v>30223.4</v>
      </c>
      <c r="D2849" s="43" t="n">
        <v>-303.15</v>
      </c>
      <c r="E2849" s="44" t="n">
        <f aca="false">E2848+D2849</f>
        <v>36541.3</v>
      </c>
      <c r="F2849" s="45" t="n">
        <f aca="false">IF(C2848&gt;0,D2849/C2848,0)</f>
        <v>-0.00992913841019149</v>
      </c>
      <c r="G2849" s="46" t="n">
        <f aca="false">G2848*(1+F2849)</f>
        <v>24.6820032067021</v>
      </c>
      <c r="H2849" s="46" t="n">
        <f aca="false">MAX(H2848,G2849)</f>
        <v>27.1085206426104</v>
      </c>
      <c r="I2849" s="47" t="n">
        <f aca="false">G2849/H2849-1</f>
        <v>-0.089511245113619</v>
      </c>
      <c r="J2849" s="48" t="n">
        <f aca="false">IF(F2849&lt;0,F2849^2,0)</f>
        <v>9.858778956874E-005</v>
      </c>
      <c r="K2849" s="44" t="n">
        <f aca="false">MAX(K2848,E2849)</f>
        <v>38534.9</v>
      </c>
      <c r="L2849" s="49" t="n">
        <f aca="false">E2849-K2849</f>
        <v>-1993.59999999999</v>
      </c>
    </row>
    <row r="2850" customFormat="false" ht="15" hidden="false" customHeight="false" outlineLevel="0" collapsed="false">
      <c r="A2850" s="27" t="n">
        <v>43577</v>
      </c>
      <c r="B2850" s="42" t="n">
        <v>-1</v>
      </c>
      <c r="C2850" s="28" t="n">
        <v>29687.95</v>
      </c>
      <c r="D2850" s="43" t="n">
        <v>454.25</v>
      </c>
      <c r="E2850" s="44" t="n">
        <f aca="false">E2849+D2850</f>
        <v>36995.55</v>
      </c>
      <c r="F2850" s="45" t="n">
        <f aca="false">IF(C2849&gt;0,D2850/C2849,0)</f>
        <v>0.0150297451643429</v>
      </c>
      <c r="G2850" s="46" t="n">
        <f aca="false">G2849*(1+F2850)</f>
        <v>25.0529674250443</v>
      </c>
      <c r="H2850" s="46" t="n">
        <f aca="false">MAX(H2849,G2850)</f>
        <v>27.1085206426104</v>
      </c>
      <c r="I2850" s="47" t="n">
        <f aca="false">G2850/H2850-1</f>
        <v>-0.0758268311526767</v>
      </c>
      <c r="J2850" s="48" t="n">
        <f aca="false">IF(F2850&lt;0,F2850^2,0)</f>
        <v>0</v>
      </c>
      <c r="K2850" s="44" t="n">
        <f aca="false">MAX(K2849,E2850)</f>
        <v>38534.9</v>
      </c>
      <c r="L2850" s="49" t="n">
        <f aca="false">E2850-K2850</f>
        <v>-1539.34999999999</v>
      </c>
    </row>
    <row r="2851" customFormat="false" ht="15" hidden="false" customHeight="false" outlineLevel="0" collapsed="false">
      <c r="A2851" s="27" t="n">
        <v>43578</v>
      </c>
      <c r="B2851" s="42" t="n">
        <v>-1</v>
      </c>
      <c r="C2851" s="28" t="n">
        <v>29479.7</v>
      </c>
      <c r="D2851" s="43" t="n">
        <v>208.25</v>
      </c>
      <c r="E2851" s="44" t="n">
        <f aca="false">E2850+D2851</f>
        <v>37203.8</v>
      </c>
      <c r="F2851" s="45" t="n">
        <f aca="false">IF(C2850&gt;0,D2851/C2850,0)</f>
        <v>0.0070146305150743</v>
      </c>
      <c r="G2851" s="46" t="n">
        <f aca="false">G2850*(1+F2851)</f>
        <v>25.2287047348372</v>
      </c>
      <c r="H2851" s="46" t="n">
        <f aca="false">MAX(H2850,G2851)</f>
        <v>27.1085206426104</v>
      </c>
      <c r="I2851" s="47" t="n">
        <f aca="false">G2851/H2851-1</f>
        <v>-0.0693440978412675</v>
      </c>
      <c r="J2851" s="48" t="n">
        <f aca="false">IF(F2851&lt;0,F2851^2,0)</f>
        <v>0</v>
      </c>
      <c r="K2851" s="44" t="n">
        <f aca="false">MAX(K2850,E2851)</f>
        <v>38534.9</v>
      </c>
      <c r="L2851" s="49" t="n">
        <f aca="false">E2851-K2851</f>
        <v>-1331.09999999999</v>
      </c>
    </row>
    <row r="2852" customFormat="false" ht="15" hidden="false" customHeight="false" outlineLevel="0" collapsed="false">
      <c r="A2852" s="27" t="n">
        <v>43579</v>
      </c>
      <c r="B2852" s="42" t="n">
        <v>-1</v>
      </c>
      <c r="C2852" s="28" t="n">
        <v>29860.8</v>
      </c>
      <c r="D2852" s="43" t="n">
        <v>-426.8</v>
      </c>
      <c r="E2852" s="44" t="n">
        <f aca="false">E2851+D2852</f>
        <v>36777</v>
      </c>
      <c r="F2852" s="45" t="n">
        <f aca="false">IF(C2851&gt;0,D2852/C2851,0)</f>
        <v>-0.0144777592716344</v>
      </c>
      <c r="G2852" s="46" t="n">
        <f aca="false">G2851*(1+F2852)</f>
        <v>24.8634496209511</v>
      </c>
      <c r="H2852" s="46" t="n">
        <f aca="false">MAX(H2851,G2852)</f>
        <v>27.1085206426104</v>
      </c>
      <c r="I2852" s="47" t="n">
        <f aca="false">G2852/H2852-1</f>
        <v>-0.0828179099574474</v>
      </c>
      <c r="J2852" s="48" t="n">
        <f aca="false">IF(F2852&lt;0,F2852^2,0)</f>
        <v>0.000209605513527395</v>
      </c>
      <c r="K2852" s="44" t="n">
        <f aca="false">MAX(K2851,E2852)</f>
        <v>38534.9</v>
      </c>
      <c r="L2852" s="49" t="n">
        <f aca="false">E2852-K2852</f>
        <v>-1757.89999999999</v>
      </c>
    </row>
    <row r="2853" customFormat="false" ht="15" hidden="false" customHeight="false" outlineLevel="0" collapsed="false">
      <c r="A2853" s="27" t="n">
        <v>43580</v>
      </c>
      <c r="B2853" s="42" t="n">
        <v>1</v>
      </c>
      <c r="C2853" s="28" t="n">
        <v>29561.35</v>
      </c>
      <c r="D2853" s="43" t="n">
        <v>-365.7</v>
      </c>
      <c r="E2853" s="44" t="n">
        <f aca="false">E2852+D2853</f>
        <v>36411.3</v>
      </c>
      <c r="F2853" s="45" t="n">
        <f aca="false">IF(C2852&gt;0,D2853/C2852,0)</f>
        <v>-0.0122468252692493</v>
      </c>
      <c r="G2853" s="46" t="n">
        <f aca="false">G2852*(1+F2853)</f>
        <v>24.5589512978525</v>
      </c>
      <c r="H2853" s="46" t="n">
        <f aca="false">MAX(H2852,G2853)</f>
        <v>27.1085206426104</v>
      </c>
      <c r="I2853" s="47" t="n">
        <f aca="false">G2853/H2853-1</f>
        <v>-0.0940504787542835</v>
      </c>
      <c r="J2853" s="48" t="n">
        <f aca="false">IF(F2853&lt;0,F2853^2,0)</f>
        <v>0.000149984729175524</v>
      </c>
      <c r="K2853" s="44" t="n">
        <f aca="false">MAX(K2852,E2853)</f>
        <v>38534.9</v>
      </c>
      <c r="L2853" s="49" t="n">
        <f aca="false">E2853-K2853</f>
        <v>-2123.59999999999</v>
      </c>
    </row>
    <row r="2854" customFormat="false" ht="15" hidden="false" customHeight="false" outlineLevel="0" collapsed="false">
      <c r="A2854" s="27" t="n">
        <v>43581</v>
      </c>
      <c r="B2854" s="42" t="n">
        <v>1</v>
      </c>
      <c r="C2854" s="28" t="n">
        <v>30013.5</v>
      </c>
      <c r="D2854" s="43" t="n">
        <v>452.15</v>
      </c>
      <c r="E2854" s="44" t="n">
        <f aca="false">E2853+D2854</f>
        <v>36863.45</v>
      </c>
      <c r="F2854" s="45" t="n">
        <f aca="false">IF(C2853&gt;0,D2854/C2853,0)</f>
        <v>0.0152953095849817</v>
      </c>
      <c r="G2854" s="46" t="n">
        <f aca="false">G2853*(1+F2854)</f>
        <v>24.9345880610357</v>
      </c>
      <c r="H2854" s="46" t="n">
        <f aca="false">MAX(H2853,G2854)</f>
        <v>27.1085206426104</v>
      </c>
      <c r="I2854" s="47" t="n">
        <f aca="false">G2854/H2854-1</f>
        <v>-0.0801937003584643</v>
      </c>
      <c r="J2854" s="48" t="n">
        <f aca="false">IF(F2854&lt;0,F2854^2,0)</f>
        <v>0</v>
      </c>
      <c r="K2854" s="44" t="n">
        <f aca="false">MAX(K2853,E2854)</f>
        <v>38534.9</v>
      </c>
      <c r="L2854" s="49" t="n">
        <f aca="false">E2854-K2854</f>
        <v>-1671.44999999999</v>
      </c>
    </row>
    <row r="2855" customFormat="false" ht="15" hidden="false" customHeight="false" outlineLevel="0" collapsed="false">
      <c r="A2855" s="27" t="n">
        <v>43585</v>
      </c>
      <c r="B2855" s="42" t="n">
        <v>1</v>
      </c>
      <c r="C2855" s="28" t="n">
        <v>29764.8</v>
      </c>
      <c r="D2855" s="43" t="n">
        <v>-450.35</v>
      </c>
      <c r="E2855" s="44" t="n">
        <f aca="false">E2854+D2855</f>
        <v>36413.1</v>
      </c>
      <c r="F2855" s="45" t="n">
        <f aca="false">IF(C2854&gt;0,D2855/C2854,0)</f>
        <v>-0.0150049144551618</v>
      </c>
      <c r="G2855" s="46" t="n">
        <f aca="false">G2854*(1+F2855)</f>
        <v>24.5604467002051</v>
      </c>
      <c r="H2855" s="46" t="n">
        <f aca="false">MAX(H2854,G2855)</f>
        <v>27.1085206426104</v>
      </c>
      <c r="I2855" s="47" t="n">
        <f aca="false">G2855/H2855-1</f>
        <v>-0.0939953151999045</v>
      </c>
      <c r="J2855" s="48" t="n">
        <f aca="false">IF(F2855&lt;0,F2855^2,0)</f>
        <v>0.000225147457806725</v>
      </c>
      <c r="K2855" s="44" t="n">
        <f aca="false">MAX(K2854,E2855)</f>
        <v>38534.9</v>
      </c>
      <c r="L2855" s="49" t="n">
        <f aca="false">E2855-K2855</f>
        <v>-2121.79999999999</v>
      </c>
    </row>
    <row r="2856" customFormat="false" ht="15" hidden="false" customHeight="false" outlineLevel="0" collapsed="false">
      <c r="A2856" s="27" t="n">
        <v>43587</v>
      </c>
      <c r="B2856" s="42" t="n">
        <v>0</v>
      </c>
      <c r="C2856" s="28" t="n">
        <v>29708.6</v>
      </c>
      <c r="D2856" s="43" t="n">
        <v>0</v>
      </c>
      <c r="E2856" s="44" t="n">
        <f aca="false">E2855+D2856</f>
        <v>36413.1</v>
      </c>
      <c r="F2856" s="45" t="n">
        <f aca="false">IF(C2855&gt;0,D2856/C2855,0)</f>
        <v>0</v>
      </c>
      <c r="G2856" s="46" t="n">
        <f aca="false">G2855*(1+F2856)</f>
        <v>24.5604467002051</v>
      </c>
      <c r="H2856" s="46" t="n">
        <f aca="false">MAX(H2855,G2856)</f>
        <v>27.1085206426104</v>
      </c>
      <c r="I2856" s="47" t="n">
        <f aca="false">G2856/H2856-1</f>
        <v>-0.0939953151999045</v>
      </c>
      <c r="J2856" s="48" t="n">
        <f aca="false">IF(F2856&lt;0,F2856^2,0)</f>
        <v>0</v>
      </c>
      <c r="K2856" s="44" t="n">
        <f aca="false">MAX(K2855,E2856)</f>
        <v>38534.9</v>
      </c>
      <c r="L2856" s="49" t="n">
        <f aca="false">E2856-K2856</f>
        <v>-2121.79999999999</v>
      </c>
    </row>
    <row r="2857" customFormat="false" ht="15" hidden="false" customHeight="false" outlineLevel="0" collapsed="false">
      <c r="A2857" s="27" t="n">
        <v>43588</v>
      </c>
      <c r="B2857" s="42" t="n">
        <v>1</v>
      </c>
      <c r="C2857" s="28" t="n">
        <v>29954.15</v>
      </c>
      <c r="D2857" s="43" t="n">
        <v>33.75</v>
      </c>
      <c r="E2857" s="44" t="n">
        <f aca="false">E2856+D2857</f>
        <v>36446.85</v>
      </c>
      <c r="F2857" s="45" t="n">
        <f aca="false">IF(C2856&gt;0,D2857/C2856,0)</f>
        <v>0.00113603468355964</v>
      </c>
      <c r="G2857" s="46" t="n">
        <f aca="false">G2856*(1+F2857)</f>
        <v>24.5883482195003</v>
      </c>
      <c r="H2857" s="46" t="n">
        <f aca="false">MAX(H2856,G2857)</f>
        <v>27.1085206426104</v>
      </c>
      <c r="I2857" s="47" t="n">
        <f aca="false">G2857/H2857-1</f>
        <v>-0.0929660624545041</v>
      </c>
      <c r="J2857" s="48" t="n">
        <f aca="false">IF(F2857&lt;0,F2857^2,0)</f>
        <v>0</v>
      </c>
      <c r="K2857" s="44" t="n">
        <f aca="false">MAX(K2856,E2857)</f>
        <v>38534.9</v>
      </c>
      <c r="L2857" s="49" t="n">
        <f aca="false">E2857-K2857</f>
        <v>-2088.04999999999</v>
      </c>
    </row>
    <row r="2858" customFormat="false" ht="15" hidden="false" customHeight="false" outlineLevel="0" collapsed="false">
      <c r="A2858" s="27" t="n">
        <v>43591</v>
      </c>
      <c r="B2858" s="42" t="n">
        <v>-1</v>
      </c>
      <c r="C2858" s="28" t="n">
        <v>29618.45</v>
      </c>
      <c r="D2858" s="43" t="n">
        <v>-319.6</v>
      </c>
      <c r="E2858" s="44" t="n">
        <f aca="false">E2857+D2858</f>
        <v>36127.25</v>
      </c>
      <c r="F2858" s="45" t="n">
        <f aca="false">IF(C2857&gt;0,D2858/C2857,0)</f>
        <v>-0.0106696400999528</v>
      </c>
      <c r="G2858" s="46" t="n">
        <f aca="false">G2857*(1+F2858)</f>
        <v>24.3259993933459</v>
      </c>
      <c r="H2858" s="46" t="n">
        <f aca="false">MAX(H2857,G2858)</f>
        <v>27.1085206426104</v>
      </c>
      <c r="I2858" s="47" t="n">
        <f aca="false">G2858/H2858-1</f>
        <v>-0.102643788126558</v>
      </c>
      <c r="J2858" s="48" t="n">
        <f aca="false">IF(F2858&lt;0,F2858^2,0)</f>
        <v>0.00011384121986252</v>
      </c>
      <c r="K2858" s="44" t="n">
        <f aca="false">MAX(K2857,E2858)</f>
        <v>38534.9</v>
      </c>
      <c r="L2858" s="49" t="n">
        <f aca="false">E2858-K2858</f>
        <v>-2407.64999999999</v>
      </c>
    </row>
    <row r="2859" customFormat="false" ht="15" hidden="false" customHeight="false" outlineLevel="0" collapsed="false">
      <c r="A2859" s="27" t="n">
        <v>43592</v>
      </c>
      <c r="B2859" s="42" t="n">
        <v>-1</v>
      </c>
      <c r="C2859" s="28" t="n">
        <v>29288.2</v>
      </c>
      <c r="D2859" s="43" t="n">
        <v>-138.95</v>
      </c>
      <c r="E2859" s="44" t="n">
        <f aca="false">E2858+D2859</f>
        <v>35988.3</v>
      </c>
      <c r="F2859" s="45" t="n">
        <f aca="false">IF(C2858&gt;0,D2859/C2858,0)</f>
        <v>-0.00469133259843105</v>
      </c>
      <c r="G2859" s="46" t="n">
        <f aca="false">G2858*(1+F2859)</f>
        <v>24.2118780394025</v>
      </c>
      <c r="H2859" s="46" t="n">
        <f aca="false">MAX(H2858,G2859)</f>
        <v>27.1085206426104</v>
      </c>
      <c r="I2859" s="47" t="n">
        <f aca="false">G2859/H2859-1</f>
        <v>-0.106853584575724</v>
      </c>
      <c r="J2859" s="48" t="n">
        <f aca="false">IF(F2859&lt;0,F2859^2,0)</f>
        <v>2.20086015491018E-005</v>
      </c>
      <c r="K2859" s="44" t="n">
        <f aca="false">MAX(K2858,E2859)</f>
        <v>38534.9</v>
      </c>
      <c r="L2859" s="49" t="n">
        <f aca="false">E2859-K2859</f>
        <v>-2546.59999999998</v>
      </c>
    </row>
    <row r="2860" customFormat="false" ht="15" hidden="false" customHeight="false" outlineLevel="0" collapsed="false">
      <c r="A2860" s="27" t="n">
        <v>43593</v>
      </c>
      <c r="B2860" s="42" t="n">
        <v>-1</v>
      </c>
      <c r="C2860" s="28" t="n">
        <v>28994.4</v>
      </c>
      <c r="D2860" s="43" t="n">
        <v>249.85</v>
      </c>
      <c r="E2860" s="44" t="n">
        <f aca="false">E2859+D2860</f>
        <v>36238.15</v>
      </c>
      <c r="F2860" s="45" t="n">
        <f aca="false">IF(C2859&gt;0,D2860/C2859,0)</f>
        <v>0.00853073934212413</v>
      </c>
      <c r="G2860" s="46" t="n">
        <f aca="false">G2859*(1+F2860)</f>
        <v>24.4184232599399</v>
      </c>
      <c r="H2860" s="46" t="n">
        <f aca="false">MAX(H2859,G2860)</f>
        <v>27.1085206426104</v>
      </c>
      <c r="I2860" s="47" t="n">
        <f aca="false">G2860/H2860-1</f>
        <v>-0.0992343853113871</v>
      </c>
      <c r="J2860" s="48" t="n">
        <f aca="false">IF(F2860&lt;0,F2860^2,0)</f>
        <v>0</v>
      </c>
      <c r="K2860" s="44" t="n">
        <f aca="false">MAX(K2859,E2860)</f>
        <v>38534.9</v>
      </c>
      <c r="L2860" s="49" t="n">
        <f aca="false">E2860-K2860</f>
        <v>-2296.74999999999</v>
      </c>
    </row>
    <row r="2861" customFormat="false" ht="15" hidden="false" customHeight="false" outlineLevel="0" collapsed="false">
      <c r="A2861" s="27" t="n">
        <v>43594</v>
      </c>
      <c r="B2861" s="42" t="n">
        <v>-1</v>
      </c>
      <c r="C2861" s="28" t="n">
        <v>28884.6</v>
      </c>
      <c r="D2861" s="43" t="n">
        <v>109.8</v>
      </c>
      <c r="E2861" s="44" t="n">
        <f aca="false">E2860+D2861</f>
        <v>36347.95</v>
      </c>
      <c r="F2861" s="45" t="n">
        <f aca="false">IF(C2860&gt;0,D2861/C2860,0)</f>
        <v>0.00378693816737025</v>
      </c>
      <c r="G2861" s="46" t="n">
        <f aca="false">G2860*(1+F2861)</f>
        <v>24.51089431897</v>
      </c>
      <c r="H2861" s="46" t="n">
        <f aca="false">MAX(H2860,G2861)</f>
        <v>27.1085206426104</v>
      </c>
      <c r="I2861" s="47" t="n">
        <f aca="false">G2861/H2861-1</f>
        <v>-0.0958232416252681</v>
      </c>
      <c r="J2861" s="48" t="n">
        <f aca="false">IF(F2861&lt;0,F2861^2,0)</f>
        <v>0</v>
      </c>
      <c r="K2861" s="44" t="n">
        <f aca="false">MAX(K2860,E2861)</f>
        <v>38534.9</v>
      </c>
      <c r="L2861" s="49" t="n">
        <f aca="false">E2861-K2861</f>
        <v>-2186.94999999998</v>
      </c>
    </row>
    <row r="2862" customFormat="false" ht="15" hidden="false" customHeight="false" outlineLevel="0" collapsed="false">
      <c r="A2862" s="27" t="n">
        <v>43595</v>
      </c>
      <c r="B2862" s="42" t="n">
        <v>-1</v>
      </c>
      <c r="C2862" s="28" t="n">
        <v>29040.5</v>
      </c>
      <c r="D2862" s="43" t="n">
        <v>-155.7</v>
      </c>
      <c r="E2862" s="44" t="n">
        <f aca="false">E2861+D2862</f>
        <v>36192.25</v>
      </c>
      <c r="F2862" s="45" t="n">
        <f aca="false">IF(C2861&gt;0,D2862/C2861,0)</f>
        <v>-0.00539041565401633</v>
      </c>
      <c r="G2862" s="46" t="n">
        <f aca="false">G2861*(1+F2862)</f>
        <v>24.3787704105391</v>
      </c>
      <c r="H2862" s="46" t="n">
        <f aca="false">MAX(H2861,G2862)</f>
        <v>27.1085206426104</v>
      </c>
      <c r="I2862" s="47" t="n">
        <f aca="false">G2862/H2862-1</f>
        <v>-0.100697130177609</v>
      </c>
      <c r="J2862" s="48" t="n">
        <f aca="false">IF(F2862&lt;0,F2862^2,0)</f>
        <v>2.90565809230643E-005</v>
      </c>
      <c r="K2862" s="44" t="n">
        <f aca="false">MAX(K2861,E2862)</f>
        <v>38534.9</v>
      </c>
      <c r="L2862" s="49" t="n">
        <f aca="false">E2862-K2862</f>
        <v>-2342.64999999998</v>
      </c>
    </row>
    <row r="2863" customFormat="false" ht="15" hidden="false" customHeight="false" outlineLevel="0" collapsed="false">
      <c r="A2863" s="27" t="n">
        <v>43598</v>
      </c>
      <c r="B2863" s="42" t="n">
        <v>-1</v>
      </c>
      <c r="C2863" s="28" t="n">
        <v>28659.95</v>
      </c>
      <c r="D2863" s="43" t="n">
        <v>124.7</v>
      </c>
      <c r="E2863" s="44" t="n">
        <f aca="false">E2862+D2863</f>
        <v>36316.95</v>
      </c>
      <c r="F2863" s="45" t="n">
        <f aca="false">IF(C2862&gt;0,D2863/C2862,0)</f>
        <v>0.0042940032024242</v>
      </c>
      <c r="G2863" s="46" t="n">
        <f aca="false">G2862*(1+F2863)</f>
        <v>24.4834529287531</v>
      </c>
      <c r="H2863" s="46" t="n">
        <f aca="false">MAX(H2862,G2863)</f>
        <v>27.1085206426104</v>
      </c>
      <c r="I2863" s="47" t="n">
        <f aca="false">G2863/H2863-1</f>
        <v>-0.0968355207746425</v>
      </c>
      <c r="J2863" s="48" t="n">
        <f aca="false">IF(F2863&lt;0,F2863^2,0)</f>
        <v>0</v>
      </c>
      <c r="K2863" s="44" t="n">
        <f aca="false">MAX(K2862,E2863)</f>
        <v>38534.9</v>
      </c>
      <c r="L2863" s="49" t="n">
        <f aca="false">E2863-K2863</f>
        <v>-2217.94999999998</v>
      </c>
    </row>
    <row r="2864" customFormat="false" ht="15" hidden="false" customHeight="false" outlineLevel="0" collapsed="false">
      <c r="A2864" s="27" t="n">
        <v>43599</v>
      </c>
      <c r="B2864" s="42" t="n">
        <v>-1</v>
      </c>
      <c r="C2864" s="28" t="n">
        <v>28829.2</v>
      </c>
      <c r="D2864" s="43" t="n">
        <v>-389.1</v>
      </c>
      <c r="E2864" s="44" t="n">
        <f aca="false">E2863+D2864</f>
        <v>35927.85</v>
      </c>
      <c r="F2864" s="45" t="n">
        <f aca="false">IF(C2863&gt;0,D2864/C2863,0)</f>
        <v>-0.0135764368046699</v>
      </c>
      <c r="G2864" s="46" t="n">
        <f aca="false">G2863*(1+F2864)</f>
        <v>24.1510548773057</v>
      </c>
      <c r="H2864" s="46" t="n">
        <f aca="false">MAX(H2863,G2864)</f>
        <v>27.1085206426104</v>
      </c>
      <c r="I2864" s="47" t="n">
        <f aca="false">G2864/H2864-1</f>
        <v>-0.109097276251068</v>
      </c>
      <c r="J2864" s="48" t="n">
        <f aca="false">IF(F2864&lt;0,F2864^2,0)</f>
        <v>0.000184319636311196</v>
      </c>
      <c r="K2864" s="44" t="n">
        <f aca="false">MAX(K2863,E2864)</f>
        <v>38534.9</v>
      </c>
      <c r="L2864" s="49" t="n">
        <f aca="false">E2864-K2864</f>
        <v>-2607.04999999998</v>
      </c>
    </row>
    <row r="2865" customFormat="false" ht="15" hidden="false" customHeight="false" outlineLevel="0" collapsed="false">
      <c r="A2865" s="27" t="n">
        <v>43600</v>
      </c>
      <c r="B2865" s="42" t="n">
        <v>-1</v>
      </c>
      <c r="C2865" s="28" t="n">
        <v>28616.45</v>
      </c>
      <c r="D2865" s="43" t="n">
        <v>-33.85</v>
      </c>
      <c r="E2865" s="44" t="n">
        <f aca="false">E2864+D2865</f>
        <v>35894</v>
      </c>
      <c r="F2865" s="45" t="n">
        <f aca="false">IF(C2864&gt;0,D2865/C2864,0)</f>
        <v>-0.00117415675773174</v>
      </c>
      <c r="G2865" s="46" t="n">
        <f aca="false">G2864*(1+F2865)</f>
        <v>24.1226977530152</v>
      </c>
      <c r="H2865" s="46" t="n">
        <f aca="false">MAX(H2864,G2865)</f>
        <v>27.1085206426104</v>
      </c>
      <c r="I2865" s="47" t="n">
        <f aca="false">G2865/H2865-1</f>
        <v>-0.11014333570464</v>
      </c>
      <c r="J2865" s="48" t="n">
        <f aca="false">IF(F2865&lt;0,F2865^2,0)</f>
        <v>1.37864409172712E-006</v>
      </c>
      <c r="K2865" s="44" t="n">
        <f aca="false">MAX(K2864,E2865)</f>
        <v>38534.9</v>
      </c>
      <c r="L2865" s="49" t="n">
        <f aca="false">E2865-K2865</f>
        <v>-2640.89999999998</v>
      </c>
    </row>
    <row r="2866" customFormat="false" ht="15" hidden="false" customHeight="false" outlineLevel="0" collapsed="false">
      <c r="A2866" s="27" t="n">
        <v>43601</v>
      </c>
      <c r="B2866" s="42" t="n">
        <v>-1</v>
      </c>
      <c r="C2866" s="28" t="n">
        <v>28855.3</v>
      </c>
      <c r="D2866" s="43" t="n">
        <v>-238.85</v>
      </c>
      <c r="E2866" s="44" t="n">
        <f aca="false">E2865+D2866</f>
        <v>35655.15</v>
      </c>
      <c r="F2866" s="45" t="n">
        <f aca="false">IF(C2865&gt;0,D2866/C2865,0)</f>
        <v>-0.00834659784844032</v>
      </c>
      <c r="G2866" s="46" t="n">
        <f aca="false">G2865*(1+F2866)</f>
        <v>23.9213552958513</v>
      </c>
      <c r="H2866" s="46" t="n">
        <f aca="false">MAX(H2865,G2866)</f>
        <v>27.1085206426104</v>
      </c>
      <c r="I2866" s="47" t="n">
        <f aca="false">G2866/H2866-1</f>
        <v>-0.117570611424268</v>
      </c>
      <c r="J2866" s="48" t="n">
        <f aca="false">IF(F2866&lt;0,F2866^2,0)</f>
        <v>6.96656956435886E-005</v>
      </c>
      <c r="K2866" s="44" t="n">
        <f aca="false">MAX(K2865,E2866)</f>
        <v>38534.9</v>
      </c>
      <c r="L2866" s="49" t="n">
        <f aca="false">E2866-K2866</f>
        <v>-2879.74999999998</v>
      </c>
    </row>
    <row r="2867" customFormat="false" ht="15" hidden="false" customHeight="false" outlineLevel="0" collapsed="false">
      <c r="A2867" s="27" t="n">
        <v>43602</v>
      </c>
      <c r="B2867" s="42" t="n">
        <v>1</v>
      </c>
      <c r="C2867" s="28" t="n">
        <v>29450.15</v>
      </c>
      <c r="D2867" s="43" t="n">
        <v>374.7</v>
      </c>
      <c r="E2867" s="44" t="n">
        <f aca="false">E2866+D2867</f>
        <v>36029.85</v>
      </c>
      <c r="F2867" s="45" t="n">
        <f aca="false">IF(C2866&gt;0,D2867/C2866,0)</f>
        <v>0.0129854827362738</v>
      </c>
      <c r="G2867" s="46" t="n">
        <f aca="false">G2866*(1+F2867)</f>
        <v>24.2319856420739</v>
      </c>
      <c r="H2867" s="46" t="n">
        <f aca="false">MAX(H2866,G2867)</f>
        <v>27.1085206426104</v>
      </c>
      <c r="I2867" s="47" t="n">
        <f aca="false">G2867/H2867-1</f>
        <v>-0.106111839832937</v>
      </c>
      <c r="J2867" s="48" t="n">
        <f aca="false">IF(F2867&lt;0,F2867^2,0)</f>
        <v>0</v>
      </c>
      <c r="K2867" s="44" t="n">
        <f aca="false">MAX(K2866,E2867)</f>
        <v>38534.9</v>
      </c>
      <c r="L2867" s="49" t="n">
        <f aca="false">E2867-K2867</f>
        <v>-2505.04999999998</v>
      </c>
    </row>
    <row r="2868" customFormat="false" ht="15" hidden="false" customHeight="false" outlineLevel="0" collapsed="false">
      <c r="A2868" s="27" t="n">
        <v>43605</v>
      </c>
      <c r="B2868" s="42" t="n">
        <v>1</v>
      </c>
      <c r="C2868" s="28" t="n">
        <v>30759.7</v>
      </c>
      <c r="D2868" s="43" t="n">
        <v>1309.55</v>
      </c>
      <c r="E2868" s="44" t="n">
        <f aca="false">E2867+D2868</f>
        <v>37339.4</v>
      </c>
      <c r="F2868" s="45" t="n">
        <f aca="false">IF(C2867&gt;0,D2868/C2867,0)</f>
        <v>0.0444666665534811</v>
      </c>
      <c r="G2868" s="46" t="n">
        <f aca="false">G2867*(1+F2868)</f>
        <v>25.3095012675487</v>
      </c>
      <c r="H2868" s="46" t="n">
        <f aca="false">MAX(H2867,G2868)</f>
        <v>27.1085206426104</v>
      </c>
      <c r="I2868" s="47" t="n">
        <f aca="false">G2868/H2868-1</f>
        <v>-0.0663636130786833</v>
      </c>
      <c r="J2868" s="48" t="n">
        <f aca="false">IF(F2868&lt;0,F2868^2,0)</f>
        <v>0</v>
      </c>
      <c r="K2868" s="44" t="n">
        <f aca="false">MAX(K2867,E2868)</f>
        <v>38534.9</v>
      </c>
      <c r="L2868" s="49" t="n">
        <f aca="false">E2868-K2868</f>
        <v>-1195.49999999998</v>
      </c>
    </row>
    <row r="2869" customFormat="false" ht="15" hidden="false" customHeight="false" outlineLevel="0" collapsed="false">
      <c r="A2869" s="27" t="n">
        <v>43606</v>
      </c>
      <c r="B2869" s="42" t="n">
        <v>1</v>
      </c>
      <c r="C2869" s="28" t="n">
        <v>30308.4</v>
      </c>
      <c r="D2869" s="43" t="n">
        <v>-451.3</v>
      </c>
      <c r="E2869" s="44" t="n">
        <f aca="false">E2868+D2869</f>
        <v>36888.1</v>
      </c>
      <c r="F2869" s="45" t="n">
        <f aca="false">IF(C2868&gt;0,D2869/C2868,0)</f>
        <v>-0.0146717945883738</v>
      </c>
      <c r="G2869" s="46" t="n">
        <f aca="false">G2868*(1+F2869)</f>
        <v>24.938165463817</v>
      </c>
      <c r="H2869" s="46" t="n">
        <f aca="false">MAX(H2868,G2869)</f>
        <v>27.1085206426104</v>
      </c>
      <c r="I2869" s="47" t="n">
        <f aca="false">G2869/H2869-1</f>
        <v>-0.0800617343678244</v>
      </c>
      <c r="J2869" s="48" t="n">
        <f aca="false">IF(F2869&lt;0,F2869^2,0)</f>
        <v>0.000215261556443433</v>
      </c>
      <c r="K2869" s="44" t="n">
        <f aca="false">MAX(K2868,E2869)</f>
        <v>38534.9</v>
      </c>
      <c r="L2869" s="49" t="n">
        <f aca="false">E2869-K2869</f>
        <v>-1646.79999999998</v>
      </c>
    </row>
    <row r="2870" customFormat="false" ht="15" hidden="false" customHeight="false" outlineLevel="0" collapsed="false">
      <c r="A2870" s="27" t="n">
        <v>43607</v>
      </c>
      <c r="B2870" s="42" t="n">
        <v>1</v>
      </c>
      <c r="C2870" s="28" t="n">
        <v>30526.8</v>
      </c>
      <c r="D2870" s="43" t="n">
        <v>218.4</v>
      </c>
      <c r="E2870" s="44" t="n">
        <f aca="false">E2869+D2870</f>
        <v>37106.5</v>
      </c>
      <c r="F2870" s="45" t="n">
        <f aca="false">IF(C2869&gt;0,D2870/C2869,0)</f>
        <v>0.00720592311042483</v>
      </c>
      <c r="G2870" s="46" t="n">
        <f aca="false">G2869*(1+F2870)</f>
        <v>25.1178679666644</v>
      </c>
      <c r="H2870" s="46" t="n">
        <f aca="false">MAX(H2869,G2870)</f>
        <v>27.1085206426104</v>
      </c>
      <c r="I2870" s="47" t="n">
        <f aca="false">G2870/H2870-1</f>
        <v>-0.0734327299593413</v>
      </c>
      <c r="J2870" s="48" t="n">
        <f aca="false">IF(F2870&lt;0,F2870^2,0)</f>
        <v>0</v>
      </c>
      <c r="K2870" s="44" t="n">
        <f aca="false">MAX(K2869,E2870)</f>
        <v>38534.9</v>
      </c>
      <c r="L2870" s="49" t="n">
        <f aca="false">E2870-K2870</f>
        <v>-1428.39999999998</v>
      </c>
    </row>
    <row r="2871" customFormat="false" ht="15" hidden="false" customHeight="false" outlineLevel="0" collapsed="false">
      <c r="A2871" s="27" t="n">
        <v>43608</v>
      </c>
      <c r="B2871" s="42" t="n">
        <v>1</v>
      </c>
      <c r="C2871" s="28" t="n">
        <v>30409.1</v>
      </c>
      <c r="D2871" s="43" t="n">
        <v>-117.7</v>
      </c>
      <c r="E2871" s="44" t="n">
        <f aca="false">E2870+D2871</f>
        <v>36988.8</v>
      </c>
      <c r="F2871" s="45" t="n">
        <f aca="false">IF(C2870&gt;0,D2871/C2870,0)</f>
        <v>-0.00385562849692729</v>
      </c>
      <c r="G2871" s="46" t="n">
        <f aca="false">G2870*(1+F2871)</f>
        <v>25.02102279915</v>
      </c>
      <c r="H2871" s="46" t="n">
        <f aca="false">MAX(H2870,G2871)</f>
        <v>27.1085206426104</v>
      </c>
      <c r="I2871" s="47" t="n">
        <f aca="false">G2871/H2871-1</f>
        <v>-0.0770052291300302</v>
      </c>
      <c r="J2871" s="48" t="n">
        <f aca="false">IF(F2871&lt;0,F2871^2,0)</f>
        <v>1.48658711063178E-005</v>
      </c>
      <c r="K2871" s="44" t="n">
        <f aca="false">MAX(K2870,E2871)</f>
        <v>38534.9</v>
      </c>
      <c r="L2871" s="49" t="n">
        <f aca="false">E2871-K2871</f>
        <v>-1546.09999999998</v>
      </c>
    </row>
    <row r="2872" customFormat="false" ht="15" hidden="false" customHeight="false" outlineLevel="0" collapsed="false">
      <c r="A2872" s="27" t="n">
        <v>43609</v>
      </c>
      <c r="B2872" s="42" t="n">
        <v>1</v>
      </c>
      <c r="C2872" s="28" t="n">
        <v>31212.55</v>
      </c>
      <c r="D2872" s="43" t="n">
        <v>803.45</v>
      </c>
      <c r="E2872" s="44" t="n">
        <f aca="false">E2871+D2872</f>
        <v>37792.25</v>
      </c>
      <c r="F2872" s="45" t="n">
        <f aca="false">IF(C2871&gt;0,D2872/C2871,0)</f>
        <v>0.0264213672880815</v>
      </c>
      <c r="G2872" s="46" t="n">
        <f aca="false">G2871*(1+F2872)</f>
        <v>25.6821124324498</v>
      </c>
      <c r="H2872" s="46" t="n">
        <f aca="false">MAX(H2871,G2872)</f>
        <v>27.1085206426104</v>
      </c>
      <c r="I2872" s="47" t="n">
        <f aca="false">G2872/H2872-1</f>
        <v>-0.0526184452838959</v>
      </c>
      <c r="J2872" s="48" t="n">
        <f aca="false">IF(F2872&lt;0,F2872^2,0)</f>
        <v>0</v>
      </c>
      <c r="K2872" s="44" t="n">
        <f aca="false">MAX(K2871,E2872)</f>
        <v>38534.9</v>
      </c>
      <c r="L2872" s="49" t="n">
        <f aca="false">E2872-K2872</f>
        <v>-742.64999999998</v>
      </c>
    </row>
    <row r="2873" customFormat="false" ht="15" hidden="false" customHeight="false" outlineLevel="0" collapsed="false">
      <c r="A2873" s="27" t="n">
        <v>43612</v>
      </c>
      <c r="B2873" s="42" t="n">
        <v>1</v>
      </c>
      <c r="C2873" s="28" t="n">
        <v>31647.65</v>
      </c>
      <c r="D2873" s="43" t="n">
        <v>435.1</v>
      </c>
      <c r="E2873" s="44" t="n">
        <f aca="false">E2872+D2873</f>
        <v>38227.35</v>
      </c>
      <c r="F2873" s="45" t="n">
        <f aca="false">IF(C2872&gt;0,D2873/C2872,0)</f>
        <v>0.0139399055828505</v>
      </c>
      <c r="G2873" s="46" t="n">
        <f aca="false">G2872*(1+F2873)</f>
        <v>26.0401186549263</v>
      </c>
      <c r="H2873" s="46" t="n">
        <f aca="false">MAX(H2872,G2873)</f>
        <v>27.1085206426104</v>
      </c>
      <c r="I2873" s="47" t="n">
        <f aca="false">G2873/H2873-1</f>
        <v>-0.0394120358602194</v>
      </c>
      <c r="J2873" s="48" t="n">
        <f aca="false">IF(F2873&lt;0,F2873^2,0)</f>
        <v>0</v>
      </c>
      <c r="K2873" s="44" t="n">
        <f aca="false">MAX(K2872,E2873)</f>
        <v>38534.9</v>
      </c>
      <c r="L2873" s="49" t="n">
        <f aca="false">E2873-K2873</f>
        <v>-307.549999999981</v>
      </c>
    </row>
    <row r="2874" customFormat="false" ht="15" hidden="false" customHeight="false" outlineLevel="0" collapsed="false">
      <c r="A2874" s="27" t="n">
        <v>43613</v>
      </c>
      <c r="B2874" s="42" t="n">
        <v>1</v>
      </c>
      <c r="C2874" s="28" t="n">
        <v>31597.9</v>
      </c>
      <c r="D2874" s="43" t="n">
        <v>-49.75</v>
      </c>
      <c r="E2874" s="44" t="n">
        <f aca="false">E2873+D2874</f>
        <v>38177.6</v>
      </c>
      <c r="F2874" s="45" t="n">
        <f aca="false">IF(C2873&gt;0,D2874/C2873,0)</f>
        <v>-0.00157199665693977</v>
      </c>
      <c r="G2874" s="46" t="n">
        <f aca="false">G2873*(1+F2874)</f>
        <v>25.9991836754545</v>
      </c>
      <c r="H2874" s="46" t="n">
        <f aca="false">MAX(H2873,G2874)</f>
        <v>27.1085206426104</v>
      </c>
      <c r="I2874" s="47" t="n">
        <f aca="false">G2874/H2874-1</f>
        <v>-0.0409220769285438</v>
      </c>
      <c r="J2874" s="48" t="n">
        <f aca="false">IF(F2874&lt;0,F2874^2,0)</f>
        <v>2.47117348942982E-006</v>
      </c>
      <c r="K2874" s="44" t="n">
        <f aca="false">MAX(K2873,E2874)</f>
        <v>38534.9</v>
      </c>
      <c r="L2874" s="49" t="n">
        <f aca="false">E2874-K2874</f>
        <v>-357.299999999981</v>
      </c>
    </row>
    <row r="2875" customFormat="false" ht="15" hidden="false" customHeight="false" outlineLevel="0" collapsed="false">
      <c r="A2875" s="27" t="n">
        <v>43614</v>
      </c>
      <c r="B2875" s="42" t="n">
        <v>1</v>
      </c>
      <c r="C2875" s="28" t="n">
        <v>31295.55</v>
      </c>
      <c r="D2875" s="43" t="n">
        <v>-269.3</v>
      </c>
      <c r="E2875" s="44" t="n">
        <f aca="false">E2874+D2875</f>
        <v>37908.3</v>
      </c>
      <c r="F2875" s="45" t="n">
        <f aca="false">IF(C2874&gt;0,D2875/C2874,0)</f>
        <v>-0.00852271828191114</v>
      </c>
      <c r="G2875" s="46" t="n">
        <f aca="false">G2874*(1+F2875)</f>
        <v>25.7775999574289</v>
      </c>
      <c r="H2875" s="46" t="n">
        <f aca="false">MAX(H2874,G2875)</f>
        <v>27.1085206426104</v>
      </c>
      <c r="I2875" s="47" t="n">
        <f aca="false">G2875/H2875-1</f>
        <v>-0.0490960278772822</v>
      </c>
      <c r="J2875" s="48" t="n">
        <f aca="false">IF(F2875&lt;0,F2875^2,0)</f>
        <v>7.26367269128224E-005</v>
      </c>
      <c r="K2875" s="44" t="n">
        <f aca="false">MAX(K2874,E2875)</f>
        <v>38534.9</v>
      </c>
      <c r="L2875" s="49" t="n">
        <f aca="false">E2875-K2875</f>
        <v>-626.599999999984</v>
      </c>
    </row>
    <row r="2876" customFormat="false" ht="15" hidden="false" customHeight="false" outlineLevel="0" collapsed="false">
      <c r="A2876" s="27" t="n">
        <v>43615</v>
      </c>
      <c r="B2876" s="42" t="n">
        <v>-1</v>
      </c>
      <c r="C2876" s="28" t="n">
        <v>31537.1</v>
      </c>
      <c r="D2876" s="43" t="n">
        <v>-280.25</v>
      </c>
      <c r="E2876" s="44" t="n">
        <f aca="false">E2875+D2876</f>
        <v>37628.05</v>
      </c>
      <c r="F2876" s="45" t="n">
        <f aca="false">IF(C2875&gt;0,D2876/C2875,0)</f>
        <v>-0.00895494726886091</v>
      </c>
      <c r="G2876" s="46" t="n">
        <f aca="false">G2875*(1+F2876)</f>
        <v>25.5467629090923</v>
      </c>
      <c r="H2876" s="46" t="n">
        <f aca="false">MAX(H2875,G2876)</f>
        <v>27.1085206426104</v>
      </c>
      <c r="I2876" s="47" t="n">
        <f aca="false">G2876/H2876-1</f>
        <v>-0.0576113228053915</v>
      </c>
      <c r="J2876" s="48" t="n">
        <f aca="false">IF(F2876&lt;0,F2876^2,0)</f>
        <v>8.01910805880795E-005</v>
      </c>
      <c r="K2876" s="44" t="n">
        <f aca="false">MAX(K2875,E2876)</f>
        <v>38534.9</v>
      </c>
      <c r="L2876" s="49" t="n">
        <f aca="false">E2876-K2876</f>
        <v>-906.849999999984</v>
      </c>
    </row>
    <row r="2877" customFormat="false" ht="15" hidden="false" customHeight="false" outlineLevel="0" collapsed="false">
      <c r="A2877" s="27" t="n">
        <v>43616</v>
      </c>
      <c r="B2877" s="42" t="n">
        <v>1</v>
      </c>
      <c r="C2877" s="28" t="n">
        <v>31375.4</v>
      </c>
      <c r="D2877" s="43" t="n">
        <v>-445.3</v>
      </c>
      <c r="E2877" s="44" t="n">
        <f aca="false">E2876+D2877</f>
        <v>37182.75</v>
      </c>
      <c r="F2877" s="45" t="n">
        <f aca="false">IF(C2876&gt;0,D2877/C2876,0)</f>
        <v>-0.0141198778581417</v>
      </c>
      <c r="G2877" s="46" t="n">
        <f aca="false">G2876*(1+F2877)</f>
        <v>25.1860457371451</v>
      </c>
      <c r="H2877" s="46" t="n">
        <f aca="false">MAX(H2876,G2877)</f>
        <v>27.1085206426104</v>
      </c>
      <c r="I2877" s="47" t="n">
        <f aca="false">G2877/H2877-1</f>
        <v>-0.0709177358222751</v>
      </c>
      <c r="J2877" s="48" t="n">
        <f aca="false">IF(F2877&lt;0,F2877^2,0)</f>
        <v>0.00019937095072884</v>
      </c>
      <c r="K2877" s="44" t="n">
        <f aca="false">MAX(K2876,E2877)</f>
        <v>38534.9</v>
      </c>
      <c r="L2877" s="49" t="n">
        <f aca="false">E2877-K2877</f>
        <v>-1352.14999999999</v>
      </c>
    </row>
    <row r="2878" customFormat="false" ht="15" hidden="false" customHeight="false" outlineLevel="0" collapsed="false">
      <c r="A2878" s="27" t="n">
        <v>43619</v>
      </c>
      <c r="B2878" s="42" t="n">
        <v>1</v>
      </c>
      <c r="C2878" s="28" t="n">
        <v>31653.65</v>
      </c>
      <c r="D2878" s="43" t="n">
        <v>278.25</v>
      </c>
      <c r="E2878" s="44" t="n">
        <f aca="false">E2877+D2878</f>
        <v>37461</v>
      </c>
      <c r="F2878" s="45" t="n">
        <f aca="false">IF(C2877&gt;0,D2878/C2877,0)</f>
        <v>0.0088684128329838</v>
      </c>
      <c r="G2878" s="46" t="n">
        <f aca="false">G2877*(1+F2878)</f>
        <v>25.4094059883725</v>
      </c>
      <c r="H2878" s="46" t="n">
        <f aca="false">MAX(H2877,G2878)</f>
        <v>27.1085206426104</v>
      </c>
      <c r="I2878" s="47" t="n">
        <f aca="false">G2878/H2878-1</f>
        <v>-0.0626782507477437</v>
      </c>
      <c r="J2878" s="48" t="n">
        <f aca="false">IF(F2878&lt;0,F2878^2,0)</f>
        <v>0</v>
      </c>
      <c r="K2878" s="44" t="n">
        <f aca="false">MAX(K2877,E2878)</f>
        <v>38534.9</v>
      </c>
      <c r="L2878" s="49" t="n">
        <f aca="false">E2878-K2878</f>
        <v>-1073.89999999999</v>
      </c>
    </row>
    <row r="2879" customFormat="false" ht="15" hidden="false" customHeight="false" outlineLevel="0" collapsed="false">
      <c r="A2879" s="27" t="n">
        <v>43620</v>
      </c>
      <c r="B2879" s="42" t="n">
        <v>1</v>
      </c>
      <c r="C2879" s="28" t="n">
        <v>31589.05</v>
      </c>
      <c r="D2879" s="43" t="n">
        <v>-64.6</v>
      </c>
      <c r="E2879" s="44" t="n">
        <f aca="false">E2878+D2879</f>
        <v>37396.4</v>
      </c>
      <c r="F2879" s="45" t="n">
        <f aca="false">IF(C2878&gt;0,D2879/C2878,0)</f>
        <v>-0.00204083889219727</v>
      </c>
      <c r="G2879" s="46" t="n">
        <f aca="false">G2878*(1+F2879)</f>
        <v>25.3575494844038</v>
      </c>
      <c r="H2879" s="46" t="n">
        <f aca="false">MAX(H2878,G2879)</f>
        <v>27.1085206426104</v>
      </c>
      <c r="I2879" s="47" t="n">
        <f aca="false">G2879/H2879-1</f>
        <v>-0.06459117342812</v>
      </c>
      <c r="J2879" s="48" t="n">
        <f aca="false">IF(F2879&lt;0,F2879^2,0)</f>
        <v>4.16502338390497E-006</v>
      </c>
      <c r="K2879" s="44" t="n">
        <f aca="false">MAX(K2878,E2879)</f>
        <v>38534.9</v>
      </c>
      <c r="L2879" s="49" t="n">
        <f aca="false">E2879-K2879</f>
        <v>-1138.49999999999</v>
      </c>
    </row>
    <row r="2880" customFormat="false" ht="15" hidden="false" customHeight="false" outlineLevel="0" collapsed="false">
      <c r="A2880" s="27" t="n">
        <v>43622</v>
      </c>
      <c r="B2880" s="42" t="n">
        <v>-1</v>
      </c>
      <c r="C2880" s="28" t="n">
        <v>30857.4</v>
      </c>
      <c r="D2880" s="43" t="n">
        <v>351.2</v>
      </c>
      <c r="E2880" s="44" t="n">
        <f aca="false">E2879+D2880</f>
        <v>37747.6</v>
      </c>
      <c r="F2880" s="45" t="n">
        <f aca="false">IF(C2879&gt;0,D2880/C2879,0)</f>
        <v>0.0111177765713119</v>
      </c>
      <c r="G2880" s="46" t="n">
        <f aca="false">G2879*(1+F2880)</f>
        <v>25.6394690539674</v>
      </c>
      <c r="H2880" s="46" t="n">
        <f aca="false">MAX(H2879,G2880)</f>
        <v>27.1085206426104</v>
      </c>
      <c r="I2880" s="47" t="n">
        <f aca="false">G2880/H2880-1</f>
        <v>-0.0541915070914608</v>
      </c>
      <c r="J2880" s="48" t="n">
        <f aca="false">IF(F2880&lt;0,F2880^2,0)</f>
        <v>0</v>
      </c>
      <c r="K2880" s="44" t="n">
        <f aca="false">MAX(K2879,E2880)</f>
        <v>38534.9</v>
      </c>
      <c r="L2880" s="49" t="n">
        <f aca="false">E2880-K2880</f>
        <v>-787.299999999988</v>
      </c>
    </row>
    <row r="2881" customFormat="false" ht="15" hidden="false" customHeight="false" outlineLevel="0" collapsed="false">
      <c r="A2881" s="27" t="n">
        <v>43623</v>
      </c>
      <c r="B2881" s="42" t="n">
        <v>-1</v>
      </c>
      <c r="C2881" s="28" t="n">
        <v>31066.55</v>
      </c>
      <c r="D2881" s="43" t="n">
        <v>-209.15</v>
      </c>
      <c r="E2881" s="44" t="n">
        <f aca="false">E2880+D2881</f>
        <v>37538.45</v>
      </c>
      <c r="F2881" s="45" t="n">
        <f aca="false">IF(C2880&gt;0,D2881/C2880,0)</f>
        <v>-0.00677795277631946</v>
      </c>
      <c r="G2881" s="46" t="n">
        <f aca="false">G2880*(1+F2881)</f>
        <v>25.4656859435097</v>
      </c>
      <c r="H2881" s="46" t="n">
        <f aca="false">MAX(H2880,G2881)</f>
        <v>27.1085206426104</v>
      </c>
      <c r="I2881" s="47" t="n">
        <f aca="false">G2881/H2881-1</f>
        <v>-0.0606021523918368</v>
      </c>
      <c r="J2881" s="48" t="n">
        <f aca="false">IF(F2881&lt;0,F2881^2,0)</f>
        <v>4.59406438380166E-005</v>
      </c>
      <c r="K2881" s="44" t="n">
        <f aca="false">MAX(K2880,E2881)</f>
        <v>38534.9</v>
      </c>
      <c r="L2881" s="49" t="n">
        <f aca="false">E2881-K2881</f>
        <v>-996.44999999999</v>
      </c>
    </row>
    <row r="2882" customFormat="false" ht="15" hidden="false" customHeight="false" outlineLevel="0" collapsed="false">
      <c r="A2882" s="27" t="n">
        <v>43626</v>
      </c>
      <c r="B2882" s="42" t="n">
        <v>-1</v>
      </c>
      <c r="C2882" s="28" t="n">
        <v>31034</v>
      </c>
      <c r="D2882" s="43" t="n">
        <v>-192.65</v>
      </c>
      <c r="E2882" s="44" t="n">
        <f aca="false">E2881+D2882</f>
        <v>37345.8</v>
      </c>
      <c r="F2882" s="45" t="n">
        <f aca="false">IF(C2881&gt;0,D2882/C2881,0)</f>
        <v>-0.00620120354529228</v>
      </c>
      <c r="G2882" s="46" t="n">
        <f aca="false">G2881*(1+F2882)</f>
        <v>25.3077680415535</v>
      </c>
      <c r="H2882" s="46" t="n">
        <f aca="false">MAX(H2881,G2882)</f>
        <v>27.1085206426104</v>
      </c>
      <c r="I2882" s="47" t="n">
        <f aca="false">G2882/H2882-1</f>
        <v>-0.0664275496548645</v>
      </c>
      <c r="J2882" s="48" t="n">
        <f aca="false">IF(F2882&lt;0,F2882^2,0)</f>
        <v>3.84549254101456E-005</v>
      </c>
      <c r="K2882" s="44" t="n">
        <f aca="false">MAX(K2881,E2882)</f>
        <v>38534.9</v>
      </c>
      <c r="L2882" s="49" t="n">
        <f aca="false">E2882-K2882</f>
        <v>-1189.09999999999</v>
      </c>
    </row>
    <row r="2883" customFormat="false" ht="15" hidden="false" customHeight="false" outlineLevel="0" collapsed="false">
      <c r="A2883" s="27" t="n">
        <v>43627</v>
      </c>
      <c r="B2883" s="42" t="n">
        <v>1</v>
      </c>
      <c r="C2883" s="28" t="n">
        <v>31265.45</v>
      </c>
      <c r="D2883" s="43" t="n">
        <v>-101.95</v>
      </c>
      <c r="E2883" s="44" t="n">
        <f aca="false">E2882+D2883</f>
        <v>37243.85</v>
      </c>
      <c r="F2883" s="45" t="n">
        <f aca="false">IF(C2882&gt;0,D2883/C2882,0)</f>
        <v>-0.00328510665721467</v>
      </c>
      <c r="G2883" s="46" t="n">
        <f aca="false">G2882*(1+F2883)</f>
        <v>25.2246293242809</v>
      </c>
      <c r="H2883" s="46" t="n">
        <f aca="false">MAX(H2882,G2883)</f>
        <v>27.1085206426104</v>
      </c>
      <c r="I2883" s="47" t="n">
        <f aca="false">G2883/H2883-1</f>
        <v>-0.0694944347264855</v>
      </c>
      <c r="J2883" s="48" t="n">
        <f aca="false">IF(F2883&lt;0,F2883^2,0)</f>
        <v>1.07919257492761E-005</v>
      </c>
      <c r="K2883" s="44" t="n">
        <f aca="false">MAX(K2882,E2883)</f>
        <v>38534.9</v>
      </c>
      <c r="L2883" s="49" t="n">
        <f aca="false">E2883-K2883</f>
        <v>-1291.04999999999</v>
      </c>
    </row>
    <row r="2884" customFormat="false" ht="15" hidden="false" customHeight="false" outlineLevel="0" collapsed="false">
      <c r="A2884" s="27" t="n">
        <v>43628</v>
      </c>
      <c r="B2884" s="42" t="n">
        <v>1</v>
      </c>
      <c r="C2884" s="28" t="n">
        <v>30965.7</v>
      </c>
      <c r="D2884" s="43" t="n">
        <v>-292.1</v>
      </c>
      <c r="E2884" s="44" t="n">
        <f aca="false">E2883+D2884</f>
        <v>36951.75</v>
      </c>
      <c r="F2884" s="45" t="n">
        <f aca="false">IF(C2883&gt;0,D2884/C2883,0)</f>
        <v>-0.00934258102793979</v>
      </c>
      <c r="G2884" s="46" t="n">
        <f aca="false">G2883*(1+F2884)</f>
        <v>24.9889661809191</v>
      </c>
      <c r="H2884" s="46" t="n">
        <f aca="false">MAX(H2883,G2884)</f>
        <v>27.1085206426104</v>
      </c>
      <c r="I2884" s="47" t="n">
        <f aca="false">G2884/H2884-1</f>
        <v>-0.0781877583670023</v>
      </c>
      <c r="J2884" s="48" t="n">
        <f aca="false">IF(F2884&lt;0,F2884^2,0)</f>
        <v>8.72838202636204E-005</v>
      </c>
      <c r="K2884" s="44" t="n">
        <f aca="false">MAX(K2883,E2884)</f>
        <v>38534.9</v>
      </c>
      <c r="L2884" s="49" t="n">
        <f aca="false">E2884-K2884</f>
        <v>-1583.14999999999</v>
      </c>
    </row>
    <row r="2885" customFormat="false" ht="15" hidden="false" customHeight="false" outlineLevel="0" collapsed="false">
      <c r="A2885" s="27" t="n">
        <v>43629</v>
      </c>
      <c r="B2885" s="42" t="n">
        <v>-1</v>
      </c>
      <c r="C2885" s="28" t="n">
        <v>30976.1</v>
      </c>
      <c r="D2885" s="43" t="n">
        <v>-99.35</v>
      </c>
      <c r="E2885" s="44" t="n">
        <f aca="false">E2884+D2885</f>
        <v>36852.4</v>
      </c>
      <c r="F2885" s="45" t="n">
        <f aca="false">IF(C2884&gt;0,D2885/C2884,0)</f>
        <v>-0.00320838863645905</v>
      </c>
      <c r="G2885" s="46" t="n">
        <f aca="false">G2884*(1+F2885)</f>
        <v>24.9087918657874</v>
      </c>
      <c r="H2885" s="46" t="n">
        <f aca="false">MAX(H2884,G2885)</f>
        <v>27.1085206426104</v>
      </c>
      <c r="I2885" s="47" t="n">
        <f aca="false">G2885/H2885-1</f>
        <v>-0.0811452902880063</v>
      </c>
      <c r="J2885" s="48" t="n">
        <f aca="false">IF(F2885&lt;0,F2885^2,0)</f>
        <v>1.02937576425596E-005</v>
      </c>
      <c r="K2885" s="44" t="n">
        <f aca="false">MAX(K2884,E2885)</f>
        <v>38534.9</v>
      </c>
      <c r="L2885" s="49" t="n">
        <f aca="false">E2885-K2885</f>
        <v>-1682.49999999999</v>
      </c>
    </row>
    <row r="2886" customFormat="false" ht="15" hidden="false" customHeight="false" outlineLevel="0" collapsed="false">
      <c r="A2886" s="27" t="n">
        <v>43630</v>
      </c>
      <c r="B2886" s="42" t="n">
        <v>-1</v>
      </c>
      <c r="C2886" s="28" t="n">
        <v>30614.35</v>
      </c>
      <c r="D2886" s="43" t="n">
        <v>361.75</v>
      </c>
      <c r="E2886" s="44" t="n">
        <f aca="false">E2885+D2886</f>
        <v>37214.15</v>
      </c>
      <c r="F2886" s="45" t="n">
        <f aca="false">IF(C2885&gt;0,D2886/C2885,0)</f>
        <v>0.0116783584763737</v>
      </c>
      <c r="G2886" s="46" t="n">
        <f aca="false">G2885*(1+F2886)</f>
        <v>25.1996856664094</v>
      </c>
      <c r="H2886" s="46" t="n">
        <f aca="false">MAX(H2885,G2886)</f>
        <v>27.1085206426104</v>
      </c>
      <c r="I2886" s="47" t="n">
        <f aca="false">G2886/H2886-1</f>
        <v>-0.0704145756002853</v>
      </c>
      <c r="J2886" s="48" t="n">
        <f aca="false">IF(F2886&lt;0,F2886^2,0)</f>
        <v>0</v>
      </c>
      <c r="K2886" s="44" t="n">
        <f aca="false">MAX(K2885,E2886)</f>
        <v>38534.9</v>
      </c>
      <c r="L2886" s="49" t="n">
        <f aca="false">E2886-K2886</f>
        <v>-1320.74999999999</v>
      </c>
    </row>
    <row r="2887" customFormat="false" ht="15" hidden="false" customHeight="false" outlineLevel="0" collapsed="false">
      <c r="A2887" s="27" t="n">
        <v>43633</v>
      </c>
      <c r="B2887" s="42" t="n">
        <v>-1</v>
      </c>
      <c r="C2887" s="28" t="n">
        <v>30273.25</v>
      </c>
      <c r="D2887" s="43" t="n">
        <v>341.1</v>
      </c>
      <c r="E2887" s="44" t="n">
        <f aca="false">E2886+D2887</f>
        <v>37555.25</v>
      </c>
      <c r="F2887" s="45" t="n">
        <f aca="false">IF(C2886&gt;0,D2887/C2886,0)</f>
        <v>0.0111418338132281</v>
      </c>
      <c r="G2887" s="46" t="n">
        <f aca="false">G2886*(1+F2887)</f>
        <v>25.4804563762501</v>
      </c>
      <c r="H2887" s="46" t="n">
        <f aca="false">MAX(H2886,G2887)</f>
        <v>27.1085206426104</v>
      </c>
      <c r="I2887" s="47" t="n">
        <f aca="false">G2887/H2887-1</f>
        <v>-0.0600572892864246</v>
      </c>
      <c r="J2887" s="48" t="n">
        <f aca="false">IF(F2887&lt;0,F2887^2,0)</f>
        <v>0</v>
      </c>
      <c r="K2887" s="44" t="n">
        <f aca="false">MAX(K2886,E2887)</f>
        <v>38534.9</v>
      </c>
      <c r="L2887" s="49" t="n">
        <f aca="false">E2887-K2887</f>
        <v>-979.649999999987</v>
      </c>
    </row>
    <row r="2888" customFormat="false" ht="15" hidden="false" customHeight="false" outlineLevel="0" collapsed="false">
      <c r="A2888" s="27" t="n">
        <v>43634</v>
      </c>
      <c r="B2888" s="42" t="n">
        <v>-1</v>
      </c>
      <c r="C2888" s="28" t="n">
        <v>30351</v>
      </c>
      <c r="D2888" s="43" t="n">
        <v>-77.75</v>
      </c>
      <c r="E2888" s="44" t="n">
        <f aca="false">E2887+D2888</f>
        <v>37477.5</v>
      </c>
      <c r="F2888" s="45" t="n">
        <f aca="false">IF(C2887&gt;0,D2888/C2887,0)</f>
        <v>-0.00256827397124524</v>
      </c>
      <c r="G2888" s="46" t="n">
        <f aca="false">G2887*(1+F2888)</f>
        <v>25.4150155833636</v>
      </c>
      <c r="H2888" s="46" t="n">
        <f aca="false">MAX(H2887,G2888)</f>
        <v>27.1085206426104</v>
      </c>
      <c r="I2888" s="47" t="n">
        <f aca="false">G2888/H2888-1</f>
        <v>-0.062471319684812</v>
      </c>
      <c r="J2888" s="48" t="n">
        <f aca="false">IF(F2888&lt;0,F2888^2,0)</f>
        <v>6.5960311913758E-006</v>
      </c>
      <c r="K2888" s="44" t="n">
        <f aca="false">MAX(K2887,E2888)</f>
        <v>38534.9</v>
      </c>
      <c r="L2888" s="49" t="n">
        <f aca="false">E2888-K2888</f>
        <v>-1057.39999999999</v>
      </c>
    </row>
    <row r="2889" customFormat="false" ht="15" hidden="false" customHeight="false" outlineLevel="0" collapsed="false">
      <c r="A2889" s="27" t="n">
        <v>43635</v>
      </c>
      <c r="B2889" s="42" t="n">
        <v>1</v>
      </c>
      <c r="C2889" s="28" t="n">
        <v>30362.1</v>
      </c>
      <c r="D2889" s="43" t="n">
        <v>-521.6</v>
      </c>
      <c r="E2889" s="44" t="n">
        <f aca="false">E2888+D2889</f>
        <v>36955.9</v>
      </c>
      <c r="F2889" s="45" t="n">
        <f aca="false">IF(C2888&gt;0,D2889/C2888,0)</f>
        <v>-0.017185595202794</v>
      </c>
      <c r="G2889" s="46" t="n">
        <f aca="false">G2888*(1+F2889)</f>
        <v>24.9782434134752</v>
      </c>
      <c r="H2889" s="46" t="n">
        <f aca="false">MAX(H2888,G2889)</f>
        <v>27.1085206426104</v>
      </c>
      <c r="I2889" s="47" t="n">
        <f aca="false">G2889/H2889-1</f>
        <v>-0.0785833080757183</v>
      </c>
      <c r="J2889" s="48" t="n">
        <f aca="false">IF(F2889&lt;0,F2889^2,0)</f>
        <v>0.000295344682474295</v>
      </c>
      <c r="K2889" s="44" t="n">
        <f aca="false">MAX(K2888,E2889)</f>
        <v>38534.9</v>
      </c>
      <c r="L2889" s="49" t="n">
        <f aca="false">E2889-K2889</f>
        <v>-1578.99999999999</v>
      </c>
    </row>
    <row r="2890" customFormat="false" ht="15" hidden="false" customHeight="false" outlineLevel="0" collapsed="false">
      <c r="A2890" s="27" t="n">
        <v>43636</v>
      </c>
      <c r="B2890" s="42" t="n">
        <v>-1</v>
      </c>
      <c r="C2890" s="28" t="n">
        <v>30781.1</v>
      </c>
      <c r="D2890" s="43" t="n">
        <v>-678.35</v>
      </c>
      <c r="E2890" s="44" t="n">
        <f aca="false">E2889+D2890</f>
        <v>36277.55</v>
      </c>
      <c r="F2890" s="45" t="n">
        <f aca="false">IF(C2889&gt;0,D2890/C2889,0)</f>
        <v>-0.0223419987418525</v>
      </c>
      <c r="G2890" s="46" t="n">
        <f aca="false">G2889*(1+F2890)</f>
        <v>24.4201795305576</v>
      </c>
      <c r="H2890" s="46" t="n">
        <f aca="false">MAX(H2889,G2890)</f>
        <v>27.1085206426104</v>
      </c>
      <c r="I2890" s="47" t="n">
        <f aca="false">G2890/H2890-1</f>
        <v>-0.0991695986474126</v>
      </c>
      <c r="J2890" s="48" t="n">
        <f aca="false">IF(F2890&lt;0,F2890^2,0)</f>
        <v>0.000499164907780939</v>
      </c>
      <c r="K2890" s="44" t="n">
        <f aca="false">MAX(K2889,E2890)</f>
        <v>38534.9</v>
      </c>
      <c r="L2890" s="49" t="n">
        <f aca="false">E2890-K2890</f>
        <v>-2257.34999999998</v>
      </c>
    </row>
    <row r="2891" customFormat="false" ht="15" hidden="false" customHeight="false" outlineLevel="0" collapsed="false">
      <c r="A2891" s="27" t="n">
        <v>43637</v>
      </c>
      <c r="B2891" s="42" t="n">
        <v>-1</v>
      </c>
      <c r="C2891" s="28" t="n">
        <v>30628.35</v>
      </c>
      <c r="D2891" s="43" t="n">
        <v>-23.85</v>
      </c>
      <c r="E2891" s="44" t="n">
        <f aca="false">E2890+D2891</f>
        <v>36253.7</v>
      </c>
      <c r="F2891" s="45" t="n">
        <f aca="false">IF(C2890&gt;0,D2891/C2890,0)</f>
        <v>-0.000774826110827748</v>
      </c>
      <c r="G2891" s="46" t="n">
        <f aca="false">G2890*(1+F2891)</f>
        <v>24.4012581378262</v>
      </c>
      <c r="H2891" s="46" t="n">
        <f aca="false">MAX(H2890,G2891)</f>
        <v>27.1085206426104</v>
      </c>
      <c r="I2891" s="47" t="n">
        <f aca="false">G2891/H2891-1</f>
        <v>-0.099867585563808</v>
      </c>
      <c r="J2891" s="48" t="n">
        <f aca="false">IF(F2891&lt;0,F2891^2,0)</f>
        <v>6.00355502020454E-007</v>
      </c>
      <c r="K2891" s="44" t="n">
        <f aca="false">MAX(K2890,E2891)</f>
        <v>38534.9</v>
      </c>
      <c r="L2891" s="49" t="n">
        <f aca="false">E2891-K2891</f>
        <v>-2281.19999999998</v>
      </c>
    </row>
    <row r="2892" customFormat="false" ht="15" hidden="false" customHeight="false" outlineLevel="0" collapsed="false">
      <c r="A2892" s="27" t="n">
        <v>43640</v>
      </c>
      <c r="B2892" s="42" t="n">
        <v>0</v>
      </c>
      <c r="C2892" s="28" t="n">
        <v>30602.05</v>
      </c>
      <c r="D2892" s="43" t="n">
        <v>0</v>
      </c>
      <c r="E2892" s="44" t="n">
        <f aca="false">E2891+D2892</f>
        <v>36253.7</v>
      </c>
      <c r="F2892" s="45" t="n">
        <f aca="false">IF(C2891&gt;0,D2892/C2891,0)</f>
        <v>0</v>
      </c>
      <c r="G2892" s="46" t="n">
        <f aca="false">G2891*(1+F2892)</f>
        <v>24.4012581378262</v>
      </c>
      <c r="H2892" s="46" t="n">
        <f aca="false">MAX(H2891,G2892)</f>
        <v>27.1085206426104</v>
      </c>
      <c r="I2892" s="47" t="n">
        <f aca="false">G2892/H2892-1</f>
        <v>-0.099867585563808</v>
      </c>
      <c r="J2892" s="48" t="n">
        <f aca="false">IF(F2892&lt;0,F2892^2,0)</f>
        <v>0</v>
      </c>
      <c r="K2892" s="44" t="n">
        <f aca="false">MAX(K2891,E2892)</f>
        <v>38534.9</v>
      </c>
      <c r="L2892" s="49" t="n">
        <f aca="false">E2892-K2892</f>
        <v>-2281.19999999998</v>
      </c>
    </row>
    <row r="2893" customFormat="false" ht="15" hidden="false" customHeight="false" outlineLevel="0" collapsed="false">
      <c r="A2893" s="27" t="n">
        <v>43641</v>
      </c>
      <c r="B2893" s="42" t="n">
        <v>1</v>
      </c>
      <c r="C2893" s="28" t="n">
        <v>30847.05</v>
      </c>
      <c r="D2893" s="43" t="n">
        <v>42.1</v>
      </c>
      <c r="E2893" s="44" t="n">
        <f aca="false">E2892+D2893</f>
        <v>36295.8</v>
      </c>
      <c r="F2893" s="45" t="n">
        <f aca="false">IF(C2892&gt;0,D2893/C2892,0)</f>
        <v>0.00137572482889218</v>
      </c>
      <c r="G2893" s="46" t="n">
        <f aca="false">G2892*(1+F2893)</f>
        <v>24.4348275545027</v>
      </c>
      <c r="H2893" s="46" t="n">
        <f aca="false">MAX(H2892,G2893)</f>
        <v>27.1085206426104</v>
      </c>
      <c r="I2893" s="47" t="n">
        <f aca="false">G2893/H2893-1</f>
        <v>-0.0986292510519775</v>
      </c>
      <c r="J2893" s="48" t="n">
        <f aca="false">IF(F2893&lt;0,F2893^2,0)</f>
        <v>0</v>
      </c>
      <c r="K2893" s="44" t="n">
        <f aca="false">MAX(K2892,E2893)</f>
        <v>38534.9</v>
      </c>
      <c r="L2893" s="49" t="n">
        <f aca="false">E2893-K2893</f>
        <v>-2239.09999999998</v>
      </c>
    </row>
    <row r="2894" customFormat="false" ht="15" hidden="false" customHeight="false" outlineLevel="0" collapsed="false">
      <c r="A2894" s="27" t="n">
        <v>43642</v>
      </c>
      <c r="B2894" s="42" t="n">
        <v>1</v>
      </c>
      <c r="C2894" s="28" t="n">
        <v>31162.35</v>
      </c>
      <c r="D2894" s="43" t="n">
        <v>315.3</v>
      </c>
      <c r="E2894" s="44" t="n">
        <f aca="false">E2893+D2894</f>
        <v>36611.1</v>
      </c>
      <c r="F2894" s="45" t="n">
        <f aca="false">IF(C2893&gt;0,D2894/C2893,0)</f>
        <v>0.0102213988047479</v>
      </c>
      <c r="G2894" s="46" t="n">
        <f aca="false">G2893*(1+F2894)</f>
        <v>24.6845856716625</v>
      </c>
      <c r="H2894" s="46" t="n">
        <f aca="false">MAX(H2893,G2894)</f>
        <v>27.1085206426104</v>
      </c>
      <c r="I2894" s="47" t="n">
        <f aca="false">G2894/H2894-1</f>
        <v>-0.0894159811560455</v>
      </c>
      <c r="J2894" s="48" t="n">
        <f aca="false">IF(F2894&lt;0,F2894^2,0)</f>
        <v>0</v>
      </c>
      <c r="K2894" s="44" t="n">
        <f aca="false">MAX(K2893,E2894)</f>
        <v>38534.9</v>
      </c>
      <c r="L2894" s="49" t="n">
        <f aca="false">E2894-K2894</f>
        <v>-1923.79999999998</v>
      </c>
    </row>
    <row r="2895" customFormat="false" ht="15" hidden="false" customHeight="false" outlineLevel="0" collapsed="false">
      <c r="A2895" s="27" t="n">
        <v>43643</v>
      </c>
      <c r="B2895" s="42" t="n">
        <v>1</v>
      </c>
      <c r="C2895" s="28" t="n">
        <v>31269.5</v>
      </c>
      <c r="D2895" s="43" t="n">
        <v>107.15</v>
      </c>
      <c r="E2895" s="44" t="n">
        <f aca="false">E2894+D2895</f>
        <v>36718.25</v>
      </c>
      <c r="F2895" s="45" t="n">
        <f aca="false">IF(C2894&gt;0,D2895/C2894,0)</f>
        <v>0.00343844414814672</v>
      </c>
      <c r="G2895" s="46" t="n">
        <f aca="false">G2894*(1+F2895)</f>
        <v>24.7694622408146</v>
      </c>
      <c r="H2895" s="46" t="n">
        <f aca="false">MAX(H2894,G2895)</f>
        <v>27.1085206426104</v>
      </c>
      <c r="I2895" s="47" t="n">
        <f aca="false">G2895/H2895-1</f>
        <v>-0.0862849888650557</v>
      </c>
      <c r="J2895" s="48" t="n">
        <f aca="false">IF(F2895&lt;0,F2895^2,0)</f>
        <v>0</v>
      </c>
      <c r="K2895" s="44" t="n">
        <f aca="false">MAX(K2894,E2895)</f>
        <v>38534.9</v>
      </c>
      <c r="L2895" s="49" t="n">
        <f aca="false">E2895-K2895</f>
        <v>-1816.64999999998</v>
      </c>
    </row>
    <row r="2896" customFormat="false" ht="15" hidden="false" customHeight="false" outlineLevel="0" collapsed="false">
      <c r="A2896" s="27" t="n">
        <v>43644</v>
      </c>
      <c r="B2896" s="42" t="n">
        <v>1</v>
      </c>
      <c r="C2896" s="28" t="n">
        <v>31105.2</v>
      </c>
      <c r="D2896" s="43" t="n">
        <v>-110.7</v>
      </c>
      <c r="E2896" s="44" t="n">
        <f aca="false">E2895+D2896</f>
        <v>36607.55</v>
      </c>
      <c r="F2896" s="45" t="n">
        <f aca="false">IF(C2895&gt;0,D2896/C2895,0)</f>
        <v>-0.00354019092086538</v>
      </c>
      <c r="G2896" s="46" t="n">
        <f aca="false">G2895*(1+F2896)</f>
        <v>24.681773615475</v>
      </c>
      <c r="H2896" s="46" t="n">
        <f aca="false">MAX(H2895,G2896)</f>
        <v>27.1085206426104</v>
      </c>
      <c r="I2896" s="47" t="n">
        <f aca="false">G2896/H2896-1</f>
        <v>-0.0895197144517339</v>
      </c>
      <c r="J2896" s="48" t="n">
        <f aca="false">IF(F2896&lt;0,F2896^2,0)</f>
        <v>1.25329517561777E-005</v>
      </c>
      <c r="K2896" s="44" t="n">
        <f aca="false">MAX(K2895,E2896)</f>
        <v>38534.9</v>
      </c>
      <c r="L2896" s="49" t="n">
        <f aca="false">E2896-K2896</f>
        <v>-1927.34999999998</v>
      </c>
    </row>
    <row r="2897" customFormat="false" ht="15" hidden="false" customHeight="false" outlineLevel="0" collapsed="false">
      <c r="A2897" s="27" t="n">
        <v>43647</v>
      </c>
      <c r="B2897" s="42" t="n">
        <v>0</v>
      </c>
      <c r="C2897" s="28" t="n">
        <v>31372.2</v>
      </c>
      <c r="D2897" s="43" t="n">
        <v>0</v>
      </c>
      <c r="E2897" s="44" t="n">
        <f aca="false">E2896+D2897</f>
        <v>36607.55</v>
      </c>
      <c r="F2897" s="45" t="n">
        <f aca="false">IF(C2896&gt;0,D2897/C2896,0)</f>
        <v>0</v>
      </c>
      <c r="G2897" s="46" t="n">
        <f aca="false">G2896*(1+F2897)</f>
        <v>24.681773615475</v>
      </c>
      <c r="H2897" s="46" t="n">
        <f aca="false">MAX(H2896,G2897)</f>
        <v>27.1085206426104</v>
      </c>
      <c r="I2897" s="47" t="n">
        <f aca="false">G2897/H2897-1</f>
        <v>-0.0895197144517339</v>
      </c>
      <c r="J2897" s="48" t="n">
        <f aca="false">IF(F2897&lt;0,F2897^2,0)</f>
        <v>0</v>
      </c>
      <c r="K2897" s="44" t="n">
        <f aca="false">MAX(K2896,E2897)</f>
        <v>38534.9</v>
      </c>
      <c r="L2897" s="49" t="n">
        <f aca="false">E2897-K2897</f>
        <v>-1927.34999999998</v>
      </c>
    </row>
    <row r="2898" customFormat="false" ht="15" hidden="false" customHeight="false" outlineLevel="0" collapsed="false">
      <c r="A2898" s="27" t="n">
        <v>43648</v>
      </c>
      <c r="B2898" s="42" t="n">
        <v>0</v>
      </c>
      <c r="C2898" s="28" t="n">
        <v>31283.3</v>
      </c>
      <c r="D2898" s="43" t="n">
        <v>0</v>
      </c>
      <c r="E2898" s="44" t="n">
        <f aca="false">E2897+D2898</f>
        <v>36607.55</v>
      </c>
      <c r="F2898" s="45" t="n">
        <f aca="false">IF(C2897&gt;0,D2898/C2897,0)</f>
        <v>0</v>
      </c>
      <c r="G2898" s="46" t="n">
        <f aca="false">G2897*(1+F2898)</f>
        <v>24.681773615475</v>
      </c>
      <c r="H2898" s="46" t="n">
        <f aca="false">MAX(H2897,G2898)</f>
        <v>27.1085206426104</v>
      </c>
      <c r="I2898" s="47" t="n">
        <f aca="false">G2898/H2898-1</f>
        <v>-0.0895197144517339</v>
      </c>
      <c r="J2898" s="48" t="n">
        <f aca="false">IF(F2898&lt;0,F2898^2,0)</f>
        <v>0</v>
      </c>
      <c r="K2898" s="44" t="n">
        <f aca="false">MAX(K2897,E2898)</f>
        <v>38534.9</v>
      </c>
      <c r="L2898" s="49" t="n">
        <f aca="false">E2898-K2898</f>
        <v>-1927.34999999998</v>
      </c>
    </row>
    <row r="2899" customFormat="false" ht="15" hidden="false" customHeight="false" outlineLevel="0" collapsed="false">
      <c r="A2899" s="27" t="n">
        <v>43649</v>
      </c>
      <c r="B2899" s="42" t="n">
        <v>1</v>
      </c>
      <c r="C2899" s="28" t="n">
        <v>31382.3</v>
      </c>
      <c r="D2899" s="43" t="n">
        <v>-68.05</v>
      </c>
      <c r="E2899" s="44" t="n">
        <f aca="false">E2898+D2899</f>
        <v>36539.5</v>
      </c>
      <c r="F2899" s="45" t="n">
        <f aca="false">IF(C2898&gt;0,D2899/C2898,0)</f>
        <v>-0.00217528201948004</v>
      </c>
      <c r="G2899" s="46" t="n">
        <f aca="false">G2898*(1+F2899)</f>
        <v>24.6280837971204</v>
      </c>
      <c r="H2899" s="46" t="n">
        <f aca="false">MAX(H2898,G2899)</f>
        <v>27.1085206426104</v>
      </c>
      <c r="I2899" s="47" t="n">
        <f aca="false">G2899/H2899-1</f>
        <v>-0.0915002658459782</v>
      </c>
      <c r="J2899" s="48" t="n">
        <f aca="false">IF(F2899&lt;0,F2899^2,0)</f>
        <v>4.73185186427317E-006</v>
      </c>
      <c r="K2899" s="44" t="n">
        <f aca="false">MAX(K2898,E2899)</f>
        <v>38534.9</v>
      </c>
      <c r="L2899" s="49" t="n">
        <f aca="false">E2899-K2899</f>
        <v>-1995.39999999998</v>
      </c>
    </row>
    <row r="2900" customFormat="false" ht="15" hidden="false" customHeight="false" outlineLevel="0" collapsed="false">
      <c r="A2900" s="27" t="n">
        <v>43650</v>
      </c>
      <c r="B2900" s="42" t="n">
        <v>1</v>
      </c>
      <c r="C2900" s="28" t="n">
        <v>31471.85</v>
      </c>
      <c r="D2900" s="43" t="n">
        <v>89.55</v>
      </c>
      <c r="E2900" s="44" t="n">
        <f aca="false">E2899+D2900</f>
        <v>36629.05</v>
      </c>
      <c r="F2900" s="45" t="n">
        <f aca="false">IF(C2899&gt;0,D2900/C2899,0)</f>
        <v>0.00285351934051997</v>
      </c>
      <c r="G2900" s="46" t="n">
        <f aca="false">G2899*(1+F2900)</f>
        <v>24.6983605105554</v>
      </c>
      <c r="H2900" s="46" t="n">
        <f aca="false">MAX(H2899,G2900)</f>
        <v>27.1085206426104</v>
      </c>
      <c r="I2900" s="47" t="n">
        <f aca="false">G2900/H2900-1</f>
        <v>-0.0889078442837125</v>
      </c>
      <c r="J2900" s="48" t="n">
        <f aca="false">IF(F2900&lt;0,F2900^2,0)</f>
        <v>0</v>
      </c>
      <c r="K2900" s="44" t="n">
        <f aca="false">MAX(K2899,E2900)</f>
        <v>38534.9</v>
      </c>
      <c r="L2900" s="49" t="n">
        <f aca="false">E2900-K2900</f>
        <v>-1905.84999999998</v>
      </c>
    </row>
    <row r="2901" customFormat="false" ht="15" hidden="false" customHeight="false" outlineLevel="0" collapsed="false">
      <c r="A2901" s="27" t="n">
        <v>43651</v>
      </c>
      <c r="B2901" s="42" t="n">
        <v>1</v>
      </c>
      <c r="C2901" s="28" t="n">
        <v>31475.8</v>
      </c>
      <c r="D2901" s="43" t="n">
        <v>-43.8</v>
      </c>
      <c r="E2901" s="44" t="n">
        <f aca="false">E2900+D2901</f>
        <v>36585.25</v>
      </c>
      <c r="F2901" s="45" t="n">
        <f aca="false">IF(C2900&gt;0,D2901/C2900,0)</f>
        <v>-0.00139171990207122</v>
      </c>
      <c r="G2901" s="46" t="n">
        <f aca="false">G2900*(1+F2901)</f>
        <v>24.6639873106843</v>
      </c>
      <c r="H2901" s="46" t="n">
        <f aca="false">MAX(H2900,G2901)</f>
        <v>27.1085206426104</v>
      </c>
      <c r="I2901" s="47" t="n">
        <f aca="false">G2901/H2901-1</f>
        <v>-0.0901758293694437</v>
      </c>
      <c r="J2901" s="48" t="n">
        <f aca="false">IF(F2901&lt;0,F2901^2,0)</f>
        <v>1.93688428582111E-006</v>
      </c>
      <c r="K2901" s="44" t="n">
        <f aca="false">MAX(K2900,E2901)</f>
        <v>38534.9</v>
      </c>
      <c r="L2901" s="49" t="n">
        <f aca="false">E2901-K2901</f>
        <v>-1949.64999999998</v>
      </c>
    </row>
    <row r="2902" customFormat="false" ht="15" hidden="false" customHeight="false" outlineLevel="0" collapsed="false">
      <c r="A2902" s="27" t="n">
        <v>43654</v>
      </c>
      <c r="B2902" s="42" t="n">
        <v>-1</v>
      </c>
      <c r="C2902" s="28" t="n">
        <v>30603.85</v>
      </c>
      <c r="D2902" s="43" t="n">
        <v>719.4</v>
      </c>
      <c r="E2902" s="44" t="n">
        <f aca="false">E2901+D2902</f>
        <v>37304.65</v>
      </c>
      <c r="F2902" s="45" t="n">
        <f aca="false">IF(C2901&gt;0,D2902/C2901,0)</f>
        <v>0.02285565418512</v>
      </c>
      <c r="G2902" s="46" t="n">
        <f aca="false">G2901*(1+F2902)</f>
        <v>25.2276988754835</v>
      </c>
      <c r="H2902" s="46" t="n">
        <f aca="false">MAX(H2901,G2902)</f>
        <v>27.1085206426104</v>
      </c>
      <c r="I2902" s="47" t="n">
        <f aca="false">G2902/H2902-1</f>
        <v>-0.0693812027562482</v>
      </c>
      <c r="J2902" s="48" t="n">
        <f aca="false">IF(F2902&lt;0,F2902^2,0)</f>
        <v>0</v>
      </c>
      <c r="K2902" s="44" t="n">
        <f aca="false">MAX(K2901,E2902)</f>
        <v>38534.9</v>
      </c>
      <c r="L2902" s="49" t="n">
        <f aca="false">E2902-K2902</f>
        <v>-1230.24999999998</v>
      </c>
    </row>
    <row r="2903" customFormat="false" ht="15" hidden="false" customHeight="false" outlineLevel="0" collapsed="false">
      <c r="A2903" s="27" t="n">
        <v>43655</v>
      </c>
      <c r="B2903" s="42" t="n">
        <v>-1</v>
      </c>
      <c r="C2903" s="28" t="n">
        <v>30569.15</v>
      </c>
      <c r="D2903" s="43" t="n">
        <v>34.7</v>
      </c>
      <c r="E2903" s="44" t="n">
        <f aca="false">E2902+D2903</f>
        <v>37339.35</v>
      </c>
      <c r="F2903" s="45" t="n">
        <f aca="false">IF(C2902&gt;0,D2903/C2902,0)</f>
        <v>0.00113384427122731</v>
      </c>
      <c r="G2903" s="46" t="n">
        <f aca="false">G2902*(1+F2903)</f>
        <v>25.2563031573297</v>
      </c>
      <c r="H2903" s="46" t="n">
        <f aca="false">MAX(H2902,G2903)</f>
        <v>27.1085206426104</v>
      </c>
      <c r="I2903" s="47" t="n">
        <f aca="false">G2903/H2903-1</f>
        <v>-0.0683260259642969</v>
      </c>
      <c r="J2903" s="48" t="n">
        <f aca="false">IF(F2903&lt;0,F2903^2,0)</f>
        <v>0</v>
      </c>
      <c r="K2903" s="44" t="n">
        <f aca="false">MAX(K2902,E2903)</f>
        <v>38534.9</v>
      </c>
      <c r="L2903" s="49" t="n">
        <f aca="false">E2903-K2903</f>
        <v>-1195.54999999998</v>
      </c>
    </row>
    <row r="2904" customFormat="false" ht="15" hidden="false" customHeight="false" outlineLevel="0" collapsed="false">
      <c r="A2904" s="27" t="n">
        <v>43656</v>
      </c>
      <c r="B2904" s="42" t="n">
        <v>-1</v>
      </c>
      <c r="C2904" s="28" t="n">
        <v>30522.1</v>
      </c>
      <c r="D2904" s="43" t="n">
        <v>-132.95</v>
      </c>
      <c r="E2904" s="44" t="n">
        <f aca="false">E2903+D2904</f>
        <v>37206.4</v>
      </c>
      <c r="F2904" s="45" t="n">
        <f aca="false">IF(C2903&gt;0,D2904/C2903,0)</f>
        <v>-0.00434915593007984</v>
      </c>
      <c r="G2904" s="46" t="n">
        <f aca="false">G2903*(1+F2904)</f>
        <v>25.1464595566811</v>
      </c>
      <c r="H2904" s="46" t="n">
        <f aca="false">MAX(H2903,G2904)</f>
        <v>27.1085206426104</v>
      </c>
      <c r="I2904" s="47" t="n">
        <f aca="false">G2904/H2904-1</f>
        <v>-0.0723780213533752</v>
      </c>
      <c r="J2904" s="48" t="n">
        <f aca="false">IF(F2904&lt;0,F2904^2,0)</f>
        <v>1.89151573041486E-005</v>
      </c>
      <c r="K2904" s="44" t="n">
        <f aca="false">MAX(K2903,E2904)</f>
        <v>38534.9</v>
      </c>
      <c r="L2904" s="49" t="n">
        <f aca="false">E2904-K2904</f>
        <v>-1328.49999999998</v>
      </c>
    </row>
    <row r="2905" customFormat="false" ht="15" hidden="false" customHeight="false" outlineLevel="0" collapsed="false">
      <c r="A2905" s="27" t="n">
        <v>43657</v>
      </c>
      <c r="B2905" s="42" t="n">
        <v>1</v>
      </c>
      <c r="C2905" s="28" t="n">
        <v>30716.55</v>
      </c>
      <c r="D2905" s="43" t="n">
        <v>-11.8</v>
      </c>
      <c r="E2905" s="44" t="n">
        <f aca="false">E2904+D2905</f>
        <v>37194.6</v>
      </c>
      <c r="F2905" s="45" t="n">
        <f aca="false">IF(C2904&gt;0,D2905/C2904,0)</f>
        <v>-0.000386605115637522</v>
      </c>
      <c r="G2905" s="46" t="n">
        <f aca="false">G2904*(1+F2905)</f>
        <v>25.1367378067763</v>
      </c>
      <c r="H2905" s="46" t="n">
        <f aca="false">MAX(H2904,G2905)</f>
        <v>27.1085206426104</v>
      </c>
      <c r="I2905" s="47" t="n">
        <f aca="false">G2905/H2905-1</f>
        <v>-0.0727366447556977</v>
      </c>
      <c r="J2905" s="48" t="n">
        <f aca="false">IF(F2905&lt;0,F2905^2,0)</f>
        <v>1.49463515437102E-007</v>
      </c>
      <c r="K2905" s="44" t="n">
        <f aca="false">MAX(K2904,E2905)</f>
        <v>38534.9</v>
      </c>
      <c r="L2905" s="49" t="n">
        <f aca="false">E2905-K2905</f>
        <v>-1340.29999999998</v>
      </c>
    </row>
    <row r="2906" customFormat="false" ht="15" hidden="false" customHeight="false" outlineLevel="0" collapsed="false">
      <c r="A2906" s="27" t="n">
        <v>43658</v>
      </c>
      <c r="B2906" s="42" t="n">
        <v>1</v>
      </c>
      <c r="C2906" s="28" t="n">
        <v>30601.45</v>
      </c>
      <c r="D2906" s="43" t="n">
        <v>-151.2</v>
      </c>
      <c r="E2906" s="44" t="n">
        <f aca="false">E2905+D2906</f>
        <v>37043.4</v>
      </c>
      <c r="F2906" s="45" t="n">
        <f aca="false">IF(C2905&gt;0,D2906/C2905,0)</f>
        <v>-0.00492242781171714</v>
      </c>
      <c r="G2906" s="46" t="n">
        <f aca="false">G2905*(1+F2906)</f>
        <v>25.0130040295004</v>
      </c>
      <c r="H2906" s="46" t="n">
        <f aca="false">MAX(H2905,G2906)</f>
        <v>27.1085206426104</v>
      </c>
      <c r="I2906" s="47" t="n">
        <f aca="false">G2906/H2906-1</f>
        <v>-0.0773010316843384</v>
      </c>
      <c r="J2906" s="48" t="n">
        <f aca="false">IF(F2906&lt;0,F2906^2,0)</f>
        <v>2.42302955615664E-005</v>
      </c>
      <c r="K2906" s="44" t="n">
        <f aca="false">MAX(K2905,E2906)</f>
        <v>38534.9</v>
      </c>
      <c r="L2906" s="49" t="n">
        <f aca="false">E2906-K2906</f>
        <v>-1491.49999999998</v>
      </c>
    </row>
    <row r="2907" customFormat="false" ht="15" hidden="false" customHeight="false" outlineLevel="0" collapsed="false">
      <c r="A2907" s="27" t="n">
        <v>43661</v>
      </c>
      <c r="B2907" s="42" t="n">
        <v>-1</v>
      </c>
      <c r="C2907" s="28" t="n">
        <v>30445.95</v>
      </c>
      <c r="D2907" s="43" t="n">
        <v>102.35</v>
      </c>
      <c r="E2907" s="44" t="n">
        <f aca="false">E2906+D2907</f>
        <v>37145.75</v>
      </c>
      <c r="F2907" s="45" t="n">
        <f aca="false">IF(C2906&gt;0,D2907/C2906,0)</f>
        <v>0.00334461275527794</v>
      </c>
      <c r="G2907" s="46" t="n">
        <f aca="false">G2906*(1+F2907)</f>
        <v>25.0966628418253</v>
      </c>
      <c r="H2907" s="46" t="n">
        <f aca="false">MAX(H2906,G2907)</f>
        <v>27.1085206426104</v>
      </c>
      <c r="I2907" s="47" t="n">
        <f aca="false">G2907/H2907-1</f>
        <v>-0.0742149609456281</v>
      </c>
      <c r="J2907" s="48" t="n">
        <f aca="false">IF(F2907&lt;0,F2907^2,0)</f>
        <v>0</v>
      </c>
      <c r="K2907" s="44" t="n">
        <f aca="false">MAX(K2906,E2907)</f>
        <v>38534.9</v>
      </c>
      <c r="L2907" s="49" t="n">
        <f aca="false">E2907-K2907</f>
        <v>-1389.14999999998</v>
      </c>
    </row>
    <row r="2908" customFormat="false" ht="15" hidden="false" customHeight="false" outlineLevel="0" collapsed="false">
      <c r="A2908" s="27" t="n">
        <v>43662</v>
      </c>
      <c r="B2908" s="42" t="n">
        <v>-1</v>
      </c>
      <c r="C2908" s="28" t="n">
        <v>30570.8</v>
      </c>
      <c r="D2908" s="43" t="n">
        <v>-124.85</v>
      </c>
      <c r="E2908" s="44" t="n">
        <f aca="false">E2907+D2908</f>
        <v>37020.9</v>
      </c>
      <c r="F2908" s="45" t="n">
        <f aca="false">IF(C2907&gt;0,D2908/C2907,0)</f>
        <v>-0.00410070961819224</v>
      </c>
      <c r="G2908" s="46" t="n">
        <f aca="false">G2907*(1+F2908)</f>
        <v>24.9937487151253</v>
      </c>
      <c r="H2908" s="46" t="n">
        <f aca="false">MAX(H2907,G2908)</f>
        <v>27.1085206426104</v>
      </c>
      <c r="I2908" s="47" t="n">
        <f aca="false">G2908/H2908-1</f>
        <v>-0.0780113365596569</v>
      </c>
      <c r="J2908" s="48" t="n">
        <f aca="false">IF(F2908&lt;0,F2908^2,0)</f>
        <v>1.68158193727343E-005</v>
      </c>
      <c r="K2908" s="44" t="n">
        <f aca="false">MAX(K2907,E2908)</f>
        <v>38534.9</v>
      </c>
      <c r="L2908" s="49" t="n">
        <f aca="false">E2908-K2908</f>
        <v>-1513.99999999998</v>
      </c>
    </row>
    <row r="2909" customFormat="false" ht="15" hidden="false" customHeight="false" outlineLevel="0" collapsed="false">
      <c r="A2909" s="27" t="n">
        <v>43663</v>
      </c>
      <c r="B2909" s="42" t="n">
        <v>1</v>
      </c>
      <c r="C2909" s="28" t="n">
        <v>30735.5</v>
      </c>
      <c r="D2909" s="43" t="n">
        <v>-24.4</v>
      </c>
      <c r="E2909" s="44" t="n">
        <f aca="false">E2908+D2909</f>
        <v>36996.5</v>
      </c>
      <c r="F2909" s="45" t="n">
        <f aca="false">IF(C2908&gt;0,D2909/C2908,0)</f>
        <v>-0.000798147251625734</v>
      </c>
      <c r="G2909" s="46" t="n">
        <f aca="false">G2908*(1+F2909)</f>
        <v>24.9738000232805</v>
      </c>
      <c r="H2909" s="46" t="n">
        <f aca="false">MAX(H2908,G2909)</f>
        <v>27.1085206426104</v>
      </c>
      <c r="I2909" s="47" t="n">
        <f aca="false">G2909/H2909-1</f>
        <v>-0.0787472192774119</v>
      </c>
      <c r="J2909" s="48" t="n">
        <f aca="false">IF(F2909&lt;0,F2909^2,0)</f>
        <v>6.37039035277713E-007</v>
      </c>
      <c r="K2909" s="44" t="n">
        <f aca="false">MAX(K2908,E2909)</f>
        <v>38534.9</v>
      </c>
      <c r="L2909" s="49" t="n">
        <f aca="false">E2909-K2909</f>
        <v>-1538.39999999998</v>
      </c>
    </row>
    <row r="2910" customFormat="false" ht="15" hidden="false" customHeight="false" outlineLevel="0" collapsed="false">
      <c r="A2910" s="27" t="n">
        <v>43664</v>
      </c>
      <c r="B2910" s="42" t="n">
        <v>-1</v>
      </c>
      <c r="C2910" s="28" t="n">
        <v>30430.6</v>
      </c>
      <c r="D2910" s="43" t="n">
        <v>-167.9</v>
      </c>
      <c r="E2910" s="44" t="n">
        <f aca="false">E2909+D2910</f>
        <v>36828.6</v>
      </c>
      <c r="F2910" s="45" t="n">
        <f aca="false">IF(C2909&gt;0,D2910/C2909,0)</f>
        <v>-0.00546273852711035</v>
      </c>
      <c r="G2910" s="46" t="n">
        <f aca="false">G2909*(1+F2910)</f>
        <v>24.837374683725</v>
      </c>
      <c r="H2910" s="46" t="n">
        <f aca="false">MAX(H2909,G2910)</f>
        <v>27.1085206426104</v>
      </c>
      <c r="I2910" s="47" t="n">
        <f aca="false">G2910/H2910-1</f>
        <v>-0.0837797823358727</v>
      </c>
      <c r="J2910" s="48" t="n">
        <f aca="false">IF(F2910&lt;0,F2910^2,0)</f>
        <v>2.98415122155757E-005</v>
      </c>
      <c r="K2910" s="44" t="n">
        <f aca="false">MAX(K2909,E2910)</f>
        <v>38534.9</v>
      </c>
      <c r="L2910" s="49" t="n">
        <f aca="false">E2910-K2910</f>
        <v>-1706.29999999998</v>
      </c>
    </row>
    <row r="2911" customFormat="false" ht="15" hidden="false" customHeight="false" outlineLevel="0" collapsed="false">
      <c r="A2911" s="27" t="n">
        <v>43665</v>
      </c>
      <c r="B2911" s="42" t="n">
        <v>-1</v>
      </c>
      <c r="C2911" s="28" t="n">
        <v>29770.35</v>
      </c>
      <c r="D2911" s="43" t="n">
        <v>660.25</v>
      </c>
      <c r="E2911" s="44" t="n">
        <f aca="false">E2910+D2911</f>
        <v>37488.85</v>
      </c>
      <c r="F2911" s="45" t="n">
        <f aca="false">IF(C2910&gt;0,D2911/C2910,0)</f>
        <v>0.021696910346822</v>
      </c>
      <c r="G2911" s="46" t="n">
        <f aca="false">G2910*(1+F2911)</f>
        <v>25.3762689754882</v>
      </c>
      <c r="H2911" s="46" t="n">
        <f aca="false">MAX(H2910,G2911)</f>
        <v>27.1085206426104</v>
      </c>
      <c r="I2911" s="47" t="n">
        <f aca="false">G2911/H2911-1</f>
        <v>-0.0639006344152685</v>
      </c>
      <c r="J2911" s="48" t="n">
        <f aca="false">IF(F2911&lt;0,F2911^2,0)</f>
        <v>0</v>
      </c>
      <c r="K2911" s="44" t="n">
        <f aca="false">MAX(K2910,E2911)</f>
        <v>38534.9</v>
      </c>
      <c r="L2911" s="49" t="n">
        <f aca="false">E2911-K2911</f>
        <v>-1046.04999999998</v>
      </c>
    </row>
    <row r="2912" customFormat="false" ht="15" hidden="false" customHeight="false" outlineLevel="0" collapsed="false">
      <c r="A2912" s="27" t="n">
        <v>43668</v>
      </c>
      <c r="B2912" s="42" t="n">
        <v>-1</v>
      </c>
      <c r="C2912" s="28" t="n">
        <v>29284.95</v>
      </c>
      <c r="D2912" s="43" t="n">
        <v>485.4</v>
      </c>
      <c r="E2912" s="44" t="n">
        <f aca="false">E2911+D2912</f>
        <v>37974.25</v>
      </c>
      <c r="F2912" s="45" t="n">
        <f aca="false">IF(C2911&gt;0,D2912/C2911,0)</f>
        <v>0.0163048133461649</v>
      </c>
      <c r="G2912" s="46" t="n">
        <f aca="false">G2911*(1+F2912)</f>
        <v>25.7900243045556</v>
      </c>
      <c r="H2912" s="46" t="n">
        <f aca="false">MAX(H2911,G2912)</f>
        <v>27.1085206426104</v>
      </c>
      <c r="I2912" s="47" t="n">
        <f aca="false">G2912/H2912-1</f>
        <v>-0.0486377089859461</v>
      </c>
      <c r="J2912" s="48" t="n">
        <f aca="false">IF(F2912&lt;0,F2912^2,0)</f>
        <v>0</v>
      </c>
      <c r="K2912" s="44" t="n">
        <f aca="false">MAX(K2911,E2912)</f>
        <v>38534.9</v>
      </c>
      <c r="L2912" s="49" t="n">
        <f aca="false">E2912-K2912</f>
        <v>-560.64999999998</v>
      </c>
    </row>
    <row r="2913" customFormat="false" ht="15" hidden="false" customHeight="false" outlineLevel="0" collapsed="false">
      <c r="A2913" s="27" t="n">
        <v>43669</v>
      </c>
      <c r="B2913" s="42" t="n">
        <v>-1</v>
      </c>
      <c r="C2913" s="28" t="n">
        <v>29128.1</v>
      </c>
      <c r="D2913" s="43" t="n">
        <v>156.85</v>
      </c>
      <c r="E2913" s="44" t="n">
        <f aca="false">E2912+D2913</f>
        <v>38131.1</v>
      </c>
      <c r="F2913" s="45" t="n">
        <f aca="false">IF(C2912&gt;0,D2913/C2912,0)</f>
        <v>0.00535599343690189</v>
      </c>
      <c r="G2913" s="46" t="n">
        <f aca="false">G2912*(1+F2913)</f>
        <v>25.9281555054683</v>
      </c>
      <c r="H2913" s="46" t="n">
        <f aca="false">MAX(H2912,G2913)</f>
        <v>27.1085206426104</v>
      </c>
      <c r="I2913" s="47" t="n">
        <f aca="false">G2913/H2913-1</f>
        <v>-0.0435422187991589</v>
      </c>
      <c r="J2913" s="48" t="n">
        <f aca="false">IF(F2913&lt;0,F2913^2,0)</f>
        <v>0</v>
      </c>
      <c r="K2913" s="44" t="n">
        <f aca="false">MAX(K2912,E2913)</f>
        <v>38534.9</v>
      </c>
      <c r="L2913" s="49" t="n">
        <f aca="false">E2913-K2913</f>
        <v>-403.799999999981</v>
      </c>
    </row>
    <row r="2914" customFormat="false" ht="15" hidden="false" customHeight="false" outlineLevel="0" collapsed="false">
      <c r="A2914" s="27" t="n">
        <v>43670</v>
      </c>
      <c r="B2914" s="42" t="n">
        <v>-1</v>
      </c>
      <c r="C2914" s="28" t="n">
        <v>28952.25</v>
      </c>
      <c r="D2914" s="43" t="n">
        <v>175.85</v>
      </c>
      <c r="E2914" s="44" t="n">
        <f aca="false">E2913+D2914</f>
        <v>38306.95</v>
      </c>
      <c r="F2914" s="45" t="n">
        <f aca="false">IF(C2913&gt;0,D2914/C2913,0)</f>
        <v>0.00603712566216128</v>
      </c>
      <c r="G2914" s="46" t="n">
        <f aca="false">G2913*(1+F2914)</f>
        <v>26.0846870384429</v>
      </c>
      <c r="H2914" s="46" t="n">
        <f aca="false">MAX(H2913,G2914)</f>
        <v>27.1085206426104</v>
      </c>
      <c r="I2914" s="47" t="n">
        <f aca="false">G2914/H2914-1</f>
        <v>-0.0377679629834976</v>
      </c>
      <c r="J2914" s="48" t="n">
        <f aca="false">IF(F2914&lt;0,F2914^2,0)</f>
        <v>0</v>
      </c>
      <c r="K2914" s="44" t="n">
        <f aca="false">MAX(K2913,E2914)</f>
        <v>38534.9</v>
      </c>
      <c r="L2914" s="49" t="n">
        <f aca="false">E2914-K2914</f>
        <v>-227.949999999983</v>
      </c>
    </row>
    <row r="2915" customFormat="false" ht="15" hidden="false" customHeight="false" outlineLevel="0" collapsed="false">
      <c r="A2915" s="27" t="n">
        <v>43671</v>
      </c>
      <c r="B2915" s="42" t="n">
        <v>-1</v>
      </c>
      <c r="C2915" s="28" t="n">
        <v>29043.05</v>
      </c>
      <c r="D2915" s="43" t="n">
        <v>-90.8</v>
      </c>
      <c r="E2915" s="44" t="n">
        <f aca="false">E2914+D2915</f>
        <v>38216.15</v>
      </c>
      <c r="F2915" s="45" t="n">
        <f aca="false">IF(C2914&gt;0,D2915/C2914,0)</f>
        <v>-0.00313619839563419</v>
      </c>
      <c r="G2915" s="46" t="n">
        <f aca="false">G2914*(1+F2915)</f>
        <v>26.0028802848023</v>
      </c>
      <c r="H2915" s="46" t="n">
        <f aca="false">MAX(H2914,G2915)</f>
        <v>27.1085206426104</v>
      </c>
      <c r="I2915" s="47" t="n">
        <f aca="false">G2915/H2915-1</f>
        <v>-0.0407857135542166</v>
      </c>
      <c r="J2915" s="48" t="n">
        <f aca="false">IF(F2915&lt;0,F2915^2,0)</f>
        <v>9.83574037677847E-006</v>
      </c>
      <c r="K2915" s="44" t="n">
        <f aca="false">MAX(K2914,E2915)</f>
        <v>38534.9</v>
      </c>
      <c r="L2915" s="49" t="n">
        <f aca="false">E2915-K2915</f>
        <v>-318.749999999985</v>
      </c>
    </row>
    <row r="2916" customFormat="false" ht="15" hidden="false" customHeight="false" outlineLevel="0" collapsed="false">
      <c r="A2916" s="27" t="n">
        <v>43672</v>
      </c>
      <c r="B2916" s="42" t="n">
        <v>1</v>
      </c>
      <c r="C2916" s="28" t="n">
        <v>29325.3</v>
      </c>
      <c r="D2916" s="43" t="n">
        <v>-124.85</v>
      </c>
      <c r="E2916" s="44" t="n">
        <f aca="false">E2915+D2916</f>
        <v>38091.3</v>
      </c>
      <c r="F2916" s="45" t="n">
        <f aca="false">IF(C2915&gt;0,D2916/C2915,0)</f>
        <v>-0.00429879093277049</v>
      </c>
      <c r="G2916" s="46" t="n">
        <f aca="false">G2915*(1+F2916)</f>
        <v>25.8910993388081</v>
      </c>
      <c r="H2916" s="46" t="n">
        <f aca="false">MAX(H2915,G2916)</f>
        <v>27.1085206426104</v>
      </c>
      <c r="I2916" s="47" t="n">
        <f aca="false">G2916/H2916-1</f>
        <v>-0.0449091752313737</v>
      </c>
      <c r="J2916" s="48" t="n">
        <f aca="false">IF(F2916&lt;0,F2916^2,0)</f>
        <v>1.84796034836698E-005</v>
      </c>
      <c r="K2916" s="44" t="n">
        <f aca="false">MAX(K2915,E2916)</f>
        <v>38534.9</v>
      </c>
      <c r="L2916" s="49" t="n">
        <f aca="false">E2916-K2916</f>
        <v>-443.599999999984</v>
      </c>
    </row>
    <row r="2917" customFormat="false" ht="15" hidden="false" customHeight="false" outlineLevel="0" collapsed="false">
      <c r="A2917" s="27" t="n">
        <v>43675</v>
      </c>
      <c r="B2917" s="42" t="n">
        <v>1</v>
      </c>
      <c r="C2917" s="28" t="n">
        <v>29295.9</v>
      </c>
      <c r="D2917" s="43" t="n">
        <v>-29.4</v>
      </c>
      <c r="E2917" s="44" t="n">
        <f aca="false">E2916+D2917</f>
        <v>38061.9</v>
      </c>
      <c r="F2917" s="45" t="n">
        <f aca="false">IF(C2916&gt;0,D2917/C2916,0)</f>
        <v>-0.00100254728851879</v>
      </c>
      <c r="G2917" s="46" t="n">
        <f aca="false">G2916*(1+F2917)</f>
        <v>25.8651422873692</v>
      </c>
      <c r="H2917" s="46" t="n">
        <f aca="false">MAX(H2916,G2917)</f>
        <v>27.1085206426104</v>
      </c>
      <c r="I2917" s="47" t="n">
        <f aca="false">G2917/H2917-1</f>
        <v>-0.0458666989480346</v>
      </c>
      <c r="J2917" s="48" t="n">
        <f aca="false">IF(F2917&lt;0,F2917^2,0)</f>
        <v>1.00510106571637E-006</v>
      </c>
      <c r="K2917" s="44" t="n">
        <f aca="false">MAX(K2916,E2917)</f>
        <v>38534.9</v>
      </c>
      <c r="L2917" s="49" t="n">
        <f aca="false">E2917-K2917</f>
        <v>-472.999999999985</v>
      </c>
    </row>
    <row r="2918" customFormat="false" ht="15" hidden="false" customHeight="false" outlineLevel="0" collapsed="false">
      <c r="A2918" s="27" t="n">
        <v>43676</v>
      </c>
      <c r="B2918" s="42" t="n">
        <v>-1</v>
      </c>
      <c r="C2918" s="28" t="n">
        <v>28791.6</v>
      </c>
      <c r="D2918" s="43" t="n">
        <v>11.85</v>
      </c>
      <c r="E2918" s="44" t="n">
        <f aca="false">E2917+D2918</f>
        <v>38073.75</v>
      </c>
      <c r="F2918" s="45" t="n">
        <f aca="false">IF(C2917&gt;0,D2918/C2917,0)</f>
        <v>0.0004044934615424</v>
      </c>
      <c r="G2918" s="46" t="n">
        <f aca="false">G2917*(1+F2918)</f>
        <v>25.8756045683063</v>
      </c>
      <c r="H2918" s="46" t="n">
        <f aca="false">MAX(H2917,G2918)</f>
        <v>27.1085206426104</v>
      </c>
      <c r="I2918" s="47" t="n">
        <f aca="false">G2918/H2918-1</f>
        <v>-0.0454807582663193</v>
      </c>
      <c r="J2918" s="48" t="n">
        <f aca="false">IF(F2918&lt;0,F2918^2,0)</f>
        <v>0</v>
      </c>
      <c r="K2918" s="44" t="n">
        <f aca="false">MAX(K2917,E2918)</f>
        <v>38534.9</v>
      </c>
      <c r="L2918" s="49" t="n">
        <f aca="false">E2918-K2918</f>
        <v>-461.149999999987</v>
      </c>
    </row>
    <row r="2919" customFormat="false" ht="15" hidden="false" customHeight="false" outlineLevel="0" collapsed="false">
      <c r="A2919" s="27" t="n">
        <v>43677</v>
      </c>
      <c r="B2919" s="42" t="n">
        <v>-1</v>
      </c>
      <c r="C2919" s="28" t="n">
        <v>28876</v>
      </c>
      <c r="D2919" s="43" t="n">
        <v>-84.4</v>
      </c>
      <c r="E2919" s="44" t="n">
        <f aca="false">E2918+D2919</f>
        <v>37989.35</v>
      </c>
      <c r="F2919" s="45" t="n">
        <f aca="false">IF(C2918&gt;0,D2919/C2918,0)</f>
        <v>-0.00293141055029939</v>
      </c>
      <c r="G2919" s="46" t="n">
        <f aca="false">G2918*(1+F2919)</f>
        <v>25.7997525480794</v>
      </c>
      <c r="H2919" s="46" t="n">
        <f aca="false">MAX(H2918,G2919)</f>
        <v>27.1085206426104</v>
      </c>
      <c r="I2919" s="47" t="n">
        <f aca="false">G2919/H2919-1</f>
        <v>-0.0482788460420013</v>
      </c>
      <c r="J2919" s="48" t="n">
        <f aca="false">IF(F2919&lt;0,F2919^2,0)</f>
        <v>8.59316781440659E-006</v>
      </c>
      <c r="K2919" s="44" t="n">
        <f aca="false">MAX(K2918,E2919)</f>
        <v>38534.9</v>
      </c>
      <c r="L2919" s="49" t="n">
        <f aca="false">E2919-K2919</f>
        <v>-545.549999999988</v>
      </c>
    </row>
    <row r="2920" customFormat="false" ht="15" hidden="false" customHeight="false" outlineLevel="0" collapsed="false">
      <c r="A2920" s="27" t="n">
        <v>43678</v>
      </c>
      <c r="B2920" s="42" t="n">
        <v>-1</v>
      </c>
      <c r="C2920" s="28" t="n">
        <v>28367.25</v>
      </c>
      <c r="D2920" s="43" t="n">
        <v>508.75</v>
      </c>
      <c r="E2920" s="44" t="n">
        <f aca="false">E2919+D2920</f>
        <v>38498.1</v>
      </c>
      <c r="F2920" s="45" t="n">
        <f aca="false">IF(C2919&gt;0,D2920/C2919,0)</f>
        <v>0.0176184374567115</v>
      </c>
      <c r="G2920" s="46" t="n">
        <f aca="false">G2919*(1+F2920)</f>
        <v>26.2543038747464</v>
      </c>
      <c r="H2920" s="46" t="n">
        <f aca="false">MAX(H2919,G2920)</f>
        <v>27.1085206426104</v>
      </c>
      <c r="I2920" s="47" t="n">
        <f aca="false">G2920/H2920-1</f>
        <v>-0.031511006414763</v>
      </c>
      <c r="J2920" s="48" t="n">
        <f aca="false">IF(F2920&lt;0,F2920^2,0)</f>
        <v>0</v>
      </c>
      <c r="K2920" s="44" t="n">
        <f aca="false">MAX(K2919,E2920)</f>
        <v>38534.9</v>
      </c>
      <c r="L2920" s="49" t="n">
        <f aca="false">E2920-K2920</f>
        <v>-36.7999999999884</v>
      </c>
    </row>
    <row r="2921" customFormat="false" ht="15" hidden="false" customHeight="false" outlineLevel="0" collapsed="false">
      <c r="A2921" s="27" t="n">
        <v>43679</v>
      </c>
      <c r="B2921" s="42" t="n">
        <v>-1</v>
      </c>
      <c r="C2921" s="28" t="n">
        <v>28204.95</v>
      </c>
      <c r="D2921" s="43" t="n">
        <v>162.3</v>
      </c>
      <c r="E2921" s="44" t="n">
        <f aca="false">E2920+D2921</f>
        <v>38660.4</v>
      </c>
      <c r="F2921" s="45" t="n">
        <f aca="false">IF(C2920&gt;0,D2921/C2920,0)</f>
        <v>0.00572138645797531</v>
      </c>
      <c r="G2921" s="46" t="n">
        <f aca="false">G2920*(1+F2921)</f>
        <v>26.4045148933989</v>
      </c>
      <c r="H2921" s="46" t="n">
        <f aca="false">MAX(H2920,G2921)</f>
        <v>27.1085206426104</v>
      </c>
      <c r="I2921" s="47" t="n">
        <f aca="false">G2921/H2921-1</f>
        <v>-0.0259699066021664</v>
      </c>
      <c r="J2921" s="48" t="n">
        <f aca="false">IF(F2921&lt;0,F2921^2,0)</f>
        <v>0</v>
      </c>
      <c r="K2921" s="44" t="n">
        <f aca="false">MAX(K2920,E2921)</f>
        <v>38660.4</v>
      </c>
      <c r="L2921" s="49" t="n">
        <f aca="false">E2921-K2921</f>
        <v>0</v>
      </c>
    </row>
    <row r="2922" customFormat="false" ht="15" hidden="false" customHeight="false" outlineLevel="0" collapsed="false">
      <c r="A2922" s="27" t="n">
        <v>43682</v>
      </c>
      <c r="B2922" s="42" t="n">
        <v>-1</v>
      </c>
      <c r="C2922" s="28" t="n">
        <v>27648.05</v>
      </c>
      <c r="D2922" s="43" t="n">
        <v>556.9</v>
      </c>
      <c r="E2922" s="44" t="n">
        <f aca="false">E2921+D2922</f>
        <v>39217.3</v>
      </c>
      <c r="F2922" s="45" t="n">
        <f aca="false">IF(C2921&gt;0,D2922/C2921,0)</f>
        <v>0.019744761114627</v>
      </c>
      <c r="G2922" s="46" t="n">
        <f aca="false">G2921*(1+F2922)</f>
        <v>26.9258657323167</v>
      </c>
      <c r="H2922" s="46" t="n">
        <f aca="false">MAX(H2921,G2922)</f>
        <v>27.1085206426104</v>
      </c>
      <c r="I2922" s="47" t="n">
        <f aca="false">G2922/H2922-1</f>
        <v>-0.00673791508956811</v>
      </c>
      <c r="J2922" s="48" t="n">
        <f aca="false">IF(F2922&lt;0,F2922^2,0)</f>
        <v>0</v>
      </c>
      <c r="K2922" s="44" t="n">
        <f aca="false">MAX(K2921,E2922)</f>
        <v>39217.3</v>
      </c>
      <c r="L2922" s="49" t="n">
        <f aca="false">E2922-K2922</f>
        <v>0</v>
      </c>
    </row>
    <row r="2923" customFormat="false" ht="15" hidden="false" customHeight="false" outlineLevel="0" collapsed="false">
      <c r="A2923" s="27" t="n">
        <v>43683</v>
      </c>
      <c r="B2923" s="42" t="n">
        <v>-1</v>
      </c>
      <c r="C2923" s="28" t="n">
        <v>28022.1</v>
      </c>
      <c r="D2923" s="43" t="n">
        <v>-218.5</v>
      </c>
      <c r="E2923" s="44" t="n">
        <f aca="false">E2922+D2923</f>
        <v>38998.8</v>
      </c>
      <c r="F2923" s="45" t="n">
        <f aca="false">IF(C2922&gt;0,D2923/C2922,0)</f>
        <v>-0.00790290816169676</v>
      </c>
      <c r="G2923" s="46" t="n">
        <f aca="false">G2922*(1+F2923)</f>
        <v>26.71307308826</v>
      </c>
      <c r="H2923" s="46" t="n">
        <f aca="false">MAX(H2922,G2923)</f>
        <v>27.1085206426104</v>
      </c>
      <c r="I2923" s="47" t="n">
        <f aca="false">G2923/H2923-1</f>
        <v>-0.0145875741271108</v>
      </c>
      <c r="J2923" s="48" t="n">
        <f aca="false">IF(F2923&lt;0,F2923^2,0)</f>
        <v>6.24559574122132E-005</v>
      </c>
      <c r="K2923" s="44" t="n">
        <f aca="false">MAX(K2922,E2923)</f>
        <v>39217.3</v>
      </c>
      <c r="L2923" s="49" t="n">
        <f aca="false">E2923-K2923</f>
        <v>-218.5</v>
      </c>
    </row>
    <row r="2924" customFormat="false" ht="15" hidden="false" customHeight="false" outlineLevel="0" collapsed="false">
      <c r="A2924" s="27" t="n">
        <v>43684</v>
      </c>
      <c r="B2924" s="42" t="n">
        <v>1</v>
      </c>
      <c r="C2924" s="28" t="n">
        <v>27702.05</v>
      </c>
      <c r="D2924" s="43" t="n">
        <v>-446.35</v>
      </c>
      <c r="E2924" s="44" t="n">
        <f aca="false">E2923+D2924</f>
        <v>38552.45</v>
      </c>
      <c r="F2924" s="45" t="n">
        <f aca="false">IF(C2923&gt;0,D2924/C2923,0)</f>
        <v>-0.0159284992916305</v>
      </c>
      <c r="G2924" s="46" t="n">
        <f aca="false">G2923*(1+F2924)</f>
        <v>26.2875739224964</v>
      </c>
      <c r="H2924" s="46" t="n">
        <f aca="false">MAX(H2923,G2924)</f>
        <v>27.1085206426104</v>
      </c>
      <c r="I2924" s="47" t="n">
        <f aca="false">G2924/H2924-1</f>
        <v>-0.0302837152545911</v>
      </c>
      <c r="J2924" s="48" t="n">
        <f aca="false">IF(F2924&lt;0,F2924^2,0)</f>
        <v>0.000253717089683474</v>
      </c>
      <c r="K2924" s="44" t="n">
        <f aca="false">MAX(K2923,E2924)</f>
        <v>39217.3</v>
      </c>
      <c r="L2924" s="49" t="n">
        <f aca="false">E2924-K2924</f>
        <v>-664.849999999999</v>
      </c>
    </row>
    <row r="2925" customFormat="false" ht="15" hidden="false" customHeight="false" outlineLevel="0" collapsed="false">
      <c r="A2925" s="27" t="n">
        <v>43685</v>
      </c>
      <c r="B2925" s="42" t="n">
        <v>1</v>
      </c>
      <c r="C2925" s="28" t="n">
        <v>28110.45</v>
      </c>
      <c r="D2925" s="43" t="n">
        <v>-60.2</v>
      </c>
      <c r="E2925" s="44" t="n">
        <f aca="false">E2924+D2925</f>
        <v>38492.25</v>
      </c>
      <c r="F2925" s="45" t="n">
        <f aca="false">IF(C2924&gt;0,D2925/C2924,0)</f>
        <v>-0.00217312437166203</v>
      </c>
      <c r="G2925" s="46" t="n">
        <f aca="false">G2924*(1+F2925)</f>
        <v>26.2304477549335</v>
      </c>
      <c r="H2925" s="46" t="n">
        <f aca="false">MAX(H2924,G2925)</f>
        <v>27.1085206426104</v>
      </c>
      <c r="I2925" s="47" t="n">
        <f aca="false">G2925/H2925-1</f>
        <v>-0.0323910293465689</v>
      </c>
      <c r="J2925" s="48" t="n">
        <f aca="false">IF(F2925&lt;0,F2925^2,0)</f>
        <v>4.72246953471147E-006</v>
      </c>
      <c r="K2925" s="44" t="n">
        <f aca="false">MAX(K2924,E2925)</f>
        <v>39217.3</v>
      </c>
      <c r="L2925" s="49" t="n">
        <f aca="false">E2925-K2925</f>
        <v>-725.049999999996</v>
      </c>
    </row>
    <row r="2926" customFormat="false" ht="15" hidden="false" customHeight="false" outlineLevel="0" collapsed="false">
      <c r="A2926" s="27" t="n">
        <v>43686</v>
      </c>
      <c r="B2926" s="42" t="n">
        <v>1</v>
      </c>
      <c r="C2926" s="28" t="n">
        <v>28431.9</v>
      </c>
      <c r="D2926" s="43" t="n">
        <v>138.25</v>
      </c>
      <c r="E2926" s="44" t="n">
        <f aca="false">E2925+D2926</f>
        <v>38630.5</v>
      </c>
      <c r="F2926" s="45" t="n">
        <f aca="false">IF(C2925&gt;0,D2926/C2925,0)</f>
        <v>0.00491809985254594</v>
      </c>
      <c r="G2926" s="46" t="n">
        <f aca="false">G2925*(1+F2926)</f>
        <v>26.3594517161693</v>
      </c>
      <c r="H2926" s="46" t="n">
        <f aca="false">MAX(H2925,G2926)</f>
        <v>27.1085206426104</v>
      </c>
      <c r="I2926" s="47" t="n">
        <f aca="false">G2926/H2926-1</f>
        <v>-0.0276322318106761</v>
      </c>
      <c r="J2926" s="48" t="n">
        <f aca="false">IF(F2926&lt;0,F2926^2,0)</f>
        <v>0</v>
      </c>
      <c r="K2926" s="44" t="n">
        <f aca="false">MAX(K2925,E2926)</f>
        <v>39217.3</v>
      </c>
      <c r="L2926" s="49" t="n">
        <f aca="false">E2926-K2926</f>
        <v>-586.799999999996</v>
      </c>
    </row>
    <row r="2927" customFormat="false" ht="15" hidden="false" customHeight="false" outlineLevel="0" collapsed="false">
      <c r="A2927" s="27" t="n">
        <v>43690</v>
      </c>
      <c r="B2927" s="42" t="n">
        <v>1</v>
      </c>
      <c r="C2927" s="28" t="n">
        <v>27729.1</v>
      </c>
      <c r="D2927" s="43" t="n">
        <v>-180.15</v>
      </c>
      <c r="E2927" s="44" t="n">
        <f aca="false">E2926+D2927</f>
        <v>38450.35</v>
      </c>
      <c r="F2927" s="45" t="n">
        <f aca="false">IF(C2926&gt;0,D2927/C2926,0)</f>
        <v>-0.00633619279752672</v>
      </c>
      <c r="G2927" s="46" t="n">
        <f aca="false">G2926*(1+F2927)</f>
        <v>26.1924331480585</v>
      </c>
      <c r="H2927" s="46" t="n">
        <f aca="false">MAX(H2926,G2927)</f>
        <v>27.1085206426104</v>
      </c>
      <c r="I2927" s="47" t="n">
        <f aca="false">G2927/H2927-1</f>
        <v>-0.0337933414600244</v>
      </c>
      <c r="J2927" s="48" t="n">
        <f aca="false">IF(F2927&lt;0,F2927^2,0)</f>
        <v>4.01473391674295E-005</v>
      </c>
      <c r="K2927" s="44" t="n">
        <f aca="false">MAX(K2926,E2927)</f>
        <v>39217.3</v>
      </c>
      <c r="L2927" s="49" t="n">
        <f aca="false">E2927-K2927</f>
        <v>-766.949999999997</v>
      </c>
    </row>
    <row r="2928" customFormat="false" ht="15" hidden="false" customHeight="false" outlineLevel="0" collapsed="false">
      <c r="A2928" s="27" t="n">
        <v>43691</v>
      </c>
      <c r="B2928" s="42" t="n">
        <v>0</v>
      </c>
      <c r="C2928" s="28" t="n">
        <v>28019.2</v>
      </c>
      <c r="D2928" s="43" t="n">
        <v>0</v>
      </c>
      <c r="E2928" s="44" t="n">
        <f aca="false">E2927+D2928</f>
        <v>38450.35</v>
      </c>
      <c r="F2928" s="45" t="n">
        <f aca="false">IF(C2927&gt;0,D2928/C2927,0)</f>
        <v>0</v>
      </c>
      <c r="G2928" s="46" t="n">
        <f aca="false">G2927*(1+F2928)</f>
        <v>26.1924331480585</v>
      </c>
      <c r="H2928" s="46" t="n">
        <f aca="false">MAX(H2927,G2928)</f>
        <v>27.1085206426104</v>
      </c>
      <c r="I2928" s="47" t="n">
        <f aca="false">G2928/H2928-1</f>
        <v>-0.0337933414600244</v>
      </c>
      <c r="J2928" s="48" t="n">
        <f aca="false">IF(F2928&lt;0,F2928^2,0)</f>
        <v>0</v>
      </c>
      <c r="K2928" s="44" t="n">
        <f aca="false">MAX(K2927,E2928)</f>
        <v>39217.3</v>
      </c>
      <c r="L2928" s="49" t="n">
        <f aca="false">E2928-K2928</f>
        <v>-766.949999999997</v>
      </c>
    </row>
    <row r="2929" customFormat="false" ht="15" hidden="false" customHeight="false" outlineLevel="0" collapsed="false">
      <c r="A2929" s="27" t="n">
        <v>43693</v>
      </c>
      <c r="B2929" s="42" t="n">
        <v>0</v>
      </c>
      <c r="C2929" s="28" t="n">
        <v>28217</v>
      </c>
      <c r="D2929" s="43" t="n">
        <v>0</v>
      </c>
      <c r="E2929" s="44" t="n">
        <f aca="false">E2928+D2929</f>
        <v>38450.35</v>
      </c>
      <c r="F2929" s="45" t="n">
        <f aca="false">IF(C2928&gt;0,D2929/C2928,0)</f>
        <v>0</v>
      </c>
      <c r="G2929" s="46" t="n">
        <f aca="false">G2928*(1+F2929)</f>
        <v>26.1924331480585</v>
      </c>
      <c r="H2929" s="46" t="n">
        <f aca="false">MAX(H2928,G2929)</f>
        <v>27.1085206426104</v>
      </c>
      <c r="I2929" s="47" t="n">
        <f aca="false">G2929/H2929-1</f>
        <v>-0.0337933414600244</v>
      </c>
      <c r="J2929" s="48" t="n">
        <f aca="false">IF(F2929&lt;0,F2929^2,0)</f>
        <v>0</v>
      </c>
      <c r="K2929" s="44" t="n">
        <f aca="false">MAX(K2928,E2929)</f>
        <v>39217.3</v>
      </c>
      <c r="L2929" s="49" t="n">
        <f aca="false">E2929-K2929</f>
        <v>-766.949999999997</v>
      </c>
    </row>
    <row r="2930" customFormat="false" ht="15" hidden="false" customHeight="false" outlineLevel="0" collapsed="false">
      <c r="A2930" s="27" t="n">
        <v>43696</v>
      </c>
      <c r="B2930" s="42" t="n">
        <v>1</v>
      </c>
      <c r="C2930" s="28" t="n">
        <v>28186.1</v>
      </c>
      <c r="D2930" s="43" t="n">
        <v>-145.15</v>
      </c>
      <c r="E2930" s="44" t="n">
        <f aca="false">E2929+D2930</f>
        <v>38305.2</v>
      </c>
      <c r="F2930" s="45" t="n">
        <f aca="false">IF(C2929&gt;0,D2930/C2929,0)</f>
        <v>-0.0051440620902293</v>
      </c>
      <c r="G2930" s="46" t="n">
        <f aca="false">G2929*(1+F2930)</f>
        <v>26.0576976456507</v>
      </c>
      <c r="H2930" s="46" t="n">
        <f aca="false">MAX(H2929,G2930)</f>
        <v>27.1085206426104</v>
      </c>
      <c r="I2930" s="47" t="n">
        <f aca="false">G2930/H2930-1</f>
        <v>-0.038763568503547</v>
      </c>
      <c r="J2930" s="48" t="n">
        <f aca="false">IF(F2930&lt;0,F2930^2,0)</f>
        <v>2.64613747881342E-005</v>
      </c>
      <c r="K2930" s="44" t="n">
        <f aca="false">MAX(K2929,E2930)</f>
        <v>39217.3</v>
      </c>
      <c r="L2930" s="49" t="n">
        <f aca="false">E2930-K2930</f>
        <v>-912.099999999999</v>
      </c>
    </row>
    <row r="2931" customFormat="false" ht="15" hidden="false" customHeight="false" outlineLevel="0" collapsed="false">
      <c r="A2931" s="27" t="n">
        <v>43697</v>
      </c>
      <c r="B2931" s="42" t="n">
        <v>1</v>
      </c>
      <c r="C2931" s="28" t="n">
        <v>27982.45</v>
      </c>
      <c r="D2931" s="43" t="n">
        <v>-39.6</v>
      </c>
      <c r="E2931" s="44" t="n">
        <f aca="false">E2930+D2931</f>
        <v>38265.6</v>
      </c>
      <c r="F2931" s="45" t="n">
        <f aca="false">IF(C2930&gt;0,D2931/C2930,0)</f>
        <v>-0.00140494782889438</v>
      </c>
      <c r="G2931" s="46" t="n">
        <f aca="false">G2930*(1+F2931)</f>
        <v>26.0210879399175</v>
      </c>
      <c r="H2931" s="46" t="n">
        <f aca="false">MAX(H2930,G2931)</f>
        <v>27.1085206426104</v>
      </c>
      <c r="I2931" s="47" t="n">
        <f aca="false">G2931/H2931-1</f>
        <v>-0.040114055541032</v>
      </c>
      <c r="J2931" s="48" t="n">
        <f aca="false">IF(F2931&lt;0,F2931^2,0)</f>
        <v>1.97387840191504E-006</v>
      </c>
      <c r="K2931" s="44" t="n">
        <f aca="false">MAX(K2930,E2931)</f>
        <v>39217.3</v>
      </c>
      <c r="L2931" s="49" t="n">
        <f aca="false">E2931-K2931</f>
        <v>-951.699999999997</v>
      </c>
    </row>
    <row r="2932" customFormat="false" ht="15" hidden="false" customHeight="false" outlineLevel="0" collapsed="false">
      <c r="A2932" s="27" t="n">
        <v>43698</v>
      </c>
      <c r="B2932" s="42" t="n">
        <v>-1</v>
      </c>
      <c r="C2932" s="28" t="n">
        <v>27719.05</v>
      </c>
      <c r="D2932" s="43" t="n">
        <v>120.6</v>
      </c>
      <c r="E2932" s="44" t="n">
        <f aca="false">E2931+D2932</f>
        <v>38386.2</v>
      </c>
      <c r="F2932" s="45" t="n">
        <f aca="false">IF(C2931&gt;0,D2932/C2931,0)</f>
        <v>0.00430984420592193</v>
      </c>
      <c r="G2932" s="46" t="n">
        <f aca="false">G2931*(1+F2932)</f>
        <v>26.1332347750071</v>
      </c>
      <c r="H2932" s="46" t="n">
        <f aca="false">MAX(H2931,G2932)</f>
        <v>27.1085206426104</v>
      </c>
      <c r="I2932" s="47" t="n">
        <f aca="false">G2932/H2932-1</f>
        <v>-0.0359770966649596</v>
      </c>
      <c r="J2932" s="48" t="n">
        <f aca="false">IF(F2932&lt;0,F2932^2,0)</f>
        <v>0</v>
      </c>
      <c r="K2932" s="44" t="n">
        <f aca="false">MAX(K2931,E2932)</f>
        <v>39217.3</v>
      </c>
      <c r="L2932" s="49" t="n">
        <f aca="false">E2932-K2932</f>
        <v>-831.099999999999</v>
      </c>
    </row>
    <row r="2933" customFormat="false" ht="15" hidden="false" customHeight="false" outlineLevel="0" collapsed="false">
      <c r="A2933" s="27" t="n">
        <v>43699</v>
      </c>
      <c r="B2933" s="42" t="n">
        <v>-1</v>
      </c>
      <c r="C2933" s="28" t="n">
        <v>27034.2</v>
      </c>
      <c r="D2933" s="43" t="n">
        <v>684.85</v>
      </c>
      <c r="E2933" s="44" t="n">
        <f aca="false">E2932+D2933</f>
        <v>39071.05</v>
      </c>
      <c r="F2933" s="45" t="n">
        <f aca="false">IF(C2932&gt;0,D2933/C2932,0)</f>
        <v>0.0247068351909607</v>
      </c>
      <c r="G2933" s="46" t="n">
        <f aca="false">G2932*(1+F2933)</f>
        <v>26.7789042995999</v>
      </c>
      <c r="H2933" s="46" t="n">
        <f aca="false">MAX(H2932,G2933)</f>
        <v>27.1085206426104</v>
      </c>
      <c r="I2933" s="47" t="n">
        <f aca="false">G2933/H2933-1</f>
        <v>-0.0121591416719492</v>
      </c>
      <c r="J2933" s="48" t="n">
        <f aca="false">IF(F2933&lt;0,F2933^2,0)</f>
        <v>0</v>
      </c>
      <c r="K2933" s="44" t="n">
        <f aca="false">MAX(K2932,E2933)</f>
        <v>39217.3</v>
      </c>
      <c r="L2933" s="49" t="n">
        <f aca="false">E2933-K2933</f>
        <v>-146.25</v>
      </c>
    </row>
    <row r="2934" customFormat="false" ht="15" hidden="false" customHeight="false" outlineLevel="0" collapsed="false">
      <c r="A2934" s="27" t="n">
        <v>43700</v>
      </c>
      <c r="B2934" s="42" t="n">
        <v>-1</v>
      </c>
      <c r="C2934" s="28" t="n">
        <v>26958.65</v>
      </c>
      <c r="D2934" s="43" t="n">
        <v>75.55</v>
      </c>
      <c r="E2934" s="44" t="n">
        <f aca="false">E2933+D2934</f>
        <v>39146.6</v>
      </c>
      <c r="F2934" s="45" t="n">
        <f aca="false">IF(C2933&gt;0,D2934/C2933,0)</f>
        <v>0.00279460831095427</v>
      </c>
      <c r="G2934" s="46" t="n">
        <f aca="false">G2933*(1+F2934)</f>
        <v>26.8537408481138</v>
      </c>
      <c r="H2934" s="46" t="n">
        <f aca="false">MAX(H2933,G2934)</f>
        <v>27.1085206426104</v>
      </c>
      <c r="I2934" s="47" t="n">
        <f aca="false">G2934/H2934-1</f>
        <v>-0.00939851339936548</v>
      </c>
      <c r="J2934" s="48" t="n">
        <f aca="false">IF(F2934&lt;0,F2934^2,0)</f>
        <v>0</v>
      </c>
      <c r="K2934" s="44" t="n">
        <f aca="false">MAX(K2933,E2934)</f>
        <v>39217.3</v>
      </c>
      <c r="L2934" s="49" t="n">
        <f aca="false">E2934-K2934</f>
        <v>-70.6999999999971</v>
      </c>
    </row>
    <row r="2935" customFormat="false" ht="15" hidden="false" customHeight="false" outlineLevel="0" collapsed="false">
      <c r="A2935" s="27" t="n">
        <v>43703</v>
      </c>
      <c r="B2935" s="42" t="n">
        <v>1</v>
      </c>
      <c r="C2935" s="28" t="n">
        <v>27951.35</v>
      </c>
      <c r="D2935" s="43" t="n">
        <v>-444</v>
      </c>
      <c r="E2935" s="44" t="n">
        <f aca="false">E2934+D2935</f>
        <v>38702.6</v>
      </c>
      <c r="F2935" s="45" t="n">
        <f aca="false">IF(C2934&gt;0,D2935/C2934,0)</f>
        <v>-0.0164696674351275</v>
      </c>
      <c r="G2935" s="46" t="n">
        <f aca="false">G2934*(1+F2935)</f>
        <v>26.4114686669563</v>
      </c>
      <c r="H2935" s="46" t="n">
        <f aca="false">MAX(H2934,G2935)</f>
        <v>27.1085206426104</v>
      </c>
      <c r="I2935" s="47" t="n">
        <f aca="false">G2935/H2935-1</f>
        <v>-0.0257133904444208</v>
      </c>
      <c r="J2935" s="48" t="n">
        <f aca="false">IF(F2935&lt;0,F2935^2,0)</f>
        <v>0.000271249945423699</v>
      </c>
      <c r="K2935" s="44" t="n">
        <f aca="false">MAX(K2934,E2935)</f>
        <v>39217.3</v>
      </c>
      <c r="L2935" s="49" t="n">
        <f aca="false">E2935-K2935</f>
        <v>-514.699999999997</v>
      </c>
    </row>
    <row r="2936" customFormat="false" ht="15" hidden="false" customHeight="false" outlineLevel="0" collapsed="false">
      <c r="A2936" s="27" t="n">
        <v>43704</v>
      </c>
      <c r="B2936" s="42" t="n">
        <v>1</v>
      </c>
      <c r="C2936" s="28" t="n">
        <v>28126.15</v>
      </c>
      <c r="D2936" s="43" t="n">
        <v>174.8</v>
      </c>
      <c r="E2936" s="44" t="n">
        <f aca="false">E2935+D2936</f>
        <v>38877.4</v>
      </c>
      <c r="F2936" s="45" t="n">
        <f aca="false">IF(C2935&gt;0,D2936/C2935,0)</f>
        <v>0.00625372298654627</v>
      </c>
      <c r="G2936" s="46" t="n">
        <f aca="false">G2935*(1+F2936)</f>
        <v>26.5766386756673</v>
      </c>
      <c r="H2936" s="46" t="n">
        <f aca="false">MAX(H2935,G2936)</f>
        <v>27.1085206426104</v>
      </c>
      <c r="I2936" s="47" t="n">
        <f aca="false">G2936/H2936-1</f>
        <v>-0.0196204718787588</v>
      </c>
      <c r="J2936" s="48" t="n">
        <f aca="false">IF(F2936&lt;0,F2936^2,0)</f>
        <v>0</v>
      </c>
      <c r="K2936" s="44" t="n">
        <f aca="false">MAX(K2935,E2936)</f>
        <v>39217.3</v>
      </c>
      <c r="L2936" s="49" t="n">
        <f aca="false">E2936-K2936</f>
        <v>-339.899999999994</v>
      </c>
    </row>
    <row r="2937" customFormat="false" ht="15" hidden="false" customHeight="false" outlineLevel="0" collapsed="false">
      <c r="A2937" s="27" t="n">
        <v>43705</v>
      </c>
      <c r="B2937" s="42" t="n">
        <v>1</v>
      </c>
      <c r="C2937" s="28" t="n">
        <v>27804.3</v>
      </c>
      <c r="D2937" s="43" t="n">
        <v>-165.35</v>
      </c>
      <c r="E2937" s="44" t="n">
        <f aca="false">E2936+D2937</f>
        <v>38712.05</v>
      </c>
      <c r="F2937" s="45" t="n">
        <f aca="false">IF(C2936&gt;0,D2937/C2936,0)</f>
        <v>-0.00587887073061901</v>
      </c>
      <c r="G2937" s="46" t="n">
        <f aca="false">G2936*(1+F2937)</f>
        <v>26.4203980524387</v>
      </c>
      <c r="H2937" s="46" t="n">
        <f aca="false">MAX(H2936,G2937)</f>
        <v>27.1085206426104</v>
      </c>
      <c r="I2937" s="47" t="n">
        <f aca="false">G2937/H2937-1</f>
        <v>-0.0253839963915288</v>
      </c>
      <c r="J2937" s="48" t="n">
        <f aca="false">IF(F2937&lt;0,F2937^2,0)</f>
        <v>3.45611210673289E-005</v>
      </c>
      <c r="K2937" s="44" t="n">
        <f aca="false">MAX(K2936,E2937)</f>
        <v>39217.3</v>
      </c>
      <c r="L2937" s="49" t="n">
        <f aca="false">E2937-K2937</f>
        <v>-505.249999999993</v>
      </c>
    </row>
    <row r="2938" customFormat="false" ht="15" hidden="false" customHeight="false" outlineLevel="0" collapsed="false">
      <c r="A2938" s="27" t="n">
        <v>43706</v>
      </c>
      <c r="B2938" s="42" t="n">
        <v>-1</v>
      </c>
      <c r="C2938" s="28" t="n">
        <v>27305.2</v>
      </c>
      <c r="D2938" s="43" t="n">
        <v>329.45</v>
      </c>
      <c r="E2938" s="44" t="n">
        <f aca="false">E2937+D2938</f>
        <v>39041.5</v>
      </c>
      <c r="F2938" s="45" t="n">
        <f aca="false">IF(C2937&gt;0,D2938/C2937,0)</f>
        <v>0.0118488866829951</v>
      </c>
      <c r="G2938" s="46" t="n">
        <f aca="false">G2937*(1+F2938)</f>
        <v>26.7334503550817</v>
      </c>
      <c r="H2938" s="46" t="n">
        <f aca="false">MAX(H2937,G2938)</f>
        <v>27.1085206426104</v>
      </c>
      <c r="I2938" s="47" t="n">
        <f aca="false">G2938/H2938-1</f>
        <v>-0.0138358818053385</v>
      </c>
      <c r="J2938" s="48" t="n">
        <f aca="false">IF(F2938&lt;0,F2938^2,0)</f>
        <v>0</v>
      </c>
      <c r="K2938" s="44" t="n">
        <f aca="false">MAX(K2937,E2938)</f>
        <v>39217.3</v>
      </c>
      <c r="L2938" s="49" t="n">
        <f aca="false">E2938-K2938</f>
        <v>-175.799999999996</v>
      </c>
    </row>
    <row r="2939" customFormat="false" ht="15" hidden="false" customHeight="false" outlineLevel="0" collapsed="false">
      <c r="A2939" s="27" t="n">
        <v>43707</v>
      </c>
      <c r="B2939" s="42" t="n">
        <v>-1</v>
      </c>
      <c r="C2939" s="28" t="n">
        <v>27427.85</v>
      </c>
      <c r="D2939" s="43" t="n">
        <v>-122.65</v>
      </c>
      <c r="E2939" s="44" t="n">
        <f aca="false">E2938+D2939</f>
        <v>38918.85</v>
      </c>
      <c r="F2939" s="45" t="n">
        <f aca="false">IF(C2938&gt;0,D2939/C2938,0)</f>
        <v>-0.00449181840821529</v>
      </c>
      <c r="G2939" s="46" t="n">
        <f aca="false">G2938*(1+F2939)</f>
        <v>26.6133685506616</v>
      </c>
      <c r="H2939" s="46" t="n">
        <f aca="false">MAX(H2938,G2939)</f>
        <v>27.1085206426104</v>
      </c>
      <c r="I2939" s="47" t="n">
        <f aca="false">G2939/H2939-1</f>
        <v>-0.0182655519449667</v>
      </c>
      <c r="J2939" s="48" t="n">
        <f aca="false">IF(F2939&lt;0,F2939^2,0)</f>
        <v>2.01764326123817E-005</v>
      </c>
      <c r="K2939" s="44" t="n">
        <f aca="false">MAX(K2938,E2939)</f>
        <v>39217.3</v>
      </c>
      <c r="L2939" s="49" t="n">
        <f aca="false">E2939-K2939</f>
        <v>-298.449999999997</v>
      </c>
    </row>
    <row r="2940" customFormat="false" ht="15" hidden="false" customHeight="false" outlineLevel="0" collapsed="false">
      <c r="A2940" s="27" t="n">
        <v>43711</v>
      </c>
      <c r="B2940" s="42" t="n">
        <v>-1</v>
      </c>
      <c r="C2940" s="28" t="n">
        <v>26824.15</v>
      </c>
      <c r="D2940" s="43" t="n">
        <v>603.7</v>
      </c>
      <c r="E2940" s="44" t="n">
        <f aca="false">E2939+D2940</f>
        <v>39522.55</v>
      </c>
      <c r="F2940" s="45" t="n">
        <f aca="false">IF(C2939&gt;0,D2940/C2939,0)</f>
        <v>0.0220104747546745</v>
      </c>
      <c r="G2940" s="46" t="n">
        <f aca="false">G2939*(1+F2940)</f>
        <v>27.1991414272828</v>
      </c>
      <c r="H2940" s="46" t="n">
        <f aca="false">MAX(H2939,G2940)</f>
        <v>27.1991414272828</v>
      </c>
      <c r="I2940" s="47" t="n">
        <f aca="false">G2940/H2940-1</f>
        <v>0</v>
      </c>
      <c r="J2940" s="48" t="n">
        <f aca="false">IF(F2940&lt;0,F2940^2,0)</f>
        <v>0</v>
      </c>
      <c r="K2940" s="44" t="n">
        <f aca="false">MAX(K2939,E2940)</f>
        <v>39522.55</v>
      </c>
      <c r="L2940" s="49" t="n">
        <f aca="false">E2940-K2940</f>
        <v>0</v>
      </c>
    </row>
    <row r="2941" customFormat="false" ht="15" hidden="false" customHeight="false" outlineLevel="0" collapsed="false">
      <c r="A2941" s="27" t="n">
        <v>43712</v>
      </c>
      <c r="B2941" s="42" t="n">
        <v>-1</v>
      </c>
      <c r="C2941" s="28" t="n">
        <v>27123.85</v>
      </c>
      <c r="D2941" s="43" t="n">
        <v>-422.9</v>
      </c>
      <c r="E2941" s="44" t="n">
        <f aca="false">E2940+D2941</f>
        <v>39099.65</v>
      </c>
      <c r="F2941" s="45" t="n">
        <f aca="false">IF(C2940&gt;0,D2941/C2940,0)</f>
        <v>-0.015765644018543</v>
      </c>
      <c r="G2941" s="46" t="n">
        <f aca="false">G2940*(1+F2941)</f>
        <v>26.7703294459302</v>
      </c>
      <c r="H2941" s="46" t="n">
        <f aca="false">MAX(H2940,G2941)</f>
        <v>27.1991414272828</v>
      </c>
      <c r="I2941" s="47" t="n">
        <f aca="false">G2941/H2941-1</f>
        <v>-0.015765644018543</v>
      </c>
      <c r="J2941" s="48" t="n">
        <f aca="false">IF(F2941&lt;0,F2941^2,0)</f>
        <v>0.00024855553131942</v>
      </c>
      <c r="K2941" s="44" t="n">
        <f aca="false">MAX(K2940,E2941)</f>
        <v>39522.55</v>
      </c>
      <c r="L2941" s="49" t="n">
        <f aca="false">E2941-K2941</f>
        <v>-422.900000000001</v>
      </c>
    </row>
    <row r="2942" customFormat="false" ht="15" hidden="false" customHeight="false" outlineLevel="0" collapsed="false">
      <c r="A2942" s="27" t="n">
        <v>43713</v>
      </c>
      <c r="B2942" s="42" t="n">
        <v>0</v>
      </c>
      <c r="C2942" s="28" t="n">
        <v>26919.7</v>
      </c>
      <c r="D2942" s="43" t="n">
        <v>0</v>
      </c>
      <c r="E2942" s="44" t="n">
        <f aca="false">E2941+D2942</f>
        <v>39099.65</v>
      </c>
      <c r="F2942" s="45" t="n">
        <f aca="false">IF(C2941&gt;0,D2942/C2941,0)</f>
        <v>0</v>
      </c>
      <c r="G2942" s="46" t="n">
        <f aca="false">G2941*(1+F2942)</f>
        <v>26.7703294459302</v>
      </c>
      <c r="H2942" s="46" t="n">
        <f aca="false">MAX(H2941,G2942)</f>
        <v>27.1991414272828</v>
      </c>
      <c r="I2942" s="47" t="n">
        <f aca="false">G2942/H2942-1</f>
        <v>-0.015765644018543</v>
      </c>
      <c r="J2942" s="48" t="n">
        <f aca="false">IF(F2942&lt;0,F2942^2,0)</f>
        <v>0</v>
      </c>
      <c r="K2942" s="44" t="n">
        <f aca="false">MAX(K2941,E2942)</f>
        <v>39522.55</v>
      </c>
      <c r="L2942" s="49" t="n">
        <f aca="false">E2942-K2942</f>
        <v>-422.900000000001</v>
      </c>
    </row>
    <row r="2943" customFormat="false" ht="15" hidden="false" customHeight="false" outlineLevel="0" collapsed="false">
      <c r="A2943" s="27" t="n">
        <v>43714</v>
      </c>
      <c r="B2943" s="42" t="n">
        <v>1</v>
      </c>
      <c r="C2943" s="28" t="n">
        <v>27247.9</v>
      </c>
      <c r="D2943" s="43" t="n">
        <v>-30.8</v>
      </c>
      <c r="E2943" s="44" t="n">
        <f aca="false">E2942+D2943</f>
        <v>39068.85</v>
      </c>
      <c r="F2943" s="45" t="n">
        <f aca="false">IF(C2942&gt;0,D2943/C2942,0)</f>
        <v>-0.00114414350828575</v>
      </c>
      <c r="G2943" s="46" t="n">
        <f aca="false">G2942*(1+F2943)</f>
        <v>26.73970034728</v>
      </c>
      <c r="H2943" s="46" t="n">
        <f aca="false">MAX(H2942,G2943)</f>
        <v>27.1991414272828</v>
      </c>
      <c r="I2943" s="47" t="n">
        <f aca="false">G2943/H2943-1</f>
        <v>-0.0168917493675709</v>
      </c>
      <c r="J2943" s="48" t="n">
        <f aca="false">IF(F2943&lt;0,F2943^2,0)</f>
        <v>1.30906436755243E-006</v>
      </c>
      <c r="K2943" s="44" t="n">
        <f aca="false">MAX(K2942,E2943)</f>
        <v>39522.55</v>
      </c>
      <c r="L2943" s="49" t="n">
        <f aca="false">E2943-K2943</f>
        <v>-453.700000000004</v>
      </c>
    </row>
    <row r="2944" customFormat="false" ht="15" hidden="false" customHeight="false" outlineLevel="0" collapsed="false">
      <c r="A2944" s="27" t="n">
        <v>43717</v>
      </c>
      <c r="B2944" s="42" t="n">
        <v>1</v>
      </c>
      <c r="C2944" s="28" t="n">
        <v>27504.65</v>
      </c>
      <c r="D2944" s="43" t="n">
        <v>256.75</v>
      </c>
      <c r="E2944" s="44" t="n">
        <f aca="false">E2943+D2944</f>
        <v>39325.6</v>
      </c>
      <c r="F2944" s="45" t="n">
        <f aca="false">IF(C2943&gt;0,D2944/C2943,0)</f>
        <v>0.00942274450508113</v>
      </c>
      <c r="G2944" s="46" t="n">
        <f aca="false">G2943*(1+F2944)</f>
        <v>26.9916617117949</v>
      </c>
      <c r="H2944" s="46" t="n">
        <f aca="false">MAX(H2943,G2944)</f>
        <v>27.1991414272828</v>
      </c>
      <c r="I2944" s="47" t="n">
        <f aca="false">G2944/H2944-1</f>
        <v>-0.00762817150102413</v>
      </c>
      <c r="J2944" s="48" t="n">
        <f aca="false">IF(F2944&lt;0,F2944^2,0)</f>
        <v>0</v>
      </c>
      <c r="K2944" s="44" t="n">
        <f aca="false">MAX(K2943,E2944)</f>
        <v>39522.55</v>
      </c>
      <c r="L2944" s="49" t="n">
        <f aca="false">E2944-K2944</f>
        <v>-196.950000000004</v>
      </c>
    </row>
    <row r="2945" customFormat="false" ht="15" hidden="false" customHeight="false" outlineLevel="0" collapsed="false">
      <c r="A2945" s="27" t="n">
        <v>43719</v>
      </c>
      <c r="B2945" s="42" t="n">
        <v>1</v>
      </c>
      <c r="C2945" s="28" t="n">
        <v>27776.2</v>
      </c>
      <c r="D2945" s="43" t="n">
        <v>271.55</v>
      </c>
      <c r="E2945" s="44" t="n">
        <f aca="false">E2944+D2945</f>
        <v>39597.15</v>
      </c>
      <c r="F2945" s="45" t="n">
        <f aca="false">IF(C2944&gt;0,D2945/C2944,0)</f>
        <v>0.00987287604096035</v>
      </c>
      <c r="G2945" s="46" t="n">
        <f aca="false">G2944*(1+F2945)</f>
        <v>27.2581470420149</v>
      </c>
      <c r="H2945" s="46" t="n">
        <f aca="false">MAX(H2944,G2945)</f>
        <v>27.2581470420149</v>
      </c>
      <c r="I2945" s="47" t="n">
        <f aca="false">G2945/H2945-1</f>
        <v>0</v>
      </c>
      <c r="J2945" s="48" t="n">
        <f aca="false">IF(F2945&lt;0,F2945^2,0)</f>
        <v>0</v>
      </c>
      <c r="K2945" s="44" t="n">
        <f aca="false">MAX(K2944,E2945)</f>
        <v>39597.15</v>
      </c>
      <c r="L2945" s="49" t="n">
        <f aca="false">E2945-K2945</f>
        <v>0</v>
      </c>
    </row>
    <row r="2946" customFormat="false" ht="15" hidden="false" customHeight="false" outlineLevel="0" collapsed="false">
      <c r="A2946" s="27" t="n">
        <v>43720</v>
      </c>
      <c r="B2946" s="42" t="n">
        <v>1</v>
      </c>
      <c r="C2946" s="28" t="n">
        <v>27818.5</v>
      </c>
      <c r="D2946" s="43" t="n">
        <v>42.3</v>
      </c>
      <c r="E2946" s="44" t="n">
        <f aca="false">E2945+D2946</f>
        <v>39639.45</v>
      </c>
      <c r="F2946" s="45" t="n">
        <f aca="false">IF(C2945&gt;0,D2946/C2945,0)</f>
        <v>0.0015228864999532</v>
      </c>
      <c r="G2946" s="46" t="n">
        <f aca="false">G2945*(1+F2946)</f>
        <v>27.299658106159</v>
      </c>
      <c r="H2946" s="46" t="n">
        <f aca="false">MAX(H2945,G2946)</f>
        <v>27.299658106159</v>
      </c>
      <c r="I2946" s="47" t="n">
        <f aca="false">G2946/H2946-1</f>
        <v>0</v>
      </c>
      <c r="J2946" s="48" t="n">
        <f aca="false">IF(F2946&lt;0,F2946^2,0)</f>
        <v>0</v>
      </c>
      <c r="K2946" s="44" t="n">
        <f aca="false">MAX(K2945,E2946)</f>
        <v>39639.45</v>
      </c>
      <c r="L2946" s="49" t="n">
        <f aca="false">E2946-K2946</f>
        <v>0</v>
      </c>
    </row>
    <row r="2947" customFormat="false" ht="15" hidden="false" customHeight="false" outlineLevel="0" collapsed="false">
      <c r="A2947" s="27" t="n">
        <v>43721</v>
      </c>
      <c r="B2947" s="42" t="n">
        <v>1</v>
      </c>
      <c r="C2947" s="28" t="n">
        <v>28098.75</v>
      </c>
      <c r="D2947" s="43" t="n">
        <v>-53.8</v>
      </c>
      <c r="E2947" s="44" t="n">
        <f aca="false">E2946+D2947</f>
        <v>39585.65</v>
      </c>
      <c r="F2947" s="45" t="n">
        <f aca="false">IF(C2946&gt;0,D2947/C2946,0)</f>
        <v>-0.00193396480759207</v>
      </c>
      <c r="G2947" s="46" t="n">
        <f aca="false">G2946*(1+F2947)</f>
        <v>27.2468615281224</v>
      </c>
      <c r="H2947" s="46" t="n">
        <f aca="false">MAX(H2946,G2947)</f>
        <v>27.299658106159</v>
      </c>
      <c r="I2947" s="47" t="n">
        <f aca="false">G2947/H2947-1</f>
        <v>-0.00193396480759211</v>
      </c>
      <c r="J2947" s="48" t="n">
        <f aca="false">IF(F2947&lt;0,F2947^2,0)</f>
        <v>3.74021987700463E-006</v>
      </c>
      <c r="K2947" s="44" t="n">
        <f aca="false">MAX(K2946,E2947)</f>
        <v>39639.45</v>
      </c>
      <c r="L2947" s="49" t="n">
        <f aca="false">E2947-K2947</f>
        <v>-53.8000000000029</v>
      </c>
    </row>
    <row r="2948" customFormat="false" ht="15" hidden="false" customHeight="false" outlineLevel="0" collapsed="false">
      <c r="A2948" s="27" t="n">
        <v>43724</v>
      </c>
      <c r="B2948" s="42" t="n">
        <v>0</v>
      </c>
      <c r="C2948" s="28" t="n">
        <v>27855</v>
      </c>
      <c r="D2948" s="43" t="n">
        <v>0</v>
      </c>
      <c r="E2948" s="44" t="n">
        <f aca="false">E2947+D2948</f>
        <v>39585.65</v>
      </c>
      <c r="F2948" s="45" t="n">
        <f aca="false">IF(C2947&gt;0,D2948/C2947,0)</f>
        <v>0</v>
      </c>
      <c r="G2948" s="46" t="n">
        <f aca="false">G2947*(1+F2948)</f>
        <v>27.2468615281224</v>
      </c>
      <c r="H2948" s="46" t="n">
        <f aca="false">MAX(H2947,G2948)</f>
        <v>27.299658106159</v>
      </c>
      <c r="I2948" s="47" t="n">
        <f aca="false">G2948/H2948-1</f>
        <v>-0.00193396480759211</v>
      </c>
      <c r="J2948" s="48" t="n">
        <f aca="false">IF(F2948&lt;0,F2948^2,0)</f>
        <v>0</v>
      </c>
      <c r="K2948" s="44" t="n">
        <f aca="false">MAX(K2947,E2948)</f>
        <v>39639.45</v>
      </c>
      <c r="L2948" s="49" t="n">
        <f aca="false">E2948-K2948</f>
        <v>-53.8000000000029</v>
      </c>
    </row>
    <row r="2949" customFormat="false" ht="15" hidden="false" customHeight="false" outlineLevel="0" collapsed="false">
      <c r="A2949" s="27" t="n">
        <v>43725</v>
      </c>
      <c r="B2949" s="42" t="n">
        <v>-1</v>
      </c>
      <c r="C2949" s="28" t="n">
        <v>27131.75</v>
      </c>
      <c r="D2949" s="43" t="n">
        <v>441.7</v>
      </c>
      <c r="E2949" s="44" t="n">
        <f aca="false">E2948+D2949</f>
        <v>40027.35</v>
      </c>
      <c r="F2949" s="45" t="n">
        <f aca="false">IF(C2948&gt;0,D2949/C2948,0)</f>
        <v>0.0158571172141447</v>
      </c>
      <c r="G2949" s="46" t="n">
        <f aca="false">G2948*(1+F2949)</f>
        <v>27.6789182050914</v>
      </c>
      <c r="H2949" s="46" t="n">
        <f aca="false">MAX(H2948,G2949)</f>
        <v>27.6789182050914</v>
      </c>
      <c r="I2949" s="47" t="n">
        <f aca="false">G2949/H2949-1</f>
        <v>0</v>
      </c>
      <c r="J2949" s="48" t="n">
        <f aca="false">IF(F2949&lt;0,F2949^2,0)</f>
        <v>0</v>
      </c>
      <c r="K2949" s="44" t="n">
        <f aca="false">MAX(K2948,E2949)</f>
        <v>40027.35</v>
      </c>
      <c r="L2949" s="49" t="n">
        <f aca="false">E2949-K2949</f>
        <v>0</v>
      </c>
    </row>
    <row r="2950" customFormat="false" ht="15" hidden="false" customHeight="false" outlineLevel="0" collapsed="false">
      <c r="A2950" s="27" t="n">
        <v>43726</v>
      </c>
      <c r="B2950" s="42" t="n">
        <v>-1</v>
      </c>
      <c r="C2950" s="28" t="n">
        <v>27172.65</v>
      </c>
      <c r="D2950" s="43" t="n">
        <v>-40.9</v>
      </c>
      <c r="E2950" s="44" t="n">
        <f aca="false">E2949+D2950</f>
        <v>39986.45</v>
      </c>
      <c r="F2950" s="45" t="n">
        <f aca="false">IF(C2949&gt;0,D2950/C2949,0)</f>
        <v>-0.00150745897334304</v>
      </c>
      <c r="G2950" s="46" t="n">
        <f aca="false">G2949*(1+F2950)</f>
        <v>27.6371933714707</v>
      </c>
      <c r="H2950" s="46" t="n">
        <f aca="false">MAX(H2949,G2950)</f>
        <v>27.6789182050914</v>
      </c>
      <c r="I2950" s="47" t="n">
        <f aca="false">G2950/H2950-1</f>
        <v>-0.00150745897334315</v>
      </c>
      <c r="J2950" s="48" t="n">
        <f aca="false">IF(F2950&lt;0,F2950^2,0)</f>
        <v>2.27243255631245E-006</v>
      </c>
      <c r="K2950" s="44" t="n">
        <f aca="false">MAX(K2949,E2950)</f>
        <v>40027.35</v>
      </c>
      <c r="L2950" s="49" t="n">
        <f aca="false">E2950-K2950</f>
        <v>-40.9000000000015</v>
      </c>
    </row>
    <row r="2951" customFormat="false" ht="15" hidden="false" customHeight="false" outlineLevel="0" collapsed="false">
      <c r="A2951" s="27" t="n">
        <v>43727</v>
      </c>
      <c r="B2951" s="42" t="n">
        <v>-1</v>
      </c>
      <c r="C2951" s="28" t="n">
        <v>26757.65</v>
      </c>
      <c r="D2951" s="43" t="n">
        <v>415</v>
      </c>
      <c r="E2951" s="44" t="n">
        <f aca="false">E2950+D2951</f>
        <v>40401.45</v>
      </c>
      <c r="F2951" s="45" t="n">
        <f aca="false">IF(C2950&gt;0,D2951/C2950,0)</f>
        <v>0.015272709875555</v>
      </c>
      <c r="G2951" s="46" t="n">
        <f aca="false">G2950*(1+F2951)</f>
        <v>28.0592882076077</v>
      </c>
      <c r="H2951" s="46" t="n">
        <f aca="false">MAX(H2950,G2951)</f>
        <v>28.0592882076077</v>
      </c>
      <c r="I2951" s="47" t="n">
        <f aca="false">G2951/H2951-1</f>
        <v>0</v>
      </c>
      <c r="J2951" s="48" t="n">
        <f aca="false">IF(F2951&lt;0,F2951^2,0)</f>
        <v>0</v>
      </c>
      <c r="K2951" s="44" t="n">
        <f aca="false">MAX(K2950,E2951)</f>
        <v>40401.45</v>
      </c>
      <c r="L2951" s="49" t="n">
        <f aca="false">E2951-K2951</f>
        <v>0</v>
      </c>
    </row>
    <row r="2952" customFormat="false" ht="15" hidden="false" customHeight="false" outlineLevel="0" collapsed="false">
      <c r="A2952" s="27" t="n">
        <v>43728</v>
      </c>
      <c r="B2952" s="42" t="n">
        <v>1</v>
      </c>
      <c r="C2952" s="28" t="n">
        <v>28981.55</v>
      </c>
      <c r="D2952" s="43" t="n">
        <v>1149.3</v>
      </c>
      <c r="E2952" s="44" t="n">
        <f aca="false">E2951+D2952</f>
        <v>41550.75</v>
      </c>
      <c r="F2952" s="45" t="n">
        <f aca="false">IF(C2951&gt;0,D2952/C2951,0)</f>
        <v>0.0429522024542514</v>
      </c>
      <c r="G2952" s="46" t="n">
        <f aca="false">G2951*(1+F2952)</f>
        <v>29.2644964354231</v>
      </c>
      <c r="H2952" s="46" t="n">
        <f aca="false">MAX(H2951,G2952)</f>
        <v>29.2644964354231</v>
      </c>
      <c r="I2952" s="47" t="n">
        <f aca="false">G2952/H2952-1</f>
        <v>0</v>
      </c>
      <c r="J2952" s="48" t="n">
        <f aca="false">IF(F2952&lt;0,F2952^2,0)</f>
        <v>0</v>
      </c>
      <c r="K2952" s="44" t="n">
        <f aca="false">MAX(K2951,E2952)</f>
        <v>41550.75</v>
      </c>
      <c r="L2952" s="49" t="n">
        <f aca="false">E2952-K2952</f>
        <v>0</v>
      </c>
    </row>
    <row r="2953" customFormat="false" ht="15" hidden="false" customHeight="false" outlineLevel="0" collapsed="false">
      <c r="A2953" s="27" t="n">
        <v>43731</v>
      </c>
      <c r="B2953" s="42" t="n">
        <v>1</v>
      </c>
      <c r="C2953" s="28" t="n">
        <v>30566.2</v>
      </c>
      <c r="D2953" s="43" t="n">
        <v>1584.65</v>
      </c>
      <c r="E2953" s="44" t="n">
        <f aca="false">E2952+D2953</f>
        <v>43135.4</v>
      </c>
      <c r="F2953" s="45" t="n">
        <f aca="false">IF(C2952&gt;0,D2953/C2952,0)</f>
        <v>0.0546778898989185</v>
      </c>
      <c r="G2953" s="46" t="n">
        <f aca="false">G2952*(1+F2953)</f>
        <v>30.8646173494665</v>
      </c>
      <c r="H2953" s="46" t="n">
        <f aca="false">MAX(H2952,G2953)</f>
        <v>30.8646173494665</v>
      </c>
      <c r="I2953" s="47" t="n">
        <f aca="false">G2953/H2953-1</f>
        <v>0</v>
      </c>
      <c r="J2953" s="48" t="n">
        <f aca="false">IF(F2953&lt;0,F2953^2,0)</f>
        <v>0</v>
      </c>
      <c r="K2953" s="44" t="n">
        <f aca="false">MAX(K2952,E2953)</f>
        <v>43135.4</v>
      </c>
      <c r="L2953" s="49" t="n">
        <f aca="false">E2953-K2953</f>
        <v>0</v>
      </c>
    </row>
    <row r="2954" customFormat="false" ht="15" hidden="false" customHeight="false" outlineLevel="0" collapsed="false">
      <c r="A2954" s="27" t="n">
        <v>43732</v>
      </c>
      <c r="B2954" s="42" t="n">
        <v>1</v>
      </c>
      <c r="C2954" s="28" t="n">
        <v>30183.1</v>
      </c>
      <c r="D2954" s="43" t="n">
        <v>-383.1</v>
      </c>
      <c r="E2954" s="44" t="n">
        <f aca="false">E2953+D2954</f>
        <v>42752.3</v>
      </c>
      <c r="F2954" s="45" t="n">
        <f aca="false">IF(C2953&gt;0,D2954/C2953,0)</f>
        <v>-0.0125334519829092</v>
      </c>
      <c r="G2954" s="46" t="n">
        <f aca="false">G2953*(1+F2954)</f>
        <v>30.4777771499461</v>
      </c>
      <c r="H2954" s="46" t="n">
        <f aca="false">MAX(H2953,G2954)</f>
        <v>30.8646173494665</v>
      </c>
      <c r="I2954" s="47" t="n">
        <f aca="false">G2954/H2954-1</f>
        <v>-0.0125334519829091</v>
      </c>
      <c r="J2954" s="48" t="n">
        <f aca="false">IF(F2954&lt;0,F2954^2,0)</f>
        <v>0.000157087418607891</v>
      </c>
      <c r="K2954" s="44" t="n">
        <f aca="false">MAX(K2953,E2954)</f>
        <v>43135.4</v>
      </c>
      <c r="L2954" s="49" t="n">
        <f aca="false">E2954-K2954</f>
        <v>-383.099999999999</v>
      </c>
    </row>
    <row r="2955" customFormat="false" ht="15" hidden="false" customHeight="false" outlineLevel="0" collapsed="false">
      <c r="A2955" s="27" t="n">
        <v>43733</v>
      </c>
      <c r="B2955" s="42" t="n">
        <v>-1</v>
      </c>
      <c r="C2955" s="28" t="n">
        <v>29586.05</v>
      </c>
      <c r="D2955" s="43" t="n">
        <v>-103.3</v>
      </c>
      <c r="E2955" s="44" t="n">
        <f aca="false">E2954+D2955</f>
        <v>42649</v>
      </c>
      <c r="F2955" s="45" t="n">
        <f aca="false">IF(C2954&gt;0,D2955/C2954,0)</f>
        <v>-0.00342244501061853</v>
      </c>
      <c r="G2955" s="46" t="n">
        <f aca="false">G2954*(1+F2955)</f>
        <v>30.3734686336045</v>
      </c>
      <c r="H2955" s="46" t="n">
        <f aca="false">MAX(H2954,G2955)</f>
        <v>30.8646173494665</v>
      </c>
      <c r="I2955" s="47" t="n">
        <f aca="false">G2955/H2955-1</f>
        <v>-0.0159130019433229</v>
      </c>
      <c r="J2955" s="48" t="n">
        <f aca="false">IF(F2955&lt;0,F2955^2,0)</f>
        <v>1.17131298507076E-005</v>
      </c>
      <c r="K2955" s="44" t="n">
        <f aca="false">MAX(K2954,E2955)</f>
        <v>43135.4</v>
      </c>
      <c r="L2955" s="49" t="n">
        <f aca="false">E2955-K2955</f>
        <v>-486.400000000001</v>
      </c>
    </row>
    <row r="2956" customFormat="false" ht="15" hidden="false" customHeight="false" outlineLevel="0" collapsed="false">
      <c r="A2956" s="27" t="n">
        <v>43734</v>
      </c>
      <c r="B2956" s="42" t="n">
        <v>1</v>
      </c>
      <c r="C2956" s="28" t="n">
        <v>30002.6</v>
      </c>
      <c r="D2956" s="43" t="n">
        <v>-1147.05</v>
      </c>
      <c r="E2956" s="44" t="n">
        <f aca="false">E2955+D2956</f>
        <v>41501.95</v>
      </c>
      <c r="F2956" s="45" t="n">
        <f aca="false">IF(C2955&gt;0,D2956/C2955,0)</f>
        <v>-0.0387699608430324</v>
      </c>
      <c r="G2956" s="46" t="n">
        <f aca="false">G2955*(1+F2956)</f>
        <v>29.1958904440126</v>
      </c>
      <c r="H2956" s="46" t="n">
        <f aca="false">MAX(H2955,G2956)</f>
        <v>30.8646173494665</v>
      </c>
      <c r="I2956" s="47" t="n">
        <f aca="false">G2956/H2956-1</f>
        <v>-0.0540660163241177</v>
      </c>
      <c r="J2956" s="48" t="n">
        <f aca="false">IF(F2956&lt;0,F2956^2,0)</f>
        <v>0.00150310986377027</v>
      </c>
      <c r="K2956" s="44" t="n">
        <f aca="false">MAX(K2955,E2956)</f>
        <v>43135.4</v>
      </c>
      <c r="L2956" s="49" t="n">
        <f aca="false">E2956-K2956</f>
        <v>-1633.45</v>
      </c>
    </row>
    <row r="2957" customFormat="false" ht="15" hidden="false" customHeight="false" outlineLevel="0" collapsed="false">
      <c r="A2957" s="27" t="n">
        <v>43735</v>
      </c>
      <c r="B2957" s="42" t="n">
        <v>1</v>
      </c>
      <c r="C2957" s="28" t="n">
        <v>29876.65</v>
      </c>
      <c r="D2957" s="43" t="n">
        <v>-125.95</v>
      </c>
      <c r="E2957" s="44" t="n">
        <f aca="false">E2956+D2957</f>
        <v>41376</v>
      </c>
      <c r="F2957" s="45" t="n">
        <f aca="false">IF(C2956&gt;0,D2957/C2956,0)</f>
        <v>-0.00419796950930919</v>
      </c>
      <c r="G2957" s="46" t="n">
        <f aca="false">G2956*(1+F2957)</f>
        <v>29.0733269861315</v>
      </c>
      <c r="H2957" s="46" t="n">
        <f aca="false">MAX(H2956,G2957)</f>
        <v>30.8646173494665</v>
      </c>
      <c r="I2957" s="47" t="n">
        <f aca="false">G2957/H2957-1</f>
        <v>-0.0580370183454084</v>
      </c>
      <c r="J2957" s="48" t="n">
        <f aca="false">IF(F2957&lt;0,F2957^2,0)</f>
        <v>1.76229480010897E-005</v>
      </c>
      <c r="K2957" s="44" t="n">
        <f aca="false">MAX(K2956,E2957)</f>
        <v>43135.4</v>
      </c>
      <c r="L2957" s="49" t="n">
        <f aca="false">E2957-K2957</f>
        <v>-1759.4</v>
      </c>
    </row>
    <row r="2958" customFormat="false" ht="15" hidden="false" customHeight="false" outlineLevel="0" collapsed="false">
      <c r="A2958" s="27" t="n">
        <v>43738</v>
      </c>
      <c r="B2958" s="42" t="n">
        <v>-1</v>
      </c>
      <c r="C2958" s="28" t="n">
        <v>29103.15</v>
      </c>
      <c r="D2958" s="43" t="n">
        <v>322</v>
      </c>
      <c r="E2958" s="44" t="n">
        <f aca="false">E2957+D2958</f>
        <v>41698</v>
      </c>
      <c r="F2958" s="45" t="n">
        <f aca="false">IF(C2957&gt;0,D2958/C2957,0)</f>
        <v>0.010777647427004</v>
      </c>
      <c r="G2958" s="46" t="n">
        <f aca="false">G2957*(1+F2958)</f>
        <v>29.386669053918</v>
      </c>
      <c r="H2958" s="46" t="n">
        <f aca="false">MAX(H2957,G2958)</f>
        <v>30.8646173494665</v>
      </c>
      <c r="I2958" s="47" t="n">
        <f aca="false">G2958/H2958-1</f>
        <v>-0.0478848734398457</v>
      </c>
      <c r="J2958" s="48" t="n">
        <f aca="false">IF(F2958&lt;0,F2958^2,0)</f>
        <v>0</v>
      </c>
      <c r="K2958" s="44" t="n">
        <f aca="false">MAX(K2957,E2958)</f>
        <v>43135.4</v>
      </c>
      <c r="L2958" s="49" t="n">
        <f aca="false">E2958-K2958</f>
        <v>-1437.4</v>
      </c>
    </row>
    <row r="2959" customFormat="false" ht="15" hidden="false" customHeight="false" outlineLevel="0" collapsed="false">
      <c r="A2959" s="27" t="n">
        <v>43739</v>
      </c>
      <c r="B2959" s="42" t="n">
        <v>-1</v>
      </c>
      <c r="C2959" s="28" t="n">
        <v>28725.5</v>
      </c>
      <c r="D2959" s="43" t="n">
        <v>377.65</v>
      </c>
      <c r="E2959" s="44" t="n">
        <f aca="false">E2958+D2959</f>
        <v>42075.65</v>
      </c>
      <c r="F2959" s="45" t="n">
        <f aca="false">IF(C2958&gt;0,D2959/C2958,0)</f>
        <v>0.0129762585836928</v>
      </c>
      <c r="G2959" s="46" t="n">
        <f aca="false">G2958*(1+F2959)</f>
        <v>29.767998070475</v>
      </c>
      <c r="H2959" s="46" t="n">
        <f aca="false">MAX(H2958,G2959)</f>
        <v>30.8646173494665</v>
      </c>
      <c r="I2959" s="47" t="n">
        <f aca="false">G2959/H2959-1</f>
        <v>-0.0355299813561558</v>
      </c>
      <c r="J2959" s="48" t="n">
        <f aca="false">IF(F2959&lt;0,F2959^2,0)</f>
        <v>0</v>
      </c>
      <c r="K2959" s="44" t="n">
        <f aca="false">MAX(K2958,E2959)</f>
        <v>43135.4</v>
      </c>
      <c r="L2959" s="49" t="n">
        <f aca="false">E2959-K2959</f>
        <v>-1059.75</v>
      </c>
    </row>
    <row r="2960" customFormat="false" ht="15" hidden="false" customHeight="false" outlineLevel="0" collapsed="false">
      <c r="A2960" s="27" t="n">
        <v>43741</v>
      </c>
      <c r="B2960" s="42" t="n">
        <v>-1</v>
      </c>
      <c r="C2960" s="28" t="n">
        <v>28414.1</v>
      </c>
      <c r="D2960" s="43" t="n">
        <v>311.4</v>
      </c>
      <c r="E2960" s="44" t="n">
        <f aca="false">E2959+D2960</f>
        <v>42387.05</v>
      </c>
      <c r="F2960" s="45" t="n">
        <f aca="false">IF(C2959&gt;0,D2960/C2959,0)</f>
        <v>0.0108405423752415</v>
      </c>
      <c r="G2960" s="46" t="n">
        <f aca="false">G2959*(1+F2960)</f>
        <v>30.0906993149841</v>
      </c>
      <c r="H2960" s="46" t="n">
        <f aca="false">MAX(H2959,G2960)</f>
        <v>30.8646173494665</v>
      </c>
      <c r="I2960" s="47" t="n">
        <f aca="false">G2960/H2960-1</f>
        <v>-0.0250746032493971</v>
      </c>
      <c r="J2960" s="48" t="n">
        <f aca="false">IF(F2960&lt;0,F2960^2,0)</f>
        <v>0</v>
      </c>
      <c r="K2960" s="44" t="n">
        <f aca="false">MAX(K2959,E2960)</f>
        <v>43135.4</v>
      </c>
      <c r="L2960" s="49" t="n">
        <f aca="false">E2960-K2960</f>
        <v>-748.349999999999</v>
      </c>
    </row>
    <row r="2961" customFormat="false" ht="15" hidden="false" customHeight="false" outlineLevel="0" collapsed="false">
      <c r="A2961" s="27" t="n">
        <v>43742</v>
      </c>
      <c r="B2961" s="42" t="n">
        <v>-1</v>
      </c>
      <c r="C2961" s="28" t="n">
        <v>27731.85</v>
      </c>
      <c r="D2961" s="43" t="n">
        <v>682.25</v>
      </c>
      <c r="E2961" s="44" t="n">
        <f aca="false">E2960+D2961</f>
        <v>43069.3</v>
      </c>
      <c r="F2961" s="45" t="n">
        <f aca="false">IF(C2960&gt;0,D2961/C2960,0)</f>
        <v>0.0240109663864068</v>
      </c>
      <c r="G2961" s="46" t="n">
        <f aca="false">G2960*(1+F2961)</f>
        <v>30.8132060847797</v>
      </c>
      <c r="H2961" s="46" t="n">
        <f aca="false">MAX(H2960,G2961)</f>
        <v>30.8646173494665</v>
      </c>
      <c r="I2961" s="47" t="n">
        <f aca="false">G2961/H2961-1</f>
        <v>-0.00166570231876417</v>
      </c>
      <c r="J2961" s="48" t="n">
        <f aca="false">IF(F2961&lt;0,F2961^2,0)</f>
        <v>0</v>
      </c>
      <c r="K2961" s="44" t="n">
        <f aca="false">MAX(K2960,E2961)</f>
        <v>43135.4</v>
      </c>
      <c r="L2961" s="49" t="n">
        <f aca="false">E2961-K2961</f>
        <v>-66.0999999999985</v>
      </c>
    </row>
    <row r="2962" customFormat="false" ht="15" hidden="false" customHeight="false" outlineLevel="0" collapsed="false">
      <c r="A2962" s="27" t="n">
        <v>43745</v>
      </c>
      <c r="B2962" s="42" t="n">
        <v>-1</v>
      </c>
      <c r="C2962" s="28" t="n">
        <v>27767.55</v>
      </c>
      <c r="D2962" s="43" t="n">
        <v>-35.7</v>
      </c>
      <c r="E2962" s="44" t="n">
        <f aca="false">E2961+D2962</f>
        <v>43033.6</v>
      </c>
      <c r="F2962" s="45" t="n">
        <f aca="false">IF(C2961&gt;0,D2962/C2961,0)</f>
        <v>-0.00128732846889046</v>
      </c>
      <c r="G2962" s="46" t="n">
        <f aca="false">G2961*(1+F2962)</f>
        <v>30.773539367369</v>
      </c>
      <c r="H2962" s="46" t="n">
        <f aca="false">MAX(H2961,G2962)</f>
        <v>30.8646173494665</v>
      </c>
      <c r="I2962" s="47" t="n">
        <f aca="false">G2962/H2962-1</f>
        <v>-0.00295088648163888</v>
      </c>
      <c r="J2962" s="48" t="n">
        <f aca="false">IF(F2962&lt;0,F2962^2,0)</f>
        <v>1.65721458681587E-006</v>
      </c>
      <c r="K2962" s="44" t="n">
        <f aca="false">MAX(K2961,E2962)</f>
        <v>43135.4</v>
      </c>
      <c r="L2962" s="49" t="n">
        <f aca="false">E2962-K2962</f>
        <v>-101.799999999996</v>
      </c>
    </row>
    <row r="2963" customFormat="false" ht="15" hidden="false" customHeight="false" outlineLevel="0" collapsed="false">
      <c r="A2963" s="27" t="n">
        <v>43747</v>
      </c>
      <c r="B2963" s="42" t="n">
        <v>1</v>
      </c>
      <c r="C2963" s="28" t="n">
        <v>28785.85</v>
      </c>
      <c r="D2963" s="43" t="n">
        <v>-362.05</v>
      </c>
      <c r="E2963" s="44" t="n">
        <f aca="false">E2962+D2963</f>
        <v>42671.55</v>
      </c>
      <c r="F2963" s="45" t="n">
        <f aca="false">IF(C2962&gt;0,D2963/C2962,0)</f>
        <v>-0.0130386008128193</v>
      </c>
      <c r="G2963" s="46" t="n">
        <f aca="false">G2962*(1+F2963)</f>
        <v>30.3722954719603</v>
      </c>
      <c r="H2963" s="46" t="n">
        <f aca="false">MAX(H2962,G2963)</f>
        <v>30.8646173494665</v>
      </c>
      <c r="I2963" s="47" t="n">
        <f aca="false">G2963/H2963-1</f>
        <v>-0.0159510118635801</v>
      </c>
      <c r="J2963" s="48" t="n">
        <f aca="false">IF(F2963&lt;0,F2963^2,0)</f>
        <v>0.000170005111156052</v>
      </c>
      <c r="K2963" s="44" t="n">
        <f aca="false">MAX(K2962,E2963)</f>
        <v>43135.4</v>
      </c>
      <c r="L2963" s="49" t="n">
        <f aca="false">E2963-K2963</f>
        <v>-463.849999999999</v>
      </c>
    </row>
    <row r="2964" customFormat="false" ht="15" hidden="false" customHeight="false" outlineLevel="0" collapsed="false">
      <c r="A2964" s="27" t="n">
        <v>43748</v>
      </c>
      <c r="B2964" s="42" t="n">
        <v>1</v>
      </c>
      <c r="C2964" s="28" t="n">
        <v>28013.45</v>
      </c>
      <c r="D2964" s="43" t="n">
        <v>-772.4</v>
      </c>
      <c r="E2964" s="44" t="n">
        <f aca="false">E2963+D2964</f>
        <v>41899.15</v>
      </c>
      <c r="F2964" s="45" t="n">
        <f aca="false">IF(C2963&gt;0,D2964/C2963,0)</f>
        <v>-0.0268326278362459</v>
      </c>
      <c r="G2964" s="46" t="n">
        <f aca="false">G2963*(1+F2964)</f>
        <v>29.5573269710286</v>
      </c>
      <c r="H2964" s="46" t="n">
        <f aca="false">MAX(H2963,G2964)</f>
        <v>30.8646173494665</v>
      </c>
      <c r="I2964" s="47" t="n">
        <f aca="false">G2964/H2964-1</f>
        <v>-0.0423556321348791</v>
      </c>
      <c r="J2964" s="48" t="n">
        <f aca="false">IF(F2964&lt;0,F2964^2,0)</f>
        <v>0.00071998991659848</v>
      </c>
      <c r="K2964" s="44" t="n">
        <f aca="false">MAX(K2963,E2964)</f>
        <v>43135.4</v>
      </c>
      <c r="L2964" s="49" t="n">
        <f aca="false">E2964-K2964</f>
        <v>-1236.25</v>
      </c>
    </row>
    <row r="2965" customFormat="false" ht="15" hidden="false" customHeight="false" outlineLevel="0" collapsed="false">
      <c r="A2965" s="27" t="n">
        <v>43749</v>
      </c>
      <c r="B2965" s="42" t="n">
        <v>1</v>
      </c>
      <c r="C2965" s="28" t="n">
        <v>28042.5</v>
      </c>
      <c r="D2965" s="43" t="n">
        <v>-99.3</v>
      </c>
      <c r="E2965" s="44" t="n">
        <f aca="false">E2964+D2965</f>
        <v>41799.85</v>
      </c>
      <c r="F2965" s="45" t="n">
        <f aca="false">IF(C2964&gt;0,D2965/C2964,0)</f>
        <v>-0.00354472583705327</v>
      </c>
      <c r="G2965" s="46" t="n">
        <f aca="false">G2964*(1+F2965)</f>
        <v>29.4525543504402</v>
      </c>
      <c r="H2965" s="46" t="n">
        <f aca="false">MAX(H2964,G2965)</f>
        <v>30.8646173494665</v>
      </c>
      <c r="I2965" s="47" t="n">
        <f aca="false">G2965/H2965-1</f>
        <v>-0.0457502188683591</v>
      </c>
      <c r="J2965" s="48" t="n">
        <f aca="false">IF(F2965&lt;0,F2965^2,0)</f>
        <v>1.2565081259873E-005</v>
      </c>
      <c r="K2965" s="44" t="n">
        <f aca="false">MAX(K2964,E2965)</f>
        <v>43135.4</v>
      </c>
      <c r="L2965" s="49" t="n">
        <f aca="false">E2965-K2965</f>
        <v>-1335.55</v>
      </c>
    </row>
    <row r="2966" customFormat="false" ht="15" hidden="false" customHeight="false" outlineLevel="0" collapsed="false">
      <c r="A2966" s="27" t="n">
        <v>43752</v>
      </c>
      <c r="B2966" s="42" t="n">
        <v>0</v>
      </c>
      <c r="C2966" s="28" t="n">
        <v>28181.95</v>
      </c>
      <c r="D2966" s="43" t="n">
        <v>0</v>
      </c>
      <c r="E2966" s="44" t="n">
        <f aca="false">E2965+D2966</f>
        <v>41799.85</v>
      </c>
      <c r="F2966" s="45" t="n">
        <f aca="false">IF(C2965&gt;0,D2966/C2965,0)</f>
        <v>0</v>
      </c>
      <c r="G2966" s="46" t="n">
        <f aca="false">G2965*(1+F2966)</f>
        <v>29.4525543504402</v>
      </c>
      <c r="H2966" s="46" t="n">
        <f aca="false">MAX(H2965,G2966)</f>
        <v>30.8646173494665</v>
      </c>
      <c r="I2966" s="47" t="n">
        <f aca="false">G2966/H2966-1</f>
        <v>-0.0457502188683591</v>
      </c>
      <c r="J2966" s="48" t="n">
        <f aca="false">IF(F2966&lt;0,F2966^2,0)</f>
        <v>0</v>
      </c>
      <c r="K2966" s="44" t="n">
        <f aca="false">MAX(K2965,E2966)</f>
        <v>43135.4</v>
      </c>
      <c r="L2966" s="49" t="n">
        <f aca="false">E2966-K2966</f>
        <v>-1335.55</v>
      </c>
    </row>
    <row r="2967" customFormat="false" ht="15" hidden="false" customHeight="false" outlineLevel="0" collapsed="false">
      <c r="A2967" s="27" t="n">
        <v>43753</v>
      </c>
      <c r="B2967" s="42" t="n">
        <v>1</v>
      </c>
      <c r="C2967" s="28" t="n">
        <v>28555.1</v>
      </c>
      <c r="D2967" s="43" t="n">
        <v>-48.95</v>
      </c>
      <c r="E2967" s="44" t="n">
        <f aca="false">E2966+D2967</f>
        <v>41750.9</v>
      </c>
      <c r="F2967" s="45" t="n">
        <f aca="false">IF(C2966&gt;0,D2967/C2966,0)</f>
        <v>-0.00173692735953332</v>
      </c>
      <c r="G2967" s="46" t="n">
        <f aca="false">G2966*(1+F2967)</f>
        <v>29.4013974029808</v>
      </c>
      <c r="H2967" s="46" t="n">
        <f aca="false">MAX(H2966,G2967)</f>
        <v>30.8646173494665</v>
      </c>
      <c r="I2967" s="47" t="n">
        <f aca="false">G2967/H2967-1</f>
        <v>-0.0474076814210354</v>
      </c>
      <c r="J2967" s="48" t="n">
        <f aca="false">IF(F2967&lt;0,F2967^2,0)</f>
        <v>3.01691665229539E-006</v>
      </c>
      <c r="K2967" s="44" t="n">
        <f aca="false">MAX(K2966,E2967)</f>
        <v>43135.4</v>
      </c>
      <c r="L2967" s="49" t="n">
        <f aca="false">E2967-K2967</f>
        <v>-1384.5</v>
      </c>
    </row>
    <row r="2968" customFormat="false" ht="15" hidden="false" customHeight="false" outlineLevel="0" collapsed="false">
      <c r="A2968" s="27" t="n">
        <v>43754</v>
      </c>
      <c r="B2968" s="42" t="n">
        <v>1</v>
      </c>
      <c r="C2968" s="28" t="n">
        <v>28538.8</v>
      </c>
      <c r="D2968" s="43" t="n">
        <v>-16.3</v>
      </c>
      <c r="E2968" s="44" t="n">
        <f aca="false">E2967+D2968</f>
        <v>41734.6</v>
      </c>
      <c r="F2968" s="45" t="n">
        <f aca="false">IF(C2967&gt;0,D2968/C2967,0)</f>
        <v>-0.000570826227188839</v>
      </c>
      <c r="G2968" s="46" t="n">
        <f aca="false">G2967*(1+F2968)</f>
        <v>29.3846143142272</v>
      </c>
      <c r="H2968" s="46" t="n">
        <f aca="false">MAX(H2967,G2968)</f>
        <v>30.8646173494665</v>
      </c>
      <c r="I2968" s="47" t="n">
        <f aca="false">G2968/H2968-1</f>
        <v>-0.0479514461002988</v>
      </c>
      <c r="J2968" s="48" t="n">
        <f aca="false">IF(F2968&lt;0,F2968^2,0)</f>
        <v>3.25842581646643E-007</v>
      </c>
      <c r="K2968" s="44" t="n">
        <f aca="false">MAX(K2967,E2968)</f>
        <v>43135.4</v>
      </c>
      <c r="L2968" s="49" t="n">
        <f aca="false">E2968-K2968</f>
        <v>-1400.8</v>
      </c>
    </row>
    <row r="2969" customFormat="false" ht="15" hidden="false" customHeight="false" outlineLevel="0" collapsed="false">
      <c r="A2969" s="27" t="n">
        <v>43755</v>
      </c>
      <c r="B2969" s="42" t="n">
        <v>1</v>
      </c>
      <c r="C2969" s="28" t="n">
        <v>28989.45</v>
      </c>
      <c r="D2969" s="43" t="n">
        <v>450.65</v>
      </c>
      <c r="E2969" s="44" t="n">
        <f aca="false">E2968+D2969</f>
        <v>42185.25</v>
      </c>
      <c r="F2969" s="45" t="n">
        <f aca="false">IF(C2968&gt;0,D2969/C2968,0)</f>
        <v>0.0157907830742708</v>
      </c>
      <c r="G2969" s="46" t="n">
        <f aca="false">G2968*(1+F2969)</f>
        <v>29.8486203845842</v>
      </c>
      <c r="H2969" s="46" t="n">
        <f aca="false">MAX(H2968,G2969)</f>
        <v>30.8646173494665</v>
      </c>
      <c r="I2969" s="47" t="n">
        <f aca="false">G2969/H2969-1</f>
        <v>-0.0329178539094954</v>
      </c>
      <c r="J2969" s="48" t="n">
        <f aca="false">IF(F2969&lt;0,F2969^2,0)</f>
        <v>0</v>
      </c>
      <c r="K2969" s="44" t="n">
        <f aca="false">MAX(K2968,E2969)</f>
        <v>43135.4</v>
      </c>
      <c r="L2969" s="49" t="n">
        <f aca="false">E2969-K2969</f>
        <v>-950.150000000002</v>
      </c>
    </row>
    <row r="2970" customFormat="false" ht="15" hidden="false" customHeight="false" outlineLevel="0" collapsed="false">
      <c r="A2970" s="27" t="n">
        <v>43756</v>
      </c>
      <c r="B2970" s="42" t="n">
        <v>1</v>
      </c>
      <c r="C2970" s="28" t="n">
        <v>29120.25</v>
      </c>
      <c r="D2970" s="43" t="n">
        <v>130.8</v>
      </c>
      <c r="E2970" s="44" t="n">
        <f aca="false">E2969+D2970</f>
        <v>42316.05</v>
      </c>
      <c r="F2970" s="45" t="n">
        <f aca="false">IF(C2969&gt;0,D2970/C2969,0)</f>
        <v>0.00451198625706938</v>
      </c>
      <c r="G2970" s="46" t="n">
        <f aca="false">G2969*(1+F2970)</f>
        <v>29.983296949552</v>
      </c>
      <c r="H2970" s="46" t="n">
        <f aca="false">MAX(H2969,G2970)</f>
        <v>30.8646173494665</v>
      </c>
      <c r="I2970" s="47" t="n">
        <f aca="false">G2970/H2970-1</f>
        <v>-0.028554392556878</v>
      </c>
      <c r="J2970" s="48" t="n">
        <f aca="false">IF(F2970&lt;0,F2970^2,0)</f>
        <v>0</v>
      </c>
      <c r="K2970" s="44" t="n">
        <f aca="false">MAX(K2969,E2970)</f>
        <v>43135.4</v>
      </c>
      <c r="L2970" s="49" t="n">
        <f aca="false">E2970-K2970</f>
        <v>-819.349999999999</v>
      </c>
    </row>
    <row r="2971" customFormat="false" ht="15" hidden="false" customHeight="false" outlineLevel="0" collapsed="false">
      <c r="A2971" s="27" t="n">
        <v>43760</v>
      </c>
      <c r="B2971" s="42" t="n">
        <v>1</v>
      </c>
      <c r="C2971" s="28" t="n">
        <v>29411.15</v>
      </c>
      <c r="D2971" s="43" t="n">
        <v>290.9</v>
      </c>
      <c r="E2971" s="44" t="n">
        <f aca="false">E2970+D2971</f>
        <v>42606.95</v>
      </c>
      <c r="F2971" s="45" t="n">
        <f aca="false">IF(C2970&gt;0,D2971/C2970,0)</f>
        <v>0.0099896120397318</v>
      </c>
      <c r="G2971" s="46" t="n">
        <f aca="false">G2970*(1+F2971)</f>
        <v>30.2828184537501</v>
      </c>
      <c r="H2971" s="46" t="n">
        <f aca="false">MAX(H2970,G2971)</f>
        <v>30.8646173494665</v>
      </c>
      <c r="I2971" s="47" t="n">
        <f aca="false">G2971/H2971-1</f>
        <v>-0.0188500278208197</v>
      </c>
      <c r="J2971" s="48" t="n">
        <f aca="false">IF(F2971&lt;0,F2971^2,0)</f>
        <v>0</v>
      </c>
      <c r="K2971" s="44" t="n">
        <f aca="false">MAX(K2970,E2971)</f>
        <v>43135.4</v>
      </c>
      <c r="L2971" s="49" t="n">
        <f aca="false">E2971-K2971</f>
        <v>-528.449999999997</v>
      </c>
    </row>
    <row r="2972" customFormat="false" ht="15" hidden="false" customHeight="false" outlineLevel="0" collapsed="false">
      <c r="A2972" s="27" t="n">
        <v>43761</v>
      </c>
      <c r="B2972" s="42" t="n">
        <v>1</v>
      </c>
      <c r="C2972" s="28" t="n">
        <v>29459.6</v>
      </c>
      <c r="D2972" s="43" t="n">
        <v>-179.95</v>
      </c>
      <c r="E2972" s="44" t="n">
        <f aca="false">E2971+D2972</f>
        <v>42427</v>
      </c>
      <c r="F2972" s="45" t="n">
        <f aca="false">IF(C2971&gt;0,D2972/C2971,0)</f>
        <v>-0.00611842787514259</v>
      </c>
      <c r="G2972" s="46" t="n">
        <f aca="false">G2971*(1+F2972)</f>
        <v>30.0975352131848</v>
      </c>
      <c r="H2972" s="46" t="n">
        <f aca="false">MAX(H2971,G2972)</f>
        <v>30.8646173494665</v>
      </c>
      <c r="I2972" s="47" t="n">
        <f aca="false">G2972/H2972-1</f>
        <v>-0.0248531231602962</v>
      </c>
      <c r="J2972" s="48" t="n">
        <f aca="false">IF(F2972&lt;0,F2972^2,0)</f>
        <v>3.74351596633219E-005</v>
      </c>
      <c r="K2972" s="44" t="n">
        <f aca="false">MAX(K2971,E2972)</f>
        <v>43135.4</v>
      </c>
      <c r="L2972" s="49" t="n">
        <f aca="false">E2972-K2972</f>
        <v>-708.399999999994</v>
      </c>
    </row>
    <row r="2973" customFormat="false" ht="15" hidden="false" customHeight="false" outlineLevel="0" collapsed="false">
      <c r="A2973" s="27" t="n">
        <v>43762</v>
      </c>
      <c r="B2973" s="42" t="n">
        <v>-1</v>
      </c>
      <c r="C2973" s="28" t="n">
        <v>29107.95</v>
      </c>
      <c r="D2973" s="43" t="n">
        <v>106.1</v>
      </c>
      <c r="E2973" s="44" t="n">
        <f aca="false">E2972+D2973</f>
        <v>42533.1</v>
      </c>
      <c r="F2973" s="45" t="n">
        <f aca="false">IF(C2972&gt;0,D2973/C2972,0)</f>
        <v>0.00360154245135711</v>
      </c>
      <c r="G2973" s="46" t="n">
        <f aca="false">G2972*(1+F2973)</f>
        <v>30.2059327639363</v>
      </c>
      <c r="H2973" s="46" t="n">
        <f aca="false">MAX(H2972,G2973)</f>
        <v>30.8646173494665</v>
      </c>
      <c r="I2973" s="47" t="n">
        <f aca="false">G2973/H2973-1</f>
        <v>-0.0213410902870497</v>
      </c>
      <c r="J2973" s="48" t="n">
        <f aca="false">IF(F2973&lt;0,F2973^2,0)</f>
        <v>0</v>
      </c>
      <c r="K2973" s="44" t="n">
        <f aca="false">MAX(K2972,E2973)</f>
        <v>43135.4</v>
      </c>
      <c r="L2973" s="49" t="n">
        <f aca="false">E2973-K2973</f>
        <v>-602.299999999996</v>
      </c>
    </row>
    <row r="2974" customFormat="false" ht="15" hidden="false" customHeight="false" outlineLevel="0" collapsed="false">
      <c r="A2974" s="27" t="n">
        <v>43763</v>
      </c>
      <c r="B2974" s="42" t="n">
        <v>-1</v>
      </c>
      <c r="C2974" s="28" t="n">
        <v>29395.95</v>
      </c>
      <c r="D2974" s="43" t="n">
        <v>-288</v>
      </c>
      <c r="E2974" s="44" t="n">
        <f aca="false">E2973+D2974</f>
        <v>42245.1</v>
      </c>
      <c r="F2974" s="45" t="n">
        <f aca="false">IF(C2973&gt;0,D2974/C2973,0)</f>
        <v>-0.00989420416071898</v>
      </c>
      <c r="G2974" s="46" t="n">
        <f aca="false">G2973*(1+F2974)</f>
        <v>29.9070690983049</v>
      </c>
      <c r="H2974" s="46" t="n">
        <f aca="false">MAX(H2973,G2974)</f>
        <v>30.8646173494665</v>
      </c>
      <c r="I2974" s="47" t="n">
        <f aca="false">G2974/H2974-1</f>
        <v>-0.0310241413434562</v>
      </c>
      <c r="J2974" s="48" t="n">
        <f aca="false">IF(F2974&lt;0,F2974^2,0)</f>
        <v>9.78952759739887E-005</v>
      </c>
      <c r="K2974" s="44" t="n">
        <f aca="false">MAX(K2973,E2974)</f>
        <v>43135.4</v>
      </c>
      <c r="L2974" s="49" t="n">
        <f aca="false">E2974-K2974</f>
        <v>-890.299999999996</v>
      </c>
    </row>
    <row r="2975" customFormat="false" ht="15" hidden="false" customHeight="false" outlineLevel="0" collapsed="false">
      <c r="A2975" s="27" t="n">
        <v>43767</v>
      </c>
      <c r="B2975" s="42" t="n">
        <v>1</v>
      </c>
      <c r="C2975" s="28" t="n">
        <v>29873.05</v>
      </c>
      <c r="D2975" s="43" t="n">
        <v>48.15</v>
      </c>
      <c r="E2975" s="44" t="n">
        <f aca="false">E2974+D2975</f>
        <v>42293.25</v>
      </c>
      <c r="F2975" s="45" t="n">
        <f aca="false">IF(C2974&gt;0,D2975/C2974,0)</f>
        <v>0.00163798074224511</v>
      </c>
      <c r="G2975" s="46" t="n">
        <f aca="false">G2974*(1+F2975)</f>
        <v>29.9560563015449</v>
      </c>
      <c r="H2975" s="46" t="n">
        <f aca="false">MAX(H2974,G2975)</f>
        <v>30.8646173494665</v>
      </c>
      <c r="I2975" s="47" t="n">
        <f aca="false">G2975/H2975-1</f>
        <v>-0.0294369775472764</v>
      </c>
      <c r="J2975" s="48" t="n">
        <f aca="false">IF(F2975&lt;0,F2975^2,0)</f>
        <v>0</v>
      </c>
      <c r="K2975" s="44" t="n">
        <f aca="false">MAX(K2974,E2975)</f>
        <v>43135.4</v>
      </c>
      <c r="L2975" s="49" t="n">
        <f aca="false">E2975-K2975</f>
        <v>-842.149999999994</v>
      </c>
    </row>
    <row r="2976" customFormat="false" ht="15" hidden="false" customHeight="false" outlineLevel="0" collapsed="false">
      <c r="A2976" s="27" t="n">
        <v>43768</v>
      </c>
      <c r="B2976" s="42" t="n">
        <v>1</v>
      </c>
      <c r="C2976" s="28" t="n">
        <v>29987.5</v>
      </c>
      <c r="D2976" s="43" t="n">
        <v>114.45</v>
      </c>
      <c r="E2976" s="44" t="n">
        <f aca="false">E2975+D2976</f>
        <v>42407.7</v>
      </c>
      <c r="F2976" s="45" t="n">
        <f aca="false">IF(C2975&gt;0,D2976/C2975,0)</f>
        <v>0.00383121241386467</v>
      </c>
      <c r="G2976" s="46" t="n">
        <f aca="false">G2975*(1+F2976)</f>
        <v>30.0708243163178</v>
      </c>
      <c r="H2976" s="46" t="n">
        <f aca="false">MAX(H2975,G2976)</f>
        <v>30.8646173494665</v>
      </c>
      <c r="I2976" s="47" t="n">
        <f aca="false">G2976/H2976-1</f>
        <v>-0.0257185444472176</v>
      </c>
      <c r="J2976" s="48" t="n">
        <f aca="false">IF(F2976&lt;0,F2976^2,0)</f>
        <v>0</v>
      </c>
      <c r="K2976" s="44" t="n">
        <f aca="false">MAX(K2975,E2976)</f>
        <v>43135.4</v>
      </c>
      <c r="L2976" s="49" t="n">
        <f aca="false">E2976-K2976</f>
        <v>-727.699999999997</v>
      </c>
    </row>
    <row r="2977" customFormat="false" ht="15" hidden="false" customHeight="false" outlineLevel="0" collapsed="false">
      <c r="A2977" s="27" t="n">
        <v>43769</v>
      </c>
      <c r="B2977" s="42" t="n">
        <v>1</v>
      </c>
      <c r="C2977" s="28" t="n">
        <v>30066.25</v>
      </c>
      <c r="D2977" s="43" t="n">
        <v>78.75</v>
      </c>
      <c r="E2977" s="44" t="n">
        <f aca="false">E2976+D2977</f>
        <v>42486.45</v>
      </c>
      <c r="F2977" s="45" t="n">
        <f aca="false">IF(C2976&gt;0,D2977/C2976,0)</f>
        <v>0.00262609420591913</v>
      </c>
      <c r="G2977" s="46" t="n">
        <f aca="false">G2976*(1+F2977)</f>
        <v>30.1497931338221</v>
      </c>
      <c r="H2977" s="46" t="n">
        <f aca="false">MAX(H2976,G2977)</f>
        <v>30.8646173494665</v>
      </c>
      <c r="I2977" s="47" t="n">
        <f aca="false">G2977/H2977-1</f>
        <v>-0.0231599895618559</v>
      </c>
      <c r="J2977" s="48" t="n">
        <f aca="false">IF(F2977&lt;0,F2977^2,0)</f>
        <v>0</v>
      </c>
      <c r="K2977" s="44" t="n">
        <f aca="false">MAX(K2976,E2977)</f>
        <v>43135.4</v>
      </c>
      <c r="L2977" s="49" t="n">
        <f aca="false">E2977-K2977</f>
        <v>-648.949999999997</v>
      </c>
    </row>
    <row r="2978" customFormat="false" ht="15" hidden="false" customHeight="false" outlineLevel="0" collapsed="false">
      <c r="A2978" s="27" t="n">
        <v>43770</v>
      </c>
      <c r="B2978" s="42" t="n">
        <v>1</v>
      </c>
      <c r="C2978" s="28" t="n">
        <v>30330.55</v>
      </c>
      <c r="D2978" s="43" t="n">
        <v>264.3</v>
      </c>
      <c r="E2978" s="44" t="n">
        <f aca="false">E2977+D2978</f>
        <v>42750.75</v>
      </c>
      <c r="F2978" s="45" t="n">
        <f aca="false">IF(C2977&gt;0,D2978/C2977,0)</f>
        <v>0.0087905874527086</v>
      </c>
      <c r="G2978" s="46" t="n">
        <f aca="false">G2977*(1+F2978)</f>
        <v>30.4148275270461</v>
      </c>
      <c r="H2978" s="46" t="n">
        <f aca="false">MAX(H2977,G2978)</f>
        <v>30.8646173494665</v>
      </c>
      <c r="I2978" s="47" t="n">
        <f aca="false">G2978/H2978-1</f>
        <v>-0.0145729920227947</v>
      </c>
      <c r="J2978" s="48" t="n">
        <f aca="false">IF(F2978&lt;0,F2978^2,0)</f>
        <v>0</v>
      </c>
      <c r="K2978" s="44" t="n">
        <f aca="false">MAX(K2977,E2978)</f>
        <v>43135.4</v>
      </c>
      <c r="L2978" s="49" t="n">
        <f aca="false">E2978-K2978</f>
        <v>-384.649999999994</v>
      </c>
    </row>
    <row r="2979" customFormat="false" ht="15" hidden="false" customHeight="false" outlineLevel="0" collapsed="false">
      <c r="A2979" s="27" t="n">
        <v>43773</v>
      </c>
      <c r="B2979" s="42" t="n">
        <v>1</v>
      </c>
      <c r="C2979" s="28" t="n">
        <v>30333.1</v>
      </c>
      <c r="D2979" s="43" t="n">
        <v>2.55</v>
      </c>
      <c r="E2979" s="44" t="n">
        <f aca="false">E2978+D2979</f>
        <v>42753.3</v>
      </c>
      <c r="F2979" s="45" t="n">
        <f aca="false">IF(C2978&gt;0,D2979/C2978,0)</f>
        <v>8.40736485161001E-005</v>
      </c>
      <c r="G2979" s="46" t="n">
        <f aca="false">G2978*(1+F2979)</f>
        <v>30.4173846125653</v>
      </c>
      <c r="H2979" s="46" t="n">
        <f aca="false">MAX(H2978,G2979)</f>
        <v>30.8646173494665</v>
      </c>
      <c r="I2979" s="47" t="n">
        <f aca="false">G2979/H2979-1</f>
        <v>-0.0144901435788877</v>
      </c>
      <c r="J2979" s="48" t="n">
        <f aca="false">IF(F2979&lt;0,F2979^2,0)</f>
        <v>0</v>
      </c>
      <c r="K2979" s="44" t="n">
        <f aca="false">MAX(K2978,E2979)</f>
        <v>43135.4</v>
      </c>
      <c r="L2979" s="49" t="n">
        <f aca="false">E2979-K2979</f>
        <v>-382.099999999991</v>
      </c>
    </row>
    <row r="2980" customFormat="false" ht="15" hidden="false" customHeight="false" outlineLevel="0" collapsed="false">
      <c r="A2980" s="27" t="n">
        <v>43774</v>
      </c>
      <c r="B2980" s="42" t="n">
        <v>1</v>
      </c>
      <c r="C2980" s="28" t="n">
        <v>30219.85</v>
      </c>
      <c r="D2980" s="43" t="n">
        <v>-105.85</v>
      </c>
      <c r="E2980" s="44" t="n">
        <f aca="false">E2979+D2980</f>
        <v>42647.45</v>
      </c>
      <c r="F2980" s="45" t="n">
        <f aca="false">IF(C2979&gt;0,D2980/C2979,0)</f>
        <v>-0.00348958728253954</v>
      </c>
      <c r="G2980" s="46" t="n">
        <f aca="false">G2979*(1+F2980)</f>
        <v>30.3112404940531</v>
      </c>
      <c r="H2980" s="46" t="n">
        <f aca="false">MAX(H2979,G2980)</f>
        <v>30.8646173494665</v>
      </c>
      <c r="I2980" s="47" t="n">
        <f aca="false">G2980/H2980-1</f>
        <v>-0.0179291662406722</v>
      </c>
      <c r="J2980" s="48" t="n">
        <f aca="false">IF(F2980&lt;0,F2980^2,0)</f>
        <v>1.21772194024617E-005</v>
      </c>
      <c r="K2980" s="44" t="n">
        <f aca="false">MAX(K2979,E2980)</f>
        <v>43135.4</v>
      </c>
      <c r="L2980" s="49" t="n">
        <f aca="false">E2980-K2980</f>
        <v>-487.94999999999</v>
      </c>
    </row>
    <row r="2981" customFormat="false" ht="15" hidden="false" customHeight="false" outlineLevel="0" collapsed="false">
      <c r="A2981" s="27" t="n">
        <v>43775</v>
      </c>
      <c r="B2981" s="42" t="n">
        <v>1</v>
      </c>
      <c r="C2981" s="28" t="n">
        <v>30609.6</v>
      </c>
      <c r="D2981" s="43" t="n">
        <v>2.55</v>
      </c>
      <c r="E2981" s="44" t="n">
        <f aca="false">E2980+D2981</f>
        <v>42650</v>
      </c>
      <c r="F2981" s="45" t="n">
        <f aca="false">IF(C2980&gt;0,D2981/C2980,0)</f>
        <v>8.43816233369788E-005</v>
      </c>
      <c r="G2981" s="46" t="n">
        <f aca="false">G2980*(1+F2981)</f>
        <v>30.3137982057314</v>
      </c>
      <c r="H2981" s="46" t="n">
        <f aca="false">MAX(H2980,G2981)</f>
        <v>30.8646173494665</v>
      </c>
      <c r="I2981" s="47" t="n">
        <f aca="false">G2981/H2981-1</f>
        <v>-0.0178462975094877</v>
      </c>
      <c r="J2981" s="48" t="n">
        <f aca="false">IF(F2981&lt;0,F2981^2,0)</f>
        <v>0</v>
      </c>
      <c r="K2981" s="44" t="n">
        <f aca="false">MAX(K2980,E2981)</f>
        <v>43135.4</v>
      </c>
      <c r="L2981" s="49" t="n">
        <f aca="false">E2981-K2981</f>
        <v>-485.399999999987</v>
      </c>
    </row>
    <row r="2982" customFormat="false" ht="15" hidden="false" customHeight="false" outlineLevel="0" collapsed="false">
      <c r="A2982" s="27" t="n">
        <v>43776</v>
      </c>
      <c r="B2982" s="42" t="n">
        <v>1</v>
      </c>
      <c r="C2982" s="28" t="n">
        <v>30633.15</v>
      </c>
      <c r="D2982" s="43" t="n">
        <v>23.55</v>
      </c>
      <c r="E2982" s="44" t="n">
        <f aca="false">E2981+D2982</f>
        <v>42673.55</v>
      </c>
      <c r="F2982" s="45" t="n">
        <f aca="false">IF(C2981&gt;0,D2982/C2981,0)</f>
        <v>0.00076936647326329</v>
      </c>
      <c r="G2982" s="46" t="n">
        <f aca="false">G2981*(1+F2982)</f>
        <v>30.3371206257481</v>
      </c>
      <c r="H2982" s="46" t="n">
        <f aca="false">MAX(H2981,G2982)</f>
        <v>30.8646173494665</v>
      </c>
      <c r="I2982" s="47" t="n">
        <f aca="false">G2982/H2982-1</f>
        <v>-0.0170906613792002</v>
      </c>
      <c r="J2982" s="48" t="n">
        <f aca="false">IF(F2982&lt;0,F2982^2,0)</f>
        <v>0</v>
      </c>
      <c r="K2982" s="44" t="n">
        <f aca="false">MAX(K2981,E2982)</f>
        <v>43135.4</v>
      </c>
      <c r="L2982" s="49" t="n">
        <f aca="false">E2982-K2982</f>
        <v>-461.849999999984</v>
      </c>
    </row>
    <row r="2983" customFormat="false" ht="15" hidden="false" customHeight="false" outlineLevel="0" collapsed="false">
      <c r="A2983" s="27" t="n">
        <v>43777</v>
      </c>
      <c r="B2983" s="42" t="n">
        <v>1</v>
      </c>
      <c r="C2983" s="28" t="n">
        <v>30749.4</v>
      </c>
      <c r="D2983" s="43" t="n">
        <v>116.25</v>
      </c>
      <c r="E2983" s="44" t="n">
        <f aca="false">E2982+D2983</f>
        <v>42789.8</v>
      </c>
      <c r="F2983" s="45" t="n">
        <f aca="false">IF(C2982&gt;0,D2983/C2982,0)</f>
        <v>0.0037949084570147</v>
      </c>
      <c r="G2983" s="46" t="n">
        <f aca="false">G2982*(1+F2983)</f>
        <v>30.4522472213723</v>
      </c>
      <c r="H2983" s="46" t="n">
        <f aca="false">MAX(H2982,G2983)</f>
        <v>30.8646173494665</v>
      </c>
      <c r="I2983" s="47" t="n">
        <f aca="false">G2983/H2983-1</f>
        <v>-0.0133606104175893</v>
      </c>
      <c r="J2983" s="48" t="n">
        <f aca="false">IF(F2983&lt;0,F2983^2,0)</f>
        <v>0</v>
      </c>
      <c r="K2983" s="44" t="n">
        <f aca="false">MAX(K2982,E2983)</f>
        <v>43135.4</v>
      </c>
      <c r="L2983" s="49" t="n">
        <f aca="false">E2983-K2983</f>
        <v>-345.599999999984</v>
      </c>
    </row>
    <row r="2984" customFormat="false" ht="15" hidden="false" customHeight="false" outlineLevel="0" collapsed="false">
      <c r="A2984" s="27" t="n">
        <v>43780</v>
      </c>
      <c r="B2984" s="42" t="n">
        <v>1</v>
      </c>
      <c r="C2984" s="28" t="n">
        <v>31115.55</v>
      </c>
      <c r="D2984" s="43" t="n">
        <v>366.15</v>
      </c>
      <c r="E2984" s="44" t="n">
        <f aca="false">E2983+D2984</f>
        <v>43155.95</v>
      </c>
      <c r="F2984" s="45" t="n">
        <f aca="false">IF(C2983&gt;0,D2984/C2983,0)</f>
        <v>0.0119075494155984</v>
      </c>
      <c r="G2984" s="46" t="n">
        <f aca="false">G2983*(1+F2984)</f>
        <v>30.8148588599768</v>
      </c>
      <c r="H2984" s="46" t="n">
        <f aca="false">MAX(H2983,G2984)</f>
        <v>30.8646173494665</v>
      </c>
      <c r="I2984" s="47" t="n">
        <f aca="false">G2984/H2984-1</f>
        <v>-0.0016121531307608</v>
      </c>
      <c r="J2984" s="48" t="n">
        <f aca="false">IF(F2984&lt;0,F2984^2,0)</f>
        <v>0</v>
      </c>
      <c r="K2984" s="44" t="n">
        <f aca="false">MAX(K2983,E2984)</f>
        <v>43155.95</v>
      </c>
      <c r="L2984" s="49" t="n">
        <f aca="false">E2984-K2984</f>
        <v>0</v>
      </c>
    </row>
    <row r="2985" customFormat="false" ht="15" hidden="false" customHeight="false" outlineLevel="0" collapsed="false">
      <c r="A2985" s="27" t="n">
        <v>43782</v>
      </c>
      <c r="B2985" s="42" t="n">
        <v>-1</v>
      </c>
      <c r="C2985" s="28" t="n">
        <v>30541.55</v>
      </c>
      <c r="D2985" s="43" t="n">
        <v>-527.25</v>
      </c>
      <c r="E2985" s="44" t="n">
        <f aca="false">E2984+D2985</f>
        <v>42628.7</v>
      </c>
      <c r="F2985" s="45" t="n">
        <f aca="false">IF(C2984&gt;0,D2985/C2984,0)</f>
        <v>-0.0169449037539108</v>
      </c>
      <c r="G2985" s="46" t="n">
        <f aca="false">G2984*(1+F2985)</f>
        <v>30.2927040424041</v>
      </c>
      <c r="H2985" s="46" t="n">
        <f aca="false">MAX(H2984,G2985)</f>
        <v>30.8646173494665</v>
      </c>
      <c r="I2985" s="47" t="n">
        <f aca="false">G2985/H2985-1</f>
        <v>-0.0185297391050343</v>
      </c>
      <c r="J2985" s="48" t="n">
        <f aca="false">IF(F2985&lt;0,F2985^2,0)</f>
        <v>0.000287129763229301</v>
      </c>
      <c r="K2985" s="44" t="n">
        <f aca="false">MAX(K2984,E2985)</f>
        <v>43155.95</v>
      </c>
      <c r="L2985" s="49" t="n">
        <f aca="false">E2985-K2985</f>
        <v>-527.25</v>
      </c>
    </row>
    <row r="2986" customFormat="false" ht="15" hidden="false" customHeight="false" outlineLevel="0" collapsed="false">
      <c r="A2986" s="27" t="n">
        <v>43783</v>
      </c>
      <c r="B2986" s="42" t="n">
        <v>-1</v>
      </c>
      <c r="C2986" s="28" t="n">
        <v>30749.95</v>
      </c>
      <c r="D2986" s="43" t="n">
        <v>-208.4</v>
      </c>
      <c r="E2986" s="44" t="n">
        <f aca="false">E2985+D2986</f>
        <v>42420.3</v>
      </c>
      <c r="F2986" s="45" t="n">
        <f aca="false">IF(C2985&gt;0,D2986/C2985,0)</f>
        <v>-0.00682349127663789</v>
      </c>
      <c r="G2986" s="46" t="n">
        <f aca="false">G2985*(1+F2986)</f>
        <v>30.086002040625</v>
      </c>
      <c r="H2986" s="46" t="n">
        <f aca="false">MAX(H2985,G2986)</f>
        <v>30.8646173494665</v>
      </c>
      <c r="I2986" s="47" t="n">
        <f aca="false">G2986/H2986-1</f>
        <v>-0.0252267928685306</v>
      </c>
      <c r="J2986" s="48" t="n">
        <f aca="false">IF(F2986&lt;0,F2986^2,0)</f>
        <v>4.65600332023534E-005</v>
      </c>
      <c r="K2986" s="44" t="n">
        <f aca="false">MAX(K2985,E2986)</f>
        <v>43155.95</v>
      </c>
      <c r="L2986" s="49" t="n">
        <f aca="false">E2986-K2986</f>
        <v>-735.650000000002</v>
      </c>
    </row>
    <row r="2987" customFormat="false" ht="15" hidden="false" customHeight="false" outlineLevel="0" collapsed="false">
      <c r="A2987" s="27" t="n">
        <v>43784</v>
      </c>
      <c r="B2987" s="42" t="n">
        <v>-1</v>
      </c>
      <c r="C2987" s="28" t="n">
        <v>31008.4</v>
      </c>
      <c r="D2987" s="43" t="n">
        <v>-162.45</v>
      </c>
      <c r="E2987" s="44" t="n">
        <f aca="false">E2986+D2987</f>
        <v>42257.85</v>
      </c>
      <c r="F2987" s="45" t="n">
        <f aca="false">IF(C2986&gt;0,D2987/C2986,0)</f>
        <v>-0.00528293541940719</v>
      </c>
      <c r="G2987" s="46" t="n">
        <f aca="false">G2986*(1+F2987)</f>
        <v>29.9270596348162</v>
      </c>
      <c r="H2987" s="46" t="n">
        <f aca="false">MAX(H2986,G2987)</f>
        <v>30.8646173494665</v>
      </c>
      <c r="I2987" s="47" t="n">
        <f aca="false">G2987/H2987-1</f>
        <v>-0.0303764567703745</v>
      </c>
      <c r="J2987" s="48" t="n">
        <f aca="false">IF(F2987&lt;0,F2987^2,0)</f>
        <v>2.7909406645627E-005</v>
      </c>
      <c r="K2987" s="44" t="n">
        <f aca="false">MAX(K2986,E2987)</f>
        <v>43155.95</v>
      </c>
      <c r="L2987" s="49" t="n">
        <f aca="false">E2987-K2987</f>
        <v>-898.099999999999</v>
      </c>
    </row>
    <row r="2988" customFormat="false" ht="15" hidden="false" customHeight="false" outlineLevel="0" collapsed="false">
      <c r="A2988" s="27" t="n">
        <v>43787</v>
      </c>
      <c r="B2988" s="42" t="n">
        <v>1</v>
      </c>
      <c r="C2988" s="28" t="n">
        <v>30992.1</v>
      </c>
      <c r="D2988" s="43" t="n">
        <v>-173.35</v>
      </c>
      <c r="E2988" s="44" t="n">
        <f aca="false">E2987+D2988</f>
        <v>42084.5</v>
      </c>
      <c r="F2988" s="45" t="n">
        <f aca="false">IF(C2987&gt;0,D2988/C2987,0)</f>
        <v>-0.0055904206602082</v>
      </c>
      <c r="G2988" s="46" t="n">
        <f aca="false">G2987*(1+F2988)</f>
        <v>29.7597547823345</v>
      </c>
      <c r="H2988" s="46" t="n">
        <f aca="false">MAX(H2987,G2988)</f>
        <v>30.8646173494665</v>
      </c>
      <c r="I2988" s="47" t="n">
        <f aca="false">G2988/H2988-1</f>
        <v>-0.0357970602590697</v>
      </c>
      <c r="J2988" s="48" t="n">
        <f aca="false">IF(F2988&lt;0,F2988^2,0)</f>
        <v>3.12528031580827E-005</v>
      </c>
      <c r="K2988" s="44" t="n">
        <f aca="false">MAX(K2987,E2988)</f>
        <v>43155.95</v>
      </c>
      <c r="L2988" s="49" t="n">
        <f aca="false">E2988-K2988</f>
        <v>-1071.45</v>
      </c>
    </row>
    <row r="2989" customFormat="false" ht="15" hidden="false" customHeight="false" outlineLevel="0" collapsed="false">
      <c r="A2989" s="27" t="n">
        <v>43788</v>
      </c>
      <c r="B2989" s="42" t="n">
        <v>1</v>
      </c>
      <c r="C2989" s="28" t="n">
        <v>31236.25</v>
      </c>
      <c r="D2989" s="43" t="n">
        <v>244.15</v>
      </c>
      <c r="E2989" s="44" t="n">
        <f aca="false">E2988+D2989</f>
        <v>42328.65</v>
      </c>
      <c r="F2989" s="45" t="n">
        <f aca="false">IF(C2988&gt;0,D2989/C2988,0)</f>
        <v>0.00787781402357375</v>
      </c>
      <c r="G2989" s="46" t="n">
        <f aca="false">G2988*(1+F2989)</f>
        <v>29.9941965958969</v>
      </c>
      <c r="H2989" s="46" t="n">
        <f aca="false">MAX(H2988,G2989)</f>
        <v>30.8646173494665</v>
      </c>
      <c r="I2989" s="47" t="n">
        <f aca="false">G2989/H2989-1</f>
        <v>-0.0282012488188075</v>
      </c>
      <c r="J2989" s="48" t="n">
        <f aca="false">IF(F2989&lt;0,F2989^2,0)</f>
        <v>0</v>
      </c>
      <c r="K2989" s="44" t="n">
        <f aca="false">MAX(K2988,E2989)</f>
        <v>43155.95</v>
      </c>
      <c r="L2989" s="49" t="n">
        <f aca="false">E2989-K2989</f>
        <v>-827.299999999996</v>
      </c>
    </row>
    <row r="2990" customFormat="false" ht="15" hidden="false" customHeight="false" outlineLevel="0" collapsed="false">
      <c r="A2990" s="27" t="n">
        <v>43789</v>
      </c>
      <c r="B2990" s="42" t="n">
        <v>1</v>
      </c>
      <c r="C2990" s="28" t="n">
        <v>31353.85</v>
      </c>
      <c r="D2990" s="43" t="n">
        <v>117.6</v>
      </c>
      <c r="E2990" s="44" t="n">
        <f aca="false">E2989+D2990</f>
        <v>42446.25</v>
      </c>
      <c r="F2990" s="45" t="n">
        <f aca="false">IF(C2989&gt;0,D2990/C2989,0)</f>
        <v>0.00376485653687623</v>
      </c>
      <c r="G2990" s="46" t="n">
        <f aca="false">G2989*(1+F2990)</f>
        <v>30.1071204430193</v>
      </c>
      <c r="H2990" s="46" t="n">
        <f aca="false">MAX(H2989,G2990)</f>
        <v>30.8646173494665</v>
      </c>
      <c r="I2990" s="47" t="n">
        <f aca="false">G2990/H2990-1</f>
        <v>-0.0245425659378948</v>
      </c>
      <c r="J2990" s="48" t="n">
        <f aca="false">IF(F2990&lt;0,F2990^2,0)</f>
        <v>0</v>
      </c>
      <c r="K2990" s="44" t="n">
        <f aca="false">MAX(K2989,E2990)</f>
        <v>43155.95</v>
      </c>
      <c r="L2990" s="49" t="n">
        <f aca="false">E2990-K2990</f>
        <v>-709.699999999997</v>
      </c>
    </row>
    <row r="2991" customFormat="false" ht="15" hidden="false" customHeight="false" outlineLevel="0" collapsed="false">
      <c r="A2991" s="27" t="n">
        <v>43790</v>
      </c>
      <c r="B2991" s="42" t="n">
        <v>1</v>
      </c>
      <c r="C2991" s="28" t="n">
        <v>31349.95</v>
      </c>
      <c r="D2991" s="43" t="n">
        <v>-3.9</v>
      </c>
      <c r="E2991" s="44" t="n">
        <f aca="false">E2990+D2991</f>
        <v>42442.35</v>
      </c>
      <c r="F2991" s="45" t="n">
        <f aca="false">IF(C2990&gt;0,D2991/C2990,0)</f>
        <v>-0.000124386638323523</v>
      </c>
      <c r="G2991" s="46" t="n">
        <f aca="false">G2990*(1+F2991)</f>
        <v>30.1033755195178</v>
      </c>
      <c r="H2991" s="46" t="n">
        <f aca="false">MAX(H2990,G2991)</f>
        <v>30.8646173494665</v>
      </c>
      <c r="I2991" s="47" t="n">
        <f aca="false">G2991/H2991-1</f>
        <v>-0.0246638998089455</v>
      </c>
      <c r="J2991" s="48" t="n">
        <f aca="false">IF(F2991&lt;0,F2991^2,0)</f>
        <v>1.5472035793427E-008</v>
      </c>
      <c r="K2991" s="44" t="n">
        <f aca="false">MAX(K2990,E2991)</f>
        <v>43155.95</v>
      </c>
      <c r="L2991" s="49" t="n">
        <f aca="false">E2991-K2991</f>
        <v>-713.599999999999</v>
      </c>
    </row>
    <row r="2992" customFormat="false" ht="15" hidden="false" customHeight="false" outlineLevel="0" collapsed="false">
      <c r="A2992" s="27" t="n">
        <v>43791</v>
      </c>
      <c r="B2992" s="42" t="n">
        <v>-1</v>
      </c>
      <c r="C2992" s="28" t="n">
        <v>31111.6</v>
      </c>
      <c r="D2992" s="43" t="n">
        <v>-13</v>
      </c>
      <c r="E2992" s="44" t="n">
        <f aca="false">E2991+D2992</f>
        <v>42429.35</v>
      </c>
      <c r="F2992" s="45" t="n">
        <f aca="false">IF(C2991&gt;0,D2992/C2991,0)</f>
        <v>-0.000414673707613569</v>
      </c>
      <c r="G2992" s="46" t="n">
        <f aca="false">G2991*(1+F2992)</f>
        <v>30.0908924411794</v>
      </c>
      <c r="H2992" s="46" t="n">
        <f aca="false">MAX(H2991,G2992)</f>
        <v>30.8646173494665</v>
      </c>
      <c r="I2992" s="47" t="n">
        <f aca="false">G2992/H2992-1</f>
        <v>-0.0250683460457811</v>
      </c>
      <c r="J2992" s="48" t="n">
        <f aca="false">IF(F2992&lt;0,F2992^2,0)</f>
        <v>1.71954283785984E-007</v>
      </c>
      <c r="K2992" s="44" t="n">
        <f aca="false">MAX(K2991,E2992)</f>
        <v>43155.95</v>
      </c>
      <c r="L2992" s="49" t="n">
        <f aca="false">E2992-K2992</f>
        <v>-726.599999999999</v>
      </c>
    </row>
    <row r="2993" customFormat="false" ht="15" hidden="false" customHeight="false" outlineLevel="0" collapsed="false">
      <c r="A2993" s="27" t="n">
        <v>43794</v>
      </c>
      <c r="B2993" s="42" t="n">
        <v>1</v>
      </c>
      <c r="C2993" s="28" t="n">
        <v>31555.9</v>
      </c>
      <c r="D2993" s="43" t="n">
        <v>-189.85</v>
      </c>
      <c r="E2993" s="44" t="n">
        <f aca="false">E2992+D2993</f>
        <v>42239.5</v>
      </c>
      <c r="F2993" s="45" t="n">
        <f aca="false">IF(C2992&gt;0,D2993/C2992,0)</f>
        <v>-0.00610222553645586</v>
      </c>
      <c r="G2993" s="46" t="n">
        <f aca="false">G2992*(1+F2993)</f>
        <v>29.9072710289101</v>
      </c>
      <c r="H2993" s="46" t="n">
        <f aca="false">MAX(H2992,G2993)</f>
        <v>30.8646173494665</v>
      </c>
      <c r="I2993" s="47" t="n">
        <f aca="false">G2993/H2993-1</f>
        <v>-0.0310175988808398</v>
      </c>
      <c r="J2993" s="48" t="n">
        <f aca="false">IF(F2993&lt;0,F2993^2,0)</f>
        <v>3.7237156497774E-005</v>
      </c>
      <c r="K2993" s="44" t="n">
        <f aca="false">MAX(K2992,E2993)</f>
        <v>43155.95</v>
      </c>
      <c r="L2993" s="49" t="n">
        <f aca="false">E2993-K2993</f>
        <v>-916.449999999997</v>
      </c>
    </row>
    <row r="2994" customFormat="false" ht="15" hidden="false" customHeight="false" outlineLevel="0" collapsed="false">
      <c r="A2994" s="27" t="n">
        <v>43795</v>
      </c>
      <c r="B2994" s="42" t="n">
        <v>1</v>
      </c>
      <c r="C2994" s="28" t="n">
        <v>31718.35</v>
      </c>
      <c r="D2994" s="43" t="n">
        <v>162.45</v>
      </c>
      <c r="E2994" s="44" t="n">
        <f aca="false">E2993+D2994</f>
        <v>42401.95</v>
      </c>
      <c r="F2994" s="45" t="n">
        <f aca="false">IF(C2993&gt;0,D2994/C2993,0)</f>
        <v>0.00514800718724549</v>
      </c>
      <c r="G2994" s="46" t="n">
        <f aca="false">G2993*(1+F2994)</f>
        <v>30.0612338751178</v>
      </c>
      <c r="H2994" s="46" t="n">
        <f aca="false">MAX(H2993,G2994)</f>
        <v>30.8646173494665</v>
      </c>
      <c r="I2994" s="47" t="n">
        <f aca="false">G2994/H2994-1</f>
        <v>-0.026029270515564</v>
      </c>
      <c r="J2994" s="48" t="n">
        <f aca="false">IF(F2994&lt;0,F2994^2,0)</f>
        <v>0</v>
      </c>
      <c r="K2994" s="44" t="n">
        <f aca="false">MAX(K2993,E2994)</f>
        <v>43155.95</v>
      </c>
      <c r="L2994" s="49" t="n">
        <f aca="false">E2994-K2994</f>
        <v>-754</v>
      </c>
    </row>
    <row r="2995" customFormat="false" ht="15" hidden="false" customHeight="false" outlineLevel="0" collapsed="false">
      <c r="A2995" s="27" t="n">
        <v>43796</v>
      </c>
      <c r="B2995" s="42" t="n">
        <v>1</v>
      </c>
      <c r="C2995" s="28" t="n">
        <v>31875.95</v>
      </c>
      <c r="D2995" s="43" t="n">
        <v>157.6</v>
      </c>
      <c r="E2995" s="44" t="n">
        <f aca="false">E2994+D2995</f>
        <v>42559.55</v>
      </c>
      <c r="F2995" s="45" t="n">
        <f aca="false">IF(C2994&gt;0,D2995/C2994,0)</f>
        <v>0.00496873261061814</v>
      </c>
      <c r="G2995" s="46" t="n">
        <f aca="false">G2994*(1+F2995)</f>
        <v>30.2106001081885</v>
      </c>
      <c r="H2995" s="46" t="n">
        <f aca="false">MAX(H2994,G2995)</f>
        <v>30.8646173494665</v>
      </c>
      <c r="I2995" s="47" t="n">
        <f aca="false">G2995/H2995-1</f>
        <v>-0.0211898703901871</v>
      </c>
      <c r="J2995" s="48" t="n">
        <f aca="false">IF(F2995&lt;0,F2995^2,0)</f>
        <v>0</v>
      </c>
      <c r="K2995" s="44" t="n">
        <f aca="false">MAX(K2994,E2995)</f>
        <v>43155.95</v>
      </c>
      <c r="L2995" s="49" t="n">
        <f aca="false">E2995-K2995</f>
        <v>-596.400000000002</v>
      </c>
    </row>
    <row r="2996" customFormat="false" ht="15" hidden="false" customHeight="false" outlineLevel="0" collapsed="false">
      <c r="A2996" s="27" t="n">
        <v>43797</v>
      </c>
      <c r="B2996" s="42" t="n">
        <v>1</v>
      </c>
      <c r="C2996" s="28" t="n">
        <v>32122.95</v>
      </c>
      <c r="D2996" s="43" t="n">
        <v>247</v>
      </c>
      <c r="E2996" s="44" t="n">
        <f aca="false">E2995+D2996</f>
        <v>42806.55</v>
      </c>
      <c r="F2996" s="45" t="n">
        <f aca="false">IF(C2995&gt;0,D2996/C2995,0)</f>
        <v>0.00774878866355356</v>
      </c>
      <c r="G2996" s="46" t="n">
        <f aca="false">G2995*(1+F2996)</f>
        <v>30.444695663826</v>
      </c>
      <c r="H2996" s="46" t="n">
        <f aca="false">MAX(H2995,G2996)</f>
        <v>30.8646173494665</v>
      </c>
      <c r="I2996" s="47" t="n">
        <f aca="false">G2996/H2996-1</f>
        <v>-0.013605277554095</v>
      </c>
      <c r="J2996" s="48" t="n">
        <f aca="false">IF(F2996&lt;0,F2996^2,0)</f>
        <v>0</v>
      </c>
      <c r="K2996" s="44" t="n">
        <f aca="false">MAX(K2995,E2996)</f>
        <v>43155.95</v>
      </c>
      <c r="L2996" s="49" t="n">
        <f aca="false">E2996-K2996</f>
        <v>-349.400000000001</v>
      </c>
    </row>
    <row r="2997" customFormat="false" ht="15" hidden="false" customHeight="false" outlineLevel="0" collapsed="false">
      <c r="A2997" s="27" t="n">
        <v>43798</v>
      </c>
      <c r="B2997" s="42" t="n">
        <v>1</v>
      </c>
      <c r="C2997" s="28" t="n">
        <v>31946.1</v>
      </c>
      <c r="D2997" s="43" t="n">
        <v>-217.05</v>
      </c>
      <c r="E2997" s="44" t="n">
        <f aca="false">E2996+D2997</f>
        <v>42589.5</v>
      </c>
      <c r="F2997" s="45" t="n">
        <f aca="false">IF(C2996&gt;0,D2997/C2996,0)</f>
        <v>-0.00675685140997324</v>
      </c>
      <c r="G2997" s="46" t="n">
        <f aca="false">G2996*(1+F2997)</f>
        <v>30.2389853790037</v>
      </c>
      <c r="H2997" s="46" t="n">
        <f aca="false">MAX(H2996,G2997)</f>
        <v>30.8646173494665</v>
      </c>
      <c r="I2997" s="47" t="n">
        <f aca="false">G2997/H2997-1</f>
        <v>-0.0202702001252438</v>
      </c>
      <c r="J2997" s="48" t="n">
        <f aca="false">IF(F2997&lt;0,F2997^2,0)</f>
        <v>4.56550409764574E-005</v>
      </c>
      <c r="K2997" s="44" t="n">
        <f aca="false">MAX(K2996,E2997)</f>
        <v>43155.95</v>
      </c>
      <c r="L2997" s="49" t="n">
        <f aca="false">E2997-K2997</f>
        <v>-566.450000000004</v>
      </c>
    </row>
    <row r="2998" customFormat="false" ht="15" hidden="false" customHeight="false" outlineLevel="0" collapsed="false">
      <c r="A2998" s="27" t="n">
        <v>43801</v>
      </c>
      <c r="B2998" s="42" t="n">
        <v>-1</v>
      </c>
      <c r="C2998" s="28" t="n">
        <v>31871.45</v>
      </c>
      <c r="D2998" s="43" t="n">
        <v>-100.65</v>
      </c>
      <c r="E2998" s="44" t="n">
        <f aca="false">E2997+D2998</f>
        <v>42488.85</v>
      </c>
      <c r="F2998" s="45" t="n">
        <f aca="false">IF(C2997&gt;0,D2998/C2997,0)</f>
        <v>-0.00315061932442458</v>
      </c>
      <c r="G2998" s="46" t="n">
        <f aca="false">G2997*(1+F2998)</f>
        <v>30.1437138473176</v>
      </c>
      <c r="H2998" s="46" t="n">
        <f aca="false">MAX(H2997,G2998)</f>
        <v>30.8646173494665</v>
      </c>
      <c r="I2998" s="47" t="n">
        <f aca="false">G2998/H2998-1</f>
        <v>-0.0233569557654439</v>
      </c>
      <c r="J2998" s="48" t="n">
        <f aca="false">IF(F2998&lt;0,F2998^2,0)</f>
        <v>9.92640212743758E-006</v>
      </c>
      <c r="K2998" s="44" t="n">
        <f aca="false">MAX(K2997,E2998)</f>
        <v>43155.95</v>
      </c>
      <c r="L2998" s="49" t="n">
        <f aca="false">E2998-K2998</f>
        <v>-667.100000000006</v>
      </c>
    </row>
    <row r="2999" customFormat="false" ht="15" hidden="false" customHeight="false" outlineLevel="0" collapsed="false">
      <c r="A2999" s="27" t="n">
        <v>43802</v>
      </c>
      <c r="B2999" s="42" t="n">
        <v>-1</v>
      </c>
      <c r="C2999" s="28" t="n">
        <v>31613.35</v>
      </c>
      <c r="D2999" s="43" t="n">
        <v>258.1</v>
      </c>
      <c r="E2999" s="44" t="n">
        <f aca="false">E2998+D2999</f>
        <v>42746.95</v>
      </c>
      <c r="F2999" s="45" t="n">
        <f aca="false">IF(C2998&gt;0,D2999/C2998,0)</f>
        <v>0.00809815681432756</v>
      </c>
      <c r="G2999" s="46" t="n">
        <f aca="false">G2998*(1+F2999)</f>
        <v>30.3878223690194</v>
      </c>
      <c r="H2999" s="46" t="n">
        <f aca="false">MAX(H2998,G2999)</f>
        <v>30.8646173494665</v>
      </c>
      <c r="I2999" s="47" t="n">
        <f aca="false">G2999/H2999-1</f>
        <v>-0.0154479472416104</v>
      </c>
      <c r="J2999" s="48" t="n">
        <f aca="false">IF(F2999&lt;0,F2999^2,0)</f>
        <v>0</v>
      </c>
      <c r="K2999" s="44" t="n">
        <f aca="false">MAX(K2998,E2999)</f>
        <v>43155.95</v>
      </c>
      <c r="L2999" s="49" t="n">
        <f aca="false">E2999-K2999</f>
        <v>-409.000000000007</v>
      </c>
    </row>
    <row r="3000" customFormat="false" ht="15" hidden="false" customHeight="false" outlineLevel="0" collapsed="false">
      <c r="A3000" s="27" t="n">
        <v>43803</v>
      </c>
      <c r="B3000" s="42" t="n">
        <v>-1</v>
      </c>
      <c r="C3000" s="28" t="n">
        <v>31979.3</v>
      </c>
      <c r="D3000" s="43" t="n">
        <v>-323.25</v>
      </c>
      <c r="E3000" s="44" t="n">
        <f aca="false">E2999+D3000</f>
        <v>42423.7</v>
      </c>
      <c r="F3000" s="45" t="n">
        <f aca="false">IF(C2999&gt;0,D3000/C2999,0)</f>
        <v>-0.0102251105941003</v>
      </c>
      <c r="G3000" s="46" t="n">
        <f aca="false">G2999*(1+F3000)</f>
        <v>30.0771035245823</v>
      </c>
      <c r="H3000" s="46" t="n">
        <f aca="false">MAX(H2999,G3000)</f>
        <v>30.8646173494665</v>
      </c>
      <c r="I3000" s="47" t="n">
        <f aca="false">G3000/H3000-1</f>
        <v>-0.0255151008667134</v>
      </c>
      <c r="J3000" s="48" t="n">
        <f aca="false">IF(F3000&lt;0,F3000^2,0)</f>
        <v>0.000104552886661582</v>
      </c>
      <c r="K3000" s="44" t="n">
        <f aca="false">MAX(K2999,E3000)</f>
        <v>43155.95</v>
      </c>
      <c r="L3000" s="49" t="n">
        <f aca="false">E3000-K3000</f>
        <v>-732.250000000007</v>
      </c>
    </row>
    <row r="3001" customFormat="false" ht="15" hidden="false" customHeight="false" outlineLevel="0" collapsed="false">
      <c r="A3001" s="27" t="n">
        <v>43804</v>
      </c>
      <c r="B3001" s="42" t="n">
        <v>1</v>
      </c>
      <c r="C3001" s="28" t="n">
        <v>31712.95</v>
      </c>
      <c r="D3001" s="43" t="n">
        <v>-370.85</v>
      </c>
      <c r="E3001" s="44" t="n">
        <f aca="false">E3000+D3001</f>
        <v>42052.85</v>
      </c>
      <c r="F3001" s="45" t="n">
        <f aca="false">IF(C3000&gt;0,D3001/C3000,0)</f>
        <v>-0.0115965640273552</v>
      </c>
      <c r="G3001" s="46" t="n">
        <f aca="false">G3000*(1+F3001)</f>
        <v>29.7283124678021</v>
      </c>
      <c r="H3001" s="46" t="n">
        <f aca="false">MAX(H3000,G3001)</f>
        <v>30.8646173494665</v>
      </c>
      <c r="I3001" s="47" t="n">
        <f aca="false">G3001/H3001-1</f>
        <v>-0.0368157773932033</v>
      </c>
      <c r="J3001" s="48" t="n">
        <f aca="false">IF(F3001&lt;0,F3001^2,0)</f>
        <v>0.000134480297240549</v>
      </c>
      <c r="K3001" s="44" t="n">
        <f aca="false">MAX(K3000,E3001)</f>
        <v>43155.95</v>
      </c>
      <c r="L3001" s="49" t="n">
        <f aca="false">E3001-K3001</f>
        <v>-1103.10000000001</v>
      </c>
    </row>
    <row r="3002" customFormat="false" ht="15" hidden="false" customHeight="false" outlineLevel="0" collapsed="false">
      <c r="A3002" s="27" t="n">
        <v>43805</v>
      </c>
      <c r="B3002" s="42" t="n">
        <v>-1</v>
      </c>
      <c r="C3002" s="28" t="n">
        <v>31341.55</v>
      </c>
      <c r="D3002" s="43" t="n">
        <v>17.8</v>
      </c>
      <c r="E3002" s="44" t="n">
        <f aca="false">E3001+D3002</f>
        <v>42070.65</v>
      </c>
      <c r="F3002" s="45" t="n">
        <f aca="false">IF(C3001&gt;0,D3002/C3001,0)</f>
        <v>0.000561284900963171</v>
      </c>
      <c r="G3002" s="46" t="n">
        <f aca="false">G3001*(1+F3002)</f>
        <v>29.7449985207214</v>
      </c>
      <c r="H3002" s="46" t="n">
        <f aca="false">MAX(H3001,G3002)</f>
        <v>30.8646173494665</v>
      </c>
      <c r="I3002" s="47" t="n">
        <f aca="false">G3002/H3002-1</f>
        <v>-0.0362751566322083</v>
      </c>
      <c r="J3002" s="48" t="n">
        <f aca="false">IF(F3002&lt;0,F3002^2,0)</f>
        <v>0</v>
      </c>
      <c r="K3002" s="44" t="n">
        <f aca="false">MAX(K3001,E3002)</f>
        <v>43155.95</v>
      </c>
      <c r="L3002" s="49" t="n">
        <f aca="false">E3002-K3002</f>
        <v>-1085.3</v>
      </c>
    </row>
    <row r="3003" customFormat="false" ht="15" hidden="false" customHeight="false" outlineLevel="0" collapsed="false">
      <c r="A3003" s="27" t="n">
        <v>43808</v>
      </c>
      <c r="B3003" s="42" t="n">
        <v>-1</v>
      </c>
      <c r="C3003" s="28" t="n">
        <v>31316.65</v>
      </c>
      <c r="D3003" s="43" t="n">
        <v>24.9</v>
      </c>
      <c r="E3003" s="44" t="n">
        <f aca="false">E3002+D3003</f>
        <v>42095.55</v>
      </c>
      <c r="F3003" s="45" t="n">
        <f aca="false">IF(C3002&gt;0,D3003/C3002,0)</f>
        <v>0.000794472513324963</v>
      </c>
      <c r="G3003" s="46" t="n">
        <f aca="false">G3002*(1+F3003)</f>
        <v>29.768630104455</v>
      </c>
      <c r="H3003" s="46" t="n">
        <f aca="false">MAX(H3002,G3003)</f>
        <v>30.8646173494665</v>
      </c>
      <c r="I3003" s="47" t="n">
        <f aca="false">G3003/H3003-1</f>
        <v>-0.0355095037337442</v>
      </c>
      <c r="J3003" s="48" t="n">
        <f aca="false">IF(F3003&lt;0,F3003^2,0)</f>
        <v>0</v>
      </c>
      <c r="K3003" s="44" t="n">
        <f aca="false">MAX(K3002,E3003)</f>
        <v>43155.95</v>
      </c>
      <c r="L3003" s="49" t="n">
        <f aca="false">E3003-K3003</f>
        <v>-1060.4</v>
      </c>
    </row>
    <row r="3004" customFormat="false" ht="15" hidden="false" customHeight="false" outlineLevel="0" collapsed="false">
      <c r="A3004" s="27" t="n">
        <v>43809</v>
      </c>
      <c r="B3004" s="42" t="n">
        <v>-1</v>
      </c>
      <c r="C3004" s="28" t="n">
        <v>31160.35</v>
      </c>
      <c r="D3004" s="43" t="n">
        <v>156.3</v>
      </c>
      <c r="E3004" s="44" t="n">
        <f aca="false">E3003+D3004</f>
        <v>42251.85</v>
      </c>
      <c r="F3004" s="45" t="n">
        <f aca="false">IF(C3003&gt;0,D3004/C3003,0)</f>
        <v>0.0049909552905563</v>
      </c>
      <c r="G3004" s="46" t="n">
        <f aca="false">G3003*(1+F3004)</f>
        <v>29.9172040063674</v>
      </c>
      <c r="H3004" s="46" t="n">
        <f aca="false">MAX(H3003,G3004)</f>
        <v>30.8646173494665</v>
      </c>
      <c r="I3004" s="47" t="n">
        <f aca="false">G3004/H3004-1</f>
        <v>-0.0306957747887129</v>
      </c>
      <c r="J3004" s="48" t="n">
        <f aca="false">IF(F3004&lt;0,F3004^2,0)</f>
        <v>0</v>
      </c>
      <c r="K3004" s="44" t="n">
        <f aca="false">MAX(K3003,E3004)</f>
        <v>43155.95</v>
      </c>
      <c r="L3004" s="49" t="n">
        <f aca="false">E3004-K3004</f>
        <v>-904.099999999999</v>
      </c>
    </row>
    <row r="3005" customFormat="false" ht="15" hidden="false" customHeight="false" outlineLevel="0" collapsed="false">
      <c r="A3005" s="27" t="n">
        <v>43810</v>
      </c>
      <c r="B3005" s="42" t="n">
        <v>-1</v>
      </c>
      <c r="C3005" s="28" t="n">
        <v>31256.75</v>
      </c>
      <c r="D3005" s="43" t="n">
        <v>-96.4</v>
      </c>
      <c r="E3005" s="44" t="n">
        <f aca="false">E3004+D3005</f>
        <v>42155.45</v>
      </c>
      <c r="F3005" s="45" t="n">
        <f aca="false">IF(C3004&gt;0,D3005/C3004,0)</f>
        <v>-0.00309367513522794</v>
      </c>
      <c r="G3005" s="46" t="n">
        <f aca="false">G3004*(1+F3005)</f>
        <v>29.8246498962174</v>
      </c>
      <c r="H3005" s="46" t="n">
        <f aca="false">MAX(H3004,G3005)</f>
        <v>30.8646173494665</v>
      </c>
      <c r="I3005" s="47" t="n">
        <f aca="false">G3005/H3005-1</f>
        <v>-0.0336944871687204</v>
      </c>
      <c r="J3005" s="48" t="n">
        <f aca="false">IF(F3005&lt;0,F3005^2,0)</f>
        <v>9.57082584232763E-006</v>
      </c>
      <c r="K3005" s="44" t="n">
        <f aca="false">MAX(K3004,E3005)</f>
        <v>43155.95</v>
      </c>
      <c r="L3005" s="49" t="n">
        <f aca="false">E3005-K3005</f>
        <v>-1000.5</v>
      </c>
    </row>
    <row r="3006" customFormat="false" ht="15" hidden="false" customHeight="false" outlineLevel="0" collapsed="false">
      <c r="A3006" s="27" t="n">
        <v>43811</v>
      </c>
      <c r="B3006" s="42" t="n">
        <v>1</v>
      </c>
      <c r="C3006" s="28" t="n">
        <v>31665.45</v>
      </c>
      <c r="D3006" s="43" t="n">
        <v>152.6</v>
      </c>
      <c r="E3006" s="44" t="n">
        <f aca="false">E3005+D3006</f>
        <v>42308.05</v>
      </c>
      <c r="F3006" s="45" t="n">
        <f aca="false">IF(C3005&gt;0,D3006/C3005,0)</f>
        <v>0.00488214545658138</v>
      </c>
      <c r="G3006" s="46" t="n">
        <f aca="false">G3005*(1+F3006)</f>
        <v>29.9702581752023</v>
      </c>
      <c r="H3006" s="46" t="n">
        <f aca="false">MAX(H3005,G3006)</f>
        <v>30.8646173494665</v>
      </c>
      <c r="I3006" s="47" t="n">
        <f aca="false">G3006/H3006-1</f>
        <v>-0.0289768430995817</v>
      </c>
      <c r="J3006" s="48" t="n">
        <f aca="false">IF(F3006&lt;0,F3006^2,0)</f>
        <v>0</v>
      </c>
      <c r="K3006" s="44" t="n">
        <f aca="false">MAX(K3005,E3006)</f>
        <v>43155.95</v>
      </c>
      <c r="L3006" s="49" t="n">
        <f aca="false">E3006-K3006</f>
        <v>-847.900000000002</v>
      </c>
    </row>
    <row r="3007" customFormat="false" ht="15" hidden="false" customHeight="false" outlineLevel="0" collapsed="false">
      <c r="A3007" s="27" t="n">
        <v>43812</v>
      </c>
      <c r="B3007" s="42" t="n">
        <v>1</v>
      </c>
      <c r="C3007" s="28" t="n">
        <v>32014.25</v>
      </c>
      <c r="D3007" s="43" t="n">
        <v>348.8</v>
      </c>
      <c r="E3007" s="44" t="n">
        <f aca="false">E3006+D3007</f>
        <v>42656.85</v>
      </c>
      <c r="F3007" s="45" t="n">
        <f aca="false">IF(C3006&gt;0,D3007/C3006,0)</f>
        <v>0.0110151600561495</v>
      </c>
      <c r="G3007" s="46" t="n">
        <f aca="false">G3006*(1+F3007)</f>
        <v>30.3003853659263</v>
      </c>
      <c r="H3007" s="46" t="n">
        <f aca="false">MAX(H3006,G3007)</f>
        <v>30.8646173494665</v>
      </c>
      <c r="I3007" s="47" t="n">
        <f aca="false">G3007/H3007-1</f>
        <v>-0.0182808676080961</v>
      </c>
      <c r="J3007" s="48" t="n">
        <f aca="false">IF(F3007&lt;0,F3007^2,0)</f>
        <v>0</v>
      </c>
      <c r="K3007" s="44" t="n">
        <f aca="false">MAX(K3006,E3007)</f>
        <v>43155.95</v>
      </c>
      <c r="L3007" s="49" t="n">
        <f aca="false">E3007-K3007</f>
        <v>-499.099999999999</v>
      </c>
    </row>
    <row r="3008" customFormat="false" ht="15" hidden="false" customHeight="false" outlineLevel="0" collapsed="false">
      <c r="A3008" s="27" t="n">
        <v>43815</v>
      </c>
      <c r="B3008" s="42" t="n">
        <v>1</v>
      </c>
      <c r="C3008" s="28" t="n">
        <v>31974.2</v>
      </c>
      <c r="D3008" s="43" t="n">
        <v>-40.05</v>
      </c>
      <c r="E3008" s="44" t="n">
        <f aca="false">E3007+D3008</f>
        <v>42616.8</v>
      </c>
      <c r="F3008" s="45" t="n">
        <f aca="false">IF(C3007&gt;0,D3008/C3007,0)</f>
        <v>-0.00125100541165262</v>
      </c>
      <c r="G3008" s="46" t="n">
        <f aca="false">G3007*(1+F3008)</f>
        <v>30.2624794198584</v>
      </c>
      <c r="H3008" s="46" t="n">
        <f aca="false">MAX(H3007,G3008)</f>
        <v>30.8646173494665</v>
      </c>
      <c r="I3008" s="47" t="n">
        <f aca="false">G3008/H3008-1</f>
        <v>-0.0195090035554413</v>
      </c>
      <c r="J3008" s="48" t="n">
        <f aca="false">IF(F3008&lt;0,F3008^2,0)</f>
        <v>1.56501453998415E-006</v>
      </c>
      <c r="K3008" s="44" t="n">
        <f aca="false">MAX(K3007,E3008)</f>
        <v>43155.95</v>
      </c>
      <c r="L3008" s="49" t="n">
        <f aca="false">E3008-K3008</f>
        <v>-539.150000000002</v>
      </c>
    </row>
    <row r="3009" customFormat="false" ht="15" hidden="false" customHeight="false" outlineLevel="0" collapsed="false">
      <c r="A3009" s="27" t="n">
        <v>43816</v>
      </c>
      <c r="B3009" s="42" t="n">
        <v>1</v>
      </c>
      <c r="C3009" s="28" t="n">
        <v>32140.25</v>
      </c>
      <c r="D3009" s="43" t="n">
        <v>166.05</v>
      </c>
      <c r="E3009" s="44" t="n">
        <f aca="false">E3008+D3009</f>
        <v>42782.85</v>
      </c>
      <c r="F3009" s="45" t="n">
        <f aca="false">IF(C3008&gt;0,D3009/C3008,0)</f>
        <v>0.0051932495574557</v>
      </c>
      <c r="G3009" s="46" t="n">
        <f aca="false">G3008*(1+F3009)</f>
        <v>30.4196400277131</v>
      </c>
      <c r="H3009" s="46" t="n">
        <f aca="false">MAX(H3008,G3009)</f>
        <v>30.8646173494665</v>
      </c>
      <c r="I3009" s="47" t="n">
        <f aca="false">G3009/H3009-1</f>
        <v>-0.0144170691220664</v>
      </c>
      <c r="J3009" s="48" t="n">
        <f aca="false">IF(F3009&lt;0,F3009^2,0)</f>
        <v>0</v>
      </c>
      <c r="K3009" s="44" t="n">
        <f aca="false">MAX(K3008,E3009)</f>
        <v>43155.95</v>
      </c>
      <c r="L3009" s="49" t="n">
        <f aca="false">E3009-K3009</f>
        <v>-373.099999999999</v>
      </c>
    </row>
    <row r="3010" customFormat="false" ht="15" hidden="false" customHeight="false" outlineLevel="0" collapsed="false">
      <c r="A3010" s="27" t="n">
        <v>43817</v>
      </c>
      <c r="B3010" s="42" t="n">
        <v>1</v>
      </c>
      <c r="C3010" s="28" t="n">
        <v>32244.25</v>
      </c>
      <c r="D3010" s="43" t="n">
        <v>104</v>
      </c>
      <c r="E3010" s="44" t="n">
        <f aca="false">E3009+D3010</f>
        <v>42886.85</v>
      </c>
      <c r="F3010" s="45" t="n">
        <f aca="false">IF(C3009&gt;0,D3010/C3009,0)</f>
        <v>0.00323581801635022</v>
      </c>
      <c r="G3010" s="46" t="n">
        <f aca="false">G3009*(1+F3010)</f>
        <v>30.5180724469656</v>
      </c>
      <c r="H3010" s="46" t="n">
        <f aca="false">MAX(H3009,G3010)</f>
        <v>30.8646173494665</v>
      </c>
      <c r="I3010" s="47" t="n">
        <f aca="false">G3010/H3010-1</f>
        <v>-0.0112279021177243</v>
      </c>
      <c r="J3010" s="48" t="n">
        <f aca="false">IF(F3010&lt;0,F3010^2,0)</f>
        <v>0</v>
      </c>
      <c r="K3010" s="44" t="n">
        <f aca="false">MAX(K3009,E3010)</f>
        <v>43155.95</v>
      </c>
      <c r="L3010" s="49" t="n">
        <f aca="false">E3010-K3010</f>
        <v>-269.099999999999</v>
      </c>
    </row>
    <row r="3011" customFormat="false" ht="15" hidden="false" customHeight="false" outlineLevel="0" collapsed="false">
      <c r="A3011" s="27" t="n">
        <v>43818</v>
      </c>
      <c r="B3011" s="42" t="n">
        <v>1</v>
      </c>
      <c r="C3011" s="28" t="n">
        <v>32241.45</v>
      </c>
      <c r="D3011" s="43" t="n">
        <v>-2.8</v>
      </c>
      <c r="E3011" s="44" t="n">
        <f aca="false">E3010+D3011</f>
        <v>42884.05</v>
      </c>
      <c r="F3011" s="45" t="n">
        <f aca="false">IF(C3010&gt;0,D3011/C3010,0)</f>
        <v>-8.6837188025772E-005</v>
      </c>
      <c r="G3011" s="46" t="n">
        <f aca="false">G3010*(1+F3011)</f>
        <v>30.5154223433704</v>
      </c>
      <c r="H3011" s="46" t="n">
        <f aca="false">MAX(H3010,G3011)</f>
        <v>30.8646173494665</v>
      </c>
      <c r="I3011" s="47" t="n">
        <f aca="false">G3011/H3011-1</f>
        <v>-0.0113137643063027</v>
      </c>
      <c r="J3011" s="48" t="n">
        <f aca="false">IF(F3011&lt;0,F3011^2,0)</f>
        <v>7.54069722422329E-009</v>
      </c>
      <c r="K3011" s="44" t="n">
        <f aca="false">MAX(K3010,E3011)</f>
        <v>43155.95</v>
      </c>
      <c r="L3011" s="49" t="n">
        <f aca="false">E3011-K3011</f>
        <v>-271.900000000001</v>
      </c>
    </row>
    <row r="3012" customFormat="false" ht="15" hidden="false" customHeight="false" outlineLevel="0" collapsed="false">
      <c r="A3012" s="27" t="n">
        <v>43819</v>
      </c>
      <c r="B3012" s="42" t="n">
        <v>1</v>
      </c>
      <c r="C3012" s="28" t="n">
        <v>32384.95</v>
      </c>
      <c r="D3012" s="43" t="n">
        <v>143.5</v>
      </c>
      <c r="E3012" s="44" t="n">
        <f aca="false">E3011+D3012</f>
        <v>43027.55</v>
      </c>
      <c r="F3012" s="45" t="n">
        <f aca="false">IF(C3011&gt;0,D3012/C3011,0)</f>
        <v>0.00445079238061564</v>
      </c>
      <c r="G3012" s="46" t="n">
        <f aca="false">G3011*(1+F3012)</f>
        <v>30.6512401526275</v>
      </c>
      <c r="H3012" s="46" t="n">
        <f aca="false">MAX(H3011,G3012)</f>
        <v>30.8646173494665</v>
      </c>
      <c r="I3012" s="47" t="n">
        <f aca="false">G3012/H3012-1</f>
        <v>-0.00691332714165771</v>
      </c>
      <c r="J3012" s="48" t="n">
        <f aca="false">IF(F3012&lt;0,F3012^2,0)</f>
        <v>0</v>
      </c>
      <c r="K3012" s="44" t="n">
        <f aca="false">MAX(K3011,E3012)</f>
        <v>43155.95</v>
      </c>
      <c r="L3012" s="49" t="n">
        <f aca="false">E3012-K3012</f>
        <v>-128.400000000001</v>
      </c>
    </row>
    <row r="3013" customFormat="false" ht="15" hidden="false" customHeight="false" outlineLevel="0" collapsed="false">
      <c r="A3013" s="27" t="n">
        <v>43822</v>
      </c>
      <c r="B3013" s="42" t="n">
        <v>1</v>
      </c>
      <c r="C3013" s="28" t="n">
        <v>32339.45</v>
      </c>
      <c r="D3013" s="43" t="n">
        <v>-185.5</v>
      </c>
      <c r="E3013" s="44" t="n">
        <f aca="false">E3012+D3013</f>
        <v>42842.05</v>
      </c>
      <c r="F3013" s="45" t="n">
        <f aca="false">IF(C3012&gt;0,D3013/C3012,0)</f>
        <v>-0.00572796931908186</v>
      </c>
      <c r="G3013" s="46" t="n">
        <f aca="false">G3012*(1+F3013)</f>
        <v>30.4756707894415</v>
      </c>
      <c r="H3013" s="46" t="n">
        <f aca="false">MAX(H3012,G3013)</f>
        <v>30.8646173494665</v>
      </c>
      <c r="I3013" s="47" t="n">
        <f aca="false">G3013/H3013-1</f>
        <v>-0.0126016971349794</v>
      </c>
      <c r="J3013" s="48" t="n">
        <f aca="false">IF(F3013&lt;0,F3013^2,0)</f>
        <v>3.28096325203431E-005</v>
      </c>
      <c r="K3013" s="44" t="n">
        <f aca="false">MAX(K3012,E3013)</f>
        <v>43155.95</v>
      </c>
      <c r="L3013" s="49" t="n">
        <f aca="false">E3013-K3013</f>
        <v>-313.900000000001</v>
      </c>
    </row>
    <row r="3014" customFormat="false" ht="15" hidden="false" customHeight="false" outlineLevel="0" collapsed="false">
      <c r="A3014" s="27" t="n">
        <v>43823</v>
      </c>
      <c r="B3014" s="42" t="n">
        <v>0</v>
      </c>
      <c r="C3014" s="28" t="n">
        <v>32280.75</v>
      </c>
      <c r="D3014" s="43" t="n">
        <v>0</v>
      </c>
      <c r="E3014" s="44" t="n">
        <f aca="false">E3013+D3014</f>
        <v>42842.05</v>
      </c>
      <c r="F3014" s="45" t="n">
        <f aca="false">IF(C3013&gt;0,D3014/C3013,0)</f>
        <v>0</v>
      </c>
      <c r="G3014" s="46" t="n">
        <f aca="false">G3013*(1+F3014)</f>
        <v>30.4756707894415</v>
      </c>
      <c r="H3014" s="46" t="n">
        <f aca="false">MAX(H3013,G3014)</f>
        <v>30.8646173494665</v>
      </c>
      <c r="I3014" s="47" t="n">
        <f aca="false">G3014/H3014-1</f>
        <v>-0.0126016971349794</v>
      </c>
      <c r="J3014" s="48" t="n">
        <f aca="false">IF(F3014&lt;0,F3014^2,0)</f>
        <v>0</v>
      </c>
      <c r="K3014" s="44" t="n">
        <f aca="false">MAX(K3013,E3014)</f>
        <v>43155.95</v>
      </c>
      <c r="L3014" s="49" t="n">
        <f aca="false">E3014-K3014</f>
        <v>-313.900000000001</v>
      </c>
    </row>
    <row r="3015" customFormat="false" ht="15" hidden="false" customHeight="false" outlineLevel="0" collapsed="false">
      <c r="A3015" s="27" t="n">
        <v>43825</v>
      </c>
      <c r="B3015" s="42" t="n">
        <v>-1</v>
      </c>
      <c r="C3015" s="28" t="n">
        <v>31997.7</v>
      </c>
      <c r="D3015" s="43" t="n">
        <v>199.15</v>
      </c>
      <c r="E3015" s="44" t="n">
        <f aca="false">E3014+D3015</f>
        <v>43041.2</v>
      </c>
      <c r="F3015" s="45" t="n">
        <f aca="false">IF(C3014&gt;0,D3015/C3014,0)</f>
        <v>0.00616931143173563</v>
      </c>
      <c r="G3015" s="46" t="n">
        <f aca="false">G3014*(1+F3015)</f>
        <v>30.6636846936326</v>
      </c>
      <c r="H3015" s="46" t="n">
        <f aca="false">MAX(H3014,G3015)</f>
        <v>30.8646173494665</v>
      </c>
      <c r="I3015" s="47" t="n">
        <f aca="false">G3015/H3015-1</f>
        <v>-0.00651012949743779</v>
      </c>
      <c r="J3015" s="48" t="n">
        <f aca="false">IF(F3015&lt;0,F3015^2,0)</f>
        <v>0</v>
      </c>
      <c r="K3015" s="44" t="n">
        <f aca="false">MAX(K3014,E3015)</f>
        <v>43155.95</v>
      </c>
      <c r="L3015" s="49" t="n">
        <f aca="false">E3015-K3015</f>
        <v>-114.75</v>
      </c>
    </row>
    <row r="3016" customFormat="false" ht="15" hidden="false" customHeight="false" outlineLevel="0" collapsed="false">
      <c r="A3016" s="27" t="n">
        <v>43826</v>
      </c>
      <c r="B3016" s="42" t="n">
        <v>1</v>
      </c>
      <c r="C3016" s="28" t="n">
        <v>32412.35</v>
      </c>
      <c r="D3016" s="43" t="n">
        <v>-294.9</v>
      </c>
      <c r="E3016" s="44" t="n">
        <f aca="false">E3015+D3016</f>
        <v>42746.3</v>
      </c>
      <c r="F3016" s="45" t="n">
        <f aca="false">IF(C3015&gt;0,D3016/C3015,0)</f>
        <v>-0.00921628742065836</v>
      </c>
      <c r="G3016" s="46" t="n">
        <f aca="false">G3015*(1+F3016)</f>
        <v>30.3810793621196</v>
      </c>
      <c r="H3016" s="46" t="n">
        <f aca="false">MAX(H3015,G3016)</f>
        <v>30.8646173494665</v>
      </c>
      <c r="I3016" s="47" t="n">
        <f aca="false">G3016/H3016-1</f>
        <v>-0.0156664176935021</v>
      </c>
      <c r="J3016" s="48" t="n">
        <f aca="false">IF(F3016&lt;0,F3016^2,0)</f>
        <v>8.49399538201855E-005</v>
      </c>
      <c r="K3016" s="44" t="n">
        <f aca="false">MAX(K3015,E3016)</f>
        <v>43155.95</v>
      </c>
      <c r="L3016" s="49" t="n">
        <f aca="false">E3016-K3016</f>
        <v>-409.650000000001</v>
      </c>
    </row>
    <row r="3017" customFormat="false" ht="15" hidden="false" customHeight="false" outlineLevel="0" collapsed="false">
      <c r="A3017" s="27" t="n">
        <v>43829</v>
      </c>
      <c r="B3017" s="42" t="n">
        <v>1</v>
      </c>
      <c r="C3017" s="28" t="n">
        <v>32354.9</v>
      </c>
      <c r="D3017" s="43" t="n">
        <v>-57.45</v>
      </c>
      <c r="E3017" s="44" t="n">
        <f aca="false">E3016+D3017</f>
        <v>42688.85</v>
      </c>
      <c r="F3017" s="45" t="n">
        <f aca="false">IF(C3016&gt;0,D3017/C3016,0)</f>
        <v>-0.00177247252976103</v>
      </c>
      <c r="G3017" s="46" t="n">
        <f aca="false">G3016*(1+F3017)</f>
        <v>30.3272297335258</v>
      </c>
      <c r="H3017" s="46" t="n">
        <f aca="false">MAX(H3016,G3017)</f>
        <v>30.8646173494665</v>
      </c>
      <c r="I3017" s="47" t="n">
        <f aca="false">G3017/H3017-1</f>
        <v>-0.0174111219282616</v>
      </c>
      <c r="J3017" s="48" t="n">
        <f aca="false">IF(F3017&lt;0,F3017^2,0)</f>
        <v>3.14165886875747E-006</v>
      </c>
      <c r="K3017" s="44" t="n">
        <f aca="false">MAX(K3016,E3017)</f>
        <v>43155.95</v>
      </c>
      <c r="L3017" s="49" t="n">
        <f aca="false">E3017-K3017</f>
        <v>-467.099999999999</v>
      </c>
    </row>
    <row r="3018" customFormat="false" ht="15" hidden="false" customHeight="false" outlineLevel="0" collapsed="false">
      <c r="A3018" s="27" t="n">
        <v>43830</v>
      </c>
      <c r="B3018" s="42" t="n">
        <v>1</v>
      </c>
      <c r="C3018" s="28" t="n">
        <v>32161.65</v>
      </c>
      <c r="D3018" s="43" t="n">
        <v>-106.4</v>
      </c>
      <c r="E3018" s="44" t="n">
        <f aca="false">E3017+D3018</f>
        <v>42582.45</v>
      </c>
      <c r="F3018" s="45" t="n">
        <f aca="false">IF(C3017&gt;0,D3018/C3017,0)</f>
        <v>-0.0032885281672946</v>
      </c>
      <c r="G3018" s="46" t="n">
        <f aca="false">G3017*(1+F3018)</f>
        <v>30.227497784311</v>
      </c>
      <c r="H3018" s="46" t="n">
        <f aca="false">MAX(H3017,G3018)</f>
        <v>30.8646173494665</v>
      </c>
      <c r="I3018" s="47" t="n">
        <f aca="false">G3018/H3018-1</f>
        <v>-0.020642393130671</v>
      </c>
      <c r="J3018" s="48" t="n">
        <f aca="false">IF(F3018&lt;0,F3018^2,0)</f>
        <v>1.081441750709E-005</v>
      </c>
      <c r="K3018" s="44" t="n">
        <f aca="false">MAX(K3017,E3018)</f>
        <v>43155.95</v>
      </c>
      <c r="L3018" s="49" t="n">
        <f aca="false">E3018-K3018</f>
        <v>-573.5</v>
      </c>
    </row>
    <row r="3019" customFormat="false" ht="15" hidden="false" customHeight="false" outlineLevel="0" collapsed="false">
      <c r="A3019" s="27" t="n">
        <v>43831</v>
      </c>
      <c r="B3019" s="42" t="n">
        <v>-1</v>
      </c>
      <c r="C3019" s="28" t="n">
        <v>32102.9</v>
      </c>
      <c r="D3019" s="43" t="n">
        <v>5.85</v>
      </c>
      <c r="E3019" s="44" t="n">
        <f aca="false">E3018+D3019</f>
        <v>42588.3</v>
      </c>
      <c r="F3019" s="45" t="n">
        <f aca="false">IF(C3018&gt;0,D3019/C3018,0)</f>
        <v>0.000181893652844304</v>
      </c>
      <c r="G3019" s="46" t="n">
        <f aca="false">G3018*(1+F3019)</f>
        <v>30.2329959742994</v>
      </c>
      <c r="H3019" s="46" t="n">
        <f aca="false">MAX(H3018,G3019)</f>
        <v>30.8646173494665</v>
      </c>
      <c r="I3019" s="47" t="n">
        <f aca="false">G3019/H3019-1</f>
        <v>-0.0204642541981165</v>
      </c>
      <c r="J3019" s="48" t="n">
        <f aca="false">IF(F3019&lt;0,F3019^2,0)</f>
        <v>0</v>
      </c>
      <c r="K3019" s="44" t="n">
        <f aca="false">MAX(K3018,E3019)</f>
        <v>43155.95</v>
      </c>
      <c r="L3019" s="49" t="n">
        <f aca="false">E3019-K3019</f>
        <v>-567.650000000002</v>
      </c>
    </row>
    <row r="3020" customFormat="false" ht="15" hidden="false" customHeight="false" outlineLevel="0" collapsed="false">
      <c r="A3020" s="27" t="n">
        <v>43832</v>
      </c>
      <c r="B3020" s="42" t="n">
        <v>1</v>
      </c>
      <c r="C3020" s="28" t="n">
        <v>32443.85</v>
      </c>
      <c r="D3020" s="43" t="n">
        <v>-147.2</v>
      </c>
      <c r="E3020" s="44" t="n">
        <f aca="false">E3019+D3020</f>
        <v>42441.1</v>
      </c>
      <c r="F3020" s="45" t="n">
        <f aca="false">IF(C3019&gt;0,D3020/C3019,0)</f>
        <v>-0.00458525553766171</v>
      </c>
      <c r="G3020" s="46" t="n">
        <f aca="false">G3019*(1+F3020)</f>
        <v>30.0943699620881</v>
      </c>
      <c r="H3020" s="46" t="n">
        <f aca="false">MAX(H3019,G3020)</f>
        <v>30.8646173494665</v>
      </c>
      <c r="I3020" s="47" t="n">
        <f aca="false">G3020/H3020-1</f>
        <v>-0.0249556759008922</v>
      </c>
      <c r="J3020" s="48" t="n">
        <f aca="false">IF(F3020&lt;0,F3020^2,0)</f>
        <v>2.10245683456573E-005</v>
      </c>
      <c r="K3020" s="44" t="n">
        <f aca="false">MAX(K3019,E3020)</f>
        <v>43155.95</v>
      </c>
      <c r="L3020" s="49" t="n">
        <f aca="false">E3020-K3020</f>
        <v>-714.849999999999</v>
      </c>
    </row>
    <row r="3021" customFormat="false" ht="15" hidden="false" customHeight="false" outlineLevel="0" collapsed="false">
      <c r="A3021" s="27" t="n">
        <v>43833</v>
      </c>
      <c r="B3021" s="42" t="n">
        <v>-1</v>
      </c>
      <c r="C3021" s="28" t="n">
        <v>32069.25</v>
      </c>
      <c r="D3021" s="43" t="n">
        <v>-334.5</v>
      </c>
      <c r="E3021" s="44" t="n">
        <f aca="false">E3020+D3021</f>
        <v>42106.6</v>
      </c>
      <c r="F3021" s="45" t="n">
        <f aca="false">IF(C3020&gt;0,D3021/C3020,0)</f>
        <v>-0.010310120408028</v>
      </c>
      <c r="G3021" s="46" t="n">
        <f aca="false">G3020*(1+F3021)</f>
        <v>29.7840933841752</v>
      </c>
      <c r="H3021" s="46" t="n">
        <f aca="false">MAX(H3020,G3021)</f>
        <v>30.8646173494665</v>
      </c>
      <c r="I3021" s="47" t="n">
        <f aca="false">G3021/H3021-1</f>
        <v>-0.0350085002855183</v>
      </c>
      <c r="J3021" s="48" t="n">
        <f aca="false">IF(F3021&lt;0,F3021^2,0)</f>
        <v>0.000106298582828036</v>
      </c>
      <c r="K3021" s="44" t="n">
        <f aca="false">MAX(K3020,E3021)</f>
        <v>43155.95</v>
      </c>
      <c r="L3021" s="49" t="n">
        <f aca="false">E3021-K3021</f>
        <v>-1049.35</v>
      </c>
    </row>
    <row r="3022" customFormat="false" ht="15" hidden="false" customHeight="false" outlineLevel="0" collapsed="false">
      <c r="A3022" s="27" t="n">
        <v>43836</v>
      </c>
      <c r="B3022" s="42" t="n">
        <v>-1</v>
      </c>
      <c r="C3022" s="28" t="n">
        <v>31237.15</v>
      </c>
      <c r="D3022" s="43" t="n">
        <v>832.1</v>
      </c>
      <c r="E3022" s="44" t="n">
        <f aca="false">E3021+D3022</f>
        <v>42938.7</v>
      </c>
      <c r="F3022" s="45" t="n">
        <f aca="false">IF(C3021&gt;0,D3022/C3021,0)</f>
        <v>0.0259469741263048</v>
      </c>
      <c r="G3022" s="46" t="n">
        <f aca="false">G3021*(1+F3022)</f>
        <v>30.5569004845899</v>
      </c>
      <c r="H3022" s="46" t="n">
        <f aca="false">MAX(H3021,G3022)</f>
        <v>30.8646173494665</v>
      </c>
      <c r="I3022" s="47" t="n">
        <f aca="false">G3022/H3022-1</f>
        <v>-0.00996989081032262</v>
      </c>
      <c r="J3022" s="48" t="n">
        <f aca="false">IF(F3022&lt;0,F3022^2,0)</f>
        <v>0</v>
      </c>
      <c r="K3022" s="44" t="n">
        <f aca="false">MAX(K3021,E3022)</f>
        <v>43155.95</v>
      </c>
      <c r="L3022" s="49" t="n">
        <f aca="false">E3022-K3022</f>
        <v>-217.25</v>
      </c>
    </row>
    <row r="3023" customFormat="false" ht="15" hidden="false" customHeight="false" outlineLevel="0" collapsed="false">
      <c r="A3023" s="27" t="n">
        <v>43837</v>
      </c>
      <c r="B3023" s="42" t="n">
        <v>-1</v>
      </c>
      <c r="C3023" s="28" t="n">
        <v>31399.4</v>
      </c>
      <c r="D3023" s="43" t="n">
        <v>-162.25</v>
      </c>
      <c r="E3023" s="44" t="n">
        <f aca="false">E3022+D3023</f>
        <v>42776.45</v>
      </c>
      <c r="F3023" s="45" t="n">
        <f aca="false">IF(C3022&gt;0,D3023/C3022,0)</f>
        <v>-0.00519413582865274</v>
      </c>
      <c r="G3023" s="46" t="n">
        <f aca="false">G3022*(1+F3023)</f>
        <v>30.3981837929703</v>
      </c>
      <c r="H3023" s="46" t="n">
        <f aca="false">MAX(H3022,G3023)</f>
        <v>30.8646173494665</v>
      </c>
      <c r="I3023" s="47" t="n">
        <f aca="false">G3023/H3023-1</f>
        <v>-0.0151122416719097</v>
      </c>
      <c r="J3023" s="48" t="n">
        <f aca="false">IF(F3023&lt;0,F3023^2,0)</f>
        <v>2.69790470064941E-005</v>
      </c>
      <c r="K3023" s="44" t="n">
        <f aca="false">MAX(K3022,E3023)</f>
        <v>43155.95</v>
      </c>
      <c r="L3023" s="49" t="n">
        <f aca="false">E3023-K3023</f>
        <v>-379.5</v>
      </c>
    </row>
    <row r="3024" customFormat="false" ht="15" hidden="false" customHeight="false" outlineLevel="0" collapsed="false">
      <c r="A3024" s="27" t="n">
        <v>43838</v>
      </c>
      <c r="B3024" s="42" t="n">
        <v>-1</v>
      </c>
      <c r="C3024" s="28" t="n">
        <v>31373.65</v>
      </c>
      <c r="D3024" s="43" t="n">
        <v>25.75</v>
      </c>
      <c r="E3024" s="44" t="n">
        <f aca="false">E3023+D3024</f>
        <v>42802.2</v>
      </c>
      <c r="F3024" s="45" t="n">
        <f aca="false">IF(C3023&gt;0,D3024/C3023,0)</f>
        <v>0.000820079364573845</v>
      </c>
      <c r="G3024" s="46" t="n">
        <f aca="false">G3023*(1+F3024)</f>
        <v>30.4231127162194</v>
      </c>
      <c r="H3024" s="46" t="n">
        <f aca="false">MAX(H3023,G3024)</f>
        <v>30.8646173494665</v>
      </c>
      <c r="I3024" s="47" t="n">
        <f aca="false">G3024/H3024-1</f>
        <v>-0.0143045555448835</v>
      </c>
      <c r="J3024" s="48" t="n">
        <f aca="false">IF(F3024&lt;0,F3024^2,0)</f>
        <v>0</v>
      </c>
      <c r="K3024" s="44" t="n">
        <f aca="false">MAX(K3023,E3024)</f>
        <v>43155.95</v>
      </c>
      <c r="L3024" s="49" t="n">
        <f aca="false">E3024-K3024</f>
        <v>-353.75</v>
      </c>
    </row>
    <row r="3025" customFormat="false" ht="15" hidden="false" customHeight="false" outlineLevel="0" collapsed="false">
      <c r="A3025" s="27" t="n">
        <v>43839</v>
      </c>
      <c r="B3025" s="42" t="n">
        <v>1</v>
      </c>
      <c r="C3025" s="28" t="n">
        <v>32092.4</v>
      </c>
      <c r="D3025" s="43" t="n">
        <v>-133.65</v>
      </c>
      <c r="E3025" s="44" t="n">
        <f aca="false">E3024+D3025</f>
        <v>42668.55</v>
      </c>
      <c r="F3025" s="45" t="n">
        <f aca="false">IF(C3024&gt;0,D3025/C3024,0)</f>
        <v>-0.00425994425258139</v>
      </c>
      <c r="G3025" s="46" t="n">
        <f aca="false">G3024*(1+F3025)</f>
        <v>30.2935119520583</v>
      </c>
      <c r="H3025" s="46" t="n">
        <f aca="false">MAX(H3024,G3025)</f>
        <v>30.8646173494665</v>
      </c>
      <c r="I3025" s="47" t="n">
        <f aca="false">G3025/H3025-1</f>
        <v>-0.0185035631882857</v>
      </c>
      <c r="J3025" s="48" t="n">
        <f aca="false">IF(F3025&lt;0,F3025^2,0)</f>
        <v>1.81471250351012E-005</v>
      </c>
      <c r="K3025" s="44" t="n">
        <f aca="false">MAX(K3024,E3025)</f>
        <v>43155.95</v>
      </c>
      <c r="L3025" s="49" t="n">
        <f aca="false">E3025-K3025</f>
        <v>-487.400000000001</v>
      </c>
    </row>
    <row r="3026" customFormat="false" ht="15" hidden="false" customHeight="false" outlineLevel="0" collapsed="false">
      <c r="A3026" s="27" t="n">
        <v>43840</v>
      </c>
      <c r="B3026" s="42" t="n">
        <v>1</v>
      </c>
      <c r="C3026" s="28" t="n">
        <v>32097.4</v>
      </c>
      <c r="D3026" s="43" t="n">
        <v>5</v>
      </c>
      <c r="E3026" s="44" t="n">
        <f aca="false">E3025+D3026</f>
        <v>42673.55</v>
      </c>
      <c r="F3026" s="45" t="n">
        <f aca="false">IF(C3025&gt;0,D3026/C3025,0)</f>
        <v>0.000155800127132904</v>
      </c>
      <c r="G3026" s="46" t="n">
        <f aca="false">G3025*(1+F3026)</f>
        <v>30.2982316850718</v>
      </c>
      <c r="H3026" s="46" t="n">
        <f aca="false">MAX(H3025,G3026)</f>
        <v>30.8646173494665</v>
      </c>
      <c r="I3026" s="47" t="n">
        <f aca="false">G3026/H3026-1</f>
        <v>-0.01835064591865</v>
      </c>
      <c r="J3026" s="48" t="n">
        <f aca="false">IF(F3026&lt;0,F3026^2,0)</f>
        <v>0</v>
      </c>
      <c r="K3026" s="44" t="n">
        <f aca="false">MAX(K3025,E3026)</f>
        <v>43155.95</v>
      </c>
      <c r="L3026" s="49" t="n">
        <f aca="false">E3026-K3026</f>
        <v>-482.400000000001</v>
      </c>
    </row>
    <row r="3027" customFormat="false" ht="15" hidden="false" customHeight="false" outlineLevel="0" collapsed="false">
      <c r="A3027" s="27" t="n">
        <v>43843</v>
      </c>
      <c r="B3027" s="42" t="n">
        <v>1</v>
      </c>
      <c r="C3027" s="28" t="n">
        <v>32177.65</v>
      </c>
      <c r="D3027" s="43" t="n">
        <v>80.25</v>
      </c>
      <c r="E3027" s="44" t="n">
        <f aca="false">E3026+D3027</f>
        <v>42753.8</v>
      </c>
      <c r="F3027" s="45" t="n">
        <f aca="false">IF(C3026&gt;0,D3027/C3026,0)</f>
        <v>0.00250020250861441</v>
      </c>
      <c r="G3027" s="46" t="n">
        <f aca="false">G3026*(1+F3027)</f>
        <v>30.3739833999374</v>
      </c>
      <c r="H3027" s="46" t="n">
        <f aca="false">MAX(H3026,G3027)</f>
        <v>30.8646173494665</v>
      </c>
      <c r="I3027" s="47" t="n">
        <f aca="false">G3027/H3027-1</f>
        <v>-0.015896323740996</v>
      </c>
      <c r="J3027" s="48" t="n">
        <f aca="false">IF(F3027&lt;0,F3027^2,0)</f>
        <v>0</v>
      </c>
      <c r="K3027" s="44" t="n">
        <f aca="false">MAX(K3026,E3027)</f>
        <v>43155.95</v>
      </c>
      <c r="L3027" s="49" t="n">
        <f aca="false">E3027-K3027</f>
        <v>-402.150000000001</v>
      </c>
    </row>
    <row r="3028" customFormat="false" ht="15" hidden="false" customHeight="false" outlineLevel="0" collapsed="false">
      <c r="A3028" s="27" t="n">
        <v>43844</v>
      </c>
      <c r="B3028" s="42" t="n">
        <v>1</v>
      </c>
      <c r="C3028" s="28" t="n">
        <v>32071.65</v>
      </c>
      <c r="D3028" s="43" t="n">
        <v>-103.6</v>
      </c>
      <c r="E3028" s="44" t="n">
        <f aca="false">E3027+D3028</f>
        <v>42650.2</v>
      </c>
      <c r="F3028" s="45" t="n">
        <f aca="false">IF(C3027&gt;0,D3028/C3027,0)</f>
        <v>-0.00321962604478574</v>
      </c>
      <c r="G3028" s="46" t="n">
        <f aca="false">G3027*(1+F3028)</f>
        <v>30.276190531899</v>
      </c>
      <c r="H3028" s="46" t="n">
        <f aca="false">MAX(H3027,G3028)</f>
        <v>30.8646173494665</v>
      </c>
      <c r="I3028" s="47" t="n">
        <f aca="false">G3028/H3028-1</f>
        <v>-0.0190647695678489</v>
      </c>
      <c r="J3028" s="48" t="n">
        <f aca="false">IF(F3028&lt;0,F3028^2,0)</f>
        <v>1.03659918682627E-005</v>
      </c>
      <c r="K3028" s="44" t="n">
        <f aca="false">MAX(K3027,E3028)</f>
        <v>43155.95</v>
      </c>
      <c r="L3028" s="49" t="n">
        <f aca="false">E3028-K3028</f>
        <v>-505.75</v>
      </c>
    </row>
    <row r="3029" customFormat="false" ht="15" hidden="false" customHeight="false" outlineLevel="0" collapsed="false">
      <c r="A3029" s="27" t="n">
        <v>43845</v>
      </c>
      <c r="B3029" s="42" t="n">
        <v>-1</v>
      </c>
      <c r="C3029" s="28" t="n">
        <v>31824.9</v>
      </c>
      <c r="D3029" s="43" t="n">
        <v>164.3</v>
      </c>
      <c r="E3029" s="44" t="n">
        <f aca="false">E3028+D3029</f>
        <v>42814.5</v>
      </c>
      <c r="F3029" s="45" t="n">
        <f aca="false">IF(C3028&gt;0,D3029/C3028,0)</f>
        <v>0.00512290449665047</v>
      </c>
      <c r="G3029" s="46" t="n">
        <f aca="false">G3028*(1+F3029)</f>
        <v>30.4312925645164</v>
      </c>
      <c r="H3029" s="46" t="n">
        <f aca="false">MAX(H3028,G3029)</f>
        <v>30.8646173494665</v>
      </c>
      <c r="I3029" s="47" t="n">
        <f aca="false">G3029/H3029-1</f>
        <v>-0.0140395320649451</v>
      </c>
      <c r="J3029" s="48" t="n">
        <f aca="false">IF(F3029&lt;0,F3029^2,0)</f>
        <v>0</v>
      </c>
      <c r="K3029" s="44" t="n">
        <f aca="false">MAX(K3028,E3029)</f>
        <v>43155.95</v>
      </c>
      <c r="L3029" s="49" t="n">
        <f aca="false">E3029-K3029</f>
        <v>-341.449999999997</v>
      </c>
    </row>
    <row r="3030" customFormat="false" ht="15" hidden="false" customHeight="false" outlineLevel="0" collapsed="false">
      <c r="A3030" s="27" t="n">
        <v>43846</v>
      </c>
      <c r="B3030" s="42" t="n">
        <v>-1</v>
      </c>
      <c r="C3030" s="28" t="n">
        <v>31853.9</v>
      </c>
      <c r="D3030" s="43" t="n">
        <v>-29</v>
      </c>
      <c r="E3030" s="44" t="n">
        <f aca="false">E3029+D3030</f>
        <v>42785.5</v>
      </c>
      <c r="F3030" s="45" t="n">
        <f aca="false">IF(C3029&gt;0,D3030/C3029,0)</f>
        <v>-0.000911236170420017</v>
      </c>
      <c r="G3030" s="46" t="n">
        <f aca="false">G3029*(1+F3030)</f>
        <v>30.4035624700189</v>
      </c>
      <c r="H3030" s="46" t="n">
        <f aca="false">MAX(H3029,G3030)</f>
        <v>30.8646173494665</v>
      </c>
      <c r="I3030" s="47" t="n">
        <f aca="false">G3030/H3030-1</f>
        <v>-0.0149379749059317</v>
      </c>
      <c r="J3030" s="48" t="n">
        <f aca="false">IF(F3030&lt;0,F3030^2,0)</f>
        <v>8.30351358281738E-007</v>
      </c>
      <c r="K3030" s="44" t="n">
        <f aca="false">MAX(K3029,E3030)</f>
        <v>43155.95</v>
      </c>
      <c r="L3030" s="49" t="n">
        <f aca="false">E3030-K3030</f>
        <v>-370.449999999997</v>
      </c>
    </row>
    <row r="3031" customFormat="false" ht="15" hidden="false" customHeight="false" outlineLevel="0" collapsed="false">
      <c r="A3031" s="27" t="n">
        <v>43847</v>
      </c>
      <c r="B3031" s="42" t="n">
        <v>-1</v>
      </c>
      <c r="C3031" s="28" t="n">
        <v>31590.65</v>
      </c>
      <c r="D3031" s="43" t="n">
        <v>263.25</v>
      </c>
      <c r="E3031" s="44" t="n">
        <f aca="false">E3030+D3031</f>
        <v>43048.75</v>
      </c>
      <c r="F3031" s="45" t="n">
        <f aca="false">IF(C3030&gt;0,D3031/C3030,0)</f>
        <v>0.00826429416806105</v>
      </c>
      <c r="G3031" s="46" t="n">
        <f aca="false">G3030*(1+F3031)</f>
        <v>30.6548264540282</v>
      </c>
      <c r="H3031" s="46" t="n">
        <f aca="false">MAX(H3030,G3031)</f>
        <v>30.8646173494665</v>
      </c>
      <c r="I3031" s="47" t="n">
        <f aca="false">G3031/H3031-1</f>
        <v>-0.00679713255676839</v>
      </c>
      <c r="J3031" s="48" t="n">
        <f aca="false">IF(F3031&lt;0,F3031^2,0)</f>
        <v>0</v>
      </c>
      <c r="K3031" s="44" t="n">
        <f aca="false">MAX(K3030,E3031)</f>
        <v>43155.95</v>
      </c>
      <c r="L3031" s="49" t="n">
        <f aca="false">E3031-K3031</f>
        <v>-107.199999999997</v>
      </c>
    </row>
    <row r="3032" customFormat="false" ht="15" hidden="false" customHeight="false" outlineLevel="0" collapsed="false">
      <c r="A3032" s="27" t="n">
        <v>43850</v>
      </c>
      <c r="B3032" s="42" t="n">
        <v>-1</v>
      </c>
      <c r="C3032" s="28" t="n">
        <v>31080.65</v>
      </c>
      <c r="D3032" s="43" t="n">
        <v>-333.3</v>
      </c>
      <c r="E3032" s="44" t="n">
        <f aca="false">E3031+D3032</f>
        <v>42715.45</v>
      </c>
      <c r="F3032" s="45" t="n">
        <f aca="false">IF(C3031&gt;0,D3032/C3031,0)</f>
        <v>-0.0105505901271421</v>
      </c>
      <c r="G3032" s="46" t="n">
        <f aca="false">G3031*(1+F3032)</f>
        <v>30.3313999446931</v>
      </c>
      <c r="H3032" s="46" t="n">
        <f aca="false">MAX(H3031,G3032)</f>
        <v>30.8646173494665</v>
      </c>
      <c r="I3032" s="47" t="n">
        <f aca="false">G3032/H3032-1</f>
        <v>-0.0172760089242642</v>
      </c>
      <c r="J3032" s="48" t="n">
        <f aca="false">IF(F3032&lt;0,F3032^2,0)</f>
        <v>0.000111314952030947</v>
      </c>
      <c r="K3032" s="44" t="n">
        <f aca="false">MAX(K3031,E3032)</f>
        <v>43155.95</v>
      </c>
      <c r="L3032" s="49" t="n">
        <f aca="false">E3032-K3032</f>
        <v>-440.5</v>
      </c>
    </row>
    <row r="3033" customFormat="false" ht="15" hidden="false" customHeight="false" outlineLevel="0" collapsed="false">
      <c r="A3033" s="27" t="n">
        <v>43851</v>
      </c>
      <c r="B3033" s="42" t="n">
        <v>-1</v>
      </c>
      <c r="C3033" s="28" t="n">
        <v>30947.55</v>
      </c>
      <c r="D3033" s="43" t="n">
        <v>31.3</v>
      </c>
      <c r="E3033" s="44" t="n">
        <f aca="false">E3032+D3033</f>
        <v>42746.75</v>
      </c>
      <c r="F3033" s="45" t="n">
        <f aca="false">IF(C3032&gt;0,D3033/C3032,0)</f>
        <v>0.00100705744570979</v>
      </c>
      <c r="G3033" s="46" t="n">
        <f aca="false">G3032*(1+F3033)</f>
        <v>30.3619454068462</v>
      </c>
      <c r="H3033" s="46" t="n">
        <f aca="false">MAX(H3032,G3033)</f>
        <v>30.8646173494665</v>
      </c>
      <c r="I3033" s="47" t="n">
        <f aca="false">G3033/H3033-1</f>
        <v>-0.0162863494119737</v>
      </c>
      <c r="J3033" s="48" t="n">
        <f aca="false">IF(F3033&lt;0,F3033^2,0)</f>
        <v>0</v>
      </c>
      <c r="K3033" s="44" t="n">
        <f aca="false">MAX(K3032,E3033)</f>
        <v>43155.95</v>
      </c>
      <c r="L3033" s="49" t="n">
        <f aca="false">E3033-K3033</f>
        <v>-409.199999999997</v>
      </c>
    </row>
    <row r="3034" customFormat="false" ht="15" hidden="false" customHeight="false" outlineLevel="0" collapsed="false">
      <c r="A3034" s="27" t="n">
        <v>43852</v>
      </c>
      <c r="B3034" s="42" t="n">
        <v>-1</v>
      </c>
      <c r="C3034" s="28" t="n">
        <v>30701.45</v>
      </c>
      <c r="D3034" s="43" t="n">
        <v>246.1</v>
      </c>
      <c r="E3034" s="44" t="n">
        <f aca="false">E3033+D3034</f>
        <v>42992.85</v>
      </c>
      <c r="F3034" s="45" t="n">
        <f aca="false">IF(C3033&gt;0,D3034/C3033,0)</f>
        <v>0.00795216422624731</v>
      </c>
      <c r="G3034" s="46" t="n">
        <f aca="false">G3033*(1+F3034)</f>
        <v>30.6033885829498</v>
      </c>
      <c r="H3034" s="46" t="n">
        <f aca="false">MAX(H3033,G3034)</f>
        <v>30.8646173494665</v>
      </c>
      <c r="I3034" s="47" t="n">
        <f aca="false">G3034/H3034-1</f>
        <v>-0.00846369691089655</v>
      </c>
      <c r="J3034" s="48" t="n">
        <f aca="false">IF(F3034&lt;0,F3034^2,0)</f>
        <v>0</v>
      </c>
      <c r="K3034" s="44" t="n">
        <f aca="false">MAX(K3033,E3034)</f>
        <v>43155.95</v>
      </c>
      <c r="L3034" s="49" t="n">
        <f aca="false">E3034-K3034</f>
        <v>-163.099999999999</v>
      </c>
    </row>
    <row r="3035" customFormat="false" ht="15" hidden="false" customHeight="false" outlineLevel="0" collapsed="false">
      <c r="A3035" s="27" t="n">
        <v>43853</v>
      </c>
      <c r="B3035" s="42" t="n">
        <v>-1</v>
      </c>
      <c r="C3035" s="28" t="n">
        <v>31004.05</v>
      </c>
      <c r="D3035" s="43" t="n">
        <v>-302.6</v>
      </c>
      <c r="E3035" s="44" t="n">
        <f aca="false">E3034+D3035</f>
        <v>42690.25</v>
      </c>
      <c r="F3035" s="45" t="n">
        <f aca="false">IF(C3034&gt;0,D3035/C3034,0)</f>
        <v>-0.00985621200301614</v>
      </c>
      <c r="G3035" s="46" t="n">
        <f aca="false">G3034*(1+F3035)</f>
        <v>30.3017550970655</v>
      </c>
      <c r="H3035" s="46" t="n">
        <f aca="false">MAX(H3034,G3035)</f>
        <v>30.8646173494665</v>
      </c>
      <c r="I3035" s="47" t="n">
        <f aca="false">G3035/H3035-1</f>
        <v>-0.0182364889228296</v>
      </c>
      <c r="J3035" s="48" t="n">
        <f aca="false">IF(F3035&lt;0,F3035^2,0)</f>
        <v>9.71449150483995E-005</v>
      </c>
      <c r="K3035" s="44" t="n">
        <f aca="false">MAX(K3034,E3035)</f>
        <v>43155.95</v>
      </c>
      <c r="L3035" s="49" t="n">
        <f aca="false">E3035-K3035</f>
        <v>-465.699999999997</v>
      </c>
    </row>
    <row r="3036" customFormat="false" ht="15" hidden="false" customHeight="false" outlineLevel="0" collapsed="false">
      <c r="A3036" s="27" t="n">
        <v>43854</v>
      </c>
      <c r="B3036" s="42" t="n">
        <v>1</v>
      </c>
      <c r="C3036" s="28" t="n">
        <v>31241.75</v>
      </c>
      <c r="D3036" s="43" t="n">
        <v>9.5</v>
      </c>
      <c r="E3036" s="44" t="n">
        <f aca="false">E3035+D3036</f>
        <v>42699.75</v>
      </c>
      <c r="F3036" s="45" t="n">
        <f aca="false">IF(C3035&gt;0,D3036/C3035,0)</f>
        <v>0.000306411581712712</v>
      </c>
      <c r="G3036" s="46" t="n">
        <f aca="false">G3035*(1+F3036)</f>
        <v>30.3110399057735</v>
      </c>
      <c r="H3036" s="46" t="n">
        <f aca="false">MAX(H3035,G3036)</f>
        <v>30.8646173494665</v>
      </c>
      <c r="I3036" s="47" t="n">
        <f aca="false">G3036/H3036-1</f>
        <v>-0.0179356652125326</v>
      </c>
      <c r="J3036" s="48" t="n">
        <f aca="false">IF(F3036&lt;0,F3036^2,0)</f>
        <v>0</v>
      </c>
      <c r="K3036" s="44" t="n">
        <f aca="false">MAX(K3035,E3036)</f>
        <v>43155.95</v>
      </c>
      <c r="L3036" s="49" t="n">
        <f aca="false">E3036-K3036</f>
        <v>-456.199999999997</v>
      </c>
    </row>
    <row r="3037" customFormat="false" ht="15" hidden="false" customHeight="false" outlineLevel="0" collapsed="false">
      <c r="A3037" s="27" t="n">
        <v>43857</v>
      </c>
      <c r="B3037" s="42" t="n">
        <v>1</v>
      </c>
      <c r="C3037" s="28" t="n">
        <v>30837.4</v>
      </c>
      <c r="D3037" s="43" t="n">
        <v>-362.7</v>
      </c>
      <c r="E3037" s="44" t="n">
        <f aca="false">E3036+D3037</f>
        <v>42337.0500000001</v>
      </c>
      <c r="F3037" s="45" t="n">
        <f aca="false">IF(C3036&gt;0,D3037/C3036,0)</f>
        <v>-0.0116094648987333</v>
      </c>
      <c r="G3037" s="46" t="n">
        <f aca="false">G3036*(1+F3037)</f>
        <v>29.9591449519433</v>
      </c>
      <c r="H3037" s="46" t="n">
        <f aca="false">MAX(H3036,G3037)</f>
        <v>30.8646173494665</v>
      </c>
      <c r="I3037" s="47" t="n">
        <f aca="false">G3037/H3037-1</f>
        <v>-0.0293369066355457</v>
      </c>
      <c r="J3037" s="48" t="n">
        <f aca="false">IF(F3037&lt;0,F3037^2,0)</f>
        <v>0.00013477967523492</v>
      </c>
      <c r="K3037" s="44" t="n">
        <f aca="false">MAX(K3036,E3037)</f>
        <v>43155.95</v>
      </c>
      <c r="L3037" s="49" t="n">
        <f aca="false">E3037-K3037</f>
        <v>-818.899999999994</v>
      </c>
    </row>
    <row r="3038" customFormat="false" ht="15" hidden="false" customHeight="false" outlineLevel="0" collapsed="false">
      <c r="A3038" s="27" t="n">
        <v>43858</v>
      </c>
      <c r="B3038" s="42" t="n">
        <v>-1</v>
      </c>
      <c r="C3038" s="28" t="n">
        <v>30761.4</v>
      </c>
      <c r="D3038" s="43" t="n">
        <v>47.15</v>
      </c>
      <c r="E3038" s="44" t="n">
        <f aca="false">E3037+D3038</f>
        <v>42384.2000000001</v>
      </c>
      <c r="F3038" s="45" t="n">
        <f aca="false">IF(C3037&gt;0,D3038/C3037,0)</f>
        <v>0.00152898752813142</v>
      </c>
      <c r="G3038" s="46" t="n">
        <f aca="false">G3037*(1+F3038)</f>
        <v>30.0049521109283</v>
      </c>
      <c r="H3038" s="46" t="n">
        <f aca="false">MAX(H3037,G3038)</f>
        <v>30.8646173494665</v>
      </c>
      <c r="I3038" s="47" t="n">
        <f aca="false">G3038/H3038-1</f>
        <v>-0.027852774871774</v>
      </c>
      <c r="J3038" s="48" t="n">
        <f aca="false">IF(F3038&lt;0,F3038^2,0)</f>
        <v>0</v>
      </c>
      <c r="K3038" s="44" t="n">
        <f aca="false">MAX(K3037,E3038)</f>
        <v>43155.95</v>
      </c>
      <c r="L3038" s="49" t="n">
        <f aca="false">E3038-K3038</f>
        <v>-771.749999999993</v>
      </c>
    </row>
    <row r="3039" customFormat="false" ht="15" hidden="false" customHeight="false" outlineLevel="0" collapsed="false">
      <c r="A3039" s="27" t="n">
        <v>43859</v>
      </c>
      <c r="B3039" s="42" t="n">
        <v>-1</v>
      </c>
      <c r="C3039" s="28" t="n">
        <v>30877</v>
      </c>
      <c r="D3039" s="43" t="n">
        <v>-287.05</v>
      </c>
      <c r="E3039" s="44" t="n">
        <f aca="false">E3038+D3039</f>
        <v>42097.15</v>
      </c>
      <c r="F3039" s="45" t="n">
        <f aca="false">IF(C3038&gt;0,D3039/C3038,0)</f>
        <v>-0.00933149986671608</v>
      </c>
      <c r="G3039" s="46" t="n">
        <f aca="false">G3038*(1+F3039)</f>
        <v>29.7249609043044</v>
      </c>
      <c r="H3039" s="46" t="n">
        <f aca="false">MAX(H3038,G3039)</f>
        <v>30.8646173494665</v>
      </c>
      <c r="I3039" s="47" t="n">
        <f aca="false">G3039/H3039-1</f>
        <v>-0.0369243665734864</v>
      </c>
      <c r="J3039" s="48" t="n">
        <f aca="false">IF(F3039&lt;0,F3039^2,0)</f>
        <v>8.70768897625222E-005</v>
      </c>
      <c r="K3039" s="44" t="n">
        <f aca="false">MAX(K3038,E3039)</f>
        <v>43155.95</v>
      </c>
      <c r="L3039" s="49" t="n">
        <f aca="false">E3039-K3039</f>
        <v>-1058.8</v>
      </c>
    </row>
    <row r="3040" customFormat="false" ht="15" hidden="false" customHeight="false" outlineLevel="0" collapsed="false">
      <c r="A3040" s="27" t="n">
        <v>43860</v>
      </c>
      <c r="B3040" s="42" t="n">
        <v>-1</v>
      </c>
      <c r="C3040" s="28" t="n">
        <v>30647.4</v>
      </c>
      <c r="D3040" s="43" t="n">
        <v>8.95</v>
      </c>
      <c r="E3040" s="44" t="n">
        <f aca="false">E3039+D3040</f>
        <v>42106.1</v>
      </c>
      <c r="F3040" s="45" t="n">
        <f aca="false">IF(C3039&gt;0,D3040/C3039,0)</f>
        <v>0.000289859766168993</v>
      </c>
      <c r="G3040" s="46" t="n">
        <f aca="false">G3039*(1+F3040)</f>
        <v>29.7335769745215</v>
      </c>
      <c r="H3040" s="46" t="n">
        <f aca="false">MAX(H3039,G3040)</f>
        <v>30.8646173494665</v>
      </c>
      <c r="I3040" s="47" t="n">
        <f aca="false">G3040/H3040-1</f>
        <v>-0.0366452096955785</v>
      </c>
      <c r="J3040" s="48" t="n">
        <f aca="false">IF(F3040&lt;0,F3040^2,0)</f>
        <v>0</v>
      </c>
      <c r="K3040" s="44" t="n">
        <f aca="false">MAX(K3039,E3040)</f>
        <v>43155.95</v>
      </c>
      <c r="L3040" s="49" t="n">
        <f aca="false">E3040-K3040</f>
        <v>-1049.85</v>
      </c>
    </row>
    <row r="3041" customFormat="false" ht="15" hidden="false" customHeight="false" outlineLevel="0" collapsed="false">
      <c r="A3041" s="27" t="n">
        <v>43861</v>
      </c>
      <c r="B3041" s="42" t="n">
        <v>-1</v>
      </c>
      <c r="C3041" s="28" t="n">
        <v>30833.6</v>
      </c>
      <c r="D3041" s="43" t="n">
        <v>-303.1</v>
      </c>
      <c r="E3041" s="44" t="n">
        <f aca="false">E3040+D3041</f>
        <v>41803</v>
      </c>
      <c r="F3041" s="45" t="n">
        <f aca="false">IF(C3040&gt;0,D3041/C3040,0)</f>
        <v>-0.0098899090950619</v>
      </c>
      <c r="G3041" s="46" t="n">
        <f aca="false">G3040*(1+F3041)</f>
        <v>29.4395146011724</v>
      </c>
      <c r="H3041" s="46" t="n">
        <f aca="false">MAX(H3040,G3041)</f>
        <v>30.8646173494665</v>
      </c>
      <c r="I3041" s="47" t="n">
        <f aca="false">G3041/H3041-1</f>
        <v>-0.0461727009979817</v>
      </c>
      <c r="J3041" s="48" t="n">
        <f aca="false">IF(F3041&lt;0,F3041^2,0)</f>
        <v>9.78103019085881E-005</v>
      </c>
      <c r="K3041" s="44" t="n">
        <f aca="false">MAX(K3040,E3041)</f>
        <v>43155.95</v>
      </c>
      <c r="L3041" s="49" t="n">
        <f aca="false">E3041-K3041</f>
        <v>-1352.95</v>
      </c>
    </row>
    <row r="3042" customFormat="false" ht="15" hidden="false" customHeight="false" outlineLevel="0" collapsed="false">
      <c r="A3042" s="27" t="n">
        <v>43864</v>
      </c>
      <c r="B3042" s="42" t="n">
        <v>-1</v>
      </c>
      <c r="C3042" s="28" t="n">
        <v>30023.25</v>
      </c>
      <c r="D3042" s="43" t="n">
        <v>-211.5</v>
      </c>
      <c r="E3042" s="44" t="n">
        <f aca="false">E3041+D3042</f>
        <v>41591.5</v>
      </c>
      <c r="F3042" s="45" t="n">
        <f aca="false">IF(C3041&gt;0,D3042/C3041,0)</f>
        <v>-0.00685940013491775</v>
      </c>
      <c r="G3042" s="46" t="n">
        <f aca="false">G3041*(1+F3042)</f>
        <v>29.2375771907452</v>
      </c>
      <c r="H3042" s="46" t="n">
        <f aca="false">MAX(H3041,G3042)</f>
        <v>30.8646173494665</v>
      </c>
      <c r="I3042" s="47" t="n">
        <f aca="false">G3042/H3042-1</f>
        <v>-0.0527153841014443</v>
      </c>
      <c r="J3042" s="48" t="n">
        <f aca="false">IF(F3042&lt;0,F3042^2,0)</f>
        <v>4.70513702109097E-005</v>
      </c>
      <c r="K3042" s="44" t="n">
        <f aca="false">MAX(K3041,E3042)</f>
        <v>43155.95</v>
      </c>
      <c r="L3042" s="49" t="n">
        <f aca="false">E3042-K3042</f>
        <v>-1564.45</v>
      </c>
    </row>
    <row r="3043" customFormat="false" ht="15" hidden="false" customHeight="false" outlineLevel="0" collapsed="false">
      <c r="A3043" s="27" t="n">
        <v>43865</v>
      </c>
      <c r="B3043" s="42" t="n">
        <v>-1</v>
      </c>
      <c r="C3043" s="28" t="n">
        <v>30686.7</v>
      </c>
      <c r="D3043" s="43" t="n">
        <v>-212.05</v>
      </c>
      <c r="E3043" s="44" t="n">
        <f aca="false">E3042+D3043</f>
        <v>41379.45</v>
      </c>
      <c r="F3043" s="45" t="n">
        <f aca="false">IF(C3042&gt;0,D3043/C3042,0)</f>
        <v>-0.00706285961713006</v>
      </c>
      <c r="G3043" s="46" t="n">
        <f aca="false">G3042*(1+F3043)</f>
        <v>29.031076287502</v>
      </c>
      <c r="H3043" s="46" t="n">
        <f aca="false">MAX(H3042,G3043)</f>
        <v>30.8646173494665</v>
      </c>
      <c r="I3043" s="47" t="n">
        <f aca="false">G3043/H3043-1</f>
        <v>-0.0594059223610028</v>
      </c>
      <c r="J3043" s="48" t="n">
        <f aca="false">IF(F3043&lt;0,F3043^2,0)</f>
        <v>4.98839859712866E-005</v>
      </c>
      <c r="K3043" s="44" t="n">
        <f aca="false">MAX(K3042,E3043)</f>
        <v>43155.95</v>
      </c>
      <c r="L3043" s="49" t="n">
        <f aca="false">E3043-K3043</f>
        <v>-1776.5</v>
      </c>
    </row>
    <row r="3044" customFormat="false" ht="15" hidden="false" customHeight="false" outlineLevel="0" collapsed="false">
      <c r="A3044" s="27" t="n">
        <v>43866</v>
      </c>
      <c r="B3044" s="42" t="n">
        <v>1</v>
      </c>
      <c r="C3044" s="28" t="n">
        <v>31001.95</v>
      </c>
      <c r="D3044" s="43" t="n">
        <v>225</v>
      </c>
      <c r="E3044" s="44" t="n">
        <f aca="false">E3043+D3044</f>
        <v>41604.45</v>
      </c>
      <c r="F3044" s="45" t="n">
        <f aca="false">IF(C3043&gt;0,D3044/C3043,0)</f>
        <v>0.00733216670414219</v>
      </c>
      <c r="G3044" s="46" t="n">
        <f aca="false">G3043*(1+F3044)</f>
        <v>29.2439369784426</v>
      </c>
      <c r="H3044" s="46" t="n">
        <f aca="false">MAX(H3043,G3044)</f>
        <v>30.8646173494665</v>
      </c>
      <c r="I3044" s="47" t="n">
        <f aca="false">G3044/H3044-1</f>
        <v>-0.0525093297828249</v>
      </c>
      <c r="J3044" s="48" t="n">
        <f aca="false">IF(F3044&lt;0,F3044^2,0)</f>
        <v>0</v>
      </c>
      <c r="K3044" s="44" t="n">
        <f aca="false">MAX(K3043,E3044)</f>
        <v>43155.95</v>
      </c>
      <c r="L3044" s="49" t="n">
        <f aca="false">E3044-K3044</f>
        <v>-1551.5</v>
      </c>
    </row>
    <row r="3045" customFormat="false" ht="15" hidden="false" customHeight="false" outlineLevel="0" collapsed="false">
      <c r="A3045" s="27" t="n">
        <v>43867</v>
      </c>
      <c r="B3045" s="42" t="n">
        <v>1</v>
      </c>
      <c r="C3045" s="28" t="n">
        <v>31304.05</v>
      </c>
      <c r="D3045" s="43" t="n">
        <v>302.1</v>
      </c>
      <c r="E3045" s="44" t="n">
        <f aca="false">E3044+D3045</f>
        <v>41906.55</v>
      </c>
      <c r="F3045" s="45" t="n">
        <f aca="false">IF(C3044&gt;0,D3045/C3044,0)</f>
        <v>0.0097445483267988</v>
      </c>
      <c r="G3045" s="46" t="n">
        <f aca="false">G3044*(1+F3045)</f>
        <v>29.5289059355949</v>
      </c>
      <c r="H3045" s="46" t="n">
        <f aca="false">MAX(H3044,G3045)</f>
        <v>30.8646173494665</v>
      </c>
      <c r="I3045" s="47" t="n">
        <f aca="false">G3045/H3045-1</f>
        <v>-0.0432764611577026</v>
      </c>
      <c r="J3045" s="48" t="n">
        <f aca="false">IF(F3045&lt;0,F3045^2,0)</f>
        <v>0</v>
      </c>
      <c r="K3045" s="44" t="n">
        <f aca="false">MAX(K3044,E3045)</f>
        <v>43155.95</v>
      </c>
      <c r="L3045" s="49" t="n">
        <f aca="false">E3045-K3045</f>
        <v>-1249.4</v>
      </c>
    </row>
    <row r="3046" customFormat="false" ht="15" hidden="false" customHeight="false" outlineLevel="0" collapsed="false">
      <c r="A3046" s="27" t="n">
        <v>43868</v>
      </c>
      <c r="B3046" s="42" t="n">
        <v>1</v>
      </c>
      <c r="C3046" s="28" t="n">
        <v>31201.95</v>
      </c>
      <c r="D3046" s="43" t="n">
        <v>-102.1</v>
      </c>
      <c r="E3046" s="44" t="n">
        <f aca="false">E3045+D3046</f>
        <v>41804.45</v>
      </c>
      <c r="F3046" s="45" t="n">
        <f aca="false">IF(C3045&gt;0,D3046/C3045,0)</f>
        <v>-0.00326155880788588</v>
      </c>
      <c r="G3046" s="46" t="n">
        <f aca="false">G3045*(1+F3046)</f>
        <v>29.4325956723534</v>
      </c>
      <c r="H3046" s="46" t="n">
        <f aca="false">MAX(H3045,G3046)</f>
        <v>30.8646173494665</v>
      </c>
      <c r="I3046" s="47" t="n">
        <f aca="false">G3046/H3046-1</f>
        <v>-0.0463968712425253</v>
      </c>
      <c r="J3046" s="48" t="n">
        <f aca="false">IF(F3046&lt;0,F3046^2,0)</f>
        <v>1.0637765857298E-005</v>
      </c>
      <c r="K3046" s="44" t="n">
        <f aca="false">MAX(K3045,E3046)</f>
        <v>43155.95</v>
      </c>
      <c r="L3046" s="49" t="n">
        <f aca="false">E3046-K3046</f>
        <v>-1351.5</v>
      </c>
    </row>
    <row r="3047" customFormat="false" ht="15" hidden="false" customHeight="false" outlineLevel="0" collapsed="false">
      <c r="A3047" s="27" t="n">
        <v>43871</v>
      </c>
      <c r="B3047" s="42" t="n">
        <v>1</v>
      </c>
      <c r="C3047" s="28" t="n">
        <v>31058.15</v>
      </c>
      <c r="D3047" s="43" t="n">
        <v>-90.9</v>
      </c>
      <c r="E3047" s="44" t="n">
        <f aca="false">E3046+D3047</f>
        <v>41713.55</v>
      </c>
      <c r="F3047" s="45" t="n">
        <f aca="false">IF(C3046&gt;0,D3047/C3046,0)</f>
        <v>-0.00291327945849538</v>
      </c>
      <c r="G3047" s="46" t="n">
        <f aca="false">G3046*(1+F3047)</f>
        <v>29.346850295971</v>
      </c>
      <c r="H3047" s="46" t="n">
        <f aca="false">MAX(H3046,G3047)</f>
        <v>30.8646173494665</v>
      </c>
      <c r="I3047" s="47" t="n">
        <f aca="false">G3047/H3047-1</f>
        <v>-0.0491749836490916</v>
      </c>
      <c r="J3047" s="48" t="n">
        <f aca="false">IF(F3047&lt;0,F3047^2,0)</f>
        <v>8.48719720329115E-006</v>
      </c>
      <c r="K3047" s="44" t="n">
        <f aca="false">MAX(K3046,E3047)</f>
        <v>43155.95</v>
      </c>
      <c r="L3047" s="49" t="n">
        <f aca="false">E3047-K3047</f>
        <v>-1442.4</v>
      </c>
    </row>
    <row r="3048" customFormat="false" ht="15" hidden="false" customHeight="false" outlineLevel="0" collapsed="false">
      <c r="A3048" s="27" t="n">
        <v>43872</v>
      </c>
      <c r="B3048" s="42" t="n">
        <v>1</v>
      </c>
      <c r="C3048" s="28" t="n">
        <v>31300.6</v>
      </c>
      <c r="D3048" s="43" t="n">
        <v>-67.6</v>
      </c>
      <c r="E3048" s="44" t="n">
        <f aca="false">E3047+D3048</f>
        <v>41645.95</v>
      </c>
      <c r="F3048" s="45" t="n">
        <f aca="false">IF(C3047&gt;0,D3048/C3047,0)</f>
        <v>-0.00217656235158887</v>
      </c>
      <c r="G3048" s="46" t="n">
        <f aca="false">G3047*(1+F3048)</f>
        <v>29.2829750464791</v>
      </c>
      <c r="H3048" s="46" t="n">
        <f aca="false">MAX(H3047,G3048)</f>
        <v>30.8646173494665</v>
      </c>
      <c r="I3048" s="47" t="n">
        <f aca="false">G3048/H3048-1</f>
        <v>-0.0512445135826298</v>
      </c>
      <c r="J3048" s="48" t="n">
        <f aca="false">IF(F3048&lt;0,F3048^2,0)</f>
        <v>4.73742367035409E-006</v>
      </c>
      <c r="K3048" s="44" t="n">
        <f aca="false">MAX(K3047,E3048)</f>
        <v>43155.95</v>
      </c>
      <c r="L3048" s="49" t="n">
        <f aca="false">E3048-K3048</f>
        <v>-1510</v>
      </c>
    </row>
    <row r="3049" customFormat="false" ht="15" hidden="false" customHeight="false" outlineLevel="0" collapsed="false">
      <c r="A3049" s="27" t="n">
        <v>43873</v>
      </c>
      <c r="B3049" s="42" t="n">
        <v>1</v>
      </c>
      <c r="C3049" s="28" t="n">
        <v>31492.9</v>
      </c>
      <c r="D3049" s="43" t="n">
        <v>192.3</v>
      </c>
      <c r="E3049" s="44" t="n">
        <f aca="false">E3048+D3049</f>
        <v>41838.25</v>
      </c>
      <c r="F3049" s="45" t="n">
        <f aca="false">IF(C3048&gt;0,D3049/C3048,0)</f>
        <v>0.00614365219836042</v>
      </c>
      <c r="G3049" s="46" t="n">
        <f aca="false">G3048*(1+F3049)</f>
        <v>29.4628794604979</v>
      </c>
      <c r="H3049" s="46" t="n">
        <f aca="false">MAX(H3048,G3049)</f>
        <v>30.8646173494665</v>
      </c>
      <c r="I3049" s="47" t="n">
        <f aca="false">G3049/H3049-1</f>
        <v>-0.0454156898527951</v>
      </c>
      <c r="J3049" s="48" t="n">
        <f aca="false">IF(F3049&lt;0,F3049^2,0)</f>
        <v>0</v>
      </c>
      <c r="K3049" s="44" t="n">
        <f aca="false">MAX(K3048,E3049)</f>
        <v>43155.95</v>
      </c>
      <c r="L3049" s="49" t="n">
        <f aca="false">E3049-K3049</f>
        <v>-1317.7</v>
      </c>
    </row>
    <row r="3050" customFormat="false" ht="15" hidden="false" customHeight="false" outlineLevel="0" collapsed="false">
      <c r="A3050" s="27" t="n">
        <v>43874</v>
      </c>
      <c r="B3050" s="42" t="n">
        <v>-1</v>
      </c>
      <c r="C3050" s="28" t="n">
        <v>31230.25</v>
      </c>
      <c r="D3050" s="43" t="n">
        <v>-99.1</v>
      </c>
      <c r="E3050" s="44" t="n">
        <f aca="false">E3049+D3050</f>
        <v>41739.15</v>
      </c>
      <c r="F3050" s="45" t="n">
        <f aca="false">IF(C3049&gt;0,D3050/C3049,0)</f>
        <v>-0.00314674101146608</v>
      </c>
      <c r="G3050" s="46" t="n">
        <f aca="false">G3049*(1+F3050)</f>
        <v>29.3701674093837</v>
      </c>
      <c r="H3050" s="46" t="n">
        <f aca="false">MAX(H3049,G3050)</f>
        <v>30.8646173494665</v>
      </c>
      <c r="I3050" s="47" t="n">
        <f aca="false">G3050/H3050-1</f>
        <v>-0.0484195194504374</v>
      </c>
      <c r="J3050" s="48" t="n">
        <f aca="false">IF(F3050&lt;0,F3050^2,0)</f>
        <v>9.90197899324254E-006</v>
      </c>
      <c r="K3050" s="44" t="n">
        <f aca="false">MAX(K3049,E3050)</f>
        <v>43155.95</v>
      </c>
      <c r="L3050" s="49" t="n">
        <f aca="false">E3050-K3050</f>
        <v>-1416.8</v>
      </c>
    </row>
    <row r="3051" customFormat="false" ht="15" hidden="false" customHeight="false" outlineLevel="0" collapsed="false">
      <c r="A3051" s="27" t="n">
        <v>43875</v>
      </c>
      <c r="B3051" s="42" t="n">
        <v>-1</v>
      </c>
      <c r="C3051" s="28" t="n">
        <v>30834.8</v>
      </c>
      <c r="D3051" s="43" t="n">
        <v>395.45</v>
      </c>
      <c r="E3051" s="44" t="n">
        <f aca="false">E3050+D3051</f>
        <v>42134.6</v>
      </c>
      <c r="F3051" s="45" t="n">
        <f aca="false">IF(C3050&gt;0,D3051/C3050,0)</f>
        <v>0.0126624026384675</v>
      </c>
      <c r="G3051" s="46" t="n">
        <f aca="false">G3050*(1+F3051)</f>
        <v>29.7420642946805</v>
      </c>
      <c r="H3051" s="46" t="n">
        <f aca="false">MAX(H3050,G3051)</f>
        <v>30.8646173494665</v>
      </c>
      <c r="I3051" s="47" t="n">
        <f aca="false">G3051/H3051-1</f>
        <v>-0.0363702242628126</v>
      </c>
      <c r="J3051" s="48" t="n">
        <f aca="false">IF(F3051&lt;0,F3051^2,0)</f>
        <v>0</v>
      </c>
      <c r="K3051" s="44" t="n">
        <f aca="false">MAX(K3050,E3051)</f>
        <v>43155.95</v>
      </c>
      <c r="L3051" s="49" t="n">
        <f aca="false">E3051-K3051</f>
        <v>-1021.35</v>
      </c>
    </row>
    <row r="3052" customFormat="false" ht="15" hidden="false" customHeight="false" outlineLevel="0" collapsed="false">
      <c r="A3052" s="27" t="n">
        <v>43878</v>
      </c>
      <c r="B3052" s="42" t="n">
        <v>-1</v>
      </c>
      <c r="C3052" s="28" t="n">
        <v>30680.7</v>
      </c>
      <c r="D3052" s="43" t="n">
        <v>154.1</v>
      </c>
      <c r="E3052" s="44" t="n">
        <f aca="false">E3051+D3052</f>
        <v>42288.7</v>
      </c>
      <c r="F3052" s="45" t="n">
        <f aca="false">IF(C3051&gt;0,D3052/C3051,0)</f>
        <v>0.00499760011415673</v>
      </c>
      <c r="G3052" s="46" t="n">
        <f aca="false">G3051*(1+F3052)</f>
        <v>29.8907032385948</v>
      </c>
      <c r="H3052" s="46" t="n">
        <f aca="false">MAX(H3051,G3052)</f>
        <v>30.8646173494665</v>
      </c>
      <c r="I3052" s="47" t="n">
        <f aca="false">G3052/H3052-1</f>
        <v>-0.0315543879855835</v>
      </c>
      <c r="J3052" s="48" t="n">
        <f aca="false">IF(F3052&lt;0,F3052^2,0)</f>
        <v>0</v>
      </c>
      <c r="K3052" s="44" t="n">
        <f aca="false">MAX(K3051,E3052)</f>
        <v>43155.95</v>
      </c>
      <c r="L3052" s="49" t="n">
        <f aca="false">E3052-K3052</f>
        <v>-867.25</v>
      </c>
    </row>
    <row r="3053" customFormat="false" ht="15" hidden="false" customHeight="false" outlineLevel="0" collapsed="false">
      <c r="A3053" s="27" t="n">
        <v>43879</v>
      </c>
      <c r="B3053" s="42" t="n">
        <v>-1</v>
      </c>
      <c r="C3053" s="28" t="n">
        <v>30562.5</v>
      </c>
      <c r="D3053" s="43" t="n">
        <v>118.2</v>
      </c>
      <c r="E3053" s="44" t="n">
        <f aca="false">E3052+D3053</f>
        <v>42406.9</v>
      </c>
      <c r="F3053" s="45" t="n">
        <f aca="false">IF(C3052&gt;0,D3053/C3052,0)</f>
        <v>0.00385258484975897</v>
      </c>
      <c r="G3053" s="46" t="n">
        <f aca="false">G3052*(1+F3053)</f>
        <v>30.0058597090405</v>
      </c>
      <c r="H3053" s="46" t="n">
        <f aca="false">MAX(H3052,G3053)</f>
        <v>30.8646173494665</v>
      </c>
      <c r="I3053" s="47" t="n">
        <f aca="false">G3053/H3053-1</f>
        <v>-0.027823369092921</v>
      </c>
      <c r="J3053" s="48" t="n">
        <f aca="false">IF(F3053&lt;0,F3053^2,0)</f>
        <v>0</v>
      </c>
      <c r="K3053" s="44" t="n">
        <f aca="false">MAX(K3052,E3053)</f>
        <v>43155.95</v>
      </c>
      <c r="L3053" s="49" t="n">
        <f aca="false">E3053-K3053</f>
        <v>-749.050000000003</v>
      </c>
    </row>
    <row r="3054" customFormat="false" ht="15" hidden="false" customHeight="false" outlineLevel="0" collapsed="false">
      <c r="A3054" s="27" t="n">
        <v>43880</v>
      </c>
      <c r="B3054" s="42" t="n">
        <v>-1</v>
      </c>
      <c r="C3054" s="28" t="n">
        <v>30838.2</v>
      </c>
      <c r="D3054" s="43" t="n">
        <v>-342.5</v>
      </c>
      <c r="E3054" s="44" t="n">
        <f aca="false">E3053+D3054</f>
        <v>42064.4</v>
      </c>
      <c r="F3054" s="45" t="n">
        <f aca="false">IF(C3053&gt;0,D3054/C3053,0)</f>
        <v>-0.0112065439672802</v>
      </c>
      <c r="G3054" s="46" t="n">
        <f aca="false">G3053*(1+F3054)</f>
        <v>29.6695977229351</v>
      </c>
      <c r="H3054" s="46" t="n">
        <f aca="false">MAX(H3053,G3054)</f>
        <v>30.8646173494665</v>
      </c>
      <c r="I3054" s="47" t="n">
        <f aca="false">G3054/H3054-1</f>
        <v>-0.0387181092511436</v>
      </c>
      <c r="J3054" s="48" t="n">
        <f aca="false">IF(F3054&lt;0,F3054^2,0)</f>
        <v>0.000125586627690583</v>
      </c>
      <c r="K3054" s="44" t="n">
        <f aca="false">MAX(K3053,E3054)</f>
        <v>43155.95</v>
      </c>
      <c r="L3054" s="49" t="n">
        <f aca="false">E3054-K3054</f>
        <v>-1091.55</v>
      </c>
    </row>
    <row r="3055" customFormat="false" ht="15" hidden="false" customHeight="false" outlineLevel="0" collapsed="false">
      <c r="A3055" s="27" t="n">
        <v>43881</v>
      </c>
      <c r="B3055" s="42" t="n">
        <v>1</v>
      </c>
      <c r="C3055" s="28" t="n">
        <v>30942.85</v>
      </c>
      <c r="D3055" s="43" t="n">
        <v>-4.3</v>
      </c>
      <c r="E3055" s="44" t="n">
        <f aca="false">E3054+D3055</f>
        <v>42060.1</v>
      </c>
      <c r="F3055" s="45" t="n">
        <f aca="false">IF(C3054&gt;0,D3055/C3054,0)</f>
        <v>-0.000139437450953687</v>
      </c>
      <c r="G3055" s="46" t="n">
        <f aca="false">G3054*(1+F3055)</f>
        <v>29.6654606698578</v>
      </c>
      <c r="H3055" s="46" t="n">
        <f aca="false">MAX(H3054,G3055)</f>
        <v>30.8646173494665</v>
      </c>
      <c r="I3055" s="47" t="n">
        <f aca="false">G3055/H3055-1</f>
        <v>-0.0388521479476376</v>
      </c>
      <c r="J3055" s="48" t="n">
        <f aca="false">IF(F3055&lt;0,F3055^2,0)</f>
        <v>1.9442802728462E-008</v>
      </c>
      <c r="K3055" s="44" t="n">
        <f aca="false">MAX(K3054,E3055)</f>
        <v>43155.95</v>
      </c>
      <c r="L3055" s="49" t="n">
        <f aca="false">E3055-K3055</f>
        <v>-1095.85000000001</v>
      </c>
    </row>
    <row r="3056" customFormat="false" ht="15" hidden="false" customHeight="false" outlineLevel="0" collapsed="false">
      <c r="A3056" s="27" t="n">
        <v>43885</v>
      </c>
      <c r="B3056" s="42" t="n">
        <v>-1</v>
      </c>
      <c r="C3056" s="28" t="n">
        <v>30455.1</v>
      </c>
      <c r="D3056" s="43" t="n">
        <v>-125.45</v>
      </c>
      <c r="E3056" s="44" t="n">
        <f aca="false">E3055+D3056</f>
        <v>41934.65</v>
      </c>
      <c r="F3056" s="45" t="n">
        <f aca="false">IF(C3055&gt;0,D3056/C3055,0)</f>
        <v>-0.0040542483966409</v>
      </c>
      <c r="G3056" s="46" t="n">
        <f aca="false">G3055*(1+F3056)</f>
        <v>29.5451895235014</v>
      </c>
      <c r="H3056" s="46" t="n">
        <f aca="false">MAX(H3055,G3056)</f>
        <v>30.8646173494665</v>
      </c>
      <c r="I3056" s="47" t="n">
        <f aca="false">G3056/H3056-1</f>
        <v>-0.0427488800857556</v>
      </c>
      <c r="J3056" s="48" t="n">
        <f aca="false">IF(F3056&lt;0,F3056^2,0)</f>
        <v>1.64369300616653E-005</v>
      </c>
      <c r="K3056" s="44" t="n">
        <f aca="false">MAX(K3055,E3056)</f>
        <v>43155.95</v>
      </c>
      <c r="L3056" s="49" t="n">
        <f aca="false">E3056-K3056</f>
        <v>-1221.3</v>
      </c>
    </row>
    <row r="3057" customFormat="false" ht="15" hidden="false" customHeight="false" outlineLevel="0" collapsed="false">
      <c r="A3057" s="27" t="n">
        <v>43886</v>
      </c>
      <c r="B3057" s="42" t="n">
        <v>-1</v>
      </c>
      <c r="C3057" s="28" t="n">
        <v>30432.7</v>
      </c>
      <c r="D3057" s="43" t="n">
        <v>22.4</v>
      </c>
      <c r="E3057" s="44" t="n">
        <f aca="false">E3056+D3057</f>
        <v>41957.05</v>
      </c>
      <c r="F3057" s="45" t="n">
        <f aca="false">IF(C3056&gt;0,D3057/C3056,0)</f>
        <v>0.000735508995209341</v>
      </c>
      <c r="G3057" s="46" t="n">
        <f aca="false">G3056*(1+F3057)</f>
        <v>29.5669202761611</v>
      </c>
      <c r="H3057" s="46" t="n">
        <f aca="false">MAX(H3056,G3057)</f>
        <v>30.8646173494665</v>
      </c>
      <c r="I3057" s="47" t="n">
        <f aca="false">G3057/H3057-1</f>
        <v>-0.0420448132763847</v>
      </c>
      <c r="J3057" s="48" t="n">
        <f aca="false">IF(F3057&lt;0,F3057^2,0)</f>
        <v>0</v>
      </c>
      <c r="K3057" s="44" t="n">
        <f aca="false">MAX(K3056,E3057)</f>
        <v>43155.95</v>
      </c>
      <c r="L3057" s="49" t="n">
        <f aca="false">E3057-K3057</f>
        <v>-1198.9</v>
      </c>
    </row>
    <row r="3058" customFormat="false" ht="15" hidden="false" customHeight="false" outlineLevel="0" collapsed="false">
      <c r="A3058" s="27" t="n">
        <v>43887</v>
      </c>
      <c r="B3058" s="42" t="n">
        <v>-1</v>
      </c>
      <c r="C3058" s="28" t="n">
        <v>30306.85</v>
      </c>
      <c r="D3058" s="43" t="n">
        <v>125.85</v>
      </c>
      <c r="E3058" s="44" t="n">
        <f aca="false">E3057+D3058</f>
        <v>42082.9</v>
      </c>
      <c r="F3058" s="45" t="n">
        <f aca="false">IF(C3057&gt;0,D3058/C3057,0)</f>
        <v>0.00413535440496571</v>
      </c>
      <c r="G3058" s="46" t="n">
        <f aca="false">G3057*(1+F3058)</f>
        <v>29.6891899701664</v>
      </c>
      <c r="H3058" s="46" t="n">
        <f aca="false">MAX(H3057,G3058)</f>
        <v>30.8646173494665</v>
      </c>
      <c r="I3058" s="47" t="n">
        <f aca="false">G3058/H3058-1</f>
        <v>-0.0380833290752073</v>
      </c>
      <c r="J3058" s="48" t="n">
        <f aca="false">IF(F3058&lt;0,F3058^2,0)</f>
        <v>0</v>
      </c>
      <c r="K3058" s="44" t="n">
        <f aca="false">MAX(K3057,E3058)</f>
        <v>43155.95</v>
      </c>
      <c r="L3058" s="49" t="n">
        <f aca="false">E3058-K3058</f>
        <v>-1073.05</v>
      </c>
    </row>
    <row r="3059" customFormat="false" ht="15" hidden="false" customHeight="false" outlineLevel="0" collapsed="false">
      <c r="A3059" s="27" t="n">
        <v>43888</v>
      </c>
      <c r="B3059" s="42" t="n">
        <v>-1</v>
      </c>
      <c r="C3059" s="28" t="n">
        <v>30187</v>
      </c>
      <c r="D3059" s="43" t="n">
        <v>119.85</v>
      </c>
      <c r="E3059" s="44" t="n">
        <f aca="false">E3058+D3059</f>
        <v>42202.75</v>
      </c>
      <c r="F3059" s="45" t="n">
        <f aca="false">IF(C3058&gt;0,D3059/C3058,0)</f>
        <v>0.0039545515287798</v>
      </c>
      <c r="G3059" s="46" t="n">
        <f aca="false">G3058*(1+F3059)</f>
        <v>29.8065974017511</v>
      </c>
      <c r="H3059" s="46" t="n">
        <f aca="false">MAX(H3058,G3059)</f>
        <v>30.8646173494665</v>
      </c>
      <c r="I3059" s="47" t="n">
        <f aca="false">G3059/H3059-1</f>
        <v>-0.0342793800336428</v>
      </c>
      <c r="J3059" s="48" t="n">
        <f aca="false">IF(F3059&lt;0,F3059^2,0)</f>
        <v>0</v>
      </c>
      <c r="K3059" s="44" t="n">
        <f aca="false">MAX(K3058,E3059)</f>
        <v>43155.95</v>
      </c>
      <c r="L3059" s="49" t="n">
        <f aca="false">E3059-K3059</f>
        <v>-953.200000000004</v>
      </c>
    </row>
    <row r="3060" customFormat="false" ht="15" hidden="false" customHeight="false" outlineLevel="0" collapsed="false">
      <c r="A3060" s="27" t="n">
        <v>43889</v>
      </c>
      <c r="B3060" s="42" t="n">
        <v>-1</v>
      </c>
      <c r="C3060" s="28" t="n">
        <v>29147.15</v>
      </c>
      <c r="D3060" s="43" t="n">
        <v>1039.85</v>
      </c>
      <c r="E3060" s="44" t="n">
        <f aca="false">E3059+D3060</f>
        <v>43242.6</v>
      </c>
      <c r="F3060" s="45" t="n">
        <f aca="false">IF(C3059&gt;0,D3060/C3059,0)</f>
        <v>0.034446947361447</v>
      </c>
      <c r="G3060" s="46" t="n">
        <f aca="false">G3059*(1+F3060)</f>
        <v>30.8333436934731</v>
      </c>
      <c r="H3060" s="46" t="n">
        <f aca="false">MAX(H3059,G3060)</f>
        <v>30.8646173494665</v>
      </c>
      <c r="I3060" s="47" t="n">
        <f aca="false">G3060/H3060-1</f>
        <v>-0.00101325267179764</v>
      </c>
      <c r="J3060" s="48" t="n">
        <f aca="false">IF(F3060&lt;0,F3060^2,0)</f>
        <v>0</v>
      </c>
      <c r="K3060" s="44" t="n">
        <f aca="false">MAX(K3059,E3060)</f>
        <v>43242.6</v>
      </c>
      <c r="L3060" s="49" t="n">
        <f aca="false">E3060-K3060</f>
        <v>0</v>
      </c>
    </row>
    <row r="3061" customFormat="false" ht="15" hidden="false" customHeight="false" outlineLevel="0" collapsed="false">
      <c r="A3061" s="27" t="n">
        <v>43892</v>
      </c>
      <c r="B3061" s="42" t="n">
        <v>-1</v>
      </c>
      <c r="C3061" s="28" t="n">
        <v>28868.4</v>
      </c>
      <c r="D3061" s="43" t="n">
        <v>-553.85</v>
      </c>
      <c r="E3061" s="44" t="n">
        <f aca="false">E3060+D3061</f>
        <v>42688.75</v>
      </c>
      <c r="F3061" s="45" t="n">
        <f aca="false">IF(C3060&gt;0,D3061/C3060,0)</f>
        <v>-0.0190018578145719</v>
      </c>
      <c r="G3061" s="46" t="n">
        <f aca="false">G3060*(1+F3061)</f>
        <v>30.2474528806619</v>
      </c>
      <c r="H3061" s="46" t="n">
        <f aca="false">MAX(H3060,G3061)</f>
        <v>30.8646173494665</v>
      </c>
      <c r="I3061" s="47" t="n">
        <f aca="false">G3061/H3061-1</f>
        <v>-0.0199958568031697</v>
      </c>
      <c r="J3061" s="48" t="n">
        <f aca="false">IF(F3061&lt;0,F3061^2,0)</f>
        <v>0.000361070600405208</v>
      </c>
      <c r="K3061" s="44" t="n">
        <f aca="false">MAX(K3060,E3061)</f>
        <v>43242.6</v>
      </c>
      <c r="L3061" s="49" t="n">
        <f aca="false">E3061-K3061</f>
        <v>-553.849999999999</v>
      </c>
    </row>
    <row r="3062" customFormat="false" ht="15" hidden="false" customHeight="false" outlineLevel="0" collapsed="false">
      <c r="A3062" s="27" t="n">
        <v>43893</v>
      </c>
      <c r="B3062" s="42" t="n">
        <v>0</v>
      </c>
      <c r="C3062" s="28" t="n">
        <v>29177.05</v>
      </c>
      <c r="D3062" s="43" t="n">
        <v>0</v>
      </c>
      <c r="E3062" s="44" t="n">
        <f aca="false">E3061+D3062</f>
        <v>42688.75</v>
      </c>
      <c r="F3062" s="45" t="n">
        <f aca="false">IF(C3061&gt;0,D3062/C3061,0)</f>
        <v>0</v>
      </c>
      <c r="G3062" s="46" t="n">
        <f aca="false">G3061*(1+F3062)</f>
        <v>30.2474528806619</v>
      </c>
      <c r="H3062" s="46" t="n">
        <f aca="false">MAX(H3061,G3062)</f>
        <v>30.8646173494665</v>
      </c>
      <c r="I3062" s="47" t="n">
        <f aca="false">G3062/H3062-1</f>
        <v>-0.0199958568031697</v>
      </c>
      <c r="J3062" s="48" t="n">
        <f aca="false">IF(F3062&lt;0,F3062^2,0)</f>
        <v>0</v>
      </c>
      <c r="K3062" s="44" t="n">
        <f aca="false">MAX(K3061,E3062)</f>
        <v>43242.6</v>
      </c>
      <c r="L3062" s="49" t="n">
        <f aca="false">E3062-K3062</f>
        <v>-553.849999999999</v>
      </c>
    </row>
    <row r="3063" customFormat="false" ht="15" hidden="false" customHeight="false" outlineLevel="0" collapsed="false">
      <c r="A3063" s="27" t="n">
        <v>43894</v>
      </c>
      <c r="B3063" s="42" t="n">
        <v>-1</v>
      </c>
      <c r="C3063" s="28" t="n">
        <v>28653.7</v>
      </c>
      <c r="D3063" s="43" t="n">
        <v>-82</v>
      </c>
      <c r="E3063" s="44" t="n">
        <f aca="false">E3062+D3063</f>
        <v>42606.75</v>
      </c>
      <c r="F3063" s="45" t="n">
        <f aca="false">IF(C3062&gt;0,D3063/C3062,0)</f>
        <v>-0.00281042805903955</v>
      </c>
      <c r="G3063" s="46" t="n">
        <f aca="false">G3062*(1+F3063)</f>
        <v>30.1624445903716</v>
      </c>
      <c r="H3063" s="46" t="n">
        <f aca="false">MAX(H3062,G3063)</f>
        <v>30.8646173494665</v>
      </c>
      <c r="I3063" s="47" t="n">
        <f aca="false">G3063/H3063-1</f>
        <v>-0.0227500879451852</v>
      </c>
      <c r="J3063" s="48" t="n">
        <f aca="false">IF(F3063&lt;0,F3063^2,0)</f>
        <v>7.89850587503683E-006</v>
      </c>
      <c r="K3063" s="44" t="n">
        <f aca="false">MAX(K3062,E3063)</f>
        <v>43242.6</v>
      </c>
      <c r="L3063" s="49" t="n">
        <f aca="false">E3063-K3063</f>
        <v>-635.849999999999</v>
      </c>
    </row>
    <row r="3064" customFormat="false" ht="15" hidden="false" customHeight="false" outlineLevel="0" collapsed="false">
      <c r="A3064" s="27" t="n">
        <v>43895</v>
      </c>
      <c r="B3064" s="42" t="n">
        <v>-1</v>
      </c>
      <c r="C3064" s="28" t="n">
        <v>28815.35</v>
      </c>
      <c r="D3064" s="43" t="n">
        <v>-161.65</v>
      </c>
      <c r="E3064" s="44" t="n">
        <f aca="false">E3063+D3064</f>
        <v>42445.1</v>
      </c>
      <c r="F3064" s="45" t="n">
        <f aca="false">IF(C3063&gt;0,D3064/C3063,0)</f>
        <v>-0.00564150528553032</v>
      </c>
      <c r="G3064" s="46" t="n">
        <f aca="false">G3063*(1+F3064)</f>
        <v>29.9922829997905</v>
      </c>
      <c r="H3064" s="46" t="n">
        <f aca="false">MAX(H3063,G3064)</f>
        <v>30.8646173494665</v>
      </c>
      <c r="I3064" s="47" t="n">
        <f aca="false">G3064/H3064-1</f>
        <v>-0.0282632484893264</v>
      </c>
      <c r="J3064" s="48" t="n">
        <f aca="false">IF(F3064&lt;0,F3064^2,0)</f>
        <v>3.18265818866665E-005</v>
      </c>
      <c r="K3064" s="44" t="n">
        <f aca="false">MAX(K3063,E3064)</f>
        <v>43242.6</v>
      </c>
      <c r="L3064" s="49" t="n">
        <f aca="false">E3064-K3064</f>
        <v>-797.5</v>
      </c>
    </row>
    <row r="3065" customFormat="false" ht="15" hidden="false" customHeight="false" outlineLevel="0" collapsed="false">
      <c r="A3065" s="27" t="n">
        <v>43896</v>
      </c>
      <c r="B3065" s="42" t="n">
        <v>-1</v>
      </c>
      <c r="C3065" s="28" t="n">
        <v>27801.45</v>
      </c>
      <c r="D3065" s="43" t="n">
        <v>1013.9</v>
      </c>
      <c r="E3065" s="44" t="n">
        <f aca="false">E3064+D3065</f>
        <v>43459</v>
      </c>
      <c r="F3065" s="45" t="n">
        <f aca="false">IF(C3064&gt;0,D3065/C3064,0)</f>
        <v>0.0351861074045604</v>
      </c>
      <c r="G3065" s="46" t="n">
        <f aca="false">G3064*(1+F3065)</f>
        <v>31.0475946907291</v>
      </c>
      <c r="H3065" s="46" t="n">
        <f aca="false">MAX(H3064,G3065)</f>
        <v>31.0475946907291</v>
      </c>
      <c r="I3065" s="47" t="n">
        <f aca="false">G3065/H3065-1</f>
        <v>0</v>
      </c>
      <c r="J3065" s="48" t="n">
        <f aca="false">IF(F3065&lt;0,F3065^2,0)</f>
        <v>0</v>
      </c>
      <c r="K3065" s="44" t="n">
        <f aca="false">MAX(K3064,E3065)</f>
        <v>43459</v>
      </c>
      <c r="L3065" s="49" t="n">
        <f aca="false">E3065-K3065</f>
        <v>0</v>
      </c>
    </row>
    <row r="3066" customFormat="false" ht="15" hidden="false" customHeight="false" outlineLevel="0" collapsed="false">
      <c r="A3066" s="27" t="n">
        <v>43899</v>
      </c>
      <c r="B3066" s="42" t="n">
        <v>-1</v>
      </c>
      <c r="C3066" s="28" t="n">
        <v>26462.6</v>
      </c>
      <c r="D3066" s="43" t="n">
        <v>1338.85</v>
      </c>
      <c r="E3066" s="44" t="n">
        <f aca="false">E3065+D3066</f>
        <v>44797.85</v>
      </c>
      <c r="F3066" s="45" t="n">
        <f aca="false">IF(C3065&gt;0,D3066/C3065,0)</f>
        <v>0.0481575601272595</v>
      </c>
      <c r="G3066" s="46" t="n">
        <f aca="false">G3065*(1+F3066)</f>
        <v>32.5427710988547</v>
      </c>
      <c r="H3066" s="46" t="n">
        <f aca="false">MAX(H3065,G3066)</f>
        <v>32.5427710988547</v>
      </c>
      <c r="I3066" s="47" t="n">
        <f aca="false">G3066/H3066-1</f>
        <v>0</v>
      </c>
      <c r="J3066" s="48" t="n">
        <f aca="false">IF(F3066&lt;0,F3066^2,0)</f>
        <v>0</v>
      </c>
      <c r="K3066" s="44" t="n">
        <f aca="false">MAX(K3065,E3066)</f>
        <v>44797.85</v>
      </c>
      <c r="L3066" s="49" t="n">
        <f aca="false">E3066-K3066</f>
        <v>0</v>
      </c>
    </row>
    <row r="3067" customFormat="false" ht="15" hidden="false" customHeight="false" outlineLevel="0" collapsed="false">
      <c r="A3067" s="27" t="n">
        <v>43901</v>
      </c>
      <c r="B3067" s="42" t="n">
        <v>-1</v>
      </c>
      <c r="C3067" s="28" t="n">
        <v>26487.8</v>
      </c>
      <c r="D3067" s="43" t="n">
        <v>-25.2</v>
      </c>
      <c r="E3067" s="44" t="n">
        <f aca="false">E3066+D3067</f>
        <v>44772.65</v>
      </c>
      <c r="F3067" s="45" t="n">
        <f aca="false">IF(C3066&gt;0,D3067/C3066,0)</f>
        <v>-0.000952287379169092</v>
      </c>
      <c r="G3067" s="46" t="n">
        <f aca="false">G3066*(1+F3067)</f>
        <v>32.5117810286541</v>
      </c>
      <c r="H3067" s="46" t="n">
        <f aca="false">MAX(H3066,G3067)</f>
        <v>32.5427710988547</v>
      </c>
      <c r="I3067" s="47" t="n">
        <f aca="false">G3067/H3067-1</f>
        <v>-0.000952287379169192</v>
      </c>
      <c r="J3067" s="48" t="n">
        <f aca="false">IF(F3067&lt;0,F3067^2,0)</f>
        <v>9.06851252524737E-007</v>
      </c>
      <c r="K3067" s="44" t="n">
        <f aca="false">MAX(K3066,E3067)</f>
        <v>44797.85</v>
      </c>
      <c r="L3067" s="49" t="n">
        <f aca="false">E3067-K3067</f>
        <v>-25.1999999999971</v>
      </c>
    </row>
    <row r="3068" customFormat="false" ht="15" hidden="false" customHeight="false" outlineLevel="0" collapsed="false">
      <c r="A3068" s="27" t="n">
        <v>43902</v>
      </c>
      <c r="B3068" s="42" t="n">
        <v>-1</v>
      </c>
      <c r="C3068" s="28" t="n">
        <v>23971.15</v>
      </c>
      <c r="D3068" s="43" t="n">
        <v>2516.65</v>
      </c>
      <c r="E3068" s="44" t="n">
        <f aca="false">E3067+D3068</f>
        <v>47289.3</v>
      </c>
      <c r="F3068" s="45" t="n">
        <f aca="false">IF(C3067&gt;0,D3068/C3067,0)</f>
        <v>0.0950116657480048</v>
      </c>
      <c r="G3068" s="46" t="n">
        <f aca="false">G3067*(1+F3068)</f>
        <v>35.6007795006208</v>
      </c>
      <c r="H3068" s="46" t="n">
        <f aca="false">MAX(H3067,G3068)</f>
        <v>35.6007795006208</v>
      </c>
      <c r="I3068" s="47" t="n">
        <f aca="false">G3068/H3068-1</f>
        <v>0</v>
      </c>
      <c r="J3068" s="48" t="n">
        <f aca="false">IF(F3068&lt;0,F3068^2,0)</f>
        <v>0</v>
      </c>
      <c r="K3068" s="44" t="n">
        <f aca="false">MAX(K3067,E3068)</f>
        <v>47289.3</v>
      </c>
      <c r="L3068" s="49" t="n">
        <f aca="false">E3068-K3068</f>
        <v>0</v>
      </c>
    </row>
    <row r="3069" customFormat="false" ht="15" hidden="false" customHeight="false" outlineLevel="0" collapsed="false">
      <c r="A3069" s="27" t="n">
        <v>43903</v>
      </c>
      <c r="B3069" s="42" t="n">
        <v>-1</v>
      </c>
      <c r="C3069" s="28" t="n">
        <v>25166.45</v>
      </c>
      <c r="D3069" s="43" t="n">
        <v>-1251.95</v>
      </c>
      <c r="E3069" s="44" t="n">
        <f aca="false">E3068+D3069</f>
        <v>46037.35</v>
      </c>
      <c r="F3069" s="45" t="n">
        <f aca="false">IF(C3068&gt;0,D3069/C3068,0)</f>
        <v>-0.0522273649783177</v>
      </c>
      <c r="G3069" s="46" t="n">
        <f aca="false">G3068*(1+F3069)</f>
        <v>33.7414445961293</v>
      </c>
      <c r="H3069" s="46" t="n">
        <f aca="false">MAX(H3068,G3069)</f>
        <v>35.6007795006208</v>
      </c>
      <c r="I3069" s="47" t="n">
        <f aca="false">G3069/H3069-1</f>
        <v>-0.0522273649783176</v>
      </c>
      <c r="J3069" s="48" t="n">
        <f aca="false">IF(F3069&lt;0,F3069^2,0)</f>
        <v>0.0027276976525784</v>
      </c>
      <c r="K3069" s="44" t="n">
        <f aca="false">MAX(K3068,E3069)</f>
        <v>47289.3</v>
      </c>
      <c r="L3069" s="49" t="n">
        <f aca="false">E3069-K3069</f>
        <v>-1251.95</v>
      </c>
    </row>
    <row r="3070" customFormat="false" ht="15" hidden="false" customHeight="false" outlineLevel="0" collapsed="false">
      <c r="A3070" s="27" t="n">
        <v>43906</v>
      </c>
      <c r="B3070" s="42" t="n">
        <v>0</v>
      </c>
      <c r="C3070" s="28" t="n">
        <v>23101.15</v>
      </c>
      <c r="D3070" s="43" t="n">
        <v>0</v>
      </c>
      <c r="E3070" s="44" t="n">
        <f aca="false">E3069+D3070</f>
        <v>46037.35</v>
      </c>
      <c r="F3070" s="45" t="n">
        <f aca="false">IF(C3069&gt;0,D3070/C3069,0)</f>
        <v>0</v>
      </c>
      <c r="G3070" s="46" t="n">
        <f aca="false">G3069*(1+F3070)</f>
        <v>33.7414445961293</v>
      </c>
      <c r="H3070" s="46" t="n">
        <f aca="false">MAX(H3069,G3070)</f>
        <v>35.6007795006208</v>
      </c>
      <c r="I3070" s="47" t="n">
        <f aca="false">G3070/H3070-1</f>
        <v>-0.0522273649783176</v>
      </c>
      <c r="J3070" s="48" t="n">
        <f aca="false">IF(F3070&lt;0,F3070^2,0)</f>
        <v>0</v>
      </c>
      <c r="K3070" s="44" t="n">
        <f aca="false">MAX(K3069,E3070)</f>
        <v>47289.3</v>
      </c>
      <c r="L3070" s="49" t="n">
        <f aca="false">E3070-K3070</f>
        <v>-1251.95</v>
      </c>
    </row>
    <row r="3071" customFormat="false" ht="15" hidden="false" customHeight="false" outlineLevel="0" collapsed="false">
      <c r="A3071" s="27" t="n">
        <v>43907</v>
      </c>
      <c r="B3071" s="42" t="n">
        <v>0</v>
      </c>
      <c r="C3071" s="28" t="n">
        <v>22155.15</v>
      </c>
      <c r="D3071" s="43" t="n">
        <v>0</v>
      </c>
      <c r="E3071" s="44" t="n">
        <f aca="false">E3070+D3071</f>
        <v>46037.35</v>
      </c>
      <c r="F3071" s="45" t="n">
        <f aca="false">IF(C3070&gt;0,D3071/C3070,0)</f>
        <v>0</v>
      </c>
      <c r="G3071" s="46" t="n">
        <f aca="false">G3070*(1+F3071)</f>
        <v>33.7414445961293</v>
      </c>
      <c r="H3071" s="46" t="n">
        <f aca="false">MAX(H3070,G3071)</f>
        <v>35.6007795006208</v>
      </c>
      <c r="I3071" s="47" t="n">
        <f aca="false">G3071/H3071-1</f>
        <v>-0.0522273649783176</v>
      </c>
      <c r="J3071" s="48" t="n">
        <f aca="false">IF(F3071&lt;0,F3071^2,0)</f>
        <v>0</v>
      </c>
      <c r="K3071" s="44" t="n">
        <f aca="false">MAX(K3070,E3071)</f>
        <v>47289.3</v>
      </c>
      <c r="L3071" s="49" t="n">
        <f aca="false">E3071-K3071</f>
        <v>-1251.95</v>
      </c>
    </row>
    <row r="3072" customFormat="false" ht="15" hidden="false" customHeight="false" outlineLevel="0" collapsed="false">
      <c r="A3072" s="27" t="n">
        <v>43908</v>
      </c>
      <c r="B3072" s="42" t="n">
        <v>-1</v>
      </c>
      <c r="C3072" s="28" t="n">
        <v>20580.2</v>
      </c>
      <c r="D3072" s="43" t="n">
        <v>1421.8</v>
      </c>
      <c r="E3072" s="44" t="n">
        <f aca="false">E3071+D3072</f>
        <v>47459.15</v>
      </c>
      <c r="F3072" s="45" t="n">
        <f aca="false">IF(C3071&gt;0,D3072/C3071,0)</f>
        <v>0.0641746952740108</v>
      </c>
      <c r="G3072" s="46" t="n">
        <f aca="false">G3071*(1+F3072)</f>
        <v>35.9067915211908</v>
      </c>
      <c r="H3072" s="46" t="n">
        <f aca="false">MAX(H3071,G3072)</f>
        <v>35.9067915211908</v>
      </c>
      <c r="I3072" s="47" t="n">
        <f aca="false">G3072/H3072-1</f>
        <v>0</v>
      </c>
      <c r="J3072" s="48" t="n">
        <f aca="false">IF(F3072&lt;0,F3072^2,0)</f>
        <v>0</v>
      </c>
      <c r="K3072" s="44" t="n">
        <f aca="false">MAX(K3071,E3072)</f>
        <v>47459.15</v>
      </c>
      <c r="L3072" s="49" t="n">
        <f aca="false">E3072-K3072</f>
        <v>0</v>
      </c>
    </row>
    <row r="3073" customFormat="false" ht="15" hidden="false" customHeight="false" outlineLevel="0" collapsed="false">
      <c r="A3073" s="27" t="n">
        <v>43909</v>
      </c>
      <c r="B3073" s="42" t="n">
        <v>-1</v>
      </c>
      <c r="C3073" s="28" t="n">
        <v>20083.5</v>
      </c>
      <c r="D3073" s="43" t="n">
        <v>496.7</v>
      </c>
      <c r="E3073" s="44" t="n">
        <f aca="false">E3072+D3073</f>
        <v>47955.85</v>
      </c>
      <c r="F3073" s="45" t="n">
        <f aca="false">IF(C3072&gt;0,D3073/C3072,0)</f>
        <v>0.024134848057842</v>
      </c>
      <c r="G3073" s="46" t="n">
        <f aca="false">G3072*(1+F3073)</f>
        <v>36.7733964787994</v>
      </c>
      <c r="H3073" s="46" t="n">
        <f aca="false">MAX(H3072,G3073)</f>
        <v>36.7733964787994</v>
      </c>
      <c r="I3073" s="47" t="n">
        <f aca="false">G3073/H3073-1</f>
        <v>0</v>
      </c>
      <c r="J3073" s="48" t="n">
        <f aca="false">IF(F3073&lt;0,F3073^2,0)</f>
        <v>0</v>
      </c>
      <c r="K3073" s="44" t="n">
        <f aca="false">MAX(K3072,E3073)</f>
        <v>47955.85</v>
      </c>
      <c r="L3073" s="49" t="n">
        <f aca="false">E3073-K3073</f>
        <v>0</v>
      </c>
    </row>
    <row r="3074" customFormat="false" ht="15" hidden="false" customHeight="false" outlineLevel="0" collapsed="false">
      <c r="A3074" s="27" t="n">
        <v>43910</v>
      </c>
      <c r="B3074" s="42" t="n">
        <v>-1</v>
      </c>
      <c r="C3074" s="28" t="n">
        <v>20317.6</v>
      </c>
      <c r="D3074" s="43" t="n">
        <v>-234.1</v>
      </c>
      <c r="E3074" s="44" t="n">
        <f aca="false">E3073+D3074</f>
        <v>47721.75</v>
      </c>
      <c r="F3074" s="45" t="n">
        <f aca="false">IF(C3073&gt;0,D3074/C3073,0)</f>
        <v>-0.0116563348022008</v>
      </c>
      <c r="G3074" s="46" t="n">
        <f aca="false">G3073*(1+F3074)</f>
        <v>36.3447534576284</v>
      </c>
      <c r="H3074" s="46" t="n">
        <f aca="false">MAX(H3073,G3074)</f>
        <v>36.7733964787994</v>
      </c>
      <c r="I3074" s="47" t="n">
        <f aca="false">G3074/H3074-1</f>
        <v>-0.011656334802201</v>
      </c>
      <c r="J3074" s="48" t="n">
        <f aca="false">IF(F3074&lt;0,F3074^2,0)</f>
        <v>0.000135870141020998</v>
      </c>
      <c r="K3074" s="44" t="n">
        <f aca="false">MAX(K3073,E3074)</f>
        <v>47955.85</v>
      </c>
      <c r="L3074" s="49" t="n">
        <f aca="false">E3074-K3074</f>
        <v>-234.099999999999</v>
      </c>
    </row>
    <row r="3075" customFormat="false" ht="15" hidden="false" customHeight="false" outlineLevel="0" collapsed="false">
      <c r="A3075" s="27" t="n">
        <v>43913</v>
      </c>
      <c r="B3075" s="42" t="n">
        <v>-1</v>
      </c>
      <c r="C3075" s="28" t="n">
        <v>16917.65</v>
      </c>
      <c r="D3075" s="43" t="n">
        <v>3399.95</v>
      </c>
      <c r="E3075" s="44" t="n">
        <f aca="false">E3074+D3075</f>
        <v>51121.7</v>
      </c>
      <c r="F3075" s="45" t="n">
        <f aca="false">IF(C3074&gt;0,D3075/C3074,0)</f>
        <v>0.167340138599047</v>
      </c>
      <c r="G3075" s="46" t="n">
        <f aca="false">G3074*(1+F3075)</f>
        <v>42.4266895385762</v>
      </c>
      <c r="H3075" s="46" t="n">
        <f aca="false">MAX(H3074,G3075)</f>
        <v>42.4266895385762</v>
      </c>
      <c r="I3075" s="47" t="n">
        <f aca="false">G3075/H3075-1</f>
        <v>0</v>
      </c>
      <c r="J3075" s="48" t="n">
        <f aca="false">IF(F3075&lt;0,F3075^2,0)</f>
        <v>0</v>
      </c>
      <c r="K3075" s="44" t="n">
        <f aca="false">MAX(K3074,E3075)</f>
        <v>51121.7</v>
      </c>
      <c r="L3075" s="49" t="n">
        <f aca="false">E3075-K3075</f>
        <v>0</v>
      </c>
    </row>
    <row r="3076" customFormat="false" ht="15" hidden="false" customHeight="false" outlineLevel="0" collapsed="false">
      <c r="A3076" s="27" t="n">
        <v>43914</v>
      </c>
      <c r="B3076" s="42" t="n">
        <v>-1</v>
      </c>
      <c r="C3076" s="28" t="n">
        <v>17107.3</v>
      </c>
      <c r="D3076" s="43" t="n">
        <v>-189.65</v>
      </c>
      <c r="E3076" s="44" t="n">
        <f aca="false">E3075+D3076</f>
        <v>50932.05</v>
      </c>
      <c r="F3076" s="45" t="n">
        <f aca="false">IF(C3075&gt;0,D3076/C3075,0)</f>
        <v>-0.0112101858118592</v>
      </c>
      <c r="G3076" s="46" t="n">
        <f aca="false">G3075*(1+F3076)</f>
        <v>41.9510784654667</v>
      </c>
      <c r="H3076" s="46" t="n">
        <f aca="false">MAX(H3075,G3076)</f>
        <v>42.4266895385762</v>
      </c>
      <c r="I3076" s="47" t="n">
        <f aca="false">G3076/H3076-1</f>
        <v>-0.0112101858118591</v>
      </c>
      <c r="J3076" s="48" t="n">
        <f aca="false">IF(F3076&lt;0,F3076^2,0)</f>
        <v>0.00012566826593641</v>
      </c>
      <c r="K3076" s="44" t="n">
        <f aca="false">MAX(K3075,E3076)</f>
        <v>51121.7</v>
      </c>
      <c r="L3076" s="49" t="n">
        <f aca="false">E3076-K3076</f>
        <v>-189.650000000001</v>
      </c>
    </row>
    <row r="3077" customFormat="false" ht="15" hidden="false" customHeight="false" outlineLevel="0" collapsed="false">
      <c r="A3077" s="27" t="n">
        <v>43915</v>
      </c>
      <c r="B3077" s="42" t="n">
        <v>-1</v>
      </c>
      <c r="C3077" s="28" t="n">
        <v>18481.05</v>
      </c>
      <c r="D3077" s="43" t="n">
        <v>-734.1</v>
      </c>
      <c r="E3077" s="44" t="n">
        <f aca="false">E3076+D3077</f>
        <v>50197.95</v>
      </c>
      <c r="F3077" s="45" t="n">
        <f aca="false">IF(C3076&gt;0,D3077/C3076,0)</f>
        <v>-0.0429115056145622</v>
      </c>
      <c r="G3077" s="46" t="n">
        <f aca="false">G3076*(1+F3077)</f>
        <v>40.1508945263588</v>
      </c>
      <c r="H3077" s="46" t="n">
        <f aca="false">MAX(H3076,G3077)</f>
        <v>42.4266895385762</v>
      </c>
      <c r="I3077" s="47" t="n">
        <f aca="false">G3077/H3077-1</f>
        <v>-0.0536406454750155</v>
      </c>
      <c r="J3077" s="48" t="n">
        <f aca="false">IF(F3077&lt;0,F3077^2,0)</f>
        <v>0.0018413973141086</v>
      </c>
      <c r="K3077" s="44" t="n">
        <f aca="false">MAX(K3076,E3077)</f>
        <v>51121.7</v>
      </c>
      <c r="L3077" s="49" t="n">
        <f aca="false">E3077-K3077</f>
        <v>-923.75</v>
      </c>
    </row>
    <row r="3078" customFormat="false" ht="15" hidden="false" customHeight="false" outlineLevel="0" collapsed="false">
      <c r="A3078" s="27" t="n">
        <v>43916</v>
      </c>
      <c r="B3078" s="42" t="n">
        <v>1</v>
      </c>
      <c r="C3078" s="28" t="n">
        <v>19613.9</v>
      </c>
      <c r="D3078" s="43" t="n">
        <v>832.05</v>
      </c>
      <c r="E3078" s="44" t="n">
        <f aca="false">E3077+D3078</f>
        <v>51030</v>
      </c>
      <c r="F3078" s="45" t="n">
        <f aca="false">IF(C3077&gt;0,D3078/C3077,0)</f>
        <v>0.0450217925929533</v>
      </c>
      <c r="G3078" s="46" t="n">
        <f aca="false">G3077*(1+F3078)</f>
        <v>41.9585597721461</v>
      </c>
      <c r="H3078" s="46" t="n">
        <f aca="false">MAX(H3077,G3078)</f>
        <v>42.4266895385762</v>
      </c>
      <c r="I3078" s="47" t="n">
        <f aca="false">G3078/H3078-1</f>
        <v>-0.0110338508971904</v>
      </c>
      <c r="J3078" s="48" t="n">
        <f aca="false">IF(F3078&lt;0,F3078^2,0)</f>
        <v>0</v>
      </c>
      <c r="K3078" s="44" t="n">
        <f aca="false">MAX(K3077,E3078)</f>
        <v>51121.7</v>
      </c>
      <c r="L3078" s="49" t="n">
        <f aca="false">E3078-K3078</f>
        <v>-91.6999999999971</v>
      </c>
    </row>
    <row r="3079" customFormat="false" ht="15" hidden="false" customHeight="false" outlineLevel="0" collapsed="false">
      <c r="A3079" s="27" t="n">
        <v>43917</v>
      </c>
      <c r="B3079" s="42" t="n">
        <v>1</v>
      </c>
      <c r="C3079" s="28" t="n">
        <v>19969</v>
      </c>
      <c r="D3079" s="43" t="n">
        <v>355.1</v>
      </c>
      <c r="E3079" s="44" t="n">
        <f aca="false">E3078+D3079</f>
        <v>51385.1</v>
      </c>
      <c r="F3079" s="45" t="n">
        <f aca="false">IF(C3078&gt;0,D3079/C3078,0)</f>
        <v>0.0181045075176278</v>
      </c>
      <c r="G3079" s="46" t="n">
        <f aca="false">G3078*(1+F3079)</f>
        <v>42.7181988329698</v>
      </c>
      <c r="H3079" s="46" t="n">
        <f aca="false">MAX(H3078,G3079)</f>
        <v>42.7181988329698</v>
      </c>
      <c r="I3079" s="47" t="n">
        <f aca="false">G3079/H3079-1</f>
        <v>0</v>
      </c>
      <c r="J3079" s="48" t="n">
        <f aca="false">IF(F3079&lt;0,F3079^2,0)</f>
        <v>0</v>
      </c>
      <c r="K3079" s="44" t="n">
        <f aca="false">MAX(K3078,E3079)</f>
        <v>51385.1</v>
      </c>
      <c r="L3079" s="49" t="n">
        <f aca="false">E3079-K3079</f>
        <v>0</v>
      </c>
    </row>
    <row r="3080" customFormat="false" ht="15" hidden="false" customHeight="false" outlineLevel="0" collapsed="false">
      <c r="A3080" s="27" t="n">
        <v>43920</v>
      </c>
      <c r="B3080" s="42" t="n">
        <v>1</v>
      </c>
      <c r="C3080" s="28" t="n">
        <v>18782.4</v>
      </c>
      <c r="D3080" s="43" t="n">
        <v>-714.55</v>
      </c>
      <c r="E3080" s="44" t="n">
        <f aca="false">E3079+D3080</f>
        <v>50670.55</v>
      </c>
      <c r="F3080" s="45" t="n">
        <f aca="false">IF(C3079&gt;0,D3080/C3079,0)</f>
        <v>-0.03578296359357</v>
      </c>
      <c r="G3080" s="46" t="n">
        <f aca="false">G3079*(1+F3080)</f>
        <v>41.1896150793467</v>
      </c>
      <c r="H3080" s="46" t="n">
        <f aca="false">MAX(H3079,G3080)</f>
        <v>42.7181988329698</v>
      </c>
      <c r="I3080" s="47" t="n">
        <f aca="false">G3080/H3080-1</f>
        <v>-0.0357829635935701</v>
      </c>
      <c r="J3080" s="48" t="n">
        <f aca="false">IF(F3080&lt;0,F3080^2,0)</f>
        <v>0.00128042048353876</v>
      </c>
      <c r="K3080" s="44" t="n">
        <f aca="false">MAX(K3079,E3080)</f>
        <v>51385.1</v>
      </c>
      <c r="L3080" s="49" t="n">
        <f aca="false">E3080-K3080</f>
        <v>-714.550000000003</v>
      </c>
    </row>
    <row r="3081" customFormat="false" ht="15" hidden="false" customHeight="false" outlineLevel="0" collapsed="false">
      <c r="A3081" s="27" t="n">
        <v>43921</v>
      </c>
      <c r="B3081" s="42" t="n">
        <v>0</v>
      </c>
      <c r="C3081" s="28" t="n">
        <v>19144</v>
      </c>
      <c r="D3081" s="43" t="n">
        <v>0</v>
      </c>
      <c r="E3081" s="44" t="n">
        <f aca="false">E3080+D3081</f>
        <v>50670.55</v>
      </c>
      <c r="F3081" s="45" t="n">
        <f aca="false">IF(C3080&gt;0,D3081/C3080,0)</f>
        <v>0</v>
      </c>
      <c r="G3081" s="46" t="n">
        <f aca="false">G3080*(1+F3081)</f>
        <v>41.1896150793467</v>
      </c>
      <c r="H3081" s="46" t="n">
        <f aca="false">MAX(H3080,G3081)</f>
        <v>42.7181988329698</v>
      </c>
      <c r="I3081" s="47" t="n">
        <f aca="false">G3081/H3081-1</f>
        <v>-0.0357829635935701</v>
      </c>
      <c r="J3081" s="48" t="n">
        <f aca="false">IF(F3081&lt;0,F3081^2,0)</f>
        <v>0</v>
      </c>
      <c r="K3081" s="44" t="n">
        <f aca="false">MAX(K3080,E3081)</f>
        <v>51385.1</v>
      </c>
      <c r="L3081" s="49" t="n">
        <f aca="false">E3081-K3081</f>
        <v>-714.550000000003</v>
      </c>
    </row>
    <row r="3082" customFormat="false" ht="15" hidden="false" customHeight="false" outlineLevel="0" collapsed="false">
      <c r="A3082" s="27" t="n">
        <v>43922</v>
      </c>
      <c r="B3082" s="42" t="n">
        <v>-1</v>
      </c>
      <c r="C3082" s="28" t="n">
        <v>18208.35</v>
      </c>
      <c r="D3082" s="43" t="n">
        <v>460.35</v>
      </c>
      <c r="E3082" s="44" t="n">
        <f aca="false">E3081+D3082</f>
        <v>51130.9</v>
      </c>
      <c r="F3082" s="45" t="n">
        <f aca="false">IF(C3081&gt;0,D3082/C3081,0)</f>
        <v>0.024046698704555</v>
      </c>
      <c r="G3082" s="46" t="n">
        <f aca="false">G3081*(1+F3082)</f>
        <v>42.1800893429164</v>
      </c>
      <c r="H3082" s="46" t="n">
        <f aca="false">MAX(H3081,G3082)</f>
        <v>42.7181988329698</v>
      </c>
      <c r="I3082" s="47" t="n">
        <f aca="false">G3082/H3082-1</f>
        <v>-0.0125967270333059</v>
      </c>
      <c r="J3082" s="48" t="n">
        <f aca="false">IF(F3082&lt;0,F3082^2,0)</f>
        <v>0</v>
      </c>
      <c r="K3082" s="44" t="n">
        <f aca="false">MAX(K3081,E3082)</f>
        <v>51385.1</v>
      </c>
      <c r="L3082" s="49" t="n">
        <f aca="false">E3082-K3082</f>
        <v>-254.200000000004</v>
      </c>
    </row>
    <row r="3083" customFormat="false" ht="15" hidden="false" customHeight="false" outlineLevel="0" collapsed="false">
      <c r="A3083" s="27" t="n">
        <v>43924</v>
      </c>
      <c r="B3083" s="42" t="n">
        <v>-1</v>
      </c>
      <c r="C3083" s="28" t="n">
        <v>17249.3</v>
      </c>
      <c r="D3083" s="43" t="n">
        <v>959.05</v>
      </c>
      <c r="E3083" s="44" t="n">
        <f aca="false">E3082+D3083</f>
        <v>52089.95</v>
      </c>
      <c r="F3083" s="45" t="n">
        <f aca="false">IF(C3082&gt;0,D3083/C3082,0)</f>
        <v>0.052670890003762</v>
      </c>
      <c r="G3083" s="46" t="n">
        <f aca="false">G3082*(1+F3083)</f>
        <v>44.401752189046</v>
      </c>
      <c r="H3083" s="46" t="n">
        <f aca="false">MAX(H3082,G3083)</f>
        <v>44.401752189046</v>
      </c>
      <c r="I3083" s="47" t="n">
        <f aca="false">G3083/H3083-1</f>
        <v>0</v>
      </c>
      <c r="J3083" s="48" t="n">
        <f aca="false">IF(F3083&lt;0,F3083^2,0)</f>
        <v>0</v>
      </c>
      <c r="K3083" s="44" t="n">
        <f aca="false">MAX(K3082,E3083)</f>
        <v>52089.95</v>
      </c>
      <c r="L3083" s="49" t="n">
        <f aca="false">E3083-K3083</f>
        <v>0</v>
      </c>
    </row>
    <row r="3084" customFormat="false" ht="15" hidden="false" customHeight="false" outlineLevel="0" collapsed="false">
      <c r="A3084" s="27" t="n">
        <v>43928</v>
      </c>
      <c r="B3084" s="42" t="n">
        <v>1</v>
      </c>
      <c r="C3084" s="28" t="n">
        <v>19062.5</v>
      </c>
      <c r="D3084" s="43" t="n">
        <v>-1297.5</v>
      </c>
      <c r="E3084" s="44" t="n">
        <f aca="false">E3083+D3084</f>
        <v>50792.45</v>
      </c>
      <c r="F3084" s="45" t="n">
        <f aca="false">IF(C3083&gt;0,D3084/C3083,0)</f>
        <v>-0.0752204437281513</v>
      </c>
      <c r="G3084" s="46" t="n">
        <f aca="false">G3083*(1+F3084)</f>
        <v>41.0618326870785</v>
      </c>
      <c r="H3084" s="46" t="n">
        <f aca="false">MAX(H3083,G3084)</f>
        <v>44.401752189046</v>
      </c>
      <c r="I3084" s="47" t="n">
        <f aca="false">G3084/H3084-1</f>
        <v>-0.0752204437281513</v>
      </c>
      <c r="J3084" s="48" t="n">
        <f aca="false">IF(F3084&lt;0,F3084^2,0)</f>
        <v>0.00565811515465997</v>
      </c>
      <c r="K3084" s="44" t="n">
        <f aca="false">MAX(K3083,E3084)</f>
        <v>52089.95</v>
      </c>
      <c r="L3084" s="49" t="n">
        <f aca="false">E3084-K3084</f>
        <v>-1297.5</v>
      </c>
    </row>
    <row r="3085" customFormat="false" ht="15" hidden="false" customHeight="false" outlineLevel="0" collapsed="false">
      <c r="A3085" s="27" t="n">
        <v>43929</v>
      </c>
      <c r="B3085" s="42" t="n">
        <v>1</v>
      </c>
      <c r="C3085" s="28" t="n">
        <v>18946.45</v>
      </c>
      <c r="D3085" s="43" t="n">
        <v>-116.05</v>
      </c>
      <c r="E3085" s="44" t="n">
        <f aca="false">E3084+D3085</f>
        <v>50676.4</v>
      </c>
      <c r="F3085" s="45" t="n">
        <f aca="false">IF(C3084&gt;0,D3085/C3084,0)</f>
        <v>-0.00608786885245902</v>
      </c>
      <c r="G3085" s="46" t="n">
        <f aca="false">G3084*(1+F3085)</f>
        <v>40.811853634838</v>
      </c>
      <c r="H3085" s="46" t="n">
        <f aca="false">MAX(H3084,G3085)</f>
        <v>44.401752189046</v>
      </c>
      <c r="I3085" s="47" t="n">
        <f aca="false">G3085/H3085-1</f>
        <v>-0.0808503803841696</v>
      </c>
      <c r="J3085" s="48" t="n">
        <f aca="false">IF(F3085&lt;0,F3085^2,0)</f>
        <v>3.70621471647407E-005</v>
      </c>
      <c r="K3085" s="44" t="n">
        <f aca="false">MAX(K3084,E3085)</f>
        <v>52089.95</v>
      </c>
      <c r="L3085" s="49" t="n">
        <f aca="false">E3085-K3085</f>
        <v>-1413.55</v>
      </c>
    </row>
    <row r="3086" customFormat="false" ht="15" hidden="false" customHeight="false" outlineLevel="0" collapsed="false">
      <c r="A3086" s="27" t="n">
        <v>43930</v>
      </c>
      <c r="B3086" s="42" t="n">
        <v>1</v>
      </c>
      <c r="C3086" s="28" t="n">
        <v>19913.6</v>
      </c>
      <c r="D3086" s="43" t="n">
        <v>967.15</v>
      </c>
      <c r="E3086" s="44" t="n">
        <f aca="false">E3085+D3086</f>
        <v>51643.55</v>
      </c>
      <c r="F3086" s="45" t="n">
        <f aca="false">IF(C3085&gt;0,D3086/C3085,0)</f>
        <v>0.051046502115172</v>
      </c>
      <c r="G3086" s="46" t="n">
        <f aca="false">G3085*(1+F3086)</f>
        <v>42.8951560077328</v>
      </c>
      <c r="H3086" s="46" t="n">
        <f aca="false">MAX(H3085,G3086)</f>
        <v>44.401752189046</v>
      </c>
      <c r="I3086" s="47" t="n">
        <f aca="false">G3086/H3086-1</f>
        <v>-0.0339310073822905</v>
      </c>
      <c r="J3086" s="48" t="n">
        <f aca="false">IF(F3086&lt;0,F3086^2,0)</f>
        <v>0</v>
      </c>
      <c r="K3086" s="44" t="n">
        <f aca="false">MAX(K3085,E3086)</f>
        <v>52089.95</v>
      </c>
      <c r="L3086" s="49" t="n">
        <f aca="false">E3086-K3086</f>
        <v>-446.400000000001</v>
      </c>
    </row>
    <row r="3087" customFormat="false" ht="15" hidden="false" customHeight="false" outlineLevel="0" collapsed="false">
      <c r="A3087" s="27" t="n">
        <v>43934</v>
      </c>
      <c r="B3087" s="42" t="n">
        <v>1</v>
      </c>
      <c r="C3087" s="28" t="n">
        <v>19488</v>
      </c>
      <c r="D3087" s="43" t="n">
        <v>-425.6</v>
      </c>
      <c r="E3087" s="44" t="n">
        <f aca="false">E3086+D3087</f>
        <v>51217.95</v>
      </c>
      <c r="F3087" s="45" t="n">
        <f aca="false">IF(C3086&gt;0,D3087/C3086,0)</f>
        <v>-0.0213723284589426</v>
      </c>
      <c r="G3087" s="46" t="n">
        <f aca="false">G3086*(1+F3087)</f>
        <v>41.978386644238</v>
      </c>
      <c r="H3087" s="46" t="n">
        <f aca="false">MAX(H3086,G3087)</f>
        <v>44.401752189046</v>
      </c>
      <c r="I3087" s="47" t="n">
        <f aca="false">G3087/H3087-1</f>
        <v>-0.0545781512065159</v>
      </c>
      <c r="J3087" s="48" t="n">
        <f aca="false">IF(F3087&lt;0,F3087^2,0)</f>
        <v>0.000456776423756929</v>
      </c>
      <c r="K3087" s="44" t="n">
        <f aca="false">MAX(K3086,E3087)</f>
        <v>52089.95</v>
      </c>
      <c r="L3087" s="49" t="n">
        <f aca="false">E3087-K3087</f>
        <v>-872</v>
      </c>
    </row>
    <row r="3088" customFormat="false" ht="15" hidden="false" customHeight="false" outlineLevel="0" collapsed="false">
      <c r="A3088" s="27" t="n">
        <v>43936</v>
      </c>
      <c r="B3088" s="42" t="n">
        <v>-1</v>
      </c>
      <c r="C3088" s="28" t="n">
        <v>19057.05</v>
      </c>
      <c r="D3088" s="43" t="n">
        <v>-84.15</v>
      </c>
      <c r="E3088" s="44" t="n">
        <f aca="false">E3087+D3088</f>
        <v>51133.8</v>
      </c>
      <c r="F3088" s="45" t="n">
        <f aca="false">IF(C3087&gt;0,D3088/C3087,0)</f>
        <v>-0.00431804187192118</v>
      </c>
      <c r="G3088" s="46" t="n">
        <f aca="false">G3087*(1+F3088)</f>
        <v>41.7971222129925</v>
      </c>
      <c r="H3088" s="46" t="n">
        <f aca="false">MAX(H3087,G3088)</f>
        <v>44.401752189046</v>
      </c>
      <c r="I3088" s="47" t="n">
        <f aca="false">G3088/H3088-1</f>
        <v>-0.0586605223362353</v>
      </c>
      <c r="J3088" s="48" t="n">
        <f aca="false">IF(F3088&lt;0,F3088^2,0)</f>
        <v>1.86454856076646E-005</v>
      </c>
      <c r="K3088" s="44" t="n">
        <f aca="false">MAX(K3087,E3088)</f>
        <v>52089.95</v>
      </c>
      <c r="L3088" s="49" t="n">
        <f aca="false">E3088-K3088</f>
        <v>-956.150000000002</v>
      </c>
    </row>
    <row r="3089" customFormat="false" ht="15" hidden="false" customHeight="false" outlineLevel="0" collapsed="false">
      <c r="A3089" s="27" t="n">
        <v>43937</v>
      </c>
      <c r="B3089" s="42" t="n">
        <v>-1</v>
      </c>
      <c r="C3089" s="28" t="n">
        <v>19400</v>
      </c>
      <c r="D3089" s="43" t="n">
        <v>-342.95</v>
      </c>
      <c r="E3089" s="44" t="n">
        <f aca="false">E3088+D3089</f>
        <v>50790.85</v>
      </c>
      <c r="F3089" s="45" t="n">
        <f aca="false">IF(C3088&gt;0,D3089/C3088,0)</f>
        <v>-0.0179959647479542</v>
      </c>
      <c r="G3089" s="46" t="n">
        <f aca="false">G3088*(1+F3089)</f>
        <v>41.0449426750815</v>
      </c>
      <c r="H3089" s="46" t="n">
        <f aca="false">MAX(H3088,G3089)</f>
        <v>44.401752189046</v>
      </c>
      <c r="I3089" s="47" t="n">
        <f aca="false">G3089/H3089-1</f>
        <v>-0.0756008343921301</v>
      </c>
      <c r="J3089" s="48" t="n">
        <f aca="false">IF(F3089&lt;0,F3089^2,0)</f>
        <v>0.000323854747209609</v>
      </c>
      <c r="K3089" s="44" t="n">
        <f aca="false">MAX(K3088,E3089)</f>
        <v>52089.95</v>
      </c>
      <c r="L3089" s="49" t="n">
        <f aca="false">E3089-K3089</f>
        <v>-1299.1</v>
      </c>
    </row>
    <row r="3090" customFormat="false" ht="15" hidden="false" customHeight="false" outlineLevel="0" collapsed="false">
      <c r="A3090" s="27" t="n">
        <v>43938</v>
      </c>
      <c r="B3090" s="42" t="n">
        <v>1</v>
      </c>
      <c r="C3090" s="28" t="n">
        <v>20681.45</v>
      </c>
      <c r="D3090" s="43" t="n">
        <v>-708.05</v>
      </c>
      <c r="E3090" s="44" t="n">
        <f aca="false">E3089+D3090</f>
        <v>50082.8</v>
      </c>
      <c r="F3090" s="45" t="n">
        <f aca="false">IF(C3089&gt;0,D3090/C3089,0)</f>
        <v>-0.0364974226804124</v>
      </c>
      <c r="G3090" s="46" t="n">
        <f aca="false">G3089*(1+F3090)</f>
        <v>39.5469080533758</v>
      </c>
      <c r="H3090" s="46" t="n">
        <f aca="false">MAX(H3089,G3090)</f>
        <v>44.401752189046</v>
      </c>
      <c r="I3090" s="47" t="n">
        <f aca="false">G3090/H3090-1</f>
        <v>-0.109339021464741</v>
      </c>
      <c r="J3090" s="48" t="n">
        <f aca="false">IF(F3090&lt;0,F3090^2,0)</f>
        <v>0.00133206186231268</v>
      </c>
      <c r="K3090" s="44" t="n">
        <f aca="false">MAX(K3089,E3090)</f>
        <v>52089.95</v>
      </c>
      <c r="L3090" s="49" t="n">
        <f aca="false">E3090-K3090</f>
        <v>-2007.15</v>
      </c>
    </row>
    <row r="3091" customFormat="false" ht="15" hidden="false" customHeight="false" outlineLevel="0" collapsed="false">
      <c r="A3091" s="27" t="n">
        <v>43941</v>
      </c>
      <c r="B3091" s="42" t="n">
        <v>1</v>
      </c>
      <c r="C3091" s="28" t="n">
        <v>20522.65</v>
      </c>
      <c r="D3091" s="43" t="n">
        <v>-158.8</v>
      </c>
      <c r="E3091" s="44" t="n">
        <f aca="false">E3090+D3091</f>
        <v>49924</v>
      </c>
      <c r="F3091" s="45" t="n">
        <f aca="false">IF(C3090&gt;0,D3091/C3090,0)</f>
        <v>-0.00767837845025373</v>
      </c>
      <c r="G3091" s="46" t="n">
        <f aca="false">G3090*(1+F3091)</f>
        <v>39.2432519268046</v>
      </c>
      <c r="H3091" s="46" t="n">
        <f aca="false">MAX(H3090,G3091)</f>
        <v>44.401752189046</v>
      </c>
      <c r="I3091" s="47" t="n">
        <f aca="false">G3091/H3091-1</f>
        <v>-0.116177853528808</v>
      </c>
      <c r="J3091" s="48" t="n">
        <f aca="false">IF(F3091&lt;0,F3091^2,0)</f>
        <v>5.89574956253209E-005</v>
      </c>
      <c r="K3091" s="44" t="n">
        <f aca="false">MAX(K3090,E3091)</f>
        <v>52089.95</v>
      </c>
      <c r="L3091" s="49" t="n">
        <f aca="false">E3091-K3091</f>
        <v>-2165.95</v>
      </c>
    </row>
    <row r="3092" customFormat="false" ht="15" hidden="false" customHeight="false" outlineLevel="0" collapsed="false">
      <c r="A3092" s="27" t="n">
        <v>43942</v>
      </c>
      <c r="B3092" s="42" t="n">
        <v>-1</v>
      </c>
      <c r="C3092" s="28" t="n">
        <v>19409.35</v>
      </c>
      <c r="D3092" s="43" t="n">
        <v>-390.65</v>
      </c>
      <c r="E3092" s="44" t="n">
        <f aca="false">E3091+D3092</f>
        <v>49533.35</v>
      </c>
      <c r="F3092" s="45" t="n">
        <f aca="false">IF(C3091&gt;0,D3092/C3091,0)</f>
        <v>-0.0190350661342468</v>
      </c>
      <c r="G3092" s="46" t="n">
        <f aca="false">G3091*(1+F3092)</f>
        <v>38.4962540310549</v>
      </c>
      <c r="H3092" s="46" t="n">
        <f aca="false">MAX(H3091,G3092)</f>
        <v>44.401752189046</v>
      </c>
      <c r="I3092" s="47" t="n">
        <f aca="false">G3092/H3092-1</f>
        <v>-0.133001466537799</v>
      </c>
      <c r="J3092" s="48" t="n">
        <f aca="false">IF(F3092&lt;0,F3092^2,0)</f>
        <v>0.000362333742735149</v>
      </c>
      <c r="K3092" s="44" t="n">
        <f aca="false">MAX(K3091,E3092)</f>
        <v>52089.95</v>
      </c>
      <c r="L3092" s="49" t="n">
        <f aca="false">E3092-K3092</f>
        <v>-2556.60000000001</v>
      </c>
    </row>
    <row r="3093" customFormat="false" ht="15" hidden="false" customHeight="false" outlineLevel="0" collapsed="false">
      <c r="A3093" s="27" t="n">
        <v>43943</v>
      </c>
      <c r="B3093" s="42" t="n">
        <v>-1</v>
      </c>
      <c r="C3093" s="28" t="n">
        <v>19701.85</v>
      </c>
      <c r="D3093" s="43" t="n">
        <v>-292.5</v>
      </c>
      <c r="E3093" s="44" t="n">
        <f aca="false">E3092+D3093</f>
        <v>49240.85</v>
      </c>
      <c r="F3093" s="45" t="n">
        <f aca="false">IF(C3092&gt;0,D3093/C3092,0)</f>
        <v>-0.0150700564418695</v>
      </c>
      <c r="G3093" s="46" t="n">
        <f aca="false">G3092*(1+F3093)</f>
        <v>37.9161133100064</v>
      </c>
      <c r="H3093" s="46" t="n">
        <f aca="false">MAX(H3092,G3093)</f>
        <v>44.401752189046</v>
      </c>
      <c r="I3093" s="47" t="n">
        <f aca="false">G3093/H3093-1</f>
        <v>-0.146067183372092</v>
      </c>
      <c r="J3093" s="48" t="n">
        <f aca="false">IF(F3093&lt;0,F3093^2,0)</f>
        <v>0.000227106601161133</v>
      </c>
      <c r="K3093" s="44" t="n">
        <f aca="false">MAX(K3092,E3093)</f>
        <v>52089.95</v>
      </c>
      <c r="L3093" s="49" t="n">
        <f aca="false">E3093-K3093</f>
        <v>-2849.10000000001</v>
      </c>
    </row>
    <row r="3094" customFormat="false" ht="15" hidden="false" customHeight="false" outlineLevel="0" collapsed="false">
      <c r="A3094" s="27" t="n">
        <v>43944</v>
      </c>
      <c r="B3094" s="42" t="n">
        <v>1</v>
      </c>
      <c r="C3094" s="28" t="n">
        <v>20267.95</v>
      </c>
      <c r="D3094" s="43" t="n">
        <v>207</v>
      </c>
      <c r="E3094" s="44" t="n">
        <f aca="false">E3093+D3094</f>
        <v>49447.85</v>
      </c>
      <c r="F3094" s="45" t="n">
        <f aca="false">IF(C3093&gt;0,D3094/C3093,0)</f>
        <v>0.0105066275502047</v>
      </c>
      <c r="G3094" s="46" t="n">
        <f aca="false">G3093*(1+F3094)</f>
        <v>38.314483790706</v>
      </c>
      <c r="H3094" s="46" t="n">
        <f aca="false">MAX(H3093,G3094)</f>
        <v>44.401752189046</v>
      </c>
      <c r="I3094" s="47" t="n">
        <f aca="false">G3094/H3094-1</f>
        <v>-0.137095229314886</v>
      </c>
      <c r="J3094" s="48" t="n">
        <f aca="false">IF(F3094&lt;0,F3094^2,0)</f>
        <v>0</v>
      </c>
      <c r="K3094" s="44" t="n">
        <f aca="false">MAX(K3093,E3094)</f>
        <v>52089.95</v>
      </c>
      <c r="L3094" s="49" t="n">
        <f aca="false">E3094-K3094</f>
        <v>-2642.10000000001</v>
      </c>
    </row>
    <row r="3095" customFormat="false" ht="15" hidden="false" customHeight="false" outlineLevel="0" collapsed="false">
      <c r="A3095" s="27" t="n">
        <v>43945</v>
      </c>
      <c r="B3095" s="42" t="n">
        <v>1</v>
      </c>
      <c r="C3095" s="28" t="n">
        <v>19586.65</v>
      </c>
      <c r="D3095" s="43" t="n">
        <v>-683.55</v>
      </c>
      <c r="E3095" s="44" t="n">
        <f aca="false">E3094+D3095</f>
        <v>48764.3</v>
      </c>
      <c r="F3095" s="45" t="n">
        <f aca="false">IF(C3094&gt;0,D3095/C3094,0)</f>
        <v>-0.0337256604639344</v>
      </c>
      <c r="G3095" s="46" t="n">
        <f aca="false">G3094*(1+F3095)</f>
        <v>37.0223025195297</v>
      </c>
      <c r="H3095" s="46" t="n">
        <f aca="false">MAX(H3094,G3095)</f>
        <v>44.401752189046</v>
      </c>
      <c r="I3095" s="47" t="n">
        <f aca="false">G3095/H3095-1</f>
        <v>-0.166197262623721</v>
      </c>
      <c r="J3095" s="48" t="n">
        <f aca="false">IF(F3095&lt;0,F3095^2,0)</f>
        <v>0.00113742017372859</v>
      </c>
      <c r="K3095" s="44" t="n">
        <f aca="false">MAX(K3094,E3095)</f>
        <v>52089.95</v>
      </c>
      <c r="L3095" s="49" t="n">
        <f aca="false">E3095-K3095</f>
        <v>-3325.65000000001</v>
      </c>
    </row>
    <row r="3096" customFormat="false" ht="15" hidden="false" customHeight="false" outlineLevel="0" collapsed="false">
      <c r="A3096" s="27" t="n">
        <v>43948</v>
      </c>
      <c r="B3096" s="42" t="n">
        <v>0</v>
      </c>
      <c r="C3096" s="28" t="n">
        <v>20081.15</v>
      </c>
      <c r="D3096" s="43" t="n">
        <v>0</v>
      </c>
      <c r="E3096" s="44" t="n">
        <f aca="false">E3095+D3096</f>
        <v>48764.3</v>
      </c>
      <c r="F3096" s="45" t="n">
        <f aca="false">IF(C3095&gt;0,D3096/C3095,0)</f>
        <v>0</v>
      </c>
      <c r="G3096" s="46" t="n">
        <f aca="false">G3095*(1+F3096)</f>
        <v>37.0223025195297</v>
      </c>
      <c r="H3096" s="46" t="n">
        <f aca="false">MAX(H3095,G3096)</f>
        <v>44.401752189046</v>
      </c>
      <c r="I3096" s="47" t="n">
        <f aca="false">G3096/H3096-1</f>
        <v>-0.166197262623721</v>
      </c>
      <c r="J3096" s="48" t="n">
        <f aca="false">IF(F3096&lt;0,F3096^2,0)</f>
        <v>0</v>
      </c>
      <c r="K3096" s="44" t="n">
        <f aca="false">MAX(K3095,E3096)</f>
        <v>52089.95</v>
      </c>
      <c r="L3096" s="49" t="n">
        <f aca="false">E3096-K3096</f>
        <v>-3325.65000000001</v>
      </c>
    </row>
    <row r="3097" customFormat="false" ht="15" hidden="false" customHeight="false" outlineLevel="0" collapsed="false">
      <c r="A3097" s="27" t="n">
        <v>43949</v>
      </c>
      <c r="B3097" s="42" t="n">
        <v>1</v>
      </c>
      <c r="C3097" s="28" t="n">
        <v>20671.1</v>
      </c>
      <c r="D3097" s="43" t="n">
        <v>234.5</v>
      </c>
      <c r="E3097" s="44" t="n">
        <f aca="false">E3096+D3097</f>
        <v>48998.8</v>
      </c>
      <c r="F3097" s="45" t="n">
        <f aca="false">IF(C3096&gt;0,D3097/C3096,0)</f>
        <v>0.0116776180647025</v>
      </c>
      <c r="G3097" s="46" t="n">
        <f aca="false">G3096*(1+F3097)</f>
        <v>37.4546348282286</v>
      </c>
      <c r="H3097" s="46" t="n">
        <f aca="false">MAX(H3096,G3097)</f>
        <v>44.401752189046</v>
      </c>
      <c r="I3097" s="47" t="n">
        <f aca="false">G3097/H3097-1</f>
        <v>-0.156460432715338</v>
      </c>
      <c r="J3097" s="48" t="n">
        <f aca="false">IF(F3097&lt;0,F3097^2,0)</f>
        <v>0</v>
      </c>
      <c r="K3097" s="44" t="n">
        <f aca="false">MAX(K3096,E3097)</f>
        <v>52089.95</v>
      </c>
      <c r="L3097" s="49" t="n">
        <f aca="false">E3097-K3097</f>
        <v>-3091.15000000001</v>
      </c>
    </row>
    <row r="3098" customFormat="false" ht="15" hidden="false" customHeight="false" outlineLevel="0" collapsed="false">
      <c r="A3098" s="27" t="n">
        <v>43950</v>
      </c>
      <c r="B3098" s="42" t="n">
        <v>1</v>
      </c>
      <c r="C3098" s="28" t="n">
        <v>21090.2</v>
      </c>
      <c r="D3098" s="43" t="n">
        <v>419.1</v>
      </c>
      <c r="E3098" s="44" t="n">
        <f aca="false">E3097+D3098</f>
        <v>49417.9</v>
      </c>
      <c r="F3098" s="45" t="n">
        <f aca="false">IF(C3097&gt;0,D3098/C3097,0)</f>
        <v>0.0202746830115475</v>
      </c>
      <c r="G3098" s="46" t="n">
        <f aca="false">G3097*(1+F3098)</f>
        <v>38.2140156766842</v>
      </c>
      <c r="H3098" s="46" t="n">
        <f aca="false">MAX(H3097,G3098)</f>
        <v>44.401752189046</v>
      </c>
      <c r="I3098" s="47" t="n">
        <f aca="false">G3098/H3098-1</f>
        <v>-0.139357935380943</v>
      </c>
      <c r="J3098" s="48" t="n">
        <f aca="false">IF(F3098&lt;0,F3098^2,0)</f>
        <v>0</v>
      </c>
      <c r="K3098" s="44" t="n">
        <f aca="false">MAX(K3097,E3098)</f>
        <v>52089.95</v>
      </c>
      <c r="L3098" s="49" t="n">
        <f aca="false">E3098-K3098</f>
        <v>-2672.05000000001</v>
      </c>
    </row>
    <row r="3099" customFormat="false" ht="15" hidden="false" customHeight="false" outlineLevel="0" collapsed="false">
      <c r="A3099" s="27" t="n">
        <v>43951</v>
      </c>
      <c r="B3099" s="42" t="n">
        <v>1</v>
      </c>
      <c r="C3099" s="28" t="n">
        <v>21534.5</v>
      </c>
      <c r="D3099" s="43" t="n">
        <v>444.3</v>
      </c>
      <c r="E3099" s="44" t="n">
        <f aca="false">E3098+D3099</f>
        <v>49862.2</v>
      </c>
      <c r="F3099" s="45" t="n">
        <f aca="false">IF(C3098&gt;0,D3099/C3098,0)</f>
        <v>0.0210666565513841</v>
      </c>
      <c r="G3099" s="46" t="n">
        <f aca="false">G3098*(1+F3099)</f>
        <v>39.0190572203942</v>
      </c>
      <c r="H3099" s="46" t="n">
        <f aca="false">MAX(H3098,G3099)</f>
        <v>44.401752189046</v>
      </c>
      <c r="I3099" s="47" t="n">
        <f aca="false">G3099/H3099-1</f>
        <v>-0.12122708459194</v>
      </c>
      <c r="J3099" s="48" t="n">
        <f aca="false">IF(F3099&lt;0,F3099^2,0)</f>
        <v>0</v>
      </c>
      <c r="K3099" s="44" t="n">
        <f aca="false">MAX(K3098,E3099)</f>
        <v>52089.95</v>
      </c>
      <c r="L3099" s="49" t="n">
        <f aca="false">E3099-K3099</f>
        <v>-2227.75000000001</v>
      </c>
    </row>
    <row r="3100" customFormat="false" ht="15" hidden="false" customHeight="false" outlineLevel="0" collapsed="false">
      <c r="A3100" s="27" t="n">
        <v>43955</v>
      </c>
      <c r="B3100" s="42" t="n">
        <v>-1</v>
      </c>
      <c r="C3100" s="28" t="n">
        <v>19743.75</v>
      </c>
      <c r="D3100" s="43" t="n">
        <v>-369.85</v>
      </c>
      <c r="E3100" s="44" t="n">
        <f aca="false">E3099+D3100</f>
        <v>49492.35</v>
      </c>
      <c r="F3100" s="45" t="n">
        <f aca="false">IF(C3099&gt;0,D3100/C3099,0)</f>
        <v>-0.0171747660730456</v>
      </c>
      <c r="G3100" s="46" t="n">
        <f aca="false">G3099*(1+F3100)</f>
        <v>38.3489140402431</v>
      </c>
      <c r="H3100" s="46" t="n">
        <f aca="false">MAX(H3099,G3100)</f>
        <v>44.401752189046</v>
      </c>
      <c r="I3100" s="47" t="n">
        <f aca="false">G3100/H3100-1</f>
        <v>-0.136319803845401</v>
      </c>
      <c r="J3100" s="48" t="n">
        <f aca="false">IF(F3100&lt;0,F3100^2,0)</f>
        <v>0.000294972589663837</v>
      </c>
      <c r="K3100" s="44" t="n">
        <f aca="false">MAX(K3099,E3100)</f>
        <v>52089.95</v>
      </c>
      <c r="L3100" s="49" t="n">
        <f aca="false">E3100-K3100</f>
        <v>-2597.60000000001</v>
      </c>
    </row>
    <row r="3101" customFormat="false" ht="15" hidden="false" customHeight="false" outlineLevel="0" collapsed="false">
      <c r="A3101" s="27" t="n">
        <v>43956</v>
      </c>
      <c r="B3101" s="42" t="n">
        <v>-1</v>
      </c>
      <c r="C3101" s="28" t="n">
        <v>19271.75</v>
      </c>
      <c r="D3101" s="43" t="n">
        <v>472</v>
      </c>
      <c r="E3101" s="44" t="n">
        <f aca="false">E3100+D3101</f>
        <v>49964.35</v>
      </c>
      <c r="F3101" s="45" t="n">
        <f aca="false">IF(C3100&gt;0,D3101/C3100,0)</f>
        <v>0.023906299461855</v>
      </c>
      <c r="G3101" s="46" t="n">
        <f aca="false">G3100*(1+F3101)</f>
        <v>39.2656946633261</v>
      </c>
      <c r="H3101" s="46" t="n">
        <f aca="false">MAX(H3100,G3101)</f>
        <v>44.401752189046</v>
      </c>
      <c r="I3101" s="47" t="n">
        <f aca="false">G3101/H3101-1</f>
        <v>-0.115672406436856</v>
      </c>
      <c r="J3101" s="48" t="n">
        <f aca="false">IF(F3101&lt;0,F3101^2,0)</f>
        <v>0</v>
      </c>
      <c r="K3101" s="44" t="n">
        <f aca="false">MAX(K3100,E3101)</f>
        <v>52089.95</v>
      </c>
      <c r="L3101" s="49" t="n">
        <f aca="false">E3101-K3101</f>
        <v>-2125.60000000001</v>
      </c>
    </row>
    <row r="3102" customFormat="false" ht="15" hidden="false" customHeight="false" outlineLevel="0" collapsed="false">
      <c r="A3102" s="27" t="n">
        <v>43957</v>
      </c>
      <c r="B3102" s="42" t="n">
        <v>-1</v>
      </c>
      <c r="C3102" s="28" t="n">
        <v>19694.55</v>
      </c>
      <c r="D3102" s="43" t="n">
        <v>-422.8</v>
      </c>
      <c r="E3102" s="44" t="n">
        <f aca="false">E3101+D3102</f>
        <v>49541.55</v>
      </c>
      <c r="F3102" s="45" t="n">
        <f aca="false">IF(C3101&gt;0,D3102/C3101,0)</f>
        <v>-0.0219388483142424</v>
      </c>
      <c r="G3102" s="46" t="n">
        <f aca="false">G3101*(1+F3102)</f>
        <v>38.404250544154</v>
      </c>
      <c r="H3102" s="46" t="n">
        <f aca="false">MAX(H3101,G3102)</f>
        <v>44.401752189046</v>
      </c>
      <c r="I3102" s="47" t="n">
        <f aca="false">G3102/H3102-1</f>
        <v>-0.135073535372136</v>
      </c>
      <c r="J3102" s="48" t="n">
        <f aca="false">IF(F3102&lt;0,F3102^2,0)</f>
        <v>0.000481313065355334</v>
      </c>
      <c r="K3102" s="44" t="n">
        <f aca="false">MAX(K3101,E3102)</f>
        <v>52089.95</v>
      </c>
      <c r="L3102" s="49" t="n">
        <f aca="false">E3102-K3102</f>
        <v>-2548.40000000001</v>
      </c>
    </row>
    <row r="3103" customFormat="false" ht="15" hidden="false" customHeight="false" outlineLevel="0" collapsed="false">
      <c r="A3103" s="27" t="n">
        <v>43958</v>
      </c>
      <c r="B3103" s="42" t="n">
        <v>-1</v>
      </c>
      <c r="C3103" s="28" t="n">
        <v>19491.8</v>
      </c>
      <c r="D3103" s="43" t="n">
        <v>202.75</v>
      </c>
      <c r="E3103" s="44" t="n">
        <f aca="false">E3102+D3103</f>
        <v>49744.3</v>
      </c>
      <c r="F3103" s="45" t="n">
        <f aca="false">IF(C3102&gt;0,D3103/C3102,0)</f>
        <v>0.0102947262059808</v>
      </c>
      <c r="G3103" s="46" t="n">
        <f aca="false">G3102*(1+F3103)</f>
        <v>38.799611788652</v>
      </c>
      <c r="H3103" s="46" t="n">
        <f aca="false">MAX(H3102,G3103)</f>
        <v>44.401752189046</v>
      </c>
      <c r="I3103" s="47" t="n">
        <f aca="false">G3103/H3103-1</f>
        <v>-0.126169354230485</v>
      </c>
      <c r="J3103" s="48" t="n">
        <f aca="false">IF(F3103&lt;0,F3103^2,0)</f>
        <v>0</v>
      </c>
      <c r="K3103" s="44" t="n">
        <f aca="false">MAX(K3102,E3103)</f>
        <v>52089.95</v>
      </c>
      <c r="L3103" s="49" t="n">
        <f aca="false">E3103-K3103</f>
        <v>-2345.65000000001</v>
      </c>
    </row>
    <row r="3104" customFormat="false" ht="15" hidden="false" customHeight="false" outlineLevel="0" collapsed="false">
      <c r="A3104" s="27" t="n">
        <v>43959</v>
      </c>
      <c r="B3104" s="42" t="n">
        <v>1</v>
      </c>
      <c r="C3104" s="28" t="n">
        <v>19352.9</v>
      </c>
      <c r="D3104" s="43" t="n">
        <v>-843.3</v>
      </c>
      <c r="E3104" s="44" t="n">
        <f aca="false">E3103+D3104</f>
        <v>48901</v>
      </c>
      <c r="F3104" s="45" t="n">
        <f aca="false">IF(C3103&gt;0,D3104/C3103,0)</f>
        <v>-0.0432643470587632</v>
      </c>
      <c r="G3104" s="46" t="n">
        <f aca="false">G3103*(1+F3104)</f>
        <v>37.1209719184825</v>
      </c>
      <c r="H3104" s="46" t="n">
        <f aca="false">MAX(H3103,G3104)</f>
        <v>44.401752189046</v>
      </c>
      <c r="I3104" s="47" t="n">
        <f aca="false">G3104/H3104-1</f>
        <v>-0.163975066559641</v>
      </c>
      <c r="J3104" s="48" t="n">
        <f aca="false">IF(F3104&lt;0,F3104^2,0)</f>
        <v>0.00187180372642111</v>
      </c>
      <c r="K3104" s="44" t="n">
        <f aca="false">MAX(K3103,E3104)</f>
        <v>52089.95</v>
      </c>
      <c r="L3104" s="49" t="n">
        <f aca="false">E3104-K3104</f>
        <v>-3188.95000000001</v>
      </c>
    </row>
    <row r="3105" customFormat="false" ht="15" hidden="false" customHeight="false" outlineLevel="0" collapsed="false">
      <c r="A3105" s="27" t="n">
        <v>43962</v>
      </c>
      <c r="B3105" s="42" t="n">
        <v>-1</v>
      </c>
      <c r="C3105" s="28" t="n">
        <v>18950.5</v>
      </c>
      <c r="D3105" s="43" t="n">
        <v>313.8</v>
      </c>
      <c r="E3105" s="44" t="n">
        <f aca="false">E3104+D3105</f>
        <v>49214.8</v>
      </c>
      <c r="F3105" s="45" t="n">
        <f aca="false">IF(C3104&gt;0,D3105/C3104,0)</f>
        <v>0.0162146241648538</v>
      </c>
      <c r="G3105" s="46" t="n">
        <f aca="false">G3104*(1+F3105)</f>
        <v>37.7228745267748</v>
      </c>
      <c r="H3105" s="46" t="n">
        <f aca="false">MAX(H3104,G3105)</f>
        <v>44.401752189046</v>
      </c>
      <c r="I3105" s="47" t="n">
        <f aca="false">G3105/H3105-1</f>
        <v>-0.150419236471459</v>
      </c>
      <c r="J3105" s="48" t="n">
        <f aca="false">IF(F3105&lt;0,F3105^2,0)</f>
        <v>0</v>
      </c>
      <c r="K3105" s="44" t="n">
        <f aca="false">MAX(K3104,E3105)</f>
        <v>52089.95</v>
      </c>
      <c r="L3105" s="49" t="n">
        <f aca="false">E3105-K3105</f>
        <v>-2875.15000000001</v>
      </c>
    </row>
    <row r="3106" customFormat="false" ht="15" hidden="false" customHeight="false" outlineLevel="0" collapsed="false">
      <c r="A3106" s="27" t="n">
        <v>43963</v>
      </c>
      <c r="B3106" s="42" t="n">
        <v>-1</v>
      </c>
      <c r="C3106" s="28" t="n">
        <v>18862.85</v>
      </c>
      <c r="D3106" s="43" t="n">
        <v>87.65</v>
      </c>
      <c r="E3106" s="44" t="n">
        <f aca="false">E3105+D3106</f>
        <v>49302.45</v>
      </c>
      <c r="F3106" s="45" t="n">
        <f aca="false">IF(C3105&gt;0,D3106/C3105,0)</f>
        <v>0.00462520777815889</v>
      </c>
      <c r="G3106" s="46" t="n">
        <f aca="false">G3105*(1+F3106)</f>
        <v>37.8973506594505</v>
      </c>
      <c r="H3106" s="46" t="n">
        <f aca="false">MAX(H3105,G3106)</f>
        <v>44.401752189046</v>
      </c>
      <c r="I3106" s="47" t="n">
        <f aca="false">G3106/H3106-1</f>
        <v>-0.146489748915812</v>
      </c>
      <c r="J3106" s="48" t="n">
        <f aca="false">IF(F3106&lt;0,F3106^2,0)</f>
        <v>0</v>
      </c>
      <c r="K3106" s="44" t="n">
        <f aca="false">MAX(K3105,E3106)</f>
        <v>52089.95</v>
      </c>
      <c r="L3106" s="49" t="n">
        <f aca="false">E3106-K3106</f>
        <v>-2787.50000000001</v>
      </c>
    </row>
    <row r="3107" customFormat="false" ht="15" hidden="false" customHeight="false" outlineLevel="0" collapsed="false">
      <c r="A3107" s="27" t="n">
        <v>43964</v>
      </c>
      <c r="B3107" s="42" t="n">
        <v>1</v>
      </c>
      <c r="C3107" s="28" t="n">
        <v>19634.95</v>
      </c>
      <c r="D3107" s="43" t="n">
        <v>-1537.7</v>
      </c>
      <c r="E3107" s="44" t="n">
        <f aca="false">E3106+D3107</f>
        <v>47764.75</v>
      </c>
      <c r="F3107" s="45" t="n">
        <f aca="false">IF(C3106&gt;0,D3107/C3106,0)</f>
        <v>-0.0815200248106728</v>
      </c>
      <c r="G3107" s="46" t="n">
        <f aca="false">G3106*(1+F3107)</f>
        <v>34.8079576934333</v>
      </c>
      <c r="H3107" s="46" t="n">
        <f aca="false">MAX(H3106,G3107)</f>
        <v>44.401752189046</v>
      </c>
      <c r="I3107" s="47" t="n">
        <f aca="false">G3107/H3107-1</f>
        <v>-0.216067925760359</v>
      </c>
      <c r="J3107" s="48" t="n">
        <f aca="false">IF(F3107&lt;0,F3107^2,0)</f>
        <v>0.00664551444513272</v>
      </c>
      <c r="K3107" s="44" t="n">
        <f aca="false">MAX(K3106,E3107)</f>
        <v>52089.95</v>
      </c>
      <c r="L3107" s="49" t="n">
        <f aca="false">E3107-K3107</f>
        <v>-4325.2</v>
      </c>
    </row>
    <row r="3108" customFormat="false" ht="15" hidden="false" customHeight="false" outlineLevel="0" collapsed="false">
      <c r="A3108" s="27" t="n">
        <v>43965</v>
      </c>
      <c r="B3108" s="42" t="n">
        <v>1</v>
      </c>
      <c r="C3108" s="28" t="n">
        <v>19068.5</v>
      </c>
      <c r="D3108" s="43" t="n">
        <v>-437.25</v>
      </c>
      <c r="E3108" s="44" t="n">
        <f aca="false">E3107+D3108</f>
        <v>47327.5</v>
      </c>
      <c r="F3108" s="45" t="n">
        <f aca="false">IF(C3107&gt;0,D3108/C3107,0)</f>
        <v>-0.0222689642703445</v>
      </c>
      <c r="G3108" s="46" t="n">
        <f aca="false">G3107*(1+F3108)</f>
        <v>34.0328205272346</v>
      </c>
      <c r="H3108" s="46" t="n">
        <f aca="false">MAX(H3107,G3108)</f>
        <v>44.401752189046</v>
      </c>
      <c r="I3108" s="47" t="n">
        <f aca="false">G3108/H3108-1</f>
        <v>-0.233525281111978</v>
      </c>
      <c r="J3108" s="48" t="n">
        <f aca="false">IF(F3108&lt;0,F3108^2,0)</f>
        <v>0.000495906769673878</v>
      </c>
      <c r="K3108" s="44" t="n">
        <f aca="false">MAX(K3107,E3108)</f>
        <v>52089.95</v>
      </c>
      <c r="L3108" s="49" t="n">
        <f aca="false">E3108-K3108</f>
        <v>-4762.45</v>
      </c>
    </row>
    <row r="3109" customFormat="false" ht="15" hidden="false" customHeight="false" outlineLevel="0" collapsed="false">
      <c r="A3109" s="27" t="n">
        <v>43966</v>
      </c>
      <c r="B3109" s="42" t="n">
        <v>-1</v>
      </c>
      <c r="C3109" s="28" t="n">
        <v>18833.95</v>
      </c>
      <c r="D3109" s="43" t="n">
        <v>190.8</v>
      </c>
      <c r="E3109" s="44" t="n">
        <f aca="false">E3108+D3109</f>
        <v>47518.3</v>
      </c>
      <c r="F3109" s="45" t="n">
        <f aca="false">IF(C3108&gt;0,D3109/C3108,0)</f>
        <v>0.0100060308886383</v>
      </c>
      <c r="G3109" s="46" t="n">
        <f aca="false">G3108*(1+F3109)</f>
        <v>34.3733539806576</v>
      </c>
      <c r="H3109" s="46" t="n">
        <f aca="false">MAX(H3108,G3109)</f>
        <v>44.401752189046</v>
      </c>
      <c r="I3109" s="47" t="n">
        <f aca="false">G3109/H3109-1</f>
        <v>-0.225855911399425</v>
      </c>
      <c r="J3109" s="48" t="n">
        <f aca="false">IF(F3109&lt;0,F3109^2,0)</f>
        <v>0</v>
      </c>
      <c r="K3109" s="44" t="n">
        <f aca="false">MAX(K3108,E3109)</f>
        <v>52089.95</v>
      </c>
      <c r="L3109" s="49" t="n">
        <f aca="false">E3109-K3109</f>
        <v>-4571.65</v>
      </c>
    </row>
    <row r="3110" customFormat="false" ht="15" hidden="false" customHeight="false" outlineLevel="0" collapsed="false">
      <c r="A3110" s="27" t="n">
        <v>43969</v>
      </c>
      <c r="B3110" s="42" t="n">
        <v>-1</v>
      </c>
      <c r="C3110" s="28" t="n">
        <v>17573.2</v>
      </c>
      <c r="D3110" s="43" t="n">
        <v>1260.75</v>
      </c>
      <c r="E3110" s="44" t="n">
        <f aca="false">E3109+D3110</f>
        <v>48779.05</v>
      </c>
      <c r="F3110" s="45" t="n">
        <f aca="false">IF(C3109&gt;0,D3110/C3109,0)</f>
        <v>0.0669402860260328</v>
      </c>
      <c r="G3110" s="46" t="n">
        <f aca="false">G3109*(1+F3110)</f>
        <v>36.6743161277969</v>
      </c>
      <c r="H3110" s="46" t="n">
        <f aca="false">MAX(H3109,G3110)</f>
        <v>44.401752189046</v>
      </c>
      <c r="I3110" s="47" t="n">
        <f aca="false">G3110/H3110-1</f>
        <v>-0.174034484683139</v>
      </c>
      <c r="J3110" s="48" t="n">
        <f aca="false">IF(F3110&lt;0,F3110^2,0)</f>
        <v>0</v>
      </c>
      <c r="K3110" s="44" t="n">
        <f aca="false">MAX(K3109,E3110)</f>
        <v>52089.95</v>
      </c>
      <c r="L3110" s="49" t="n">
        <f aca="false">E3110-K3110</f>
        <v>-3310.9</v>
      </c>
    </row>
    <row r="3111" customFormat="false" ht="15" hidden="false" customHeight="false" outlineLevel="0" collapsed="false">
      <c r="A3111" s="27" t="n">
        <v>43970</v>
      </c>
      <c r="B3111" s="42" t="n">
        <v>-1</v>
      </c>
      <c r="C3111" s="28" t="n">
        <v>17486.25</v>
      </c>
      <c r="D3111" s="43" t="n">
        <v>86.95</v>
      </c>
      <c r="E3111" s="44" t="n">
        <f aca="false">E3110+D3111</f>
        <v>48866</v>
      </c>
      <c r="F3111" s="45" t="n">
        <f aca="false">IF(C3110&gt;0,D3111/C3110,0)</f>
        <v>0.00494787517355974</v>
      </c>
      <c r="G3111" s="46" t="n">
        <f aca="false">G3110*(1+F3111)</f>
        <v>36.8557760660729</v>
      </c>
      <c r="H3111" s="46" t="n">
        <f aca="false">MAX(H3110,G3111)</f>
        <v>44.401752189046</v>
      </c>
      <c r="I3111" s="47" t="n">
        <f aca="false">G3111/H3111-1</f>
        <v>-0.169947710415687</v>
      </c>
      <c r="J3111" s="48" t="n">
        <f aca="false">IF(F3111&lt;0,F3111^2,0)</f>
        <v>0</v>
      </c>
      <c r="K3111" s="44" t="n">
        <f aca="false">MAX(K3110,E3111)</f>
        <v>52089.95</v>
      </c>
      <c r="L3111" s="49" t="n">
        <f aca="false">E3111-K3111</f>
        <v>-3223.95</v>
      </c>
    </row>
    <row r="3112" customFormat="false" ht="15" hidden="false" customHeight="false" outlineLevel="0" collapsed="false">
      <c r="A3112" s="27" t="n">
        <v>43971</v>
      </c>
      <c r="B3112" s="42" t="n">
        <v>-1</v>
      </c>
      <c r="C3112" s="28" t="n">
        <v>17840.2</v>
      </c>
      <c r="D3112" s="43" t="n">
        <v>-353.95</v>
      </c>
      <c r="E3112" s="44" t="n">
        <f aca="false">E3111+D3112</f>
        <v>48512.05</v>
      </c>
      <c r="F3112" s="45" t="n">
        <f aca="false">IF(C3111&gt;0,D3112/C3111,0)</f>
        <v>-0.0202416184144685</v>
      </c>
      <c r="G3112" s="46" t="n">
        <f aca="false">G3111*(1+F3112)</f>
        <v>36.1097555105744</v>
      </c>
      <c r="H3112" s="46" t="n">
        <f aca="false">MAX(H3111,G3112)</f>
        <v>44.401752189046</v>
      </c>
      <c r="I3112" s="47" t="n">
        <f aca="false">G3112/H3112-1</f>
        <v>-0.186749312125508</v>
      </c>
      <c r="J3112" s="48" t="n">
        <f aca="false">IF(F3112&lt;0,F3112^2,0)</f>
        <v>0.000409723116036951</v>
      </c>
      <c r="K3112" s="44" t="n">
        <f aca="false">MAX(K3111,E3112)</f>
        <v>52089.95</v>
      </c>
      <c r="L3112" s="49" t="n">
        <f aca="false">E3112-K3112</f>
        <v>-3577.9</v>
      </c>
    </row>
    <row r="3113" customFormat="false" ht="15" hidden="false" customHeight="false" outlineLevel="0" collapsed="false">
      <c r="A3113" s="27" t="n">
        <v>43972</v>
      </c>
      <c r="B3113" s="42" t="n">
        <v>1</v>
      </c>
      <c r="C3113" s="28" t="n">
        <v>17735.1</v>
      </c>
      <c r="D3113" s="43" t="n">
        <v>-602.65</v>
      </c>
      <c r="E3113" s="44" t="n">
        <f aca="false">E3112+D3113</f>
        <v>47909.4</v>
      </c>
      <c r="F3113" s="45" t="n">
        <f aca="false">IF(C3112&gt;0,D3113/C3112,0)</f>
        <v>-0.0337804508918061</v>
      </c>
      <c r="G3113" s="46" t="n">
        <f aca="false">G3112*(1+F3113)</f>
        <v>34.8899516878343</v>
      </c>
      <c r="H3113" s="46" t="n">
        <f aca="false">MAX(H3112,G3113)</f>
        <v>44.401752189046</v>
      </c>
      <c r="I3113" s="47" t="n">
        <f aca="false">G3113/H3113-1</f>
        <v>-0.21422128704998</v>
      </c>
      <c r="J3113" s="48" t="n">
        <f aca="false">IF(F3113&lt;0,F3113^2,0)</f>
        <v>0.00114111886245373</v>
      </c>
      <c r="K3113" s="44" t="n">
        <f aca="false">MAX(K3112,E3113)</f>
        <v>52089.95</v>
      </c>
      <c r="L3113" s="49" t="n">
        <f aca="false">E3113-K3113</f>
        <v>-4180.55</v>
      </c>
    </row>
    <row r="3114" customFormat="false" ht="15" hidden="false" customHeight="false" outlineLevel="0" collapsed="false">
      <c r="A3114" s="27" t="n">
        <v>43973</v>
      </c>
      <c r="B3114" s="42" t="n">
        <v>-1</v>
      </c>
      <c r="C3114" s="28" t="n">
        <v>17278.9</v>
      </c>
      <c r="D3114" s="43" t="n">
        <v>-52.05</v>
      </c>
      <c r="E3114" s="44" t="n">
        <f aca="false">E3113+D3114</f>
        <v>47857.35</v>
      </c>
      <c r="F3114" s="45" t="n">
        <f aca="false">IF(C3113&gt;0,D3114/C3113,0)</f>
        <v>-0.00293485799347058</v>
      </c>
      <c r="G3114" s="46" t="n">
        <f aca="false">G3113*(1+F3114)</f>
        <v>34.7875546342314</v>
      </c>
      <c r="H3114" s="46" t="n">
        <f aca="false">MAX(H3113,G3114)</f>
        <v>44.401752189046</v>
      </c>
      <c r="I3114" s="47" t="n">
        <f aca="false">G3114/H3114-1</f>
        <v>-0.21652743598678</v>
      </c>
      <c r="J3114" s="48" t="n">
        <f aca="false">IF(F3114&lt;0,F3114^2,0)</f>
        <v>8.61339144183813E-006</v>
      </c>
      <c r="K3114" s="44" t="n">
        <f aca="false">MAX(K3113,E3114)</f>
        <v>52089.95</v>
      </c>
      <c r="L3114" s="49" t="n">
        <f aca="false">E3114-K3114</f>
        <v>-4232.60000000001</v>
      </c>
    </row>
    <row r="3115" customFormat="false" ht="15" hidden="false" customHeight="false" outlineLevel="0" collapsed="false">
      <c r="A3115" s="27" t="n">
        <v>43977</v>
      </c>
      <c r="B3115" s="42" t="n">
        <v>-1</v>
      </c>
      <c r="C3115" s="28" t="n">
        <v>17440.35</v>
      </c>
      <c r="D3115" s="43" t="n">
        <v>-161.45</v>
      </c>
      <c r="E3115" s="44" t="n">
        <f aca="false">E3114+D3115</f>
        <v>47695.9</v>
      </c>
      <c r="F3115" s="45" t="n">
        <f aca="false">IF(C3114&gt;0,D3115/C3114,0)</f>
        <v>-0.0093437660962214</v>
      </c>
      <c r="G3115" s="46" t="n">
        <f aca="false">G3114*(1+F3115)</f>
        <v>34.4625078606696</v>
      </c>
      <c r="H3115" s="46" t="n">
        <f aca="false">MAX(H3114,G3115)</f>
        <v>44.401752189046</v>
      </c>
      <c r="I3115" s="47" t="n">
        <f aca="false">G3115/H3115-1</f>
        <v>-0.223848020367727</v>
      </c>
      <c r="J3115" s="48" t="n">
        <f aca="false">IF(F3115&lt;0,F3115^2,0)</f>
        <v>8.73059648608966E-005</v>
      </c>
      <c r="K3115" s="44" t="n">
        <f aca="false">MAX(K3114,E3115)</f>
        <v>52089.95</v>
      </c>
      <c r="L3115" s="49" t="n">
        <f aca="false">E3115-K3115</f>
        <v>-4394.05</v>
      </c>
    </row>
    <row r="3116" customFormat="false" ht="15" hidden="false" customHeight="false" outlineLevel="0" collapsed="false">
      <c r="A3116" s="27" t="n">
        <v>43978</v>
      </c>
      <c r="B3116" s="42" t="n">
        <v>1</v>
      </c>
      <c r="C3116" s="28" t="n">
        <v>18710.55</v>
      </c>
      <c r="D3116" s="43" t="n">
        <v>516.95</v>
      </c>
      <c r="E3116" s="44" t="n">
        <f aca="false">E3115+D3116</f>
        <v>48212.85</v>
      </c>
      <c r="F3116" s="45" t="n">
        <f aca="false">IF(C3115&gt;0,D3116/C3115,0)</f>
        <v>0.0296410335801747</v>
      </c>
      <c r="G3116" s="46" t="n">
        <f aca="false">G3115*(1+F3116)</f>
        <v>35.4840122134248</v>
      </c>
      <c r="H3116" s="46" t="n">
        <f aca="false">MAX(H3115,G3116)</f>
        <v>44.401752189046</v>
      </c>
      <c r="I3116" s="47" t="n">
        <f aca="false">G3116/H3116-1</f>
        <v>-0.200842073476127</v>
      </c>
      <c r="J3116" s="48" t="n">
        <f aca="false">IF(F3116&lt;0,F3116^2,0)</f>
        <v>0</v>
      </c>
      <c r="K3116" s="44" t="n">
        <f aca="false">MAX(K3115,E3116)</f>
        <v>52089.95</v>
      </c>
      <c r="L3116" s="49" t="n">
        <f aca="false">E3116-K3116</f>
        <v>-3877.10000000001</v>
      </c>
    </row>
    <row r="3117" customFormat="false" ht="15" hidden="false" customHeight="false" outlineLevel="0" collapsed="false">
      <c r="A3117" s="27" t="n">
        <v>43979</v>
      </c>
      <c r="B3117" s="42" t="n">
        <v>1</v>
      </c>
      <c r="C3117" s="28" t="n">
        <v>19169.8</v>
      </c>
      <c r="D3117" s="43" t="n">
        <v>459.25</v>
      </c>
      <c r="E3117" s="44" t="n">
        <f aca="false">E3116+D3117</f>
        <v>48672.1</v>
      </c>
      <c r="F3117" s="45" t="n">
        <f aca="false">IF(C3116&gt;0,D3117/C3116,0)</f>
        <v>0.024544975962759</v>
      </c>
      <c r="G3117" s="46" t="n">
        <f aca="false">G3116*(1+F3117)</f>
        <v>36.3549664402656</v>
      </c>
      <c r="H3117" s="46" t="n">
        <f aca="false">MAX(H3116,G3117)</f>
        <v>44.401752189046</v>
      </c>
      <c r="I3117" s="47" t="n">
        <f aca="false">G3117/H3117-1</f>
        <v>-0.181226761379151</v>
      </c>
      <c r="J3117" s="48" t="n">
        <f aca="false">IF(F3117&lt;0,F3117^2,0)</f>
        <v>0</v>
      </c>
      <c r="K3117" s="44" t="n">
        <f aca="false">MAX(K3116,E3117)</f>
        <v>52089.95</v>
      </c>
      <c r="L3117" s="49" t="n">
        <f aca="false">E3117-K3117</f>
        <v>-3417.85000000001</v>
      </c>
    </row>
    <row r="3118" customFormat="false" ht="15" hidden="false" customHeight="false" outlineLevel="0" collapsed="false">
      <c r="A3118" s="27" t="n">
        <v>43980</v>
      </c>
      <c r="B3118" s="42" t="n">
        <v>1</v>
      </c>
      <c r="C3118" s="28" t="n">
        <v>19297.25</v>
      </c>
      <c r="D3118" s="43" t="n">
        <v>-350.85</v>
      </c>
      <c r="E3118" s="44" t="n">
        <f aca="false">E3117+D3118</f>
        <v>48321.25</v>
      </c>
      <c r="F3118" s="45" t="n">
        <f aca="false">IF(C3117&gt;0,D3118/C3117,0)</f>
        <v>-0.01830222537533</v>
      </c>
      <c r="G3118" s="46" t="n">
        <f aca="false">G3117*(1+F3118)</f>
        <v>35.6895896509633</v>
      </c>
      <c r="H3118" s="46" t="n">
        <f aca="false">MAX(H3117,G3118)</f>
        <v>44.401752189046</v>
      </c>
      <c r="I3118" s="47" t="n">
        <f aca="false">G3118/H3118-1</f>
        <v>-0.196212133723678</v>
      </c>
      <c r="J3118" s="48" t="n">
        <f aca="false">IF(F3118&lt;0,F3118^2,0)</f>
        <v>0.000334971453689372</v>
      </c>
      <c r="K3118" s="44" t="n">
        <f aca="false">MAX(K3117,E3118)</f>
        <v>52089.95</v>
      </c>
      <c r="L3118" s="49" t="n">
        <f aca="false">E3118-K3118</f>
        <v>-3768.7</v>
      </c>
    </row>
    <row r="3119" customFormat="false" ht="15" hidden="false" customHeight="false" outlineLevel="0" collapsed="false">
      <c r="A3119" s="27" t="n">
        <v>43983</v>
      </c>
      <c r="B3119" s="42" t="n">
        <v>1</v>
      </c>
      <c r="C3119" s="28" t="n">
        <v>19959.9</v>
      </c>
      <c r="D3119" s="43" t="n">
        <v>231</v>
      </c>
      <c r="E3119" s="44" t="n">
        <f aca="false">E3118+D3119</f>
        <v>48552.25</v>
      </c>
      <c r="F3119" s="45" t="n">
        <f aca="false">IF(C3118&gt;0,D3119/C3118,0)</f>
        <v>0.0119706175750431</v>
      </c>
      <c r="G3119" s="46" t="n">
        <f aca="false">G3118*(1+F3119)</f>
        <v>36.1168160800852</v>
      </c>
      <c r="H3119" s="46" t="n">
        <f aca="false">MAX(H3118,G3119)</f>
        <v>44.401752189046</v>
      </c>
      <c r="I3119" s="47" t="n">
        <f aca="false">G3119/H3119-1</f>
        <v>-0.186590296565025</v>
      </c>
      <c r="J3119" s="48" t="n">
        <f aca="false">IF(F3119&lt;0,F3119^2,0)</f>
        <v>0</v>
      </c>
      <c r="K3119" s="44" t="n">
        <f aca="false">MAX(K3118,E3119)</f>
        <v>52089.95</v>
      </c>
      <c r="L3119" s="49" t="n">
        <f aca="false">E3119-K3119</f>
        <v>-3537.7</v>
      </c>
    </row>
    <row r="3120" customFormat="false" ht="15" hidden="false" customHeight="false" outlineLevel="0" collapsed="false">
      <c r="A3120" s="27" t="n">
        <v>43984</v>
      </c>
      <c r="B3120" s="42" t="n">
        <v>1</v>
      </c>
      <c r="C3120" s="28" t="n">
        <v>20530.2</v>
      </c>
      <c r="D3120" s="43" t="n">
        <v>570.3</v>
      </c>
      <c r="E3120" s="44" t="n">
        <f aca="false">E3119+D3120</f>
        <v>49122.55</v>
      </c>
      <c r="F3120" s="45" t="n">
        <f aca="false">IF(C3119&gt;0,D3120/C3119,0)</f>
        <v>0.0285722874363098</v>
      </c>
      <c r="G3120" s="46" t="n">
        <f aca="false">G3119*(1+F3120)</f>
        <v>37.1487561304097</v>
      </c>
      <c r="H3120" s="46" t="n">
        <f aca="false">MAX(H3119,G3120)</f>
        <v>44.401752189046</v>
      </c>
      <c r="I3120" s="47" t="n">
        <f aca="false">G3120/H3120-1</f>
        <v>-0.163349320714997</v>
      </c>
      <c r="J3120" s="48" t="n">
        <f aca="false">IF(F3120&lt;0,F3120^2,0)</f>
        <v>0</v>
      </c>
      <c r="K3120" s="44" t="n">
        <f aca="false">MAX(K3119,E3120)</f>
        <v>52089.95</v>
      </c>
      <c r="L3120" s="49" t="n">
        <f aca="false">E3120-K3120</f>
        <v>-2967.4</v>
      </c>
    </row>
    <row r="3121" customFormat="false" ht="15" hidden="false" customHeight="false" outlineLevel="0" collapsed="false">
      <c r="A3121" s="27" t="n">
        <v>43985</v>
      </c>
      <c r="B3121" s="42" t="n">
        <v>1</v>
      </c>
      <c r="C3121" s="28" t="n">
        <v>20940.7</v>
      </c>
      <c r="D3121" s="43" t="n">
        <v>410.5</v>
      </c>
      <c r="E3121" s="44" t="n">
        <f aca="false">E3120+D3121</f>
        <v>49533.05</v>
      </c>
      <c r="F3121" s="45" t="n">
        <f aca="false">IF(C3120&gt;0,D3121/C3120,0)</f>
        <v>0.0199949342919212</v>
      </c>
      <c r="G3121" s="46" t="n">
        <f aca="false">G3120*(1+F3121)</f>
        <v>37.8915430682638</v>
      </c>
      <c r="H3121" s="46" t="n">
        <f aca="false">MAX(H3120,G3121)</f>
        <v>44.401752189046</v>
      </c>
      <c r="I3121" s="47" t="n">
        <f aca="false">G3121/H3121-1</f>
        <v>-0.146620545357402</v>
      </c>
      <c r="J3121" s="48" t="n">
        <f aca="false">IF(F3121&lt;0,F3121^2,0)</f>
        <v>0</v>
      </c>
      <c r="K3121" s="44" t="n">
        <f aca="false">MAX(K3120,E3121)</f>
        <v>52089.95</v>
      </c>
      <c r="L3121" s="49" t="n">
        <f aca="false">E3121-K3121</f>
        <v>-2556.9</v>
      </c>
    </row>
    <row r="3122" customFormat="false" ht="15" hidden="false" customHeight="false" outlineLevel="0" collapsed="false">
      <c r="A3122" s="27" t="n">
        <v>43986</v>
      </c>
      <c r="B3122" s="42" t="n">
        <v>1</v>
      </c>
      <c r="C3122" s="28" t="n">
        <v>20390.45</v>
      </c>
      <c r="D3122" s="43" t="n">
        <v>-118.7</v>
      </c>
      <c r="E3122" s="44" t="n">
        <f aca="false">E3121+D3122</f>
        <v>49414.35</v>
      </c>
      <c r="F3122" s="45" t="n">
        <f aca="false">IF(C3121&gt;0,D3122/C3121,0)</f>
        <v>-0.00566838739870205</v>
      </c>
      <c r="G3122" s="46" t="n">
        <f aca="false">G3121*(1+F3122)</f>
        <v>37.6767591230183</v>
      </c>
      <c r="H3122" s="46" t="n">
        <f aca="false">MAX(H3121,G3122)</f>
        <v>44.401752189046</v>
      </c>
      <c r="I3122" s="47" t="n">
        <f aca="false">G3122/H3122-1</f>
        <v>-0.151457830704409</v>
      </c>
      <c r="J3122" s="48" t="n">
        <f aca="false">IF(F3122&lt;0,F3122^2,0)</f>
        <v>3.21306157017642E-005</v>
      </c>
      <c r="K3122" s="44" t="n">
        <f aca="false">MAX(K3121,E3122)</f>
        <v>52089.95</v>
      </c>
      <c r="L3122" s="49" t="n">
        <f aca="false">E3122-K3122</f>
        <v>-2675.6</v>
      </c>
    </row>
    <row r="3123" customFormat="false" ht="15" hidden="false" customHeight="false" outlineLevel="0" collapsed="false">
      <c r="A3123" s="27" t="n">
        <v>43987</v>
      </c>
      <c r="B3123" s="42" t="n">
        <v>0</v>
      </c>
      <c r="C3123" s="28" t="n">
        <v>21034.5</v>
      </c>
      <c r="D3123" s="43" t="n">
        <v>0</v>
      </c>
      <c r="E3123" s="44" t="n">
        <f aca="false">E3122+D3123</f>
        <v>49414.35</v>
      </c>
      <c r="F3123" s="45" t="n">
        <f aca="false">IF(C3122&gt;0,D3123/C3122,0)</f>
        <v>0</v>
      </c>
      <c r="G3123" s="46" t="n">
        <f aca="false">G3122*(1+F3123)</f>
        <v>37.6767591230183</v>
      </c>
      <c r="H3123" s="46" t="n">
        <f aca="false">MAX(H3122,G3123)</f>
        <v>44.401752189046</v>
      </c>
      <c r="I3123" s="47" t="n">
        <f aca="false">G3123/H3123-1</f>
        <v>-0.151457830704409</v>
      </c>
      <c r="J3123" s="48" t="n">
        <f aca="false">IF(F3123&lt;0,F3123^2,0)</f>
        <v>0</v>
      </c>
      <c r="K3123" s="44" t="n">
        <f aca="false">MAX(K3122,E3123)</f>
        <v>52089.95</v>
      </c>
      <c r="L3123" s="49" t="n">
        <f aca="false">E3123-K3123</f>
        <v>-2675.6</v>
      </c>
    </row>
    <row r="3124" customFormat="false" ht="15" hidden="false" customHeight="false" outlineLevel="0" collapsed="false">
      <c r="A3124" s="27" t="n">
        <v>43990</v>
      </c>
      <c r="B3124" s="42" t="n">
        <v>1</v>
      </c>
      <c r="C3124" s="28" t="n">
        <v>21187.35</v>
      </c>
      <c r="D3124" s="43" t="n">
        <v>-448.75</v>
      </c>
      <c r="E3124" s="44" t="n">
        <f aca="false">E3123+D3124</f>
        <v>48965.6</v>
      </c>
      <c r="F3124" s="45" t="n">
        <f aca="false">IF(C3123&gt;0,D3124/C3123,0)</f>
        <v>-0.0213339989065583</v>
      </c>
      <c r="G3124" s="46" t="n">
        <f aca="false">G3123*(1+F3124)</f>
        <v>36.8729631850852</v>
      </c>
      <c r="H3124" s="46" t="n">
        <f aca="false">MAX(H3123,G3124)</f>
        <v>44.401752189046</v>
      </c>
      <c r="I3124" s="47" t="n">
        <f aca="false">G3124/H3124-1</f>
        <v>-0.16956062841633</v>
      </c>
      <c r="J3124" s="48" t="n">
        <f aca="false">IF(F3124&lt;0,F3124^2,0)</f>
        <v>0.00045513950934503</v>
      </c>
      <c r="K3124" s="44" t="n">
        <f aca="false">MAX(K3123,E3124)</f>
        <v>52089.95</v>
      </c>
      <c r="L3124" s="49" t="n">
        <f aca="false">E3124-K3124</f>
        <v>-3124.35</v>
      </c>
    </row>
    <row r="3125" customFormat="false" ht="15" hidden="false" customHeight="false" outlineLevel="0" collapsed="false">
      <c r="A3125" s="27" t="n">
        <v>43991</v>
      </c>
      <c r="B3125" s="42" t="n">
        <v>1</v>
      </c>
      <c r="C3125" s="28" t="n">
        <v>20724.9</v>
      </c>
      <c r="D3125" s="43" t="n">
        <v>-276.1</v>
      </c>
      <c r="E3125" s="44" t="n">
        <f aca="false">E3124+D3125</f>
        <v>48689.5</v>
      </c>
      <c r="F3125" s="45" t="n">
        <f aca="false">IF(C3124&gt;0,D3125/C3124,0)</f>
        <v>-0.013031360693999</v>
      </c>
      <c r="G3125" s="46" t="n">
        <f aca="false">G3124*(1+F3125)</f>
        <v>36.3924583019638</v>
      </c>
      <c r="H3125" s="46" t="n">
        <f aca="false">MAX(H3124,G3125)</f>
        <v>44.401752189046</v>
      </c>
      <c r="I3125" s="47" t="n">
        <f aca="false">G3125/H3125-1</f>
        <v>-0.180382383401935</v>
      </c>
      <c r="J3125" s="48" t="n">
        <f aca="false">IF(F3125&lt;0,F3125^2,0)</f>
        <v>0.000169816361537103</v>
      </c>
      <c r="K3125" s="44" t="n">
        <f aca="false">MAX(K3124,E3125)</f>
        <v>52089.95</v>
      </c>
      <c r="L3125" s="49" t="n">
        <f aca="false">E3125-K3125</f>
        <v>-3400.45</v>
      </c>
    </row>
    <row r="3126" customFormat="false" ht="15" hidden="false" customHeight="false" outlineLevel="0" collapsed="false">
      <c r="A3126" s="27" t="n">
        <v>43992</v>
      </c>
      <c r="B3126" s="42" t="n">
        <v>0</v>
      </c>
      <c r="C3126" s="28" t="n">
        <v>21100.1</v>
      </c>
      <c r="D3126" s="43" t="n">
        <v>0</v>
      </c>
      <c r="E3126" s="44" t="n">
        <f aca="false">E3125+D3126</f>
        <v>48689.5</v>
      </c>
      <c r="F3126" s="45" t="n">
        <f aca="false">IF(C3125&gt;0,D3126/C3125,0)</f>
        <v>0</v>
      </c>
      <c r="G3126" s="46" t="n">
        <f aca="false">G3125*(1+F3126)</f>
        <v>36.3924583019638</v>
      </c>
      <c r="H3126" s="46" t="n">
        <f aca="false">MAX(H3125,G3126)</f>
        <v>44.401752189046</v>
      </c>
      <c r="I3126" s="47" t="n">
        <f aca="false">G3126/H3126-1</f>
        <v>-0.180382383401935</v>
      </c>
      <c r="J3126" s="48" t="n">
        <f aca="false">IF(F3126&lt;0,F3126^2,0)</f>
        <v>0</v>
      </c>
      <c r="K3126" s="44" t="n">
        <f aca="false">MAX(K3125,E3126)</f>
        <v>52089.95</v>
      </c>
      <c r="L3126" s="49" t="n">
        <f aca="false">E3126-K3126</f>
        <v>-3400.45</v>
      </c>
    </row>
    <row r="3127" customFormat="false" ht="15" hidden="false" customHeight="false" outlineLevel="0" collapsed="false">
      <c r="A3127" s="27" t="n">
        <v>43993</v>
      </c>
      <c r="B3127" s="42" t="n">
        <v>-1</v>
      </c>
      <c r="C3127" s="28" t="n">
        <v>20525.15</v>
      </c>
      <c r="D3127" s="43" t="n">
        <v>104.55</v>
      </c>
      <c r="E3127" s="44" t="n">
        <f aca="false">E3126+D3127</f>
        <v>48794.0500000001</v>
      </c>
      <c r="F3127" s="45" t="n">
        <f aca="false">IF(C3126&gt;0,D3127/C3126,0)</f>
        <v>0.00495495282012882</v>
      </c>
      <c r="G3127" s="46" t="n">
        <f aca="false">G3126*(1+F3127)</f>
        <v>36.5727812158585</v>
      </c>
      <c r="H3127" s="46" t="n">
        <f aca="false">MAX(H3126,G3127)</f>
        <v>44.401752189046</v>
      </c>
      <c r="I3127" s="47" t="n">
        <f aca="false">G3127/H3127-1</f>
        <v>-0.176321216781145</v>
      </c>
      <c r="J3127" s="48" t="n">
        <f aca="false">IF(F3127&lt;0,F3127^2,0)</f>
        <v>0</v>
      </c>
      <c r="K3127" s="44" t="n">
        <f aca="false">MAX(K3126,E3127)</f>
        <v>52089.95</v>
      </c>
      <c r="L3127" s="49" t="n">
        <f aca="false">E3127-K3127</f>
        <v>-3295.89999999999</v>
      </c>
    </row>
    <row r="3128" customFormat="false" ht="15" hidden="false" customHeight="false" outlineLevel="0" collapsed="false">
      <c r="A3128" s="27" t="n">
        <v>43994</v>
      </c>
      <c r="B3128" s="42" t="n">
        <v>-1</v>
      </c>
      <c r="C3128" s="28" t="n">
        <v>20654.55</v>
      </c>
      <c r="D3128" s="43" t="n">
        <v>-129.4</v>
      </c>
      <c r="E3128" s="44" t="n">
        <f aca="false">E3127+D3128</f>
        <v>48664.65</v>
      </c>
      <c r="F3128" s="45" t="n">
        <f aca="false">IF(C3127&gt;0,D3128/C3127,0)</f>
        <v>-0.00630446062513551</v>
      </c>
      <c r="G3128" s="46" t="n">
        <f aca="false">G3127*(1+F3128)</f>
        <v>36.3422095567315</v>
      </c>
      <c r="H3128" s="46" t="n">
        <f aca="false">MAX(H3127,G3128)</f>
        <v>44.401752189046</v>
      </c>
      <c r="I3128" s="47" t="n">
        <f aca="false">G3128/H3128-1</f>
        <v>-0.181514067237707</v>
      </c>
      <c r="J3128" s="48" t="n">
        <f aca="false">IF(F3128&lt;0,F3128^2,0)</f>
        <v>3.9746223773884E-005</v>
      </c>
      <c r="K3128" s="44" t="n">
        <f aca="false">MAX(K3127,E3128)</f>
        <v>52089.95</v>
      </c>
      <c r="L3128" s="49" t="n">
        <f aca="false">E3128-K3128</f>
        <v>-3425.3</v>
      </c>
    </row>
    <row r="3129" customFormat="false" ht="15" hidden="false" customHeight="false" outlineLevel="0" collapsed="false">
      <c r="A3129" s="27" t="n">
        <v>43997</v>
      </c>
      <c r="B3129" s="42" t="n">
        <v>-1</v>
      </c>
      <c r="C3129" s="28" t="n">
        <v>19912.9</v>
      </c>
      <c r="D3129" s="43" t="n">
        <v>741.65</v>
      </c>
      <c r="E3129" s="44" t="n">
        <f aca="false">E3128+D3129</f>
        <v>49406.3000000001</v>
      </c>
      <c r="F3129" s="45" t="n">
        <f aca="false">IF(C3128&gt;0,D3129/C3128,0)</f>
        <v>0.0359073424499687</v>
      </c>
      <c r="G3129" s="46" t="n">
        <f aca="false">G3128*(1+F3129)</f>
        <v>37.6471617206735</v>
      </c>
      <c r="H3129" s="46" t="n">
        <f aca="false">MAX(H3128,G3129)</f>
        <v>44.401752189046</v>
      </c>
      <c r="I3129" s="47" t="n">
        <f aca="false">G3129/H3129-1</f>
        <v>-0.15212441255953</v>
      </c>
      <c r="J3129" s="48" t="n">
        <f aca="false">IF(F3129&lt;0,F3129^2,0)</f>
        <v>0</v>
      </c>
      <c r="K3129" s="44" t="n">
        <f aca="false">MAX(K3128,E3129)</f>
        <v>52089.95</v>
      </c>
      <c r="L3129" s="49" t="n">
        <f aca="false">E3129-K3129</f>
        <v>-2683.64999999999</v>
      </c>
    </row>
    <row r="3130" customFormat="false" ht="15" hidden="false" customHeight="false" outlineLevel="0" collapsed="false">
      <c r="A3130" s="27" t="n">
        <v>43998</v>
      </c>
      <c r="B3130" s="42" t="n">
        <v>-1</v>
      </c>
      <c r="C3130" s="28" t="n">
        <v>20296.7</v>
      </c>
      <c r="D3130" s="43" t="n">
        <v>-587.75</v>
      </c>
      <c r="E3130" s="44" t="n">
        <f aca="false">E3129+D3130</f>
        <v>48818.5500000001</v>
      </c>
      <c r="F3130" s="45" t="n">
        <f aca="false">IF(C3129&gt;0,D3130/C3129,0)</f>
        <v>-0.0295160423644974</v>
      </c>
      <c r="G3130" s="46" t="n">
        <f aca="false">G3129*(1+F3130)</f>
        <v>36.5359665004231</v>
      </c>
      <c r="H3130" s="46" t="n">
        <f aca="false">MAX(H3129,G3130)</f>
        <v>44.401752189046</v>
      </c>
      <c r="I3130" s="47" t="n">
        <f aca="false">G3130/H3130-1</f>
        <v>-0.177150344318246</v>
      </c>
      <c r="J3130" s="48" t="n">
        <f aca="false">IF(F3130&lt;0,F3130^2,0)</f>
        <v>0.000871196756862804</v>
      </c>
      <c r="K3130" s="44" t="n">
        <f aca="false">MAX(K3129,E3130)</f>
        <v>52089.95</v>
      </c>
      <c r="L3130" s="49" t="n">
        <f aca="false">E3130-K3130</f>
        <v>-3271.39999999999</v>
      </c>
    </row>
    <row r="3131" customFormat="false" ht="15" hidden="false" customHeight="false" outlineLevel="0" collapsed="false">
      <c r="A3131" s="27" t="n">
        <v>43999</v>
      </c>
      <c r="B3131" s="42" t="n">
        <v>0</v>
      </c>
      <c r="C3131" s="28" t="n">
        <v>20201.75</v>
      </c>
      <c r="D3131" s="43" t="n">
        <v>0</v>
      </c>
      <c r="E3131" s="44" t="n">
        <f aca="false">E3130+D3131</f>
        <v>48818.5500000001</v>
      </c>
      <c r="F3131" s="45" t="n">
        <f aca="false">IF(C3130&gt;0,D3131/C3130,0)</f>
        <v>0</v>
      </c>
      <c r="G3131" s="46" t="n">
        <f aca="false">G3130*(1+F3131)</f>
        <v>36.5359665004231</v>
      </c>
      <c r="H3131" s="46" t="n">
        <f aca="false">MAX(H3130,G3131)</f>
        <v>44.401752189046</v>
      </c>
      <c r="I3131" s="47" t="n">
        <f aca="false">G3131/H3131-1</f>
        <v>-0.177150344318246</v>
      </c>
      <c r="J3131" s="48" t="n">
        <f aca="false">IF(F3131&lt;0,F3131^2,0)</f>
        <v>0</v>
      </c>
      <c r="K3131" s="44" t="n">
        <f aca="false">MAX(K3130,E3131)</f>
        <v>52089.95</v>
      </c>
      <c r="L3131" s="49" t="n">
        <f aca="false">E3131-K3131</f>
        <v>-3271.39999999999</v>
      </c>
    </row>
    <row r="3132" customFormat="false" ht="15" hidden="false" customHeight="false" outlineLevel="0" collapsed="false">
      <c r="A3132" s="27" t="n">
        <v>44000</v>
      </c>
      <c r="B3132" s="42" t="n">
        <v>1</v>
      </c>
      <c r="C3132" s="28" t="n">
        <v>20956.3</v>
      </c>
      <c r="D3132" s="43" t="n">
        <v>317.45</v>
      </c>
      <c r="E3132" s="44" t="n">
        <f aca="false">E3131+D3132</f>
        <v>49136</v>
      </c>
      <c r="F3132" s="45" t="n">
        <f aca="false">IF(C3131&gt;0,D3132/C3131,0)</f>
        <v>0.0157139851745517</v>
      </c>
      <c r="G3132" s="46" t="n">
        <f aca="false">G3131*(1+F3132)</f>
        <v>37.1100921363486</v>
      </c>
      <c r="H3132" s="46" t="n">
        <f aca="false">MAX(H3131,G3132)</f>
        <v>44.401752189046</v>
      </c>
      <c r="I3132" s="47" t="n">
        <f aca="false">G3132/H3132-1</f>
        <v>-0.164220097027977</v>
      </c>
      <c r="J3132" s="48" t="n">
        <f aca="false">IF(F3132&lt;0,F3132^2,0)</f>
        <v>0</v>
      </c>
      <c r="K3132" s="44" t="n">
        <f aca="false">MAX(K3131,E3132)</f>
        <v>52089.95</v>
      </c>
      <c r="L3132" s="49" t="n">
        <f aca="false">E3132-K3132</f>
        <v>-2953.95</v>
      </c>
    </row>
    <row r="3133" customFormat="false" ht="15" hidden="false" customHeight="false" outlineLevel="0" collapsed="false">
      <c r="A3133" s="27" t="n">
        <v>44001</v>
      </c>
      <c r="B3133" s="42" t="n">
        <v>1</v>
      </c>
      <c r="C3133" s="28" t="n">
        <v>21338.1</v>
      </c>
      <c r="D3133" s="43" t="n">
        <v>381.8</v>
      </c>
      <c r="E3133" s="44" t="n">
        <f aca="false">E3132+D3133</f>
        <v>49517.8000000001</v>
      </c>
      <c r="F3133" s="45" t="n">
        <f aca="false">IF(C3132&gt;0,D3133/C3132,0)</f>
        <v>0.0182188649713929</v>
      </c>
      <c r="G3133" s="46" t="n">
        <f aca="false">G3132*(1+F3133)</f>
        <v>37.7861958940567</v>
      </c>
      <c r="H3133" s="46" t="n">
        <f aca="false">MAX(H3132,G3133)</f>
        <v>44.401752189046</v>
      </c>
      <c r="I3133" s="47" t="n">
        <f aca="false">G3133/H3133-1</f>
        <v>-0.148993135829926</v>
      </c>
      <c r="J3133" s="48" t="n">
        <f aca="false">IF(F3133&lt;0,F3133^2,0)</f>
        <v>0</v>
      </c>
      <c r="K3133" s="44" t="n">
        <f aca="false">MAX(K3132,E3133)</f>
        <v>52089.95</v>
      </c>
      <c r="L3133" s="49" t="n">
        <f aca="false">E3133-K3133</f>
        <v>-2572.14999999999</v>
      </c>
    </row>
    <row r="3134" customFormat="false" ht="15" hidden="false" customHeight="false" outlineLevel="0" collapsed="false">
      <c r="A3134" s="27" t="n">
        <v>44004</v>
      </c>
      <c r="B3134" s="42" t="n">
        <v>1</v>
      </c>
      <c r="C3134" s="28" t="n">
        <v>21708.35</v>
      </c>
      <c r="D3134" s="43" t="n">
        <v>370.25</v>
      </c>
      <c r="E3134" s="44" t="n">
        <f aca="false">E3133+D3134</f>
        <v>49888.0500000001</v>
      </c>
      <c r="F3134" s="45" t="n">
        <f aca="false">IF(C3133&gt;0,D3134/C3133,0)</f>
        <v>0.0173515917537175</v>
      </c>
      <c r="G3134" s="46" t="n">
        <f aca="false">G3133*(1+F3134)</f>
        <v>38.4418465391364</v>
      </c>
      <c r="H3134" s="46" t="n">
        <f aca="false">MAX(H3133,G3134)</f>
        <v>44.401752189046</v>
      </c>
      <c r="I3134" s="47" t="n">
        <f aca="false">G3134/H3134-1</f>
        <v>-0.134226812143236</v>
      </c>
      <c r="J3134" s="48" t="n">
        <f aca="false">IF(F3134&lt;0,F3134^2,0)</f>
        <v>0</v>
      </c>
      <c r="K3134" s="44" t="n">
        <f aca="false">MAX(K3133,E3134)</f>
        <v>52089.95</v>
      </c>
      <c r="L3134" s="49" t="n">
        <f aca="false">E3134-K3134</f>
        <v>-2201.89999999999</v>
      </c>
    </row>
    <row r="3135" customFormat="false" ht="15" hidden="false" customHeight="false" outlineLevel="0" collapsed="false">
      <c r="A3135" s="27" t="n">
        <v>44005</v>
      </c>
      <c r="B3135" s="42" t="n">
        <v>1</v>
      </c>
      <c r="C3135" s="28" t="n">
        <v>22264.9</v>
      </c>
      <c r="D3135" s="43" t="n">
        <v>556.55</v>
      </c>
      <c r="E3135" s="44" t="n">
        <f aca="false">E3134+D3135</f>
        <v>50444.6000000001</v>
      </c>
      <c r="F3135" s="45" t="n">
        <f aca="false">IF(C3134&gt;0,D3135/C3134,0)</f>
        <v>0.025637600278234</v>
      </c>
      <c r="G3135" s="46" t="n">
        <f aca="false">G3134*(1+F3135)</f>
        <v>39.427403234664</v>
      </c>
      <c r="H3135" s="46" t="n">
        <f aca="false">MAX(H3134,G3135)</f>
        <v>44.401752189046</v>
      </c>
      <c r="I3135" s="47" t="n">
        <f aca="false">G3135/H3135-1</f>
        <v>-0.112030465221352</v>
      </c>
      <c r="J3135" s="48" t="n">
        <f aca="false">IF(F3135&lt;0,F3135^2,0)</f>
        <v>0</v>
      </c>
      <c r="K3135" s="44" t="n">
        <f aca="false">MAX(K3134,E3135)</f>
        <v>52089.95</v>
      </c>
      <c r="L3135" s="49" t="n">
        <f aca="false">E3135-K3135</f>
        <v>-1645.34999999999</v>
      </c>
    </row>
    <row r="3136" customFormat="false" ht="15" hidden="false" customHeight="false" outlineLevel="0" collapsed="false">
      <c r="A3136" s="27" t="n">
        <v>44006</v>
      </c>
      <c r="B3136" s="42" t="n">
        <v>-1</v>
      </c>
      <c r="C3136" s="28" t="n">
        <v>21426.8</v>
      </c>
      <c r="D3136" s="43" t="n">
        <v>-618.35</v>
      </c>
      <c r="E3136" s="44" t="n">
        <f aca="false">E3135+D3136</f>
        <v>49826.2500000001</v>
      </c>
      <c r="F3136" s="45" t="n">
        <f aca="false">IF(C3135&gt;0,D3136/C3135,0)</f>
        <v>-0.0277724130806786</v>
      </c>
      <c r="G3136" s="46" t="n">
        <f aca="false">G3135*(1+F3136)</f>
        <v>38.3324091053324</v>
      </c>
      <c r="H3136" s="46" t="n">
        <f aca="false">MAX(H3135,G3136)</f>
        <v>44.401752189046</v>
      </c>
      <c r="I3136" s="47" t="n">
        <f aca="false">G3136/H3136-1</f>
        <v>-0.136691521944282</v>
      </c>
      <c r="J3136" s="48" t="n">
        <f aca="false">IF(F3136&lt;0,F3136^2,0)</f>
        <v>0.000771306928323846</v>
      </c>
      <c r="K3136" s="44" t="n">
        <f aca="false">MAX(K3135,E3136)</f>
        <v>52089.95</v>
      </c>
      <c r="L3136" s="49" t="n">
        <f aca="false">E3136-K3136</f>
        <v>-2263.69999999999</v>
      </c>
    </row>
    <row r="3137" customFormat="false" ht="15" hidden="false" customHeight="false" outlineLevel="0" collapsed="false">
      <c r="A3137" s="27" t="n">
        <v>44007</v>
      </c>
      <c r="B3137" s="42" t="n">
        <v>-1</v>
      </c>
      <c r="C3137" s="28" t="n">
        <v>21506.15</v>
      </c>
      <c r="D3137" s="43" t="n">
        <v>-79.35</v>
      </c>
      <c r="E3137" s="44" t="n">
        <f aca="false">E3136+D3137</f>
        <v>49746.9000000001</v>
      </c>
      <c r="F3137" s="45" t="n">
        <f aca="false">IF(C3136&gt;0,D3137/C3136,0)</f>
        <v>-0.00370330613997424</v>
      </c>
      <c r="G3137" s="46" t="n">
        <f aca="false">G3136*(1+F3137)</f>
        <v>38.1904524593326</v>
      </c>
      <c r="H3137" s="46" t="n">
        <f aca="false">MAX(H3136,G3137)</f>
        <v>44.401752189046</v>
      </c>
      <c r="I3137" s="47" t="n">
        <f aca="false">G3137/H3137-1</f>
        <v>-0.139888617531758</v>
      </c>
      <c r="J3137" s="48" t="n">
        <f aca="false">IF(F3137&lt;0,F3137^2,0)</f>
        <v>1.37144763663709E-005</v>
      </c>
      <c r="K3137" s="44" t="n">
        <f aca="false">MAX(K3136,E3137)</f>
        <v>52089.95</v>
      </c>
      <c r="L3137" s="49" t="n">
        <f aca="false">E3137-K3137</f>
        <v>-2343.04999999999</v>
      </c>
    </row>
    <row r="3138" customFormat="false" ht="15" hidden="false" customHeight="false" outlineLevel="0" collapsed="false">
      <c r="A3138" s="27" t="n">
        <v>44008</v>
      </c>
      <c r="B3138" s="42" t="n">
        <v>-1</v>
      </c>
      <c r="C3138" s="28" t="n">
        <v>21592.05</v>
      </c>
      <c r="D3138" s="43" t="n">
        <v>-228.9</v>
      </c>
      <c r="E3138" s="44" t="n">
        <f aca="false">E3137+D3138</f>
        <v>49518.0000000001</v>
      </c>
      <c r="F3138" s="45" t="n">
        <f aca="false">IF(C3137&gt;0,D3138/C3137,0)</f>
        <v>-0.010643467101271</v>
      </c>
      <c r="G3138" s="46" t="n">
        <f aca="false">G3137*(1+F3138)</f>
        <v>37.7839736349991</v>
      </c>
      <c r="H3138" s="46" t="n">
        <f aca="false">MAX(H3137,G3138)</f>
        <v>44.401752189046</v>
      </c>
      <c r="I3138" s="47" t="n">
        <f aca="false">G3138/H3138-1</f>
        <v>-0.149043184734487</v>
      </c>
      <c r="J3138" s="48" t="n">
        <f aca="false">IF(F3138&lt;0,F3138^2,0)</f>
        <v>0.000113283391935839</v>
      </c>
      <c r="K3138" s="44" t="n">
        <f aca="false">MAX(K3137,E3138)</f>
        <v>52089.95</v>
      </c>
      <c r="L3138" s="49" t="n">
        <f aca="false">E3138-K3138</f>
        <v>-2571.94999999999</v>
      </c>
    </row>
    <row r="3139" customFormat="false" ht="15" hidden="false" customHeight="false" outlineLevel="0" collapsed="false">
      <c r="A3139" s="27" t="n">
        <v>44011</v>
      </c>
      <c r="B3139" s="42" t="n">
        <v>0</v>
      </c>
      <c r="C3139" s="28" t="n">
        <v>21359</v>
      </c>
      <c r="D3139" s="43" t="n">
        <v>0</v>
      </c>
      <c r="E3139" s="44" t="n">
        <f aca="false">E3138+D3139</f>
        <v>49518.0000000001</v>
      </c>
      <c r="F3139" s="45" t="n">
        <f aca="false">IF(C3138&gt;0,D3139/C3138,0)</f>
        <v>0</v>
      </c>
      <c r="G3139" s="46" t="n">
        <f aca="false">G3138*(1+F3139)</f>
        <v>37.7839736349991</v>
      </c>
      <c r="H3139" s="46" t="n">
        <f aca="false">MAX(H3138,G3139)</f>
        <v>44.401752189046</v>
      </c>
      <c r="I3139" s="47" t="n">
        <f aca="false">G3139/H3139-1</f>
        <v>-0.149043184734487</v>
      </c>
      <c r="J3139" s="48" t="n">
        <f aca="false">IF(F3139&lt;0,F3139^2,0)</f>
        <v>0</v>
      </c>
      <c r="K3139" s="44" t="n">
        <f aca="false">MAX(K3138,E3139)</f>
        <v>52089.95</v>
      </c>
      <c r="L3139" s="49" t="n">
        <f aca="false">E3139-K3139</f>
        <v>-2571.94999999999</v>
      </c>
    </row>
    <row r="3140" customFormat="false" ht="15" hidden="false" customHeight="false" outlineLevel="0" collapsed="false">
      <c r="A3140" s="27" t="n">
        <v>44012</v>
      </c>
      <c r="B3140" s="42" t="n">
        <v>0</v>
      </c>
      <c r="C3140" s="28" t="n">
        <v>21370.15</v>
      </c>
      <c r="D3140" s="43" t="n">
        <v>0</v>
      </c>
      <c r="E3140" s="44" t="n">
        <f aca="false">E3139+D3140</f>
        <v>49518.0000000001</v>
      </c>
      <c r="F3140" s="45" t="n">
        <f aca="false">IF(C3139&gt;0,D3140/C3139,0)</f>
        <v>0</v>
      </c>
      <c r="G3140" s="46" t="n">
        <f aca="false">G3139*(1+F3140)</f>
        <v>37.7839736349991</v>
      </c>
      <c r="H3140" s="46" t="n">
        <f aca="false">MAX(H3139,G3140)</f>
        <v>44.401752189046</v>
      </c>
      <c r="I3140" s="47" t="n">
        <f aca="false">G3140/H3140-1</f>
        <v>-0.149043184734487</v>
      </c>
      <c r="J3140" s="48" t="n">
        <f aca="false">IF(F3140&lt;0,F3140^2,0)</f>
        <v>0</v>
      </c>
      <c r="K3140" s="44" t="n">
        <f aca="false">MAX(K3139,E3140)</f>
        <v>52089.95</v>
      </c>
      <c r="L3140" s="49" t="n">
        <f aca="false">E3140-K3140</f>
        <v>-2571.94999999999</v>
      </c>
    </row>
    <row r="3141" customFormat="false" ht="15" hidden="false" customHeight="false" outlineLevel="0" collapsed="false">
      <c r="A3141" s="27" t="n">
        <v>44013</v>
      </c>
      <c r="B3141" s="42" t="n">
        <v>1</v>
      </c>
      <c r="C3141" s="28" t="n">
        <v>21977.6</v>
      </c>
      <c r="D3141" s="43" t="n">
        <v>327.1</v>
      </c>
      <c r="E3141" s="44" t="n">
        <f aca="false">E3140+D3141</f>
        <v>49845.1000000001</v>
      </c>
      <c r="F3141" s="45" t="n">
        <f aca="false">IF(C3140&gt;0,D3141/C3140,0)</f>
        <v>0.0153063970070402</v>
      </c>
      <c r="G3141" s="46" t="n">
        <f aca="false">G3140*(1+F3141)</f>
        <v>38.3623101359599</v>
      </c>
      <c r="H3141" s="46" t="n">
        <f aca="false">MAX(H3140,G3141)</f>
        <v>44.401752189046</v>
      </c>
      <c r="I3141" s="47" t="n">
        <f aca="false">G3141/H3141-1</f>
        <v>-0.136018101884187</v>
      </c>
      <c r="J3141" s="48" t="n">
        <f aca="false">IF(F3141&lt;0,F3141^2,0)</f>
        <v>0</v>
      </c>
      <c r="K3141" s="44" t="n">
        <f aca="false">MAX(K3140,E3141)</f>
        <v>52089.95</v>
      </c>
      <c r="L3141" s="49" t="n">
        <f aca="false">E3141-K3141</f>
        <v>-2244.84999999999</v>
      </c>
    </row>
    <row r="3142" customFormat="false" ht="15" hidden="false" customHeight="false" outlineLevel="0" collapsed="false">
      <c r="A3142" s="27" t="n">
        <v>44014</v>
      </c>
      <c r="B3142" s="42" t="n">
        <v>1</v>
      </c>
      <c r="C3142" s="28" t="n">
        <v>21953.2</v>
      </c>
      <c r="D3142" s="43" t="n">
        <v>-24.4</v>
      </c>
      <c r="E3142" s="44" t="n">
        <f aca="false">E3141+D3142</f>
        <v>49820.7000000001</v>
      </c>
      <c r="F3142" s="45" t="n">
        <f aca="false">IF(C3141&gt;0,D3142/C3141,0)</f>
        <v>-0.00111022131624927</v>
      </c>
      <c r="G3142" s="46" t="n">
        <f aca="false">G3141*(1+F3142)</f>
        <v>38.3197194815064</v>
      </c>
      <c r="H3142" s="46" t="n">
        <f aca="false">MAX(H3141,G3142)</f>
        <v>44.401752189046</v>
      </c>
      <c r="I3142" s="47" t="n">
        <f aca="false">G3142/H3142-1</f>
        <v>-0.136977313004328</v>
      </c>
      <c r="J3142" s="48" t="n">
        <f aca="false">IF(F3142&lt;0,F3142^2,0)</f>
        <v>1.23259137105427E-006</v>
      </c>
      <c r="K3142" s="44" t="n">
        <f aca="false">MAX(K3141,E3142)</f>
        <v>52089.95</v>
      </c>
      <c r="L3142" s="49" t="n">
        <f aca="false">E3142-K3142</f>
        <v>-2269.24999999999</v>
      </c>
    </row>
    <row r="3143" customFormat="false" ht="15" hidden="false" customHeight="false" outlineLevel="0" collapsed="false">
      <c r="A3143" s="27" t="n">
        <v>44015</v>
      </c>
      <c r="B3143" s="42" t="n">
        <v>1</v>
      </c>
      <c r="C3143" s="28" t="n">
        <v>21852.4</v>
      </c>
      <c r="D3143" s="43" t="n">
        <v>-62.7</v>
      </c>
      <c r="E3143" s="44" t="n">
        <f aca="false">E3142+D3143</f>
        <v>49758.0000000001</v>
      </c>
      <c r="F3143" s="45" t="n">
        <f aca="false">IF(C3142&gt;0,D3143/C3142,0)</f>
        <v>-0.00285607565184119</v>
      </c>
      <c r="G3143" s="46" t="n">
        <f aca="false">G3142*(1+F3143)</f>
        <v>38.2102754637099</v>
      </c>
      <c r="H3143" s="46" t="n">
        <f aca="false">MAX(H3142,G3143)</f>
        <v>44.401752189046</v>
      </c>
      <c r="I3143" s="47" t="n">
        <f aca="false">G3143/H3143-1</f>
        <v>-0.139442171087643</v>
      </c>
      <c r="J3143" s="48" t="n">
        <f aca="false">IF(F3143&lt;0,F3143^2,0)</f>
        <v>8.15716812904008E-006</v>
      </c>
      <c r="K3143" s="44" t="n">
        <f aca="false">MAX(K3142,E3143)</f>
        <v>52089.95</v>
      </c>
      <c r="L3143" s="49" t="n">
        <f aca="false">E3143-K3143</f>
        <v>-2331.94999999999</v>
      </c>
    </row>
    <row r="3144" customFormat="false" ht="15" hidden="false" customHeight="false" outlineLevel="0" collapsed="false">
      <c r="A3144" s="27" t="n">
        <v>44018</v>
      </c>
      <c r="B3144" s="42" t="n">
        <v>1</v>
      </c>
      <c r="C3144" s="28" t="n">
        <v>22198.95</v>
      </c>
      <c r="D3144" s="43" t="n">
        <v>-145.9</v>
      </c>
      <c r="E3144" s="44" t="n">
        <f aca="false">E3143+D3144</f>
        <v>49612.1000000001</v>
      </c>
      <c r="F3144" s="45" t="n">
        <f aca="false">IF(C3143&gt;0,D3144/C3143,0)</f>
        <v>-0.00667661217989786</v>
      </c>
      <c r="G3144" s="46" t="n">
        <f aca="false">G3143*(1+F3144)</f>
        <v>37.9551602731516</v>
      </c>
      <c r="H3144" s="46" t="n">
        <f aca="false">MAX(H3143,G3144)</f>
        <v>44.401752189046</v>
      </c>
      <c r="I3144" s="47" t="n">
        <f aca="false">G3144/H3144-1</f>
        <v>-0.145187781969666</v>
      </c>
      <c r="J3144" s="48" t="n">
        <f aca="false">IF(F3144&lt;0,F3144^2,0)</f>
        <v>4.45771502007605E-005</v>
      </c>
      <c r="K3144" s="44" t="n">
        <f aca="false">MAX(K3143,E3144)</f>
        <v>52089.95</v>
      </c>
      <c r="L3144" s="49" t="n">
        <f aca="false">E3144-K3144</f>
        <v>-2477.84999999999</v>
      </c>
    </row>
    <row r="3145" customFormat="false" ht="15" hidden="false" customHeight="false" outlineLevel="0" collapsed="false">
      <c r="A3145" s="27" t="n">
        <v>44019</v>
      </c>
      <c r="B3145" s="42" t="n">
        <v>1</v>
      </c>
      <c r="C3145" s="28" t="n">
        <v>22628</v>
      </c>
      <c r="D3145" s="43" t="n">
        <v>-27.9</v>
      </c>
      <c r="E3145" s="44" t="n">
        <f aca="false">E3144+D3145</f>
        <v>49584.2000000001</v>
      </c>
      <c r="F3145" s="45" t="n">
        <f aca="false">IF(C3144&gt;0,D3145/C3144,0)</f>
        <v>-0.00125681620076625</v>
      </c>
      <c r="G3145" s="46" t="n">
        <f aca="false">G3144*(1+F3145)</f>
        <v>37.9074576128176</v>
      </c>
      <c r="H3145" s="46" t="n">
        <f aca="false">MAX(H3144,G3145)</f>
        <v>44.401752189046</v>
      </c>
      <c r="I3145" s="47" t="n">
        <f aca="false">G3145/H3145-1</f>
        <v>-0.146262123813899</v>
      </c>
      <c r="J3145" s="48" t="n">
        <f aca="false">IF(F3145&lt;0,F3145^2,0)</f>
        <v>1.57958696250852E-006</v>
      </c>
      <c r="K3145" s="44" t="n">
        <f aca="false">MAX(K3144,E3145)</f>
        <v>52089.95</v>
      </c>
      <c r="L3145" s="49" t="n">
        <f aca="false">E3145-K3145</f>
        <v>-2505.74999999999</v>
      </c>
    </row>
    <row r="3146" customFormat="false" ht="15" hidden="false" customHeight="false" outlineLevel="0" collapsed="false">
      <c r="A3146" s="27" t="n">
        <v>44020</v>
      </c>
      <c r="B3146" s="42" t="n">
        <v>1</v>
      </c>
      <c r="C3146" s="28" t="n">
        <v>22584.65</v>
      </c>
      <c r="D3146" s="43" t="n">
        <v>-116.25</v>
      </c>
      <c r="E3146" s="44" t="n">
        <f aca="false">E3145+D3146</f>
        <v>49467.9500000001</v>
      </c>
      <c r="F3146" s="45" t="n">
        <f aca="false">IF(C3145&gt;0,D3146/C3145,0)</f>
        <v>-0.00513744033940251</v>
      </c>
      <c r="G3146" s="46" t="n">
        <f aca="false">G3145*(1+F3146)</f>
        <v>37.7127103109134</v>
      </c>
      <c r="H3146" s="46" t="n">
        <f aca="false">MAX(H3145,G3146)</f>
        <v>44.401752189046</v>
      </c>
      <c r="I3146" s="47" t="n">
        <f aca="false">G3146/H3146-1</f>
        <v>-0.150648151218294</v>
      </c>
      <c r="J3146" s="48" t="n">
        <f aca="false">IF(F3146&lt;0,F3146^2,0)</f>
        <v>2.63932932409202E-005</v>
      </c>
      <c r="K3146" s="44" t="n">
        <f aca="false">MAX(K3145,E3146)</f>
        <v>52089.95</v>
      </c>
      <c r="L3146" s="49" t="n">
        <f aca="false">E3146-K3146</f>
        <v>-2621.99999999999</v>
      </c>
    </row>
    <row r="3147" customFormat="false" ht="15" hidden="false" customHeight="false" outlineLevel="0" collapsed="false">
      <c r="A3147" s="27" t="n">
        <v>44021</v>
      </c>
      <c r="B3147" s="42" t="n">
        <v>1</v>
      </c>
      <c r="C3147" s="28" t="n">
        <v>22907.2</v>
      </c>
      <c r="D3147" s="43" t="n">
        <v>322.55</v>
      </c>
      <c r="E3147" s="44" t="n">
        <f aca="false">E3146+D3147</f>
        <v>49790.5000000001</v>
      </c>
      <c r="F3147" s="45" t="n">
        <f aca="false">IF(C3146&gt;0,D3147/C3146,0)</f>
        <v>0.0142818241593295</v>
      </c>
      <c r="G3147" s="46" t="n">
        <f aca="false">G3146*(1+F3147)</f>
        <v>38.2513166081456</v>
      </c>
      <c r="H3147" s="46" t="n">
        <f aca="false">MAX(H3146,G3147)</f>
        <v>44.401752189046</v>
      </c>
      <c r="I3147" s="47" t="n">
        <f aca="false">G3147/H3147-1</f>
        <v>-0.138517857464592</v>
      </c>
      <c r="J3147" s="48" t="n">
        <f aca="false">IF(F3147&lt;0,F3147^2,0)</f>
        <v>0</v>
      </c>
      <c r="K3147" s="44" t="n">
        <f aca="false">MAX(K3146,E3147)</f>
        <v>52089.95</v>
      </c>
      <c r="L3147" s="49" t="n">
        <f aca="false">E3147-K3147</f>
        <v>-2299.44999999999</v>
      </c>
    </row>
    <row r="3148" customFormat="false" ht="15" hidden="false" customHeight="false" outlineLevel="0" collapsed="false">
      <c r="A3148" s="27" t="n">
        <v>44022</v>
      </c>
      <c r="B3148" s="42" t="n">
        <v>-1</v>
      </c>
      <c r="C3148" s="28" t="n">
        <v>22398.45</v>
      </c>
      <c r="D3148" s="43" t="n">
        <v>-132.75</v>
      </c>
      <c r="E3148" s="44" t="n">
        <f aca="false">E3147+D3148</f>
        <v>49657.7500000001</v>
      </c>
      <c r="F3148" s="45" t="n">
        <f aca="false">IF(C3147&gt;0,D3148/C3147,0)</f>
        <v>-0.00579512118460571</v>
      </c>
      <c r="G3148" s="46" t="n">
        <f aca="false">G3147*(1+F3148)</f>
        <v>38.0296455929306</v>
      </c>
      <c r="H3148" s="46" t="n">
        <f aca="false">MAX(H3147,G3148)</f>
        <v>44.401752189046</v>
      </c>
      <c r="I3148" s="47" t="n">
        <f aca="false">G3148/H3148-1</f>
        <v>-0.143510250878959</v>
      </c>
      <c r="J3148" s="48" t="n">
        <f aca="false">IF(F3148&lt;0,F3148^2,0)</f>
        <v>3.35834295442659E-005</v>
      </c>
      <c r="K3148" s="44" t="n">
        <f aca="false">MAX(K3147,E3148)</f>
        <v>52089.95</v>
      </c>
      <c r="L3148" s="49" t="n">
        <f aca="false">E3148-K3148</f>
        <v>-2432.19999999999</v>
      </c>
    </row>
    <row r="3149" customFormat="false" ht="15" hidden="false" customHeight="false" outlineLevel="0" collapsed="false">
      <c r="A3149" s="27" t="n">
        <v>44025</v>
      </c>
      <c r="B3149" s="42" t="n">
        <v>-1</v>
      </c>
      <c r="C3149" s="28" t="n">
        <v>22089.25</v>
      </c>
      <c r="D3149" s="43" t="n">
        <v>309.2</v>
      </c>
      <c r="E3149" s="44" t="n">
        <f aca="false">E3148+D3149</f>
        <v>49966.9500000001</v>
      </c>
      <c r="F3149" s="45" t="n">
        <f aca="false">IF(C3148&gt;0,D3149/C3148,0)</f>
        <v>0.0138045266525139</v>
      </c>
      <c r="G3149" s="46" t="n">
        <f aca="false">G3148*(1+F3149)</f>
        <v>38.5546268491039</v>
      </c>
      <c r="H3149" s="46" t="n">
        <f aca="false">MAX(H3148,G3149)</f>
        <v>44.401752189046</v>
      </c>
      <c r="I3149" s="47" t="n">
        <f aca="false">G3149/H3149-1</f>
        <v>-0.131686815309612</v>
      </c>
      <c r="J3149" s="48" t="n">
        <f aca="false">IF(F3149&lt;0,F3149^2,0)</f>
        <v>0</v>
      </c>
      <c r="K3149" s="44" t="n">
        <f aca="false">MAX(K3148,E3149)</f>
        <v>52089.95</v>
      </c>
      <c r="L3149" s="49" t="n">
        <f aca="false">E3149-K3149</f>
        <v>-2122.99999999999</v>
      </c>
    </row>
    <row r="3150" customFormat="false" ht="15" hidden="false" customHeight="false" outlineLevel="0" collapsed="false">
      <c r="A3150" s="27" t="n">
        <v>44026</v>
      </c>
      <c r="B3150" s="42" t="n">
        <v>-1</v>
      </c>
      <c r="C3150" s="28" t="n">
        <v>21392.2</v>
      </c>
      <c r="D3150" s="43" t="n">
        <v>697.05</v>
      </c>
      <c r="E3150" s="44" t="n">
        <f aca="false">E3149+D3150</f>
        <v>50664.0000000001</v>
      </c>
      <c r="F3150" s="45" t="n">
        <f aca="false">IF(C3149&gt;0,D3150/C3149,0)</f>
        <v>0.0315560736557375</v>
      </c>
      <c r="G3150" s="46" t="n">
        <f aca="false">G3149*(1+F3150)</f>
        <v>39.7712594937237</v>
      </c>
      <c r="H3150" s="46" t="n">
        <f aca="false">MAX(H3149,G3150)</f>
        <v>44.401752189046</v>
      </c>
      <c r="I3150" s="47" t="n">
        <f aca="false">G3150/H3150-1</f>
        <v>-0.104286260497274</v>
      </c>
      <c r="J3150" s="48" t="n">
        <f aca="false">IF(F3150&lt;0,F3150^2,0)</f>
        <v>0</v>
      </c>
      <c r="K3150" s="44" t="n">
        <f aca="false">MAX(K3149,E3150)</f>
        <v>52089.95</v>
      </c>
      <c r="L3150" s="49" t="n">
        <f aca="false">E3150-K3150</f>
        <v>-1425.94999999999</v>
      </c>
    </row>
    <row r="3151" customFormat="false" ht="15" hidden="false" customHeight="false" outlineLevel="0" collapsed="false">
      <c r="A3151" s="27" t="n">
        <v>44027</v>
      </c>
      <c r="B3151" s="42" t="n">
        <v>-1</v>
      </c>
      <c r="C3151" s="28" t="n">
        <v>21340.75</v>
      </c>
      <c r="D3151" s="43" t="n">
        <v>-517.5</v>
      </c>
      <c r="E3151" s="44" t="n">
        <f aca="false">E3150+D3151</f>
        <v>50146.5000000001</v>
      </c>
      <c r="F3151" s="45" t="n">
        <f aca="false">IF(C3150&gt;0,D3151/C3150,0)</f>
        <v>-0.024191060293004</v>
      </c>
      <c r="G3151" s="46" t="n">
        <f aca="false">G3150*(1+F3151)</f>
        <v>38.8091505573823</v>
      </c>
      <c r="H3151" s="46" t="n">
        <f aca="false">MAX(H3150,G3151)</f>
        <v>44.401752189046</v>
      </c>
      <c r="I3151" s="47" t="n">
        <f aca="false">G3151/H3151-1</f>
        <v>-0.125954525574857</v>
      </c>
      <c r="J3151" s="48" t="n">
        <f aca="false">IF(F3151&lt;0,F3151^2,0)</f>
        <v>0.000585207398099755</v>
      </c>
      <c r="K3151" s="44" t="n">
        <f aca="false">MAX(K3150,E3151)</f>
        <v>52089.95</v>
      </c>
      <c r="L3151" s="49" t="n">
        <f aca="false">E3151-K3151</f>
        <v>-1943.44999999999</v>
      </c>
    </row>
    <row r="3152" customFormat="false" ht="15" hidden="false" customHeight="false" outlineLevel="0" collapsed="false">
      <c r="A3152" s="27" t="n">
        <v>44028</v>
      </c>
      <c r="B3152" s="42" t="n">
        <v>-1</v>
      </c>
      <c r="C3152" s="28" t="n">
        <v>21597.15</v>
      </c>
      <c r="D3152" s="43" t="n">
        <v>-374.7</v>
      </c>
      <c r="E3152" s="44" t="n">
        <f aca="false">E3151+D3152</f>
        <v>49771.8000000001</v>
      </c>
      <c r="F3152" s="45" t="n">
        <f aca="false">IF(C3151&gt;0,D3152/C3151,0)</f>
        <v>-0.0175579583660368</v>
      </c>
      <c r="G3152" s="46" t="n">
        <f aca="false">G3151*(1+F3152)</f>
        <v>38.1277411076745</v>
      </c>
      <c r="H3152" s="46" t="n">
        <f aca="false">MAX(H3151,G3152)</f>
        <v>44.401752189046</v>
      </c>
      <c r="I3152" s="47" t="n">
        <f aca="false">G3152/H3152-1</f>
        <v>-0.141300979624836</v>
      </c>
      <c r="J3152" s="48" t="n">
        <f aca="false">IF(F3152&lt;0,F3152^2,0)</f>
        <v>0.000308281901983482</v>
      </c>
      <c r="K3152" s="44" t="n">
        <f aca="false">MAX(K3151,E3152)</f>
        <v>52089.95</v>
      </c>
      <c r="L3152" s="49" t="n">
        <f aca="false">E3152-K3152</f>
        <v>-2318.14999999999</v>
      </c>
    </row>
    <row r="3153" customFormat="false" ht="15" hidden="false" customHeight="false" outlineLevel="0" collapsed="false">
      <c r="A3153" s="27" t="n">
        <v>44029</v>
      </c>
      <c r="B3153" s="42" t="n">
        <v>1</v>
      </c>
      <c r="C3153" s="28" t="n">
        <v>21966.8</v>
      </c>
      <c r="D3153" s="43" t="n">
        <v>-42.8</v>
      </c>
      <c r="E3153" s="44" t="n">
        <f aca="false">E3152+D3153</f>
        <v>49729.0000000001</v>
      </c>
      <c r="F3153" s="45" t="n">
        <f aca="false">IF(C3152&gt;0,D3153/C3152,0)</f>
        <v>-0.00198174296145556</v>
      </c>
      <c r="G3153" s="46" t="n">
        <f aca="false">G3152*(1+F3153)</f>
        <v>38.0521817250982</v>
      </c>
      <c r="H3153" s="46" t="n">
        <f aca="false">MAX(H3152,G3153)</f>
        <v>44.401752189046</v>
      </c>
      <c r="I3153" s="47" t="n">
        <f aca="false">G3153/H3153-1</f>
        <v>-0.143002700364474</v>
      </c>
      <c r="J3153" s="48" t="n">
        <f aca="false">IF(F3153&lt;0,F3153^2,0)</f>
        <v>3.92730516527866E-006</v>
      </c>
      <c r="K3153" s="44" t="n">
        <f aca="false">MAX(K3152,E3153)</f>
        <v>52089.95</v>
      </c>
      <c r="L3153" s="49" t="n">
        <f aca="false">E3153-K3153</f>
        <v>-2360.94999999999</v>
      </c>
    </row>
    <row r="3154" customFormat="false" ht="15" hidden="false" customHeight="false" outlineLevel="0" collapsed="false">
      <c r="A3154" s="27" t="n">
        <v>44032</v>
      </c>
      <c r="B3154" s="42" t="n">
        <v>1</v>
      </c>
      <c r="C3154" s="28" t="n">
        <v>22321.85</v>
      </c>
      <c r="D3154" s="43" t="n">
        <v>355.05</v>
      </c>
      <c r="E3154" s="44" t="n">
        <f aca="false">E3153+D3154</f>
        <v>50084.0500000001</v>
      </c>
      <c r="F3154" s="45" t="n">
        <f aca="false">IF(C3153&gt;0,D3154/C3153,0)</f>
        <v>0.0161630278420161</v>
      </c>
      <c r="G3154" s="46" t="n">
        <f aca="false">G3153*(1+F3154)</f>
        <v>38.6672201977704</v>
      </c>
      <c r="H3154" s="46" t="n">
        <f aca="false">MAX(H3153,G3154)</f>
        <v>44.401752189046</v>
      </c>
      <c r="I3154" s="47" t="n">
        <f aca="false">G3154/H3154-1</f>
        <v>-0.129151029149932</v>
      </c>
      <c r="J3154" s="48" t="n">
        <f aca="false">IF(F3154&lt;0,F3154^2,0)</f>
        <v>0</v>
      </c>
      <c r="K3154" s="44" t="n">
        <f aca="false">MAX(K3153,E3154)</f>
        <v>52089.95</v>
      </c>
      <c r="L3154" s="49" t="n">
        <f aca="false">E3154-K3154</f>
        <v>-2005.89999999999</v>
      </c>
    </row>
    <row r="3155" customFormat="false" ht="15" hidden="false" customHeight="false" outlineLevel="0" collapsed="false">
      <c r="A3155" s="27" t="n">
        <v>44033</v>
      </c>
      <c r="B3155" s="42" t="n">
        <v>1</v>
      </c>
      <c r="C3155" s="28" t="n">
        <v>22782</v>
      </c>
      <c r="D3155" s="43" t="n">
        <v>460.15</v>
      </c>
      <c r="E3155" s="44" t="n">
        <f aca="false">E3154+D3155</f>
        <v>50544.2000000001</v>
      </c>
      <c r="F3155" s="45" t="n">
        <f aca="false">IF(C3154&gt;0,D3155/C3154,0)</f>
        <v>0.0206143308014345</v>
      </c>
      <c r="G3155" s="46" t="n">
        <f aca="false">G3154*(1+F3155)</f>
        <v>39.4643190660992</v>
      </c>
      <c r="H3155" s="46" t="n">
        <f aca="false">MAX(H3154,G3155)</f>
        <v>44.401752189046</v>
      </c>
      <c r="I3155" s="47" t="n">
        <f aca="false">G3155/H3155-1</f>
        <v>-0.11119906038674</v>
      </c>
      <c r="J3155" s="48" t="n">
        <f aca="false">IF(F3155&lt;0,F3155^2,0)</f>
        <v>0</v>
      </c>
      <c r="K3155" s="44" t="n">
        <f aca="false">MAX(K3154,E3155)</f>
        <v>52089.95</v>
      </c>
      <c r="L3155" s="49" t="n">
        <f aca="false">E3155-K3155</f>
        <v>-1545.74999999999</v>
      </c>
    </row>
    <row r="3156" customFormat="false" ht="15" hidden="false" customHeight="false" outlineLevel="0" collapsed="false">
      <c r="A3156" s="27" t="n">
        <v>44034</v>
      </c>
      <c r="B3156" s="42" t="n">
        <v>1</v>
      </c>
      <c r="C3156" s="28" t="n">
        <v>22882.6</v>
      </c>
      <c r="D3156" s="43" t="n">
        <v>100.6</v>
      </c>
      <c r="E3156" s="44" t="n">
        <f aca="false">E3155+D3156</f>
        <v>50644.8000000001</v>
      </c>
      <c r="F3156" s="45" t="n">
        <f aca="false">IF(C3155&gt;0,D3156/C3155,0)</f>
        <v>0.00441576683346502</v>
      </c>
      <c r="G3156" s="46" t="n">
        <f aca="false">G3155*(1+F3156)</f>
        <v>39.6385842973365</v>
      </c>
      <c r="H3156" s="46" t="n">
        <f aca="false">MAX(H3155,G3156)</f>
        <v>44.401752189046</v>
      </c>
      <c r="I3156" s="47" t="n">
        <f aca="false">G3156/H3156-1</f>
        <v>-0.107274322676043</v>
      </c>
      <c r="J3156" s="48" t="n">
        <f aca="false">IF(F3156&lt;0,F3156^2,0)</f>
        <v>0</v>
      </c>
      <c r="K3156" s="44" t="n">
        <f aca="false">MAX(K3155,E3156)</f>
        <v>52089.95</v>
      </c>
      <c r="L3156" s="49" t="n">
        <f aca="false">E3156-K3156</f>
        <v>-1445.14999999999</v>
      </c>
    </row>
    <row r="3157" customFormat="false" ht="15" hidden="false" customHeight="false" outlineLevel="0" collapsed="false">
      <c r="A3157" s="27" t="n">
        <v>44035</v>
      </c>
      <c r="B3157" s="42" t="n">
        <v>1</v>
      </c>
      <c r="C3157" s="28" t="n">
        <v>23083.9</v>
      </c>
      <c r="D3157" s="43" t="n">
        <v>201.3</v>
      </c>
      <c r="E3157" s="44" t="n">
        <f aca="false">E3156+D3157</f>
        <v>50846.1000000001</v>
      </c>
      <c r="F3157" s="45" t="n">
        <f aca="false">IF(C3156&gt;0,D3157/C3156,0)</f>
        <v>0.00879707725520701</v>
      </c>
      <c r="G3157" s="46" t="n">
        <f aca="false">G3156*(1+F3157)</f>
        <v>39.9872879856872</v>
      </c>
      <c r="H3157" s="46" t="n">
        <f aca="false">MAX(H3156,G3157)</f>
        <v>44.401752189046</v>
      </c>
      <c r="I3157" s="47" t="n">
        <f aca="false">G3157/H3157-1</f>
        <v>-0.0994209459249174</v>
      </c>
      <c r="J3157" s="48" t="n">
        <f aca="false">IF(F3157&lt;0,F3157^2,0)</f>
        <v>0</v>
      </c>
      <c r="K3157" s="44" t="n">
        <f aca="false">MAX(K3156,E3157)</f>
        <v>52089.95</v>
      </c>
      <c r="L3157" s="49" t="n">
        <f aca="false">E3157-K3157</f>
        <v>-1243.84999999998</v>
      </c>
    </row>
    <row r="3158" customFormat="false" ht="15" hidden="false" customHeight="false" outlineLevel="0" collapsed="false">
      <c r="A3158" s="27" t="n">
        <v>44036</v>
      </c>
      <c r="B3158" s="42" t="n">
        <v>-1</v>
      </c>
      <c r="C3158" s="28" t="n">
        <v>22662.05</v>
      </c>
      <c r="D3158" s="43" t="n">
        <v>-352.85</v>
      </c>
      <c r="E3158" s="44" t="n">
        <f aca="false">E3157+D3158</f>
        <v>50493.2500000001</v>
      </c>
      <c r="F3158" s="45" t="n">
        <f aca="false">IF(C3157&gt;0,D3158/C3157,0)</f>
        <v>-0.0152855453367932</v>
      </c>
      <c r="G3158" s="46" t="n">
        <f aca="false">G3157*(1+F3158)</f>
        <v>39.3760604822866</v>
      </c>
      <c r="H3158" s="46" t="n">
        <f aca="false">MAX(H3157,G3158)</f>
        <v>44.401752189046</v>
      </c>
      <c r="I3158" s="47" t="n">
        <f aca="false">G3158/H3158-1</f>
        <v>-0.113186787885348</v>
      </c>
      <c r="J3158" s="48" t="n">
        <f aca="false">IF(F3158&lt;0,F3158^2,0)</f>
        <v>0.00023364789624316</v>
      </c>
      <c r="K3158" s="44" t="n">
        <f aca="false">MAX(K3157,E3158)</f>
        <v>52089.95</v>
      </c>
      <c r="L3158" s="49" t="n">
        <f aca="false">E3158-K3158</f>
        <v>-1596.69999999998</v>
      </c>
    </row>
    <row r="3159" customFormat="false" ht="15" hidden="false" customHeight="false" outlineLevel="0" collapsed="false">
      <c r="A3159" s="27" t="n">
        <v>44039</v>
      </c>
      <c r="B3159" s="42" t="n">
        <v>-1</v>
      </c>
      <c r="C3159" s="28" t="n">
        <v>21848.75</v>
      </c>
      <c r="D3159" s="43" t="n">
        <v>813.3</v>
      </c>
      <c r="E3159" s="44" t="n">
        <f aca="false">E3158+D3159</f>
        <v>51306.5500000001</v>
      </c>
      <c r="F3159" s="45" t="n">
        <f aca="false">IF(C3158&gt;0,D3159/C3158,0)</f>
        <v>0.0358881919332099</v>
      </c>
      <c r="G3159" s="46" t="n">
        <f aca="false">G3158*(1+F3159)</f>
        <v>40.7891960984486</v>
      </c>
      <c r="H3159" s="46" t="n">
        <f aca="false">MAX(H3158,G3159)</f>
        <v>44.401752189046</v>
      </c>
      <c r="I3159" s="47" t="n">
        <f aca="false">G3159/H3159-1</f>
        <v>-0.0813606651200712</v>
      </c>
      <c r="J3159" s="48" t="n">
        <f aca="false">IF(F3159&lt;0,F3159^2,0)</f>
        <v>0</v>
      </c>
      <c r="K3159" s="44" t="n">
        <f aca="false">MAX(K3158,E3159)</f>
        <v>52089.95</v>
      </c>
      <c r="L3159" s="49" t="n">
        <f aca="false">E3159-K3159</f>
        <v>-783.39999999998</v>
      </c>
    </row>
    <row r="3160" customFormat="false" ht="15" hidden="false" customHeight="false" outlineLevel="0" collapsed="false">
      <c r="A3160" s="27" t="n">
        <v>44040</v>
      </c>
      <c r="B3160" s="42" t="n">
        <v>-1</v>
      </c>
      <c r="C3160" s="28" t="n">
        <v>22105.2</v>
      </c>
      <c r="D3160" s="43" t="n">
        <v>-256.45</v>
      </c>
      <c r="E3160" s="44" t="n">
        <f aca="false">E3159+D3160</f>
        <v>51050.1000000001</v>
      </c>
      <c r="F3160" s="45" t="n">
        <f aca="false">IF(C3159&gt;0,D3160/C3159,0)</f>
        <v>-0.0117375135877339</v>
      </c>
      <c r="G3160" s="46" t="n">
        <f aca="false">G3159*(1+F3160)</f>
        <v>40.3104323550103</v>
      </c>
      <c r="H3160" s="46" t="n">
        <f aca="false">MAX(H3159,G3160)</f>
        <v>44.401752189046</v>
      </c>
      <c r="I3160" s="47" t="n">
        <f aca="false">G3160/H3160-1</f>
        <v>-0.0921432067954513</v>
      </c>
      <c r="J3160" s="48" t="n">
        <f aca="false">IF(F3160&lt;0,F3160^2,0)</f>
        <v>0.000137769225222237</v>
      </c>
      <c r="K3160" s="44" t="n">
        <f aca="false">MAX(K3159,E3160)</f>
        <v>52089.95</v>
      </c>
      <c r="L3160" s="49" t="n">
        <f aca="false">E3160-K3160</f>
        <v>-1039.84999999998</v>
      </c>
    </row>
    <row r="3161" customFormat="false" ht="15" hidden="false" customHeight="false" outlineLevel="0" collapsed="false">
      <c r="A3161" s="27" t="n">
        <v>44041</v>
      </c>
      <c r="B3161" s="42" t="n">
        <v>-1</v>
      </c>
      <c r="C3161" s="28" t="n">
        <v>22076.6</v>
      </c>
      <c r="D3161" s="43" t="n">
        <v>-127.8</v>
      </c>
      <c r="E3161" s="44" t="n">
        <f aca="false">E3160+D3161</f>
        <v>50922.3000000001</v>
      </c>
      <c r="F3161" s="45" t="n">
        <f aca="false">IF(C3160&gt;0,D3161/C3160,0)</f>
        <v>-0.00578144508984311</v>
      </c>
      <c r="G3161" s="46" t="n">
        <f aca="false">G3160*(1+F3161)</f>
        <v>40.077379803802</v>
      </c>
      <c r="H3161" s="46" t="n">
        <f aca="false">MAX(H3160,G3161)</f>
        <v>44.401752189046</v>
      </c>
      <c r="I3161" s="47" t="n">
        <f aca="false">G3161/H3161-1</f>
        <v>-0.0973919309948046</v>
      </c>
      <c r="J3161" s="48" t="n">
        <f aca="false">IF(F3161&lt;0,F3161^2,0)</f>
        <v>3.34251073268711E-005</v>
      </c>
      <c r="K3161" s="44" t="n">
        <f aca="false">MAX(K3160,E3161)</f>
        <v>52089.95</v>
      </c>
      <c r="L3161" s="49" t="n">
        <f aca="false">E3161-K3161</f>
        <v>-1167.64999999998</v>
      </c>
    </row>
    <row r="3162" customFormat="false" ht="15" hidden="false" customHeight="false" outlineLevel="0" collapsed="false">
      <c r="A3162" s="27" t="n">
        <v>44042</v>
      </c>
      <c r="B3162" s="42" t="n">
        <v>-1</v>
      </c>
      <c r="C3162" s="28" t="n">
        <v>21646.85</v>
      </c>
      <c r="D3162" s="43" t="n">
        <v>-35.45</v>
      </c>
      <c r="E3162" s="44" t="n">
        <f aca="false">E3161+D3162</f>
        <v>50886.8500000001</v>
      </c>
      <c r="F3162" s="45" t="n">
        <f aca="false">IF(C3161&gt;0,D3162/C3161,0)</f>
        <v>-0.00160577262803149</v>
      </c>
      <c r="G3162" s="46" t="n">
        <f aca="false">G3161*(1+F3162)</f>
        <v>40.0130246443098</v>
      </c>
      <c r="H3162" s="46" t="n">
        <f aca="false">MAX(H3161,G3162)</f>
        <v>44.401752189046</v>
      </c>
      <c r="I3162" s="47" t="n">
        <f aca="false">G3162/H3162-1</f>
        <v>-0.0988413143258534</v>
      </c>
      <c r="J3162" s="48" t="n">
        <f aca="false">IF(F3162&lt;0,F3162^2,0)</f>
        <v>2.57850573293516E-006</v>
      </c>
      <c r="K3162" s="44" t="n">
        <f aca="false">MAX(K3161,E3162)</f>
        <v>52089.95</v>
      </c>
      <c r="L3162" s="49" t="n">
        <f aca="false">E3162-K3162</f>
        <v>-1203.09999999998</v>
      </c>
    </row>
    <row r="3163" customFormat="false" ht="15" hidden="false" customHeight="false" outlineLevel="0" collapsed="false">
      <c r="A3163" s="27" t="n">
        <v>44043</v>
      </c>
      <c r="B3163" s="42" t="n">
        <v>-1</v>
      </c>
      <c r="C3163" s="28" t="n">
        <v>21640.05</v>
      </c>
      <c r="D3163" s="43" t="n">
        <v>6.8</v>
      </c>
      <c r="E3163" s="44" t="n">
        <f aca="false">E3162+D3163</f>
        <v>50893.6500000001</v>
      </c>
      <c r="F3163" s="45" t="n">
        <f aca="false">IF(C3162&gt;0,D3163/C3162,0)</f>
        <v>0.000314133465146199</v>
      </c>
      <c r="G3163" s="46" t="n">
        <f aca="false">G3162*(1+F3163)</f>
        <v>40.0255940743923</v>
      </c>
      <c r="H3163" s="46" t="n">
        <f aca="false">MAX(H3162,G3163)</f>
        <v>44.401752189046</v>
      </c>
      <c r="I3163" s="47" t="n">
        <f aca="false">G3163/H3163-1</f>
        <v>-0.0985582302252759</v>
      </c>
      <c r="J3163" s="48" t="n">
        <f aca="false">IF(F3163&lt;0,F3163^2,0)</f>
        <v>0</v>
      </c>
      <c r="K3163" s="44" t="n">
        <f aca="false">MAX(K3162,E3163)</f>
        <v>52089.95</v>
      </c>
      <c r="L3163" s="49" t="n">
        <f aca="false">E3163-K3163</f>
        <v>-1196.29999999997</v>
      </c>
    </row>
    <row r="3164" customFormat="false" ht="15" hidden="false" customHeight="false" outlineLevel="0" collapsed="false">
      <c r="A3164" s="27" t="n">
        <v>44046</v>
      </c>
      <c r="B3164" s="42" t="n">
        <v>-1</v>
      </c>
      <c r="C3164" s="28" t="n">
        <v>21072.1</v>
      </c>
      <c r="D3164" s="43" t="n">
        <v>567.95</v>
      </c>
      <c r="E3164" s="44" t="n">
        <f aca="false">E3163+D3164</f>
        <v>51461.6000000001</v>
      </c>
      <c r="F3164" s="45" t="n">
        <f aca="false">IF(C3163&gt;0,D3164/C3163,0)</f>
        <v>0.0262453182871574</v>
      </c>
      <c r="G3164" s="46" t="n">
        <f aca="false">G3163*(1+F3164)</f>
        <v>41.0760785305073</v>
      </c>
      <c r="H3164" s="46" t="n">
        <f aca="false">MAX(H3163,G3164)</f>
        <v>44.401752189046</v>
      </c>
      <c r="I3164" s="47" t="n">
        <f aca="false">G3164/H3164-1</f>
        <v>-0.0748996040601998</v>
      </c>
      <c r="J3164" s="48" t="n">
        <f aca="false">IF(F3164&lt;0,F3164^2,0)</f>
        <v>0</v>
      </c>
      <c r="K3164" s="44" t="n">
        <f aca="false">MAX(K3163,E3164)</f>
        <v>52089.95</v>
      </c>
      <c r="L3164" s="49" t="n">
        <f aca="false">E3164-K3164</f>
        <v>-628.349999999977</v>
      </c>
    </row>
    <row r="3165" customFormat="false" ht="15" hidden="false" customHeight="false" outlineLevel="0" collapsed="false">
      <c r="A3165" s="27" t="n">
        <v>44047</v>
      </c>
      <c r="B3165" s="42" t="n">
        <v>-1</v>
      </c>
      <c r="C3165" s="28" t="n">
        <v>21490.5</v>
      </c>
      <c r="D3165" s="43" t="n">
        <v>-471.7</v>
      </c>
      <c r="E3165" s="44" t="n">
        <f aca="false">E3164+D3165</f>
        <v>50989.9000000001</v>
      </c>
      <c r="F3165" s="45" t="n">
        <f aca="false">IF(C3164&gt;0,D3165/C3164,0)</f>
        <v>-0.0223850494255437</v>
      </c>
      <c r="G3165" s="46" t="n">
        <f aca="false">G3164*(1+F3165)</f>
        <v>40.1565884823944</v>
      </c>
      <c r="H3165" s="46" t="n">
        <f aca="false">MAX(H3164,G3165)</f>
        <v>44.401752189046</v>
      </c>
      <c r="I3165" s="47" t="n">
        <f aca="false">G3165/H3165-1</f>
        <v>-0.0956080221469023</v>
      </c>
      <c r="J3165" s="48" t="n">
        <f aca="false">IF(F3165&lt;0,F3165^2,0)</f>
        <v>0.000501090437784036</v>
      </c>
      <c r="K3165" s="44" t="n">
        <f aca="false">MAX(K3164,E3165)</f>
        <v>52089.95</v>
      </c>
      <c r="L3165" s="49" t="n">
        <f aca="false">E3165-K3165</f>
        <v>-1100.04999999997</v>
      </c>
    </row>
    <row r="3166" customFormat="false" ht="15" hidden="false" customHeight="false" outlineLevel="0" collapsed="false">
      <c r="A3166" s="27" t="n">
        <v>44048</v>
      </c>
      <c r="B3166" s="42" t="n">
        <v>1</v>
      </c>
      <c r="C3166" s="28" t="n">
        <v>21509.95</v>
      </c>
      <c r="D3166" s="43" t="n">
        <v>-176.9</v>
      </c>
      <c r="E3166" s="44" t="n">
        <f aca="false">E3165+D3166</f>
        <v>50813.0000000001</v>
      </c>
      <c r="F3166" s="45" t="n">
        <f aca="false">IF(C3165&gt;0,D3166/C3165,0)</f>
        <v>-0.00823154417068007</v>
      </c>
      <c r="G3166" s="46" t="n">
        <f aca="false">G3165*(1+F3166)</f>
        <v>39.8260377505577</v>
      </c>
      <c r="H3166" s="46" t="n">
        <f aca="false">MAX(H3165,G3166)</f>
        <v>44.401752189046</v>
      </c>
      <c r="I3166" s="47" t="n">
        <f aca="false">G3166/H3166-1</f>
        <v>-0.103052564660209</v>
      </c>
      <c r="J3166" s="48" t="n">
        <f aca="false">IF(F3166&lt;0,F3166^2,0)</f>
        <v>6.7758319433857E-005</v>
      </c>
      <c r="K3166" s="44" t="n">
        <f aca="false">MAX(K3165,E3166)</f>
        <v>52089.95</v>
      </c>
      <c r="L3166" s="49" t="n">
        <f aca="false">E3166-K3166</f>
        <v>-1276.94999999998</v>
      </c>
    </row>
    <row r="3167" customFormat="false" ht="15" hidden="false" customHeight="false" outlineLevel="0" collapsed="false">
      <c r="A3167" s="27" t="n">
        <v>44049</v>
      </c>
      <c r="B3167" s="42" t="n">
        <v>1</v>
      </c>
      <c r="C3167" s="28" t="n">
        <v>21642.6</v>
      </c>
      <c r="D3167" s="43" t="n">
        <v>-61.55</v>
      </c>
      <c r="E3167" s="44" t="n">
        <f aca="false">E3166+D3167</f>
        <v>50751.4500000001</v>
      </c>
      <c r="F3167" s="45" t="n">
        <f aca="false">IF(C3166&gt;0,D3167/C3166,0)</f>
        <v>-0.00286146643762538</v>
      </c>
      <c r="G3167" s="46" t="n">
        <f aca="false">G3166*(1+F3167)</f>
        <v>39.7120768801909</v>
      </c>
      <c r="H3167" s="46" t="n">
        <f aca="false">MAX(H3166,G3167)</f>
        <v>44.401752189046</v>
      </c>
      <c r="I3167" s="47" t="n">
        <f aca="false">G3167/H3167-1</f>
        <v>-0.105619149642748</v>
      </c>
      <c r="J3167" s="48" t="n">
        <f aca="false">IF(F3167&lt;0,F3167^2,0)</f>
        <v>8.18799017365647E-006</v>
      </c>
      <c r="K3167" s="44" t="n">
        <f aca="false">MAX(K3166,E3167)</f>
        <v>52089.95</v>
      </c>
      <c r="L3167" s="49" t="n">
        <f aca="false">E3167-K3167</f>
        <v>-1338.49999999998</v>
      </c>
    </row>
    <row r="3168" customFormat="false" ht="15" hidden="false" customHeight="false" outlineLevel="0" collapsed="false">
      <c r="A3168" s="27" t="n">
        <v>44050</v>
      </c>
      <c r="B3168" s="42" t="n">
        <v>0</v>
      </c>
      <c r="C3168" s="28" t="n">
        <v>21754</v>
      </c>
      <c r="D3168" s="43" t="n">
        <v>0</v>
      </c>
      <c r="E3168" s="44" t="n">
        <f aca="false">E3167+D3168</f>
        <v>50751.4500000001</v>
      </c>
      <c r="F3168" s="45" t="n">
        <f aca="false">IF(C3167&gt;0,D3168/C3167,0)</f>
        <v>0</v>
      </c>
      <c r="G3168" s="46" t="n">
        <f aca="false">G3167*(1+F3168)</f>
        <v>39.7120768801909</v>
      </c>
      <c r="H3168" s="46" t="n">
        <f aca="false">MAX(H3167,G3168)</f>
        <v>44.401752189046</v>
      </c>
      <c r="I3168" s="47" t="n">
        <f aca="false">G3168/H3168-1</f>
        <v>-0.105619149642748</v>
      </c>
      <c r="J3168" s="48" t="n">
        <f aca="false">IF(F3168&lt;0,F3168^2,0)</f>
        <v>0</v>
      </c>
      <c r="K3168" s="44" t="n">
        <f aca="false">MAX(K3167,E3168)</f>
        <v>52089.95</v>
      </c>
      <c r="L3168" s="49" t="n">
        <f aca="false">E3168-K3168</f>
        <v>-1338.49999999998</v>
      </c>
    </row>
    <row r="3169" customFormat="false" ht="15" hidden="false" customHeight="false" outlineLevel="0" collapsed="false">
      <c r="A3169" s="27" t="n">
        <v>44053</v>
      </c>
      <c r="B3169" s="42" t="n">
        <v>1</v>
      </c>
      <c r="C3169" s="28" t="n">
        <v>21900.25</v>
      </c>
      <c r="D3169" s="43" t="n">
        <v>-26.3</v>
      </c>
      <c r="E3169" s="44" t="n">
        <f aca="false">E3168+D3169</f>
        <v>50725.1500000001</v>
      </c>
      <c r="F3169" s="45" t="n">
        <f aca="false">IF(C3168&gt;0,D3169/C3168,0)</f>
        <v>-0.0012089730624253</v>
      </c>
      <c r="G3169" s="46" t="n">
        <f aca="false">G3168*(1+F3169)</f>
        <v>39.6640660489898</v>
      </c>
      <c r="H3169" s="46" t="n">
        <f aca="false">MAX(H3168,G3169)</f>
        <v>44.401752189046</v>
      </c>
      <c r="I3169" s="47" t="n">
        <f aca="false">G3169/H3169-1</f>
        <v>-0.106700431998379</v>
      </c>
      <c r="J3169" s="48" t="n">
        <f aca="false">IF(F3169&lt;0,F3169^2,0)</f>
        <v>1.46161586567001E-006</v>
      </c>
      <c r="K3169" s="44" t="n">
        <f aca="false">MAX(K3168,E3169)</f>
        <v>52089.95</v>
      </c>
      <c r="L3169" s="49" t="n">
        <f aca="false">E3169-K3169</f>
        <v>-1364.79999999998</v>
      </c>
    </row>
    <row r="3170" customFormat="false" ht="15" hidden="false" customHeight="false" outlineLevel="0" collapsed="false">
      <c r="A3170" s="27" t="n">
        <v>44054</v>
      </c>
      <c r="B3170" s="42" t="n">
        <v>1</v>
      </c>
      <c r="C3170" s="28" t="n">
        <v>22227.2</v>
      </c>
      <c r="D3170" s="43" t="n">
        <v>326.95</v>
      </c>
      <c r="E3170" s="44" t="n">
        <f aca="false">E3169+D3170</f>
        <v>51052.1000000001</v>
      </c>
      <c r="F3170" s="45" t="n">
        <f aca="false">IF(C3169&gt;0,D3170/C3169,0)</f>
        <v>0.0149290533213091</v>
      </c>
      <c r="G3170" s="46" t="n">
        <f aca="false">G3169*(1+F3170)</f>
        <v>40.2562130059751</v>
      </c>
      <c r="H3170" s="46" t="n">
        <f aca="false">MAX(H3169,G3170)</f>
        <v>44.401752189046</v>
      </c>
      <c r="I3170" s="47" t="n">
        <f aca="false">G3170/H3170-1</f>
        <v>-0.0933643151157801</v>
      </c>
      <c r="J3170" s="48" t="n">
        <f aca="false">IF(F3170&lt;0,F3170^2,0)</f>
        <v>0</v>
      </c>
      <c r="K3170" s="44" t="n">
        <f aca="false">MAX(K3169,E3170)</f>
        <v>52089.95</v>
      </c>
      <c r="L3170" s="49" t="n">
        <f aca="false">E3170-K3170</f>
        <v>-1037.84999999998</v>
      </c>
    </row>
    <row r="3171" customFormat="false" ht="15" hidden="false" customHeight="false" outlineLevel="0" collapsed="false">
      <c r="A3171" s="27" t="n">
        <v>44055</v>
      </c>
      <c r="B3171" s="42" t="n">
        <v>1</v>
      </c>
      <c r="C3171" s="28" t="n">
        <v>22264</v>
      </c>
      <c r="D3171" s="43" t="n">
        <v>-187.35</v>
      </c>
      <c r="E3171" s="44" t="n">
        <f aca="false">E3170+D3171</f>
        <v>50864.7500000001</v>
      </c>
      <c r="F3171" s="45" t="n">
        <f aca="false">IF(C3170&gt;0,D3171/C3170,0)</f>
        <v>-0.00842886193492658</v>
      </c>
      <c r="G3171" s="46" t="n">
        <f aca="false">G3170*(1+F3171)</f>
        <v>39.9168989445247</v>
      </c>
      <c r="H3171" s="46" t="n">
        <f aca="false">MAX(H3170,G3171)</f>
        <v>44.401752189046</v>
      </c>
      <c r="I3171" s="47" t="n">
        <f aca="false">G3171/H3171-1</f>
        <v>-0.101006222128947</v>
      </c>
      <c r="J3171" s="48" t="n">
        <f aca="false">IF(F3171&lt;0,F3171^2,0)</f>
        <v>7.10457135180542E-005</v>
      </c>
      <c r="K3171" s="44" t="n">
        <f aca="false">MAX(K3170,E3171)</f>
        <v>52089.95</v>
      </c>
      <c r="L3171" s="49" t="n">
        <f aca="false">E3171-K3171</f>
        <v>-1225.19999999998</v>
      </c>
    </row>
    <row r="3172" customFormat="false" ht="15" hidden="false" customHeight="false" outlineLevel="0" collapsed="false">
      <c r="A3172" s="27" t="n">
        <v>44056</v>
      </c>
      <c r="B3172" s="42" t="n">
        <v>1</v>
      </c>
      <c r="C3172" s="28" t="n">
        <v>22196.35</v>
      </c>
      <c r="D3172" s="43" t="n">
        <v>-198.85</v>
      </c>
      <c r="E3172" s="44" t="n">
        <f aca="false">E3171+D3172</f>
        <v>50665.9000000001</v>
      </c>
      <c r="F3172" s="45" t="n">
        <f aca="false">IF(C3171&gt;0,D3172/C3171,0)</f>
        <v>-0.00893145885734819</v>
      </c>
      <c r="G3172" s="46" t="n">
        <f aca="false">G3171*(1+F3172)</f>
        <v>39.5603828038888</v>
      </c>
      <c r="H3172" s="46" t="n">
        <f aca="false">MAX(H3171,G3172)</f>
        <v>44.401752189046</v>
      </c>
      <c r="I3172" s="47" t="n">
        <f aca="false">G3172/H3172-1</f>
        <v>-0.109035548069014</v>
      </c>
      <c r="J3172" s="48" t="n">
        <f aca="false">IF(F3172&lt;0,F3172^2,0)</f>
        <v>7.97709573205034E-005</v>
      </c>
      <c r="K3172" s="44" t="n">
        <f aca="false">MAX(K3171,E3172)</f>
        <v>52089.95</v>
      </c>
      <c r="L3172" s="49" t="n">
        <f aca="false">E3172-K3172</f>
        <v>-1424.04999999998</v>
      </c>
    </row>
    <row r="3173" customFormat="false" ht="15" hidden="false" customHeight="false" outlineLevel="0" collapsed="false">
      <c r="A3173" s="27" t="n">
        <v>44057</v>
      </c>
      <c r="B3173" s="42" t="n">
        <v>-1</v>
      </c>
      <c r="C3173" s="28" t="n">
        <v>21679.4</v>
      </c>
      <c r="D3173" s="43" t="n">
        <v>254.05</v>
      </c>
      <c r="E3173" s="44" t="n">
        <f aca="false">E3172+D3173</f>
        <v>50919.9500000001</v>
      </c>
      <c r="F3173" s="45" t="n">
        <f aca="false">IF(C3172&gt;0,D3173/C3172,0)</f>
        <v>0.011445575511289</v>
      </c>
      <c r="G3173" s="46" t="n">
        <f aca="false">G3172*(1+F3173)</f>
        <v>40.0131741525262</v>
      </c>
      <c r="H3173" s="46" t="n">
        <f aca="false">MAX(H3172,G3173)</f>
        <v>44.401752189046</v>
      </c>
      <c r="I3173" s="47" t="n">
        <f aca="false">G3173/H3173-1</f>
        <v>-0.0988379471565638</v>
      </c>
      <c r="J3173" s="48" t="n">
        <f aca="false">IF(F3173&lt;0,F3173^2,0)</f>
        <v>0</v>
      </c>
      <c r="K3173" s="44" t="n">
        <f aca="false">MAX(K3172,E3173)</f>
        <v>52089.95</v>
      </c>
      <c r="L3173" s="49" t="n">
        <f aca="false">E3173-K3173</f>
        <v>-1169.99999999998</v>
      </c>
    </row>
    <row r="3174" customFormat="false" ht="15" hidden="false" customHeight="false" outlineLevel="0" collapsed="false">
      <c r="A3174" s="27" t="n">
        <v>44060</v>
      </c>
      <c r="B3174" s="42" t="n">
        <v>-1</v>
      </c>
      <c r="C3174" s="28" t="n">
        <v>21700.85</v>
      </c>
      <c r="D3174" s="43" t="n">
        <v>-21.45</v>
      </c>
      <c r="E3174" s="44" t="n">
        <f aca="false">E3173+D3174</f>
        <v>50898.5000000001</v>
      </c>
      <c r="F3174" s="45" t="n">
        <f aca="false">IF(C3173&gt;0,D3174/C3173,0)</f>
        <v>-0.00098941852634298</v>
      </c>
      <c r="G3174" s="46" t="n">
        <f aca="false">G3173*(1+F3174)</f>
        <v>39.9735843767219</v>
      </c>
      <c r="H3174" s="46" t="n">
        <f aca="false">MAX(H3173,G3174)</f>
        <v>44.401752189046</v>
      </c>
      <c r="I3174" s="47" t="n">
        <f aca="false">G3174/H3174-1</f>
        <v>-0.0997295735868844</v>
      </c>
      <c r="J3174" s="48" t="n">
        <f aca="false">IF(F3174&lt;0,F3174^2,0)</f>
        <v>9.78949020270714E-007</v>
      </c>
      <c r="K3174" s="44" t="n">
        <f aca="false">MAX(K3173,E3174)</f>
        <v>52089.95</v>
      </c>
      <c r="L3174" s="49" t="n">
        <f aca="false">E3174-K3174</f>
        <v>-1191.44999999998</v>
      </c>
    </row>
    <row r="3175" customFormat="false" ht="15" hidden="false" customHeight="false" outlineLevel="0" collapsed="false">
      <c r="A3175" s="27" t="n">
        <v>44061</v>
      </c>
      <c r="B3175" s="42" t="n">
        <v>-1</v>
      </c>
      <c r="C3175" s="28" t="n">
        <v>22170.6</v>
      </c>
      <c r="D3175" s="43" t="n">
        <v>-208.55</v>
      </c>
      <c r="E3175" s="44" t="n">
        <f aca="false">E3174+D3175</f>
        <v>50689.9500000001</v>
      </c>
      <c r="F3175" s="45" t="n">
        <f aca="false">IF(C3174&gt;0,D3175/C3174,0)</f>
        <v>-0.00961022264104862</v>
      </c>
      <c r="G3175" s="46" t="n">
        <f aca="false">G3174*(1+F3175)</f>
        <v>39.5894293311009</v>
      </c>
      <c r="H3175" s="46" t="n">
        <f aca="false">MAX(H3174,G3175)</f>
        <v>44.401752189046</v>
      </c>
      <c r="I3175" s="47" t="n">
        <f aca="false">G3175/H3175-1</f>
        <v>-0.108381372821866</v>
      </c>
      <c r="J3175" s="48" t="n">
        <f aca="false">IF(F3175&lt;0,F3175^2,0)</f>
        <v>9.23563792105236E-005</v>
      </c>
      <c r="K3175" s="44" t="n">
        <f aca="false">MAX(K3174,E3175)</f>
        <v>52089.95</v>
      </c>
      <c r="L3175" s="49" t="n">
        <f aca="false">E3175-K3175</f>
        <v>-1399.99999999998</v>
      </c>
    </row>
    <row r="3176" customFormat="false" ht="15" hidden="false" customHeight="false" outlineLevel="0" collapsed="false">
      <c r="A3176" s="27" t="n">
        <v>44062</v>
      </c>
      <c r="B3176" s="42" t="n">
        <v>1</v>
      </c>
      <c r="C3176" s="28" t="n">
        <v>22285.9</v>
      </c>
      <c r="D3176" s="43" t="n">
        <v>-29.5</v>
      </c>
      <c r="E3176" s="44" t="n">
        <f aca="false">E3175+D3176</f>
        <v>50660.4500000001</v>
      </c>
      <c r="F3176" s="45" t="n">
        <f aca="false">IF(C3175&gt;0,D3176/C3175,0)</f>
        <v>-0.0013305909628066</v>
      </c>
      <c r="G3176" s="46" t="n">
        <f aca="false">G3175*(1+F3176)</f>
        <v>39.5367519942102</v>
      </c>
      <c r="H3176" s="46" t="n">
        <f aca="false">MAX(H3175,G3176)</f>
        <v>44.401752189046</v>
      </c>
      <c r="I3176" s="47" t="n">
        <f aca="false">G3176/H3176-1</f>
        <v>-0.109567752509459</v>
      </c>
      <c r="J3176" s="48" t="n">
        <f aca="false">IF(F3176&lt;0,F3176^2,0)</f>
        <v>1.77047231030259E-006</v>
      </c>
      <c r="K3176" s="44" t="n">
        <f aca="false">MAX(K3175,E3176)</f>
        <v>52089.95</v>
      </c>
      <c r="L3176" s="49" t="n">
        <f aca="false">E3176-K3176</f>
        <v>-1429.49999999998</v>
      </c>
    </row>
    <row r="3177" customFormat="false" ht="15" hidden="false" customHeight="false" outlineLevel="0" collapsed="false">
      <c r="A3177" s="27" t="n">
        <v>44063</v>
      </c>
      <c r="B3177" s="42" t="n">
        <v>1</v>
      </c>
      <c r="C3177" s="28" t="n">
        <v>21999.45</v>
      </c>
      <c r="D3177" s="43" t="n">
        <v>-296</v>
      </c>
      <c r="E3177" s="44" t="n">
        <f aca="false">E3176+D3177</f>
        <v>50364.4500000001</v>
      </c>
      <c r="F3177" s="45" t="n">
        <f aca="false">IF(C3176&gt;0,D3177/C3176,0)</f>
        <v>-0.013281940599213</v>
      </c>
      <c r="G3177" s="46" t="n">
        <f aca="false">G3176*(1+F3177)</f>
        <v>39.0116272027373</v>
      </c>
      <c r="H3177" s="46" t="n">
        <f aca="false">MAX(H3176,G3177)</f>
        <v>44.401752189046</v>
      </c>
      <c r="I3177" s="47" t="n">
        <f aca="false">G3177/H3177-1</f>
        <v>-0.121394420728252</v>
      </c>
      <c r="J3177" s="48" t="n">
        <f aca="false">IF(F3177&lt;0,F3177^2,0)</f>
        <v>0.000176409946081021</v>
      </c>
      <c r="K3177" s="44" t="n">
        <f aca="false">MAX(K3176,E3177)</f>
        <v>52089.95</v>
      </c>
      <c r="L3177" s="49" t="n">
        <f aca="false">E3177-K3177</f>
        <v>-1725.49999999998</v>
      </c>
    </row>
    <row r="3178" customFormat="false" ht="15" hidden="false" customHeight="false" outlineLevel="0" collapsed="false">
      <c r="A3178" s="27" t="n">
        <v>44064</v>
      </c>
      <c r="B3178" s="42" t="n">
        <v>0</v>
      </c>
      <c r="C3178" s="28" t="n">
        <v>22299.6</v>
      </c>
      <c r="D3178" s="43" t="n">
        <v>0</v>
      </c>
      <c r="E3178" s="44" t="n">
        <f aca="false">E3177+D3178</f>
        <v>50364.4500000001</v>
      </c>
      <c r="F3178" s="45" t="n">
        <f aca="false">IF(C3177&gt;0,D3178/C3177,0)</f>
        <v>0</v>
      </c>
      <c r="G3178" s="46" t="n">
        <f aca="false">G3177*(1+F3178)</f>
        <v>39.0116272027373</v>
      </c>
      <c r="H3178" s="46" t="n">
        <f aca="false">MAX(H3177,G3178)</f>
        <v>44.401752189046</v>
      </c>
      <c r="I3178" s="47" t="n">
        <f aca="false">G3178/H3178-1</f>
        <v>-0.121394420728252</v>
      </c>
      <c r="J3178" s="48" t="n">
        <f aca="false">IF(F3178&lt;0,F3178^2,0)</f>
        <v>0</v>
      </c>
      <c r="K3178" s="44" t="n">
        <f aca="false">MAX(K3177,E3178)</f>
        <v>52089.95</v>
      </c>
      <c r="L3178" s="49" t="n">
        <f aca="false">E3178-K3178</f>
        <v>-1725.49999999998</v>
      </c>
    </row>
    <row r="3179" customFormat="false" ht="15" hidden="false" customHeight="false" outlineLevel="0" collapsed="false">
      <c r="A3179" s="27" t="n">
        <v>44067</v>
      </c>
      <c r="B3179" s="42" t="n">
        <v>1</v>
      </c>
      <c r="C3179" s="28" t="n">
        <v>22833</v>
      </c>
      <c r="D3179" s="43" t="n">
        <v>396.15</v>
      </c>
      <c r="E3179" s="44" t="n">
        <f aca="false">E3178+D3179</f>
        <v>50760.6000000001</v>
      </c>
      <c r="F3179" s="45" t="n">
        <f aca="false">IF(C3178&gt;0,D3179/C3178,0)</f>
        <v>0.0177648926438142</v>
      </c>
      <c r="G3179" s="46" t="n">
        <f aca="false">G3178*(1+F3179)</f>
        <v>39.7046645718545</v>
      </c>
      <c r="H3179" s="46" t="n">
        <f aca="false">MAX(H3178,G3179)</f>
        <v>44.401752189046</v>
      </c>
      <c r="I3179" s="47" t="n">
        <f aca="false">G3179/H3179-1</f>
        <v>-0.105786086936233</v>
      </c>
      <c r="J3179" s="48" t="n">
        <f aca="false">IF(F3179&lt;0,F3179^2,0)</f>
        <v>0</v>
      </c>
      <c r="K3179" s="44" t="n">
        <f aca="false">MAX(K3178,E3179)</f>
        <v>52089.95</v>
      </c>
      <c r="L3179" s="49" t="n">
        <f aca="false">E3179-K3179</f>
        <v>-1329.34999999998</v>
      </c>
    </row>
    <row r="3180" customFormat="false" ht="15" hidden="false" customHeight="false" outlineLevel="0" collapsed="false">
      <c r="A3180" s="27" t="n">
        <v>44068</v>
      </c>
      <c r="B3180" s="42" t="n">
        <v>1</v>
      </c>
      <c r="C3180" s="28" t="n">
        <v>23092.15</v>
      </c>
      <c r="D3180" s="43" t="n">
        <v>259.15</v>
      </c>
      <c r="E3180" s="44" t="n">
        <f aca="false">E3179+D3180</f>
        <v>51019.7500000001</v>
      </c>
      <c r="F3180" s="45" t="n">
        <f aca="false">IF(C3179&gt;0,D3180/C3179,0)</f>
        <v>0.0113498007270179</v>
      </c>
      <c r="G3180" s="46" t="n">
        <f aca="false">G3179*(1+F3180)</f>
        <v>40.1553046026781</v>
      </c>
      <c r="H3180" s="46" t="n">
        <f aca="false">MAX(H3179,G3180)</f>
        <v>44.401752189046</v>
      </c>
      <c r="I3180" s="47" t="n">
        <f aca="false">G3180/H3180-1</f>
        <v>-0.0956369372156328</v>
      </c>
      <c r="J3180" s="48" t="n">
        <f aca="false">IF(F3180&lt;0,F3180^2,0)</f>
        <v>0</v>
      </c>
      <c r="K3180" s="44" t="n">
        <f aca="false">MAX(K3179,E3180)</f>
        <v>52089.95</v>
      </c>
      <c r="L3180" s="49" t="n">
        <f aca="false">E3180-K3180</f>
        <v>-1070.19999999998</v>
      </c>
    </row>
    <row r="3181" customFormat="false" ht="15" hidden="false" customHeight="false" outlineLevel="0" collapsed="false">
      <c r="A3181" s="27" t="n">
        <v>44069</v>
      </c>
      <c r="B3181" s="42" t="n">
        <v>1</v>
      </c>
      <c r="C3181" s="28" t="n">
        <v>23414.2</v>
      </c>
      <c r="D3181" s="43" t="n">
        <v>322.05</v>
      </c>
      <c r="E3181" s="44" t="n">
        <f aca="false">E3180+D3181</f>
        <v>51341.8000000001</v>
      </c>
      <c r="F3181" s="45" t="n">
        <f aca="false">IF(C3180&gt;0,D3181/C3180,0)</f>
        <v>0.0139462977678562</v>
      </c>
      <c r="G3181" s="46" t="n">
        <f aca="false">G3180*(1+F3181)</f>
        <v>40.715322437626</v>
      </c>
      <c r="H3181" s="46" t="n">
        <f aca="false">MAX(H3180,G3181)</f>
        <v>44.401752189046</v>
      </c>
      <c r="I3181" s="47" t="n">
        <f aca="false">G3181/H3181-1</f>
        <v>-0.0830244206517917</v>
      </c>
      <c r="J3181" s="48" t="n">
        <f aca="false">IF(F3181&lt;0,F3181^2,0)</f>
        <v>0</v>
      </c>
      <c r="K3181" s="44" t="n">
        <f aca="false">MAX(K3180,E3181)</f>
        <v>52089.95</v>
      </c>
      <c r="L3181" s="49" t="n">
        <f aca="false">E3181-K3181</f>
        <v>-748.149999999972</v>
      </c>
    </row>
    <row r="3182" customFormat="false" ht="15" hidden="false" customHeight="false" outlineLevel="0" collapsed="false">
      <c r="A3182" s="27" t="n">
        <v>44070</v>
      </c>
      <c r="B3182" s="42" t="n">
        <v>1</v>
      </c>
      <c r="C3182" s="28" t="n">
        <v>23600.35</v>
      </c>
      <c r="D3182" s="43" t="n">
        <v>186.15</v>
      </c>
      <c r="E3182" s="44" t="n">
        <f aca="false">E3181+D3182</f>
        <v>51527.9500000001</v>
      </c>
      <c r="F3182" s="45" t="n">
        <f aca="false">IF(C3181&gt;0,D3182/C3181,0)</f>
        <v>0.0079503036618804</v>
      </c>
      <c r="G3182" s="46" t="n">
        <f aca="false">G3181*(1+F3182)</f>
        <v>41.0390216146965</v>
      </c>
      <c r="H3182" s="46" t="n">
        <f aca="false">MAX(H3181,G3182)</f>
        <v>44.401752189046</v>
      </c>
      <c r="I3182" s="47" t="n">
        <f aca="false">G3182/H3182-1</f>
        <v>-0.0757341863454447</v>
      </c>
      <c r="J3182" s="48" t="n">
        <f aca="false">IF(F3182&lt;0,F3182^2,0)</f>
        <v>0</v>
      </c>
      <c r="K3182" s="44" t="n">
        <f aca="false">MAX(K3181,E3182)</f>
        <v>52089.95</v>
      </c>
      <c r="L3182" s="49" t="n">
        <f aca="false">E3182-K3182</f>
        <v>-561.999999999971</v>
      </c>
    </row>
    <row r="3183" customFormat="false" ht="15" hidden="false" customHeight="false" outlineLevel="0" collapsed="false">
      <c r="A3183" s="27" t="n">
        <v>44071</v>
      </c>
      <c r="B3183" s="42" t="n">
        <v>1</v>
      </c>
      <c r="C3183" s="28" t="n">
        <v>24523.8</v>
      </c>
      <c r="D3183" s="43" t="n">
        <v>923.45</v>
      </c>
      <c r="E3183" s="44" t="n">
        <f aca="false">E3182+D3183</f>
        <v>52451.4000000001</v>
      </c>
      <c r="F3183" s="45" t="n">
        <f aca="false">IF(C3182&gt;0,D3183/C3182,0)</f>
        <v>0.0391286569902565</v>
      </c>
      <c r="G3183" s="46" t="n">
        <f aca="false">G3182*(1+F3183)</f>
        <v>42.6448234146737</v>
      </c>
      <c r="H3183" s="46" t="n">
        <f aca="false">MAX(H3182,G3183)</f>
        <v>44.401752189046</v>
      </c>
      <c r="I3183" s="47" t="n">
        <f aca="false">G3183/H3183-1</f>
        <v>-0.0395689063551353</v>
      </c>
      <c r="J3183" s="48" t="n">
        <f aca="false">IF(F3183&lt;0,F3183^2,0)</f>
        <v>0</v>
      </c>
      <c r="K3183" s="44" t="n">
        <f aca="false">MAX(K3182,E3183)</f>
        <v>52451.4000000001</v>
      </c>
      <c r="L3183" s="49" t="n">
        <f aca="false">E3183-K3183</f>
        <v>0</v>
      </c>
    </row>
    <row r="3184" customFormat="false" ht="15" hidden="false" customHeight="false" outlineLevel="0" collapsed="false">
      <c r="A3184" s="27" t="n">
        <v>44074</v>
      </c>
      <c r="B3184" s="42" t="n">
        <v>-1</v>
      </c>
      <c r="C3184" s="28" t="n">
        <v>23754.35</v>
      </c>
      <c r="D3184" s="43" t="n">
        <v>-1214.8</v>
      </c>
      <c r="E3184" s="44" t="n">
        <f aca="false">E3183+D3184</f>
        <v>51236.6000000001</v>
      </c>
      <c r="F3184" s="45" t="n">
        <f aca="false">IF(C3183&gt;0,D3184/C3183,0)</f>
        <v>-0.0495355532176906</v>
      </c>
      <c r="G3184" s="46" t="n">
        <f aca="false">G3183*(1+F3184)</f>
        <v>40.5323884949571</v>
      </c>
      <c r="H3184" s="46" t="n">
        <f aca="false">MAX(H3183,G3184)</f>
        <v>44.401752189046</v>
      </c>
      <c r="I3184" s="47" t="n">
        <f aca="false">G3184/H3184-1</f>
        <v>-0.0871443919063052</v>
      </c>
      <c r="J3184" s="48" t="n">
        <f aca="false">IF(F3184&lt;0,F3184^2,0)</f>
        <v>0.00245377103258265</v>
      </c>
      <c r="K3184" s="44" t="n">
        <f aca="false">MAX(K3183,E3184)</f>
        <v>52451.4000000001</v>
      </c>
      <c r="L3184" s="49" t="n">
        <f aca="false">E3184-K3184</f>
        <v>-1214.8</v>
      </c>
    </row>
    <row r="3185" customFormat="false" ht="15" hidden="false" customHeight="false" outlineLevel="0" collapsed="false">
      <c r="A3185" s="27" t="n">
        <v>44075</v>
      </c>
      <c r="B3185" s="42" t="n">
        <v>-1</v>
      </c>
      <c r="C3185" s="28" t="n">
        <v>23812</v>
      </c>
      <c r="D3185" s="43" t="n">
        <v>-57.65</v>
      </c>
      <c r="E3185" s="44" t="n">
        <f aca="false">E3184+D3185</f>
        <v>51178.9500000001</v>
      </c>
      <c r="F3185" s="45" t="n">
        <f aca="false">IF(C3184&gt;0,D3185/C3184,0)</f>
        <v>-0.00242692391077845</v>
      </c>
      <c r="G3185" s="46" t="n">
        <f aca="false">G3184*(1+F3185)</f>
        <v>40.4340194721577</v>
      </c>
      <c r="H3185" s="46" t="n">
        <f aca="false">MAX(H3184,G3185)</f>
        <v>44.401752189046</v>
      </c>
      <c r="I3185" s="47" t="n">
        <f aca="false">G3185/H3185-1</f>
        <v>-0.0893598230086761</v>
      </c>
      <c r="J3185" s="48" t="n">
        <f aca="false">IF(F3185&lt;0,F3185^2,0)</f>
        <v>5.88995966870815E-006</v>
      </c>
      <c r="K3185" s="44" t="n">
        <f aca="false">MAX(K3184,E3185)</f>
        <v>52451.4000000001</v>
      </c>
      <c r="L3185" s="49" t="n">
        <f aca="false">E3185-K3185</f>
        <v>-1272.45</v>
      </c>
    </row>
    <row r="3186" customFormat="false" ht="15" hidden="false" customHeight="false" outlineLevel="0" collapsed="false">
      <c r="A3186" s="27" t="n">
        <v>44076</v>
      </c>
      <c r="B3186" s="42" t="n">
        <v>-1</v>
      </c>
      <c r="C3186" s="28" t="n">
        <v>23874.55</v>
      </c>
      <c r="D3186" s="43" t="n">
        <v>-62.55</v>
      </c>
      <c r="E3186" s="44" t="n">
        <f aca="false">E3185+D3186</f>
        <v>51116.4000000001</v>
      </c>
      <c r="F3186" s="45" t="n">
        <f aca="false">IF(C3185&gt;0,D3186/C3185,0)</f>
        <v>-0.00262682681001176</v>
      </c>
      <c r="G3186" s="46" t="n">
        <f aca="false">G3185*(1+F3186)</f>
        <v>40.3278063057717</v>
      </c>
      <c r="H3186" s="46" t="n">
        <f aca="false">MAX(H3185,G3186)</f>
        <v>44.401752189046</v>
      </c>
      <c r="I3186" s="47" t="n">
        <f aca="false">G3186/H3186-1</f>
        <v>-0.0917519170398709</v>
      </c>
      <c r="J3186" s="48" t="n">
        <f aca="false">IF(F3186&lt;0,F3186^2,0)</f>
        <v>6.90021908979655E-006</v>
      </c>
      <c r="K3186" s="44" t="n">
        <f aca="false">MAX(K3185,E3186)</f>
        <v>52451.4000000001</v>
      </c>
      <c r="L3186" s="49" t="n">
        <f aca="false">E3186-K3186</f>
        <v>-1335.00000000001</v>
      </c>
    </row>
    <row r="3187" customFormat="false" ht="15" hidden="false" customHeight="false" outlineLevel="0" collapsed="false">
      <c r="A3187" s="27" t="n">
        <v>44077</v>
      </c>
      <c r="B3187" s="42" t="n">
        <v>-1</v>
      </c>
      <c r="C3187" s="28" t="n">
        <v>23530.85</v>
      </c>
      <c r="D3187" s="43" t="n">
        <v>-111.6</v>
      </c>
      <c r="E3187" s="44" t="n">
        <f aca="false">E3186+D3187</f>
        <v>51004.8000000001</v>
      </c>
      <c r="F3187" s="45" t="n">
        <f aca="false">IF(C3186&gt;0,D3187/C3186,0)</f>
        <v>-0.00467443365424689</v>
      </c>
      <c r="G3187" s="46" t="n">
        <f aca="false">G3186*(1+F3187)</f>
        <v>40.1392966507741</v>
      </c>
      <c r="H3187" s="46" t="n">
        <f aca="false">MAX(H3186,G3187)</f>
        <v>44.401752189046</v>
      </c>
      <c r="I3187" s="47" t="n">
        <f aca="false">G3187/H3187-1</f>
        <v>-0.095997462445265</v>
      </c>
      <c r="J3187" s="48" t="n">
        <f aca="false">IF(F3187&lt;0,F3187^2,0)</f>
        <v>2.18503299879559E-005</v>
      </c>
      <c r="K3187" s="44" t="n">
        <f aca="false">MAX(K3186,E3187)</f>
        <v>52451.4000000001</v>
      </c>
      <c r="L3187" s="49" t="n">
        <f aca="false">E3187-K3187</f>
        <v>-1446.60000000001</v>
      </c>
    </row>
    <row r="3188" customFormat="false" ht="15" hidden="false" customHeight="false" outlineLevel="0" collapsed="false">
      <c r="A3188" s="27" t="n">
        <v>44078</v>
      </c>
      <c r="B3188" s="42" t="n">
        <v>-1</v>
      </c>
      <c r="C3188" s="28" t="n">
        <v>23011.5</v>
      </c>
      <c r="D3188" s="43" t="n">
        <v>107.65</v>
      </c>
      <c r="E3188" s="44" t="n">
        <f aca="false">E3187+D3188</f>
        <v>51112.4500000001</v>
      </c>
      <c r="F3188" s="45" t="n">
        <f aca="false">IF(C3187&gt;0,D3188/C3187,0)</f>
        <v>0.00457484536257721</v>
      </c>
      <c r="G3188" s="46" t="n">
        <f aca="false">G3187*(1+F3188)</f>
        <v>40.322927725914</v>
      </c>
      <c r="H3188" s="46" t="n">
        <f aca="false">MAX(H3187,G3188)</f>
        <v>44.401752189046</v>
      </c>
      <c r="I3188" s="47" t="n">
        <f aca="false">G3188/H3188-1</f>
        <v>-0.0918617906285748</v>
      </c>
      <c r="J3188" s="48" t="n">
        <f aca="false">IF(F3188&lt;0,F3188^2,0)</f>
        <v>0</v>
      </c>
      <c r="K3188" s="44" t="n">
        <f aca="false">MAX(K3187,E3188)</f>
        <v>52451.4000000001</v>
      </c>
      <c r="L3188" s="49" t="n">
        <f aca="false">E3188-K3188</f>
        <v>-1338.95</v>
      </c>
    </row>
    <row r="3189" customFormat="false" ht="15" hidden="false" customHeight="false" outlineLevel="0" collapsed="false">
      <c r="A3189" s="27" t="n">
        <v>44081</v>
      </c>
      <c r="B3189" s="42" t="n">
        <v>-1</v>
      </c>
      <c r="C3189" s="28" t="n">
        <v>22945.05</v>
      </c>
      <c r="D3189" s="43" t="n">
        <v>66.45</v>
      </c>
      <c r="E3189" s="44" t="n">
        <f aca="false">E3188+D3189</f>
        <v>51178.9000000001</v>
      </c>
      <c r="F3189" s="45" t="n">
        <f aca="false">IF(C3188&gt;0,D3189/C3188,0)</f>
        <v>0.00288768659148687</v>
      </c>
      <c r="G3189" s="46" t="n">
        <f aca="false">G3188*(1+F3189)</f>
        <v>40.4393677036376</v>
      </c>
      <c r="H3189" s="46" t="n">
        <f aca="false">MAX(H3188,G3189)</f>
        <v>44.401752189046</v>
      </c>
      <c r="I3189" s="47" t="n">
        <f aca="false">G3189/H3189-1</f>
        <v>-0.089239372098156</v>
      </c>
      <c r="J3189" s="48" t="n">
        <f aca="false">IF(F3189&lt;0,F3189^2,0)</f>
        <v>0</v>
      </c>
      <c r="K3189" s="44" t="n">
        <f aca="false">MAX(K3188,E3189)</f>
        <v>52451.4000000001</v>
      </c>
      <c r="L3189" s="49" t="n">
        <f aca="false">E3189-K3189</f>
        <v>-1272.50000000001</v>
      </c>
    </row>
    <row r="3190" customFormat="false" ht="15" hidden="false" customHeight="false" outlineLevel="0" collapsed="false">
      <c r="A3190" s="27" t="n">
        <v>44082</v>
      </c>
      <c r="B3190" s="42" t="n">
        <v>-1</v>
      </c>
      <c r="C3190" s="28" t="n">
        <v>22744.4</v>
      </c>
      <c r="D3190" s="43" t="n">
        <v>200.65</v>
      </c>
      <c r="E3190" s="44" t="n">
        <f aca="false">E3189+D3190</f>
        <v>51379.5500000001</v>
      </c>
      <c r="F3190" s="45" t="n">
        <f aca="false">IF(C3189&gt;0,D3190/C3189,0)</f>
        <v>0.00874480552450311</v>
      </c>
      <c r="G3190" s="46" t="n">
        <f aca="false">G3189*(1+F3190)</f>
        <v>40.7930021097398</v>
      </c>
      <c r="H3190" s="46" t="n">
        <f aca="false">MAX(H3189,G3190)</f>
        <v>44.401752189046</v>
      </c>
      <c r="I3190" s="47" t="n">
        <f aca="false">G3190/H3190-1</f>
        <v>-0.0812749475277799</v>
      </c>
      <c r="J3190" s="48" t="n">
        <f aca="false">IF(F3190&lt;0,F3190^2,0)</f>
        <v>0</v>
      </c>
      <c r="K3190" s="44" t="n">
        <f aca="false">MAX(K3189,E3190)</f>
        <v>52451.4000000001</v>
      </c>
      <c r="L3190" s="49" t="n">
        <f aca="false">E3190-K3190</f>
        <v>-1071.85000000001</v>
      </c>
    </row>
    <row r="3191" customFormat="false" ht="15" hidden="false" customHeight="false" outlineLevel="0" collapsed="false">
      <c r="A3191" s="27" t="n">
        <v>44083</v>
      </c>
      <c r="B3191" s="42" t="n">
        <v>-1</v>
      </c>
      <c r="C3191" s="28" t="n">
        <v>22267</v>
      </c>
      <c r="D3191" s="43" t="n">
        <v>477.4</v>
      </c>
      <c r="E3191" s="44" t="n">
        <f aca="false">E3190+D3191</f>
        <v>51856.9500000001</v>
      </c>
      <c r="F3191" s="45" t="n">
        <f aca="false">IF(C3190&gt;0,D3191/C3190,0)</f>
        <v>0.0209897821002093</v>
      </c>
      <c r="G3191" s="46" t="n">
        <f aca="false">G3190*(1+F3191)</f>
        <v>41.6492383352366</v>
      </c>
      <c r="H3191" s="46" t="n">
        <f aca="false">MAX(H3190,G3191)</f>
        <v>44.401752189046</v>
      </c>
      <c r="I3191" s="47" t="n">
        <f aca="false">G3191/H3191-1</f>
        <v>-0.0619911088663848</v>
      </c>
      <c r="J3191" s="48" t="n">
        <f aca="false">IF(F3191&lt;0,F3191^2,0)</f>
        <v>0</v>
      </c>
      <c r="K3191" s="44" t="n">
        <f aca="false">MAX(K3190,E3191)</f>
        <v>52451.4000000001</v>
      </c>
      <c r="L3191" s="49" t="n">
        <f aca="false">E3191-K3191</f>
        <v>-594.450000000004</v>
      </c>
    </row>
    <row r="3192" customFormat="false" ht="15" hidden="false" customHeight="false" outlineLevel="0" collapsed="false">
      <c r="A3192" s="27" t="n">
        <v>44084</v>
      </c>
      <c r="B3192" s="42" t="n">
        <v>-1</v>
      </c>
      <c r="C3192" s="28" t="n">
        <v>22466.2</v>
      </c>
      <c r="D3192" s="43" t="n">
        <v>-287.6</v>
      </c>
      <c r="E3192" s="44" t="n">
        <f aca="false">E3191+D3192</f>
        <v>51569.3500000001</v>
      </c>
      <c r="F3192" s="45" t="n">
        <f aca="false">IF(C3191&gt;0,D3192/C3191,0)</f>
        <v>-0.0129159743117618</v>
      </c>
      <c r="G3192" s="46" t="n">
        <f aca="false">G3191*(1+F3192)</f>
        <v>41.1112978427942</v>
      </c>
      <c r="H3192" s="46" t="n">
        <f aca="false">MAX(H3191,G3192)</f>
        <v>44.401752189046</v>
      </c>
      <c r="I3192" s="47" t="n">
        <f aca="false">G3192/H3192-1</f>
        <v>-0.0741064076084708</v>
      </c>
      <c r="J3192" s="48" t="n">
        <f aca="false">IF(F3192&lt;0,F3192^2,0)</f>
        <v>0.000166822392422091</v>
      </c>
      <c r="K3192" s="44" t="n">
        <f aca="false">MAX(K3191,E3192)</f>
        <v>52451.4000000001</v>
      </c>
      <c r="L3192" s="49" t="n">
        <f aca="false">E3192-K3192</f>
        <v>-882.050000000003</v>
      </c>
    </row>
    <row r="3193" customFormat="false" ht="15" hidden="false" customHeight="false" outlineLevel="0" collapsed="false">
      <c r="A3193" s="27" t="n">
        <v>44085</v>
      </c>
      <c r="B3193" s="42" t="n">
        <v>0</v>
      </c>
      <c r="C3193" s="28" t="n">
        <v>22479.95</v>
      </c>
      <c r="D3193" s="43" t="n">
        <v>0</v>
      </c>
      <c r="E3193" s="44" t="n">
        <f aca="false">E3192+D3193</f>
        <v>51569.3500000001</v>
      </c>
      <c r="F3193" s="45" t="n">
        <f aca="false">IF(C3192&gt;0,D3193/C3192,0)</f>
        <v>0</v>
      </c>
      <c r="G3193" s="46" t="n">
        <f aca="false">G3192*(1+F3193)</f>
        <v>41.1112978427942</v>
      </c>
      <c r="H3193" s="46" t="n">
        <f aca="false">MAX(H3192,G3193)</f>
        <v>44.401752189046</v>
      </c>
      <c r="I3193" s="47" t="n">
        <f aca="false">G3193/H3193-1</f>
        <v>-0.0741064076084708</v>
      </c>
      <c r="J3193" s="48" t="n">
        <f aca="false">IF(F3193&lt;0,F3193^2,0)</f>
        <v>0</v>
      </c>
      <c r="K3193" s="44" t="n">
        <f aca="false">MAX(K3192,E3193)</f>
        <v>52451.4000000001</v>
      </c>
      <c r="L3193" s="49" t="n">
        <f aca="false">E3193-K3193</f>
        <v>-882.050000000003</v>
      </c>
    </row>
    <row r="3194" customFormat="false" ht="15" hidden="false" customHeight="false" outlineLevel="0" collapsed="false">
      <c r="A3194" s="27" t="n">
        <v>44088</v>
      </c>
      <c r="B3194" s="42" t="n">
        <v>-1</v>
      </c>
      <c r="C3194" s="28" t="n">
        <v>22101.25</v>
      </c>
      <c r="D3194" s="43" t="n">
        <v>104.7</v>
      </c>
      <c r="E3194" s="44" t="n">
        <f aca="false">E3193+D3194</f>
        <v>51674.0500000001</v>
      </c>
      <c r="F3194" s="45" t="n">
        <f aca="false">IF(C3193&gt;0,D3194/C3193,0)</f>
        <v>0.0046574836687804</v>
      </c>
      <c r="G3194" s="46" t="n">
        <f aca="false">G3193*(1+F3194)</f>
        <v>41.3027730410994</v>
      </c>
      <c r="H3194" s="46" t="n">
        <f aca="false">MAX(H3193,G3194)</f>
        <v>44.401752189046</v>
      </c>
      <c r="I3194" s="47" t="n">
        <f aca="false">G3194/H3194-1</f>
        <v>-0.0697940733228787</v>
      </c>
      <c r="J3194" s="48" t="n">
        <f aca="false">IF(F3194&lt;0,F3194^2,0)</f>
        <v>0</v>
      </c>
      <c r="K3194" s="44" t="n">
        <f aca="false">MAX(K3193,E3194)</f>
        <v>52451.4000000001</v>
      </c>
      <c r="L3194" s="49" t="n">
        <f aca="false">E3194-K3194</f>
        <v>-777.350000000006</v>
      </c>
    </row>
    <row r="3195" customFormat="false" ht="15" hidden="false" customHeight="false" outlineLevel="0" collapsed="false">
      <c r="A3195" s="27" t="n">
        <v>44089</v>
      </c>
      <c r="B3195" s="42" t="n">
        <v>-1</v>
      </c>
      <c r="C3195" s="28" t="n">
        <v>22465.65</v>
      </c>
      <c r="D3195" s="43" t="n">
        <v>-364.4</v>
      </c>
      <c r="E3195" s="44" t="n">
        <f aca="false">E3194+D3195</f>
        <v>51309.6500000001</v>
      </c>
      <c r="F3195" s="45" t="n">
        <f aca="false">IF(C3194&gt;0,D3195/C3194,0)</f>
        <v>-0.0164877552174651</v>
      </c>
      <c r="G3195" s="46" t="n">
        <f aca="false">G3194*(1+F3195)</f>
        <v>40.6217830293952</v>
      </c>
      <c r="H3195" s="46" t="n">
        <f aca="false">MAX(H3194,G3195)</f>
        <v>44.401752189046</v>
      </c>
      <c r="I3195" s="47" t="n">
        <f aca="false">G3195/H3195-1</f>
        <v>-0.0851310809437663</v>
      </c>
      <c r="J3195" s="48" t="n">
        <f aca="false">IF(F3195&lt;0,F3195^2,0)</f>
        <v>0.000271846072111047</v>
      </c>
      <c r="K3195" s="44" t="n">
        <f aca="false">MAX(K3194,E3195)</f>
        <v>52451.4000000001</v>
      </c>
      <c r="L3195" s="49" t="n">
        <f aca="false">E3195-K3195</f>
        <v>-1141.75000000001</v>
      </c>
    </row>
    <row r="3196" customFormat="false" ht="15" hidden="false" customHeight="false" outlineLevel="0" collapsed="false">
      <c r="A3196" s="27" t="n">
        <v>44090</v>
      </c>
      <c r="B3196" s="42" t="n">
        <v>-1</v>
      </c>
      <c r="C3196" s="28" t="n">
        <v>22573.55</v>
      </c>
      <c r="D3196" s="43" t="n">
        <v>-48.5</v>
      </c>
      <c r="E3196" s="44" t="n">
        <f aca="false">E3195+D3196</f>
        <v>51261.1500000001</v>
      </c>
      <c r="F3196" s="45" t="n">
        <f aca="false">IF(C3195&gt;0,D3196/C3195,0)</f>
        <v>-0.00215885140202932</v>
      </c>
      <c r="G3196" s="46" t="n">
        <f aca="false">G3195*(1+F3196)</f>
        <v>40.5340866361493</v>
      </c>
      <c r="H3196" s="46" t="n">
        <f aca="false">MAX(H3195,G3196)</f>
        <v>44.401752189046</v>
      </c>
      <c r="I3196" s="47" t="n">
        <f aca="false">G3196/H3196-1</f>
        <v>-0.087106146992344</v>
      </c>
      <c r="J3196" s="48" t="n">
        <f aca="false">IF(F3196&lt;0,F3196^2,0)</f>
        <v>4.66063937604396E-006</v>
      </c>
      <c r="K3196" s="44" t="n">
        <f aca="false">MAX(K3195,E3196)</f>
        <v>52451.4000000001</v>
      </c>
      <c r="L3196" s="49" t="n">
        <f aca="false">E3196-K3196</f>
        <v>-1190.25000000001</v>
      </c>
    </row>
    <row r="3197" customFormat="false" ht="15" hidden="false" customHeight="false" outlineLevel="0" collapsed="false">
      <c r="A3197" s="27" t="n">
        <v>44091</v>
      </c>
      <c r="B3197" s="42" t="n">
        <v>0</v>
      </c>
      <c r="C3197" s="28" t="n">
        <v>22320.35</v>
      </c>
      <c r="D3197" s="43" t="n">
        <v>0</v>
      </c>
      <c r="E3197" s="44" t="n">
        <f aca="false">E3196+D3197</f>
        <v>51261.1500000001</v>
      </c>
      <c r="F3197" s="45" t="n">
        <f aca="false">IF(C3196&gt;0,D3197/C3196,0)</f>
        <v>0</v>
      </c>
      <c r="G3197" s="46" t="n">
        <f aca="false">G3196*(1+F3197)</f>
        <v>40.5340866361493</v>
      </c>
      <c r="H3197" s="46" t="n">
        <f aca="false">MAX(H3196,G3197)</f>
        <v>44.401752189046</v>
      </c>
      <c r="I3197" s="47" t="n">
        <f aca="false">G3197/H3197-1</f>
        <v>-0.087106146992344</v>
      </c>
      <c r="J3197" s="48" t="n">
        <f aca="false">IF(F3197&lt;0,F3197^2,0)</f>
        <v>0</v>
      </c>
      <c r="K3197" s="44" t="n">
        <f aca="false">MAX(K3196,E3197)</f>
        <v>52451.4000000001</v>
      </c>
      <c r="L3197" s="49" t="n">
        <f aca="false">E3197-K3197</f>
        <v>-1190.25000000001</v>
      </c>
    </row>
    <row r="3198" customFormat="false" ht="15" hidden="false" customHeight="false" outlineLevel="0" collapsed="false">
      <c r="A3198" s="27" t="n">
        <v>44092</v>
      </c>
      <c r="B3198" s="42" t="n">
        <v>-1</v>
      </c>
      <c r="C3198" s="28" t="n">
        <v>22031.05</v>
      </c>
      <c r="D3198" s="43" t="n">
        <v>185.45</v>
      </c>
      <c r="E3198" s="44" t="n">
        <f aca="false">E3197+D3198</f>
        <v>51446.6000000001</v>
      </c>
      <c r="F3198" s="45" t="n">
        <f aca="false">IF(C3197&gt;0,D3198/C3197,0)</f>
        <v>0.00830856146969022</v>
      </c>
      <c r="G3198" s="46" t="n">
        <f aca="false">G3197*(1+F3198)</f>
        <v>40.8708665865835</v>
      </c>
      <c r="H3198" s="46" t="n">
        <f aca="false">MAX(H3197,G3198)</f>
        <v>44.401752189046</v>
      </c>
      <c r="I3198" s="47" t="n">
        <f aca="false">G3198/H3198-1</f>
        <v>-0.0795213122993275</v>
      </c>
      <c r="J3198" s="48" t="n">
        <f aca="false">IF(F3198&lt;0,F3198^2,0)</f>
        <v>0</v>
      </c>
      <c r="K3198" s="44" t="n">
        <f aca="false">MAX(K3197,E3198)</f>
        <v>52451.4000000001</v>
      </c>
      <c r="L3198" s="49" t="n">
        <f aca="false">E3198-K3198</f>
        <v>-1004.80000000001</v>
      </c>
    </row>
    <row r="3199" customFormat="false" ht="15" hidden="false" customHeight="false" outlineLevel="0" collapsed="false">
      <c r="A3199" s="27" t="n">
        <v>44095</v>
      </c>
      <c r="B3199" s="42" t="n">
        <v>-1</v>
      </c>
      <c r="C3199" s="28" t="n">
        <v>21366.8</v>
      </c>
      <c r="D3199" s="43" t="n">
        <v>664.25</v>
      </c>
      <c r="E3199" s="44" t="n">
        <f aca="false">E3198+D3199</f>
        <v>52110.8500000001</v>
      </c>
      <c r="F3199" s="45" t="n">
        <f aca="false">IF(C3198&gt;0,D3199/C3198,0)</f>
        <v>0.0301506283177606</v>
      </c>
      <c r="G3199" s="46" t="n">
        <f aca="false">G3198*(1+F3199)</f>
        <v>42.1031488940604</v>
      </c>
      <c r="H3199" s="46" t="n">
        <f aca="false">MAX(H3198,G3199)</f>
        <v>44.401752189046</v>
      </c>
      <c r="I3199" s="47" t="n">
        <f aca="false">G3199/H3199-1</f>
        <v>-0.0517683015120445</v>
      </c>
      <c r="J3199" s="48" t="n">
        <f aca="false">IF(F3199&lt;0,F3199^2,0)</f>
        <v>0</v>
      </c>
      <c r="K3199" s="44" t="n">
        <f aca="false">MAX(K3198,E3199)</f>
        <v>52451.4000000001</v>
      </c>
      <c r="L3199" s="49" t="n">
        <f aca="false">E3199-K3199</f>
        <v>-340.55000000001</v>
      </c>
    </row>
    <row r="3200" customFormat="false" ht="15" hidden="false" customHeight="false" outlineLevel="0" collapsed="false">
      <c r="A3200" s="27" t="n">
        <v>44096</v>
      </c>
      <c r="B3200" s="42" t="n">
        <v>-1</v>
      </c>
      <c r="C3200" s="28" t="n">
        <v>21139.1</v>
      </c>
      <c r="D3200" s="43" t="n">
        <v>227.7</v>
      </c>
      <c r="E3200" s="44" t="n">
        <f aca="false">E3199+D3200</f>
        <v>52338.5500000001</v>
      </c>
      <c r="F3200" s="45" t="n">
        <f aca="false">IF(C3199&gt;0,D3200/C3199,0)</f>
        <v>0.0106567197708595</v>
      </c>
      <c r="G3200" s="46" t="n">
        <f aca="false">G3199*(1+F3200)</f>
        <v>42.5518303532951</v>
      </c>
      <c r="H3200" s="46" t="n">
        <f aca="false">MAX(H3199,G3200)</f>
        <v>44.401752189046</v>
      </c>
      <c r="I3200" s="47" t="n">
        <f aca="false">G3200/H3200-1</f>
        <v>-0.0416632620234123</v>
      </c>
      <c r="J3200" s="48" t="n">
        <f aca="false">IF(F3200&lt;0,F3200^2,0)</f>
        <v>0</v>
      </c>
      <c r="K3200" s="44" t="n">
        <f aca="false">MAX(K3199,E3200)</f>
        <v>52451.4000000001</v>
      </c>
      <c r="L3200" s="49" t="n">
        <f aca="false">E3200-K3200</f>
        <v>-112.850000000013</v>
      </c>
    </row>
    <row r="3201" customFormat="false" ht="15" hidden="false" customHeight="false" outlineLevel="0" collapsed="false">
      <c r="A3201" s="27" t="n">
        <v>44097</v>
      </c>
      <c r="B3201" s="42" t="n">
        <v>-1</v>
      </c>
      <c r="C3201" s="28" t="n">
        <v>21178.5</v>
      </c>
      <c r="D3201" s="43" t="n">
        <v>-39.4</v>
      </c>
      <c r="E3201" s="44" t="n">
        <f aca="false">E3200+D3201</f>
        <v>52299.1500000001</v>
      </c>
      <c r="F3201" s="45" t="n">
        <f aca="false">IF(C3200&gt;0,D3201/C3200,0)</f>
        <v>-0.00186384472375834</v>
      </c>
      <c r="G3201" s="46" t="n">
        <f aca="false">G3200*(1+F3201)</f>
        <v>42.4725203488049</v>
      </c>
      <c r="H3201" s="46" t="n">
        <f aca="false">MAX(H3200,G3201)</f>
        <v>44.401752189046</v>
      </c>
      <c r="I3201" s="47" t="n">
        <f aca="false">G3201/H3201-1</f>
        <v>-0.0434494528960736</v>
      </c>
      <c r="J3201" s="48" t="n">
        <f aca="false">IF(F3201&lt;0,F3201^2,0)</f>
        <v>3.47391715428182E-006</v>
      </c>
      <c r="K3201" s="44" t="n">
        <f aca="false">MAX(K3200,E3201)</f>
        <v>52451.4000000001</v>
      </c>
      <c r="L3201" s="49" t="n">
        <f aca="false">E3201-K3201</f>
        <v>-152.250000000015</v>
      </c>
    </row>
    <row r="3202" customFormat="false" ht="15" hidden="false" customHeight="false" outlineLevel="0" collapsed="false">
      <c r="A3202" s="27" t="n">
        <v>44098</v>
      </c>
      <c r="B3202" s="42" t="n">
        <v>-1</v>
      </c>
      <c r="C3202" s="28" t="n">
        <v>20456.85</v>
      </c>
      <c r="D3202" s="43" t="n">
        <v>721.65</v>
      </c>
      <c r="E3202" s="44" t="n">
        <f aca="false">E3201+D3202</f>
        <v>53020.8000000001</v>
      </c>
      <c r="F3202" s="45" t="n">
        <f aca="false">IF(C3201&gt;0,D3202/C3201,0)</f>
        <v>0.034074651179262</v>
      </c>
      <c r="G3202" s="46" t="n">
        <f aca="false">G3201*(1+F3202)</f>
        <v>43.9197566643945</v>
      </c>
      <c r="H3202" s="46" t="n">
        <f aca="false">MAX(H3201,G3202)</f>
        <v>44.401752189046</v>
      </c>
      <c r="I3202" s="47" t="n">
        <f aca="false">G3202/H3202-1</f>
        <v>-0.0108553266681751</v>
      </c>
      <c r="J3202" s="48" t="n">
        <f aca="false">IF(F3202&lt;0,F3202^2,0)</f>
        <v>0</v>
      </c>
      <c r="K3202" s="44" t="n">
        <f aca="false">MAX(K3201,E3202)</f>
        <v>53020.8000000001</v>
      </c>
      <c r="L3202" s="49" t="n">
        <f aca="false">E3202-K3202</f>
        <v>0</v>
      </c>
    </row>
    <row r="3203" customFormat="false" ht="15" hidden="false" customHeight="false" outlineLevel="0" collapsed="false">
      <c r="A3203" s="27" t="n">
        <v>44099</v>
      </c>
      <c r="B3203" s="42" t="n">
        <v>-1</v>
      </c>
      <c r="C3203" s="28" t="n">
        <v>20982.35</v>
      </c>
      <c r="D3203" s="43" t="n">
        <v>-498.75</v>
      </c>
      <c r="E3203" s="44" t="n">
        <f aca="false">E3202+D3203</f>
        <v>52522.0500000001</v>
      </c>
      <c r="F3203" s="45" t="n">
        <f aca="false">IF(C3202&gt;0,D3203/C3202,0)</f>
        <v>-0.0243805864539262</v>
      </c>
      <c r="G3203" s="46" t="n">
        <f aca="false">G3202*(1+F3203)</f>
        <v>42.8489672400028</v>
      </c>
      <c r="H3203" s="46" t="n">
        <f aca="false">MAX(H3202,G3203)</f>
        <v>44.401752189046</v>
      </c>
      <c r="I3203" s="47" t="n">
        <f aca="false">G3203/H3203-1</f>
        <v>-0.0349712538917822</v>
      </c>
      <c r="J3203" s="48" t="n">
        <f aca="false">IF(F3203&lt;0,F3203^2,0)</f>
        <v>0.000594412995837369</v>
      </c>
      <c r="K3203" s="44" t="n">
        <f aca="false">MAX(K3202,E3203)</f>
        <v>53020.8000000001</v>
      </c>
      <c r="L3203" s="49" t="n">
        <f aca="false">E3203-K3203</f>
        <v>-498.75</v>
      </c>
    </row>
    <row r="3204" customFormat="false" ht="15" hidden="false" customHeight="false" outlineLevel="0" collapsed="false">
      <c r="A3204" s="27" t="n">
        <v>44102</v>
      </c>
      <c r="B3204" s="42" t="n">
        <v>1</v>
      </c>
      <c r="C3204" s="28" t="n">
        <v>21665.5</v>
      </c>
      <c r="D3204" s="43" t="n">
        <v>513.45</v>
      </c>
      <c r="E3204" s="44" t="n">
        <f aca="false">E3203+D3204</f>
        <v>53035.5000000001</v>
      </c>
      <c r="F3204" s="45" t="n">
        <f aca="false">IF(C3203&gt;0,D3204/C3203,0)</f>
        <v>0.0244705669288712</v>
      </c>
      <c r="G3204" s="46" t="n">
        <f aca="false">G3203*(1+F3204)</f>
        <v>43.8975057606823</v>
      </c>
      <c r="H3204" s="46" t="n">
        <f aca="false">MAX(H3203,G3204)</f>
        <v>44.401752189046</v>
      </c>
      <c r="I3204" s="47" t="n">
        <f aca="false">G3204/H3204-1</f>
        <v>-0.0113564533718564</v>
      </c>
      <c r="J3204" s="48" t="n">
        <f aca="false">IF(F3204&lt;0,F3204^2,0)</f>
        <v>0</v>
      </c>
      <c r="K3204" s="44" t="n">
        <f aca="false">MAX(K3203,E3204)</f>
        <v>53035.5000000001</v>
      </c>
      <c r="L3204" s="49" t="n">
        <f aca="false">E3204-K3204</f>
        <v>0</v>
      </c>
    </row>
    <row r="3205" customFormat="false" ht="15" hidden="false" customHeight="false" outlineLevel="0" collapsed="false">
      <c r="A3205" s="27" t="n">
        <v>44103</v>
      </c>
      <c r="B3205" s="42" t="n">
        <v>1</v>
      </c>
      <c r="C3205" s="28" t="n">
        <v>21411.3</v>
      </c>
      <c r="D3205" s="43" t="n">
        <v>-254.2</v>
      </c>
      <c r="E3205" s="44" t="n">
        <f aca="false">E3204+D3205</f>
        <v>52781.3000000001</v>
      </c>
      <c r="F3205" s="45" t="n">
        <f aca="false">IF(C3204&gt;0,D3205/C3204,0)</f>
        <v>-0.0117329394659712</v>
      </c>
      <c r="G3205" s="46" t="n">
        <f aca="false">G3204*(1+F3205)</f>
        <v>43.3824589828851</v>
      </c>
      <c r="H3205" s="46" t="n">
        <f aca="false">MAX(H3204,G3205)</f>
        <v>44.401752189046</v>
      </c>
      <c r="I3205" s="47" t="n">
        <f aca="false">G3205/H3205-1</f>
        <v>-0.0229561482578675</v>
      </c>
      <c r="J3205" s="48" t="n">
        <f aca="false">IF(F3205&lt;0,F3205^2,0)</f>
        <v>0.000137661868512146</v>
      </c>
      <c r="K3205" s="44" t="n">
        <f aca="false">MAX(K3204,E3205)</f>
        <v>53035.5000000001</v>
      </c>
      <c r="L3205" s="49" t="n">
        <f aca="false">E3205-K3205</f>
        <v>-254.199999999997</v>
      </c>
    </row>
    <row r="3206" customFormat="false" ht="15" hidden="false" customHeight="false" outlineLevel="0" collapsed="false">
      <c r="A3206" s="27" t="n">
        <v>44104</v>
      </c>
      <c r="B3206" s="42" t="n">
        <v>1</v>
      </c>
      <c r="C3206" s="28" t="n">
        <v>21451.8</v>
      </c>
      <c r="D3206" s="43" t="n">
        <v>-130.7</v>
      </c>
      <c r="E3206" s="44" t="n">
        <f aca="false">E3205+D3206</f>
        <v>52650.6000000001</v>
      </c>
      <c r="F3206" s="45" t="n">
        <f aca="false">IF(C3205&gt;0,D3206/C3205,0)</f>
        <v>-0.00610425336154274</v>
      </c>
      <c r="G3206" s="46" t="n">
        <f aca="false">G3205*(1+F3206)</f>
        <v>43.1176414618069</v>
      </c>
      <c r="H3206" s="46" t="n">
        <f aca="false">MAX(H3205,G3206)</f>
        <v>44.401752189046</v>
      </c>
      <c r="I3206" s="47" t="n">
        <f aca="false">G3206/H3206-1</f>
        <v>-0.028920271474239</v>
      </c>
      <c r="J3206" s="48" t="n">
        <f aca="false">IF(F3206&lt;0,F3206^2,0)</f>
        <v>3.72619091019058E-005</v>
      </c>
      <c r="K3206" s="44" t="n">
        <f aca="false">MAX(K3205,E3206)</f>
        <v>53035.5000000001</v>
      </c>
      <c r="L3206" s="49" t="n">
        <f aca="false">E3206-K3206</f>
        <v>-384.899999999994</v>
      </c>
    </row>
    <row r="3207" customFormat="false" ht="15" hidden="false" customHeight="false" outlineLevel="0" collapsed="false">
      <c r="A3207" s="27" t="n">
        <v>44105</v>
      </c>
      <c r="B3207" s="42" t="n">
        <v>1</v>
      </c>
      <c r="C3207" s="28" t="n">
        <v>22246</v>
      </c>
      <c r="D3207" s="43" t="n">
        <v>434.5</v>
      </c>
      <c r="E3207" s="44" t="n">
        <f aca="false">E3206+D3207</f>
        <v>53085.1000000001</v>
      </c>
      <c r="F3207" s="45" t="n">
        <f aca="false">IF(C3206&gt;0,D3207/C3206,0)</f>
        <v>0.0202547105604192</v>
      </c>
      <c r="G3207" s="46" t="n">
        <f aca="false">G3206*(1+F3207)</f>
        <v>43.9909768096637</v>
      </c>
      <c r="H3207" s="46" t="n">
        <f aca="false">MAX(H3206,G3207)</f>
        <v>44.401752189046</v>
      </c>
      <c r="I3207" s="47" t="n">
        <f aca="false">G3207/H3207-1</f>
        <v>-0.0092513326418594</v>
      </c>
      <c r="J3207" s="48" t="n">
        <f aca="false">IF(F3207&lt;0,F3207^2,0)</f>
        <v>0</v>
      </c>
      <c r="K3207" s="44" t="n">
        <f aca="false">MAX(K3206,E3207)</f>
        <v>53085.1000000001</v>
      </c>
      <c r="L3207" s="49" t="n">
        <f aca="false">E3207-K3207</f>
        <v>0</v>
      </c>
    </row>
    <row r="3208" customFormat="false" ht="15" hidden="false" customHeight="false" outlineLevel="0" collapsed="false">
      <c r="A3208" s="27" t="n">
        <v>44109</v>
      </c>
      <c r="B3208" s="42" t="n">
        <v>1</v>
      </c>
      <c r="C3208" s="28" t="n">
        <v>22370.95</v>
      </c>
      <c r="D3208" s="43" t="n">
        <v>124.95</v>
      </c>
      <c r="E3208" s="44" t="n">
        <f aca="false">E3207+D3208</f>
        <v>53210.0500000001</v>
      </c>
      <c r="F3208" s="45" t="n">
        <f aca="false">IF(C3207&gt;0,D3208/C3207,0)</f>
        <v>0.00561674008810573</v>
      </c>
      <c r="G3208" s="46" t="n">
        <f aca="false">G3207*(1+F3208)</f>
        <v>44.2380626926255</v>
      </c>
      <c r="H3208" s="46" t="n">
        <f aca="false">MAX(H3207,G3208)</f>
        <v>44.401752189046</v>
      </c>
      <c r="I3208" s="47" t="n">
        <f aca="false">G3208/H3208-1</f>
        <v>-0.00368655488467151</v>
      </c>
      <c r="J3208" s="48" t="n">
        <f aca="false">IF(F3208&lt;0,F3208^2,0)</f>
        <v>0</v>
      </c>
      <c r="K3208" s="44" t="n">
        <f aca="false">MAX(K3207,E3208)</f>
        <v>53210.0500000001</v>
      </c>
      <c r="L3208" s="49" t="n">
        <f aca="false">E3208-K3208</f>
        <v>0</v>
      </c>
    </row>
    <row r="3209" customFormat="false" ht="15" hidden="false" customHeight="false" outlineLevel="0" collapsed="false">
      <c r="A3209" s="27" t="n">
        <v>44110</v>
      </c>
      <c r="B3209" s="42" t="n">
        <v>1</v>
      </c>
      <c r="C3209" s="28" t="n">
        <v>22853.7</v>
      </c>
      <c r="D3209" s="43" t="n">
        <v>482.75</v>
      </c>
      <c r="E3209" s="44" t="n">
        <f aca="false">E3208+D3209</f>
        <v>53692.8000000001</v>
      </c>
      <c r="F3209" s="45" t="n">
        <f aca="false">IF(C3208&gt;0,D3209/C3208,0)</f>
        <v>0.0215793249727884</v>
      </c>
      <c r="G3209" s="46" t="n">
        <f aca="false">G3208*(1+F3209)</f>
        <v>45.1926902236362</v>
      </c>
      <c r="H3209" s="46" t="n">
        <f aca="false">MAX(H3208,G3209)</f>
        <v>45.1926902236362</v>
      </c>
      <c r="I3209" s="47" t="n">
        <f aca="false">G3209/H3209-1</f>
        <v>0</v>
      </c>
      <c r="J3209" s="48" t="n">
        <f aca="false">IF(F3209&lt;0,F3209^2,0)</f>
        <v>0</v>
      </c>
      <c r="K3209" s="44" t="n">
        <f aca="false">MAX(K3208,E3209)</f>
        <v>53692.8000000001</v>
      </c>
      <c r="L3209" s="49" t="n">
        <f aca="false">E3209-K3209</f>
        <v>0</v>
      </c>
    </row>
    <row r="3210" customFormat="false" ht="15" hidden="false" customHeight="false" outlineLevel="0" collapsed="false">
      <c r="A3210" s="27" t="n">
        <v>44111</v>
      </c>
      <c r="B3210" s="42" t="n">
        <v>1</v>
      </c>
      <c r="C3210" s="28" t="n">
        <v>22964.8</v>
      </c>
      <c r="D3210" s="43" t="n">
        <v>111.1</v>
      </c>
      <c r="E3210" s="44" t="n">
        <f aca="false">E3209+D3210</f>
        <v>53803.9000000001</v>
      </c>
      <c r="F3210" s="45" t="n">
        <f aca="false">IF(C3209&gt;0,D3210/C3209,0)</f>
        <v>0.00486135724193457</v>
      </c>
      <c r="G3210" s="46" t="n">
        <f aca="false">G3209*(1+F3210)</f>
        <v>45.4123880355374</v>
      </c>
      <c r="H3210" s="46" t="n">
        <f aca="false">MAX(H3209,G3210)</f>
        <v>45.4123880355374</v>
      </c>
      <c r="I3210" s="47" t="n">
        <f aca="false">G3210/H3210-1</f>
        <v>0</v>
      </c>
      <c r="J3210" s="48" t="n">
        <f aca="false">IF(F3210&lt;0,F3210^2,0)</f>
        <v>0</v>
      </c>
      <c r="K3210" s="44" t="n">
        <f aca="false">MAX(K3209,E3210)</f>
        <v>53803.9000000001</v>
      </c>
      <c r="L3210" s="49" t="n">
        <f aca="false">E3210-K3210</f>
        <v>0</v>
      </c>
    </row>
    <row r="3211" customFormat="false" ht="15" hidden="false" customHeight="false" outlineLevel="0" collapsed="false">
      <c r="A3211" s="27" t="n">
        <v>44112</v>
      </c>
      <c r="B3211" s="42" t="n">
        <v>1</v>
      </c>
      <c r="C3211" s="28" t="n">
        <v>23191.35</v>
      </c>
      <c r="D3211" s="43" t="n">
        <v>226.55</v>
      </c>
      <c r="E3211" s="44" t="n">
        <f aca="false">E3210+D3211</f>
        <v>54030.4500000001</v>
      </c>
      <c r="F3211" s="45" t="n">
        <f aca="false">IF(C3210&gt;0,D3211/C3210,0)</f>
        <v>0.00986509788894308</v>
      </c>
      <c r="G3211" s="46" t="n">
        <f aca="false">G3210*(1+F3211)</f>
        <v>45.8603856888786</v>
      </c>
      <c r="H3211" s="46" t="n">
        <f aca="false">MAX(H3210,G3211)</f>
        <v>45.8603856888786</v>
      </c>
      <c r="I3211" s="47" t="n">
        <f aca="false">G3211/H3211-1</f>
        <v>0</v>
      </c>
      <c r="J3211" s="48" t="n">
        <f aca="false">IF(F3211&lt;0,F3211^2,0)</f>
        <v>0</v>
      </c>
      <c r="K3211" s="44" t="n">
        <f aca="false">MAX(K3210,E3211)</f>
        <v>54030.4500000001</v>
      </c>
      <c r="L3211" s="49" t="n">
        <f aca="false">E3211-K3211</f>
        <v>0</v>
      </c>
    </row>
    <row r="3212" customFormat="false" ht="15" hidden="false" customHeight="false" outlineLevel="0" collapsed="false">
      <c r="A3212" s="27" t="n">
        <v>44113</v>
      </c>
      <c r="B3212" s="42" t="n">
        <v>1</v>
      </c>
      <c r="C3212" s="28" t="n">
        <v>23846.8</v>
      </c>
      <c r="D3212" s="43" t="n">
        <v>655.45</v>
      </c>
      <c r="E3212" s="44" t="n">
        <f aca="false">E3211+D3212</f>
        <v>54685.9000000001</v>
      </c>
      <c r="F3212" s="45" t="n">
        <f aca="false">IF(C3211&gt;0,D3212/C3211,0)</f>
        <v>0.0282626927712272</v>
      </c>
      <c r="G3212" s="46" t="n">
        <f aca="false">G3211*(1+F3212)</f>
        <v>47.1565236799734</v>
      </c>
      <c r="H3212" s="46" t="n">
        <f aca="false">MAX(H3211,G3212)</f>
        <v>47.1565236799734</v>
      </c>
      <c r="I3212" s="47" t="n">
        <f aca="false">G3212/H3212-1</f>
        <v>0</v>
      </c>
      <c r="J3212" s="48" t="n">
        <f aca="false">IF(F3212&lt;0,F3212^2,0)</f>
        <v>0</v>
      </c>
      <c r="K3212" s="44" t="n">
        <f aca="false">MAX(K3211,E3212)</f>
        <v>54685.9000000001</v>
      </c>
      <c r="L3212" s="49" t="n">
        <f aca="false">E3212-K3212</f>
        <v>0</v>
      </c>
    </row>
    <row r="3213" customFormat="false" ht="15" hidden="false" customHeight="false" outlineLevel="0" collapsed="false">
      <c r="A3213" s="27" t="n">
        <v>44116</v>
      </c>
      <c r="B3213" s="42" t="n">
        <v>1</v>
      </c>
      <c r="C3213" s="28" t="n">
        <v>23712.8</v>
      </c>
      <c r="D3213" s="43" t="n">
        <v>-134</v>
      </c>
      <c r="E3213" s="44" t="n">
        <f aca="false">E3212+D3213</f>
        <v>54551.9000000001</v>
      </c>
      <c r="F3213" s="45" t="n">
        <f aca="false">IF(C3212&gt;0,D3213/C3212,0)</f>
        <v>-0.00561920257644632</v>
      </c>
      <c r="G3213" s="46" t="n">
        <f aca="false">G3212*(1+F3213)</f>
        <v>46.8915416206147</v>
      </c>
      <c r="H3213" s="46" t="n">
        <f aca="false">MAX(H3212,G3213)</f>
        <v>47.1565236799734</v>
      </c>
      <c r="I3213" s="47" t="n">
        <f aca="false">G3213/H3213-1</f>
        <v>-0.00561920257644633</v>
      </c>
      <c r="J3213" s="48" t="n">
        <f aca="false">IF(F3213&lt;0,F3213^2,0)</f>
        <v>3.15754375951409E-005</v>
      </c>
      <c r="K3213" s="44" t="n">
        <f aca="false">MAX(K3212,E3213)</f>
        <v>54685.9000000001</v>
      </c>
      <c r="L3213" s="49" t="n">
        <f aca="false">E3213-K3213</f>
        <v>-134</v>
      </c>
    </row>
    <row r="3214" customFormat="false" ht="15" hidden="false" customHeight="false" outlineLevel="0" collapsed="false">
      <c r="A3214" s="27" t="n">
        <v>44117</v>
      </c>
      <c r="B3214" s="42" t="n">
        <v>1</v>
      </c>
      <c r="C3214" s="28" t="n">
        <v>23492.2</v>
      </c>
      <c r="D3214" s="43" t="n">
        <v>-160.2</v>
      </c>
      <c r="E3214" s="44" t="n">
        <f aca="false">E3213+D3214</f>
        <v>54391.7000000001</v>
      </c>
      <c r="F3214" s="45" t="n">
        <f aca="false">IF(C3213&gt;0,D3214/C3213,0)</f>
        <v>-0.00675584494450255</v>
      </c>
      <c r="G3214" s="46" t="n">
        <f aca="false">G3213*(1+F3214)</f>
        <v>46.5747496362171</v>
      </c>
      <c r="H3214" s="46" t="n">
        <f aca="false">MAX(H3213,G3214)</f>
        <v>47.1565236799734</v>
      </c>
      <c r="I3214" s="47" t="n">
        <f aca="false">G3214/H3214-1</f>
        <v>-0.0123370850596306</v>
      </c>
      <c r="J3214" s="48" t="n">
        <f aca="false">IF(F3214&lt;0,F3214^2,0)</f>
        <v>4.56414409141606E-005</v>
      </c>
      <c r="K3214" s="44" t="n">
        <f aca="false">MAX(K3213,E3214)</f>
        <v>54685.9000000001</v>
      </c>
      <c r="L3214" s="49" t="n">
        <f aca="false">E3214-K3214</f>
        <v>-294.199999999997</v>
      </c>
    </row>
    <row r="3215" customFormat="false" ht="15" hidden="false" customHeight="false" outlineLevel="0" collapsed="false">
      <c r="A3215" s="27" t="n">
        <v>44118</v>
      </c>
      <c r="B3215" s="42" t="n">
        <v>-1</v>
      </c>
      <c r="C3215" s="28" t="n">
        <v>23874.65</v>
      </c>
      <c r="D3215" s="43" t="n">
        <v>-521.5</v>
      </c>
      <c r="E3215" s="44" t="n">
        <f aca="false">E3214+D3215</f>
        <v>53870.2000000001</v>
      </c>
      <c r="F3215" s="45" t="n">
        <f aca="false">IF(C3214&gt;0,D3215/C3214,0)</f>
        <v>-0.0221988574931254</v>
      </c>
      <c r="G3215" s="46" t="n">
        <f aca="false">G3214*(1+F3215)</f>
        <v>45.5408434062647</v>
      </c>
      <c r="H3215" s="46" t="n">
        <f aca="false">MAX(H3214,G3215)</f>
        <v>47.1565236799734</v>
      </c>
      <c r="I3215" s="47" t="n">
        <f aca="false">G3215/H3215-1</f>
        <v>-0.0342620733596366</v>
      </c>
      <c r="J3215" s="48" t="n">
        <f aca="false">IF(F3215&lt;0,F3215^2,0)</f>
        <v>0.000492789274000089</v>
      </c>
      <c r="K3215" s="44" t="n">
        <f aca="false">MAX(K3214,E3215)</f>
        <v>54685.9000000001</v>
      </c>
      <c r="L3215" s="49" t="n">
        <f aca="false">E3215-K3215</f>
        <v>-815.699999999997</v>
      </c>
    </row>
    <row r="3216" customFormat="false" ht="15" hidden="false" customHeight="false" outlineLevel="0" collapsed="false">
      <c r="A3216" s="27" t="n">
        <v>44119</v>
      </c>
      <c r="B3216" s="42" t="n">
        <v>1</v>
      </c>
      <c r="C3216" s="28" t="n">
        <v>23072.4</v>
      </c>
      <c r="D3216" s="43" t="n">
        <v>-936</v>
      </c>
      <c r="E3216" s="44" t="n">
        <f aca="false">E3215+D3216</f>
        <v>52934.2000000001</v>
      </c>
      <c r="F3216" s="45" t="n">
        <f aca="false">IF(C3215&gt;0,D3216/C3215,0)</f>
        <v>-0.0392047632111884</v>
      </c>
      <c r="G3216" s="46" t="n">
        <f aca="false">G3215*(1+F3216)</f>
        <v>43.7554254240843</v>
      </c>
      <c r="H3216" s="46" t="n">
        <f aca="false">MAX(H3215,G3216)</f>
        <v>47.1565236799734</v>
      </c>
      <c r="I3216" s="47" t="n">
        <f aca="false">G3216/H3216-1</f>
        <v>-0.0721236000976361</v>
      </c>
      <c r="J3216" s="48" t="n">
        <f aca="false">IF(F3216&lt;0,F3216^2,0)</f>
        <v>0.00153701345844535</v>
      </c>
      <c r="K3216" s="44" t="n">
        <f aca="false">MAX(K3215,E3216)</f>
        <v>54685.9000000001</v>
      </c>
      <c r="L3216" s="49" t="n">
        <f aca="false">E3216-K3216</f>
        <v>-1751.7</v>
      </c>
    </row>
    <row r="3217" customFormat="false" ht="15" hidden="false" customHeight="false" outlineLevel="0" collapsed="false">
      <c r="A3217" s="27" t="n">
        <v>44120</v>
      </c>
      <c r="B3217" s="42" t="n">
        <v>1</v>
      </c>
      <c r="C3217" s="28" t="n">
        <v>23533.25</v>
      </c>
      <c r="D3217" s="43" t="n">
        <v>77.05</v>
      </c>
      <c r="E3217" s="44" t="n">
        <f aca="false">E3216+D3217</f>
        <v>53011.2500000001</v>
      </c>
      <c r="F3217" s="45" t="n">
        <f aca="false">IF(C3216&gt;0,D3217/C3216,0)</f>
        <v>0.00333948787295643</v>
      </c>
      <c r="G3217" s="46" t="n">
        <f aca="false">G3216*(1+F3217)</f>
        <v>43.9015461366641</v>
      </c>
      <c r="H3217" s="46" t="n">
        <f aca="false">MAX(H3216,G3217)</f>
        <v>47.1565236799734</v>
      </c>
      <c r="I3217" s="47" t="n">
        <f aca="false">G3217/H3217-1</f>
        <v>-0.0690249681125597</v>
      </c>
      <c r="J3217" s="48" t="n">
        <f aca="false">IF(F3217&lt;0,F3217^2,0)</f>
        <v>0</v>
      </c>
      <c r="K3217" s="44" t="n">
        <f aca="false">MAX(K3216,E3217)</f>
        <v>54685.9000000001</v>
      </c>
      <c r="L3217" s="49" t="n">
        <f aca="false">E3217-K3217</f>
        <v>-1674.64999999999</v>
      </c>
    </row>
    <row r="3218" customFormat="false" ht="15" hidden="false" customHeight="false" outlineLevel="0" collapsed="false">
      <c r="A3218" s="27" t="n">
        <v>44123</v>
      </c>
      <c r="B3218" s="42" t="n">
        <v>1</v>
      </c>
      <c r="C3218" s="28" t="n">
        <v>24266.75</v>
      </c>
      <c r="D3218" s="43" t="n">
        <v>178.9</v>
      </c>
      <c r="E3218" s="44" t="n">
        <f aca="false">E3217+D3218</f>
        <v>53190.1500000001</v>
      </c>
      <c r="F3218" s="45" t="n">
        <f aca="false">IF(C3217&gt;0,D3218/C3217,0)</f>
        <v>0.00760200992213145</v>
      </c>
      <c r="G3218" s="46" t="n">
        <f aca="false">G3217*(1+F3218)</f>
        <v>44.2352861259919</v>
      </c>
      <c r="H3218" s="46" t="n">
        <f aca="false">MAX(H3217,G3218)</f>
        <v>47.1565236799734</v>
      </c>
      <c r="I3218" s="47" t="n">
        <f aca="false">G3218/H3218-1</f>
        <v>-0.0619476866828947</v>
      </c>
      <c r="J3218" s="48" t="n">
        <f aca="false">IF(F3218&lt;0,F3218^2,0)</f>
        <v>0</v>
      </c>
      <c r="K3218" s="44" t="n">
        <f aca="false">MAX(K3217,E3218)</f>
        <v>54685.9000000001</v>
      </c>
      <c r="L3218" s="49" t="n">
        <f aca="false">E3218-K3218</f>
        <v>-1495.74999999999</v>
      </c>
    </row>
    <row r="3219" customFormat="false" ht="15" hidden="false" customHeight="false" outlineLevel="0" collapsed="false">
      <c r="A3219" s="27" t="n">
        <v>44124</v>
      </c>
      <c r="B3219" s="42" t="n">
        <v>1</v>
      </c>
      <c r="C3219" s="28" t="n">
        <v>24311.8</v>
      </c>
      <c r="D3219" s="43" t="n">
        <v>45.05</v>
      </c>
      <c r="E3219" s="44" t="n">
        <f aca="false">E3218+D3219</f>
        <v>53235.2000000001</v>
      </c>
      <c r="F3219" s="45" t="n">
        <f aca="false">IF(C3218&gt;0,D3219/C3218,0)</f>
        <v>0.00185644966878548</v>
      </c>
      <c r="G3219" s="46" t="n">
        <f aca="false">G3218*(1+F3219)</f>
        <v>44.3174067082691</v>
      </c>
      <c r="H3219" s="46" t="n">
        <f aca="false">MAX(H3218,G3219)</f>
        <v>47.1565236799734</v>
      </c>
      <c r="I3219" s="47" t="n">
        <f aca="false">G3219/H3219-1</f>
        <v>-0.0602062397765337</v>
      </c>
      <c r="J3219" s="48" t="n">
        <f aca="false">IF(F3219&lt;0,F3219^2,0)</f>
        <v>0</v>
      </c>
      <c r="K3219" s="44" t="n">
        <f aca="false">MAX(K3218,E3219)</f>
        <v>54685.9000000001</v>
      </c>
      <c r="L3219" s="49" t="n">
        <f aca="false">E3219-K3219</f>
        <v>-1450.69999999999</v>
      </c>
    </row>
    <row r="3220" customFormat="false" ht="15" hidden="false" customHeight="false" outlineLevel="0" collapsed="false">
      <c r="A3220" s="27" t="n">
        <v>44125</v>
      </c>
      <c r="B3220" s="42" t="n">
        <v>1</v>
      </c>
      <c r="C3220" s="28" t="n">
        <v>24635.05</v>
      </c>
      <c r="D3220" s="43" t="n">
        <v>323.25</v>
      </c>
      <c r="E3220" s="44" t="n">
        <f aca="false">E3219+D3220</f>
        <v>53558.4500000001</v>
      </c>
      <c r="F3220" s="45" t="n">
        <f aca="false">IF(C3219&gt;0,D3220/C3219,0)</f>
        <v>0.0132960126358394</v>
      </c>
      <c r="G3220" s="46" t="n">
        <f aca="false">G3219*(1+F3220)</f>
        <v>44.9066515078499</v>
      </c>
      <c r="H3220" s="46" t="n">
        <f aca="false">MAX(H3219,G3220)</f>
        <v>47.1565236799734</v>
      </c>
      <c r="I3220" s="47" t="n">
        <f aca="false">G3220/H3220-1</f>
        <v>-0.0477107300655195</v>
      </c>
      <c r="J3220" s="48" t="n">
        <f aca="false">IF(F3220&lt;0,F3220^2,0)</f>
        <v>0</v>
      </c>
      <c r="K3220" s="44" t="n">
        <f aca="false">MAX(K3219,E3220)</f>
        <v>54685.9000000001</v>
      </c>
      <c r="L3220" s="49" t="n">
        <f aca="false">E3220-K3220</f>
        <v>-1127.44999999999</v>
      </c>
    </row>
    <row r="3221" customFormat="false" ht="15" hidden="false" customHeight="false" outlineLevel="0" collapsed="false">
      <c r="A3221" s="27" t="n">
        <v>44126</v>
      </c>
      <c r="B3221" s="42" t="n">
        <v>1</v>
      </c>
      <c r="C3221" s="28" t="n">
        <v>24484.15</v>
      </c>
      <c r="D3221" s="43" t="n">
        <v>-150.9</v>
      </c>
      <c r="E3221" s="44" t="n">
        <f aca="false">E3220+D3221</f>
        <v>53407.5500000001</v>
      </c>
      <c r="F3221" s="45" t="n">
        <f aca="false">IF(C3220&gt;0,D3221/C3220,0)</f>
        <v>-0.00612541886458522</v>
      </c>
      <c r="G3221" s="46" t="n">
        <f aca="false">G3220*(1+F3221)</f>
        <v>44.6315794575584</v>
      </c>
      <c r="H3221" s="46" t="n">
        <f aca="false">MAX(H3220,G3221)</f>
        <v>47.1565236799734</v>
      </c>
      <c r="I3221" s="47" t="n">
        <f aca="false">G3221/H3221-1</f>
        <v>-0.0535439007241182</v>
      </c>
      <c r="J3221" s="48" t="n">
        <f aca="false">IF(F3221&lt;0,F3221^2,0)</f>
        <v>3.75207562666164E-005</v>
      </c>
      <c r="K3221" s="44" t="n">
        <f aca="false">MAX(K3220,E3221)</f>
        <v>54685.9000000001</v>
      </c>
      <c r="L3221" s="49" t="n">
        <f aca="false">E3221-K3221</f>
        <v>-1278.34999999999</v>
      </c>
    </row>
    <row r="3222" customFormat="false" ht="15" hidden="false" customHeight="false" outlineLevel="0" collapsed="false">
      <c r="A3222" s="27" t="n">
        <v>44127</v>
      </c>
      <c r="B3222" s="42" t="n">
        <v>1</v>
      </c>
      <c r="C3222" s="28" t="n">
        <v>24478.3</v>
      </c>
      <c r="D3222" s="43" t="n">
        <v>-5.85</v>
      </c>
      <c r="E3222" s="44" t="n">
        <f aca="false">E3221+D3222</f>
        <v>53401.7000000001</v>
      </c>
      <c r="F3222" s="45" t="n">
        <f aca="false">IF(C3221&gt;0,D3222/C3221,0)</f>
        <v>-0.00023893008333963</v>
      </c>
      <c r="G3222" s="46" t="n">
        <f aca="false">G3221*(1+F3222)</f>
        <v>44.620915630559</v>
      </c>
      <c r="H3222" s="46" t="n">
        <f aca="false">MAX(H3221,G3222)</f>
        <v>47.1565236799734</v>
      </c>
      <c r="I3222" s="47" t="n">
        <f aca="false">G3222/H3222-1</f>
        <v>-0.0537700375587955</v>
      </c>
      <c r="J3222" s="48" t="n">
        <f aca="false">IF(F3222&lt;0,F3222^2,0)</f>
        <v>5.70875847246825E-008</v>
      </c>
      <c r="K3222" s="44" t="n">
        <f aca="false">MAX(K3221,E3222)</f>
        <v>54685.9000000001</v>
      </c>
      <c r="L3222" s="49" t="n">
        <f aca="false">E3222-K3222</f>
        <v>-1284.19999999999</v>
      </c>
    </row>
    <row r="3223" customFormat="false" ht="15" hidden="false" customHeight="false" outlineLevel="0" collapsed="false">
      <c r="A3223" s="27" t="n">
        <v>44130</v>
      </c>
      <c r="B3223" s="42" t="n">
        <v>-1</v>
      </c>
      <c r="C3223" s="28" t="n">
        <v>24075.45</v>
      </c>
      <c r="D3223" s="43" t="n">
        <v>57.3</v>
      </c>
      <c r="E3223" s="44" t="n">
        <f aca="false">E3222+D3223</f>
        <v>53459.0000000001</v>
      </c>
      <c r="F3223" s="45" t="n">
        <f aca="false">IF(C3222&gt;0,D3223/C3222,0)</f>
        <v>0.00234084883345657</v>
      </c>
      <c r="G3223" s="46" t="n">
        <f aca="false">G3222*(1+F3223)</f>
        <v>44.7253664488606</v>
      </c>
      <c r="H3223" s="46" t="n">
        <f aca="false">MAX(H3222,G3223)</f>
        <v>47.1565236799734</v>
      </c>
      <c r="I3223" s="47" t="n">
        <f aca="false">G3223/H3223-1</f>
        <v>-0.0515550562550333</v>
      </c>
      <c r="J3223" s="48" t="n">
        <f aca="false">IF(F3223&lt;0,F3223^2,0)</f>
        <v>0</v>
      </c>
      <c r="K3223" s="44" t="n">
        <f aca="false">MAX(K3222,E3223)</f>
        <v>54685.9000000001</v>
      </c>
      <c r="L3223" s="49" t="n">
        <f aca="false">E3223-K3223</f>
        <v>-1226.89999999999</v>
      </c>
    </row>
    <row r="3224" customFormat="false" ht="15" hidden="false" customHeight="false" outlineLevel="0" collapsed="false">
      <c r="A3224" s="27" t="n">
        <v>44131</v>
      </c>
      <c r="B3224" s="42" t="n">
        <v>1</v>
      </c>
      <c r="C3224" s="28" t="n">
        <v>24769.5</v>
      </c>
      <c r="D3224" s="43" t="n">
        <v>-496.5</v>
      </c>
      <c r="E3224" s="44" t="n">
        <f aca="false">E3223+D3224</f>
        <v>52962.5000000001</v>
      </c>
      <c r="F3224" s="45" t="n">
        <f aca="false">IF(C3223&gt;0,D3224/C3223,0)</f>
        <v>-0.0206226674890812</v>
      </c>
      <c r="G3224" s="46" t="n">
        <f aca="false">G3223*(1+F3224)</f>
        <v>43.8030100882584</v>
      </c>
      <c r="H3224" s="46" t="n">
        <f aca="false">MAX(H3223,G3224)</f>
        <v>47.1565236799734</v>
      </c>
      <c r="I3224" s="47" t="n">
        <f aca="false">G3224/H3224-1</f>
        <v>-0.0711145209615861</v>
      </c>
      <c r="J3224" s="48" t="n">
        <f aca="false">IF(F3224&lt;0,F3224^2,0)</f>
        <v>0.000425294414365207</v>
      </c>
      <c r="K3224" s="44" t="n">
        <f aca="false">MAX(K3223,E3224)</f>
        <v>54685.9000000001</v>
      </c>
      <c r="L3224" s="49" t="n">
        <f aca="false">E3224-K3224</f>
        <v>-1723.39999999999</v>
      </c>
    </row>
    <row r="3225" customFormat="false" ht="15" hidden="false" customHeight="false" outlineLevel="0" collapsed="false">
      <c r="A3225" s="27" t="n">
        <v>44132</v>
      </c>
      <c r="B3225" s="42" t="n">
        <v>1</v>
      </c>
      <c r="C3225" s="28" t="n">
        <v>24232.5</v>
      </c>
      <c r="D3225" s="43" t="n">
        <v>-537</v>
      </c>
      <c r="E3225" s="44" t="n">
        <f aca="false">E3224+D3225</f>
        <v>52425.5000000001</v>
      </c>
      <c r="F3225" s="45" t="n">
        <f aca="false">IF(C3224&gt;0,D3225/C3224,0)</f>
        <v>-0.0216798885726397</v>
      </c>
      <c r="G3225" s="46" t="n">
        <f aca="false">G3224*(1+F3225)</f>
        <v>42.8533657103988</v>
      </c>
      <c r="H3225" s="46" t="n">
        <f aca="false">MAX(H3224,G3225)</f>
        <v>47.1565236799734</v>
      </c>
      <c r="I3225" s="47" t="n">
        <f aca="false">G3225/H3225-1</f>
        <v>-0.091252654643882</v>
      </c>
      <c r="J3225" s="48" t="n">
        <f aca="false">IF(F3225&lt;0,F3225^2,0)</f>
        <v>0.000470017568522075</v>
      </c>
      <c r="K3225" s="44" t="n">
        <f aca="false">MAX(K3224,E3225)</f>
        <v>54685.9000000001</v>
      </c>
      <c r="L3225" s="49" t="n">
        <f aca="false">E3225-K3225</f>
        <v>-2260.39999999999</v>
      </c>
    </row>
    <row r="3226" customFormat="false" ht="15" hidden="false" customHeight="false" outlineLevel="0" collapsed="false">
      <c r="A3226" s="27" t="n">
        <v>44133</v>
      </c>
      <c r="B3226" s="42" t="n">
        <v>-1</v>
      </c>
      <c r="C3226" s="28" t="n">
        <v>24092</v>
      </c>
      <c r="D3226" s="43" t="n">
        <v>-342.35</v>
      </c>
      <c r="E3226" s="44" t="n">
        <f aca="false">E3225+D3226</f>
        <v>52083.1500000001</v>
      </c>
      <c r="F3226" s="45" t="n">
        <f aca="false">IF(C3225&gt;0,D3226/C3225,0)</f>
        <v>-0.014127721035799</v>
      </c>
      <c r="G3226" s="46" t="n">
        <f aca="false">G3225*(1+F3226)</f>
        <v>42.2479453141972</v>
      </c>
      <c r="H3226" s="46" t="n">
        <f aca="false">MAX(H3225,G3226)</f>
        <v>47.1565236799734</v>
      </c>
      <c r="I3226" s="47" t="n">
        <f aca="false">G3226/H3226-1</f>
        <v>-0.104091183631096</v>
      </c>
      <c r="J3226" s="48" t="n">
        <f aca="false">IF(F3226&lt;0,F3226^2,0)</f>
        <v>0.000199592501665358</v>
      </c>
      <c r="K3226" s="44" t="n">
        <f aca="false">MAX(K3225,E3226)</f>
        <v>54685.9000000001</v>
      </c>
      <c r="L3226" s="49" t="n">
        <f aca="false">E3226-K3226</f>
        <v>-2602.74999999999</v>
      </c>
    </row>
    <row r="3227" customFormat="false" ht="15" hidden="false" customHeight="false" outlineLevel="0" collapsed="false">
      <c r="A3227" s="27" t="n">
        <v>44134</v>
      </c>
      <c r="B3227" s="42" t="n">
        <v>-1</v>
      </c>
      <c r="C3227" s="28" t="n">
        <v>23900.9</v>
      </c>
      <c r="D3227" s="43" t="n">
        <v>191.1</v>
      </c>
      <c r="E3227" s="44" t="n">
        <f aca="false">E3226+D3227</f>
        <v>52274.2500000001</v>
      </c>
      <c r="F3227" s="45" t="n">
        <f aca="false">IF(C3226&gt;0,D3227/C3226,0)</f>
        <v>0.00793209364104267</v>
      </c>
      <c r="G3227" s="46" t="n">
        <f aca="false">G3226*(1+F3227)</f>
        <v>42.583059972571</v>
      </c>
      <c r="H3227" s="46" t="n">
        <f aca="false">MAX(H3226,G3227)</f>
        <v>47.1565236799734</v>
      </c>
      <c r="I3227" s="47" t="n">
        <f aca="false">G3227/H3227-1</f>
        <v>-0.0969847510058222</v>
      </c>
      <c r="J3227" s="48" t="n">
        <f aca="false">IF(F3227&lt;0,F3227^2,0)</f>
        <v>0</v>
      </c>
      <c r="K3227" s="44" t="n">
        <f aca="false">MAX(K3226,E3227)</f>
        <v>54685.9000000001</v>
      </c>
      <c r="L3227" s="49" t="n">
        <f aca="false">E3227-K3227</f>
        <v>-2411.64999999999</v>
      </c>
    </row>
    <row r="3228" customFormat="false" ht="15" hidden="false" customHeight="false" outlineLevel="0" collapsed="false">
      <c r="A3228" s="27" t="n">
        <v>44137</v>
      </c>
      <c r="B3228" s="42" t="n">
        <v>1</v>
      </c>
      <c r="C3228" s="28" t="n">
        <v>24892.5</v>
      </c>
      <c r="D3228" s="43" t="n">
        <v>58.2</v>
      </c>
      <c r="E3228" s="44" t="n">
        <f aca="false">E3227+D3228</f>
        <v>52332.4500000001</v>
      </c>
      <c r="F3228" s="45" t="n">
        <f aca="false">IF(C3227&gt;0,D3228/C3227,0)</f>
        <v>0.00243505474689238</v>
      </c>
      <c r="G3228" s="46" t="n">
        <f aca="false">G3227*(1+F3228)</f>
        <v>42.6867520548945</v>
      </c>
      <c r="H3228" s="46" t="n">
        <f aca="false">MAX(H3227,G3228)</f>
        <v>47.1565236799734</v>
      </c>
      <c r="I3228" s="47" t="n">
        <f aca="false">G3228/H3228-1</f>
        <v>-0.0947858594372426</v>
      </c>
      <c r="J3228" s="48" t="n">
        <f aca="false">IF(F3228&lt;0,F3228^2,0)</f>
        <v>0</v>
      </c>
      <c r="K3228" s="44" t="n">
        <f aca="false">MAX(K3227,E3228)</f>
        <v>54685.9000000001</v>
      </c>
      <c r="L3228" s="49" t="n">
        <f aca="false">E3228-K3228</f>
        <v>-2353.44999999999</v>
      </c>
    </row>
    <row r="3229" customFormat="false" ht="15" hidden="false" customHeight="false" outlineLevel="0" collapsed="false">
      <c r="A3229" s="27" t="n">
        <v>44138</v>
      </c>
      <c r="B3229" s="42" t="n">
        <v>1</v>
      </c>
      <c r="C3229" s="28" t="n">
        <v>25682.8</v>
      </c>
      <c r="D3229" s="43" t="n">
        <v>790.3</v>
      </c>
      <c r="E3229" s="44" t="n">
        <f aca="false">E3228+D3229</f>
        <v>53122.7500000001</v>
      </c>
      <c r="F3229" s="45" t="n">
        <f aca="false">IF(C3228&gt;0,D3229/C3228,0)</f>
        <v>0.0317485186301095</v>
      </c>
      <c r="G3229" s="46" t="n">
        <f aca="false">G3228*(1+F3229)</f>
        <v>44.0419931977681</v>
      </c>
      <c r="H3229" s="46" t="n">
        <f aca="false">MAX(H3228,G3229)</f>
        <v>47.1565236799734</v>
      </c>
      <c r="I3229" s="47" t="n">
        <f aca="false">G3229/H3229-1</f>
        <v>-0.0660466514313474</v>
      </c>
      <c r="J3229" s="48" t="n">
        <f aca="false">IF(F3229&lt;0,F3229^2,0)</f>
        <v>0</v>
      </c>
      <c r="K3229" s="44" t="n">
        <f aca="false">MAX(K3228,E3229)</f>
        <v>54685.9000000001</v>
      </c>
      <c r="L3229" s="49" t="n">
        <f aca="false">E3229-K3229</f>
        <v>-1563.14999999999</v>
      </c>
    </row>
    <row r="3230" customFormat="false" ht="15" hidden="false" customHeight="false" outlineLevel="0" collapsed="false">
      <c r="A3230" s="27" t="n">
        <v>44139</v>
      </c>
      <c r="B3230" s="42" t="n">
        <v>1</v>
      </c>
      <c r="C3230" s="28" t="n">
        <v>25771.6</v>
      </c>
      <c r="D3230" s="43" t="n">
        <v>88.8</v>
      </c>
      <c r="E3230" s="44" t="n">
        <f aca="false">E3229+D3230</f>
        <v>53211.5500000001</v>
      </c>
      <c r="F3230" s="45" t="n">
        <f aca="false">IF(C3229&gt;0,D3230/C3229,0)</f>
        <v>0.00345756693195446</v>
      </c>
      <c r="G3230" s="46" t="n">
        <f aca="false">G3229*(1+F3230)</f>
        <v>44.1942713370661</v>
      </c>
      <c r="H3230" s="46" t="n">
        <f aca="false">MAX(H3229,G3230)</f>
        <v>47.1565236799734</v>
      </c>
      <c r="I3230" s="47" t="n">
        <f aca="false">G3230/H3230-1</f>
        <v>-0.0628174452173482</v>
      </c>
      <c r="J3230" s="48" t="n">
        <f aca="false">IF(F3230&lt;0,F3230^2,0)</f>
        <v>0</v>
      </c>
      <c r="K3230" s="44" t="n">
        <f aca="false">MAX(K3229,E3230)</f>
        <v>54685.9000000001</v>
      </c>
      <c r="L3230" s="49" t="n">
        <f aca="false">E3230-K3230</f>
        <v>-1474.34999999998</v>
      </c>
    </row>
    <row r="3231" customFormat="false" ht="15" hidden="false" customHeight="false" outlineLevel="0" collapsed="false">
      <c r="A3231" s="27" t="n">
        <v>44140</v>
      </c>
      <c r="B3231" s="42" t="n">
        <v>1</v>
      </c>
      <c r="C3231" s="28" t="n">
        <v>26313.1</v>
      </c>
      <c r="D3231" s="43" t="n">
        <v>541.5</v>
      </c>
      <c r="E3231" s="44" t="n">
        <f aca="false">E3230+D3231</f>
        <v>53753.0500000001</v>
      </c>
      <c r="F3231" s="45" t="n">
        <f aca="false">IF(C3230&gt;0,D3231/C3230,0)</f>
        <v>0.0210115010321439</v>
      </c>
      <c r="G3231" s="46" t="n">
        <f aca="false">G3230*(1+F3231)</f>
        <v>45.1228593148797</v>
      </c>
      <c r="H3231" s="46" t="n">
        <f aca="false">MAX(H3230,G3231)</f>
        <v>47.1565236799734</v>
      </c>
      <c r="I3231" s="47" t="n">
        <f aca="false">G3231/H3231-1</f>
        <v>-0.0431258330002252</v>
      </c>
      <c r="J3231" s="48" t="n">
        <f aca="false">IF(F3231&lt;0,F3231^2,0)</f>
        <v>0</v>
      </c>
      <c r="K3231" s="44" t="n">
        <f aca="false">MAX(K3230,E3231)</f>
        <v>54685.9000000001</v>
      </c>
      <c r="L3231" s="49" t="n">
        <f aca="false">E3231-K3231</f>
        <v>-932.849999999984</v>
      </c>
    </row>
    <row r="3232" customFormat="false" ht="15" hidden="false" customHeight="false" outlineLevel="0" collapsed="false">
      <c r="A3232" s="27" t="n">
        <v>44141</v>
      </c>
      <c r="B3232" s="42" t="n">
        <v>1</v>
      </c>
      <c r="C3232" s="28" t="n">
        <v>26798.95</v>
      </c>
      <c r="D3232" s="43" t="n">
        <v>485.85</v>
      </c>
      <c r="E3232" s="44" t="n">
        <f aca="false">E3231+D3232</f>
        <v>54238.9000000001</v>
      </c>
      <c r="F3232" s="45" t="n">
        <f aca="false">IF(C3231&gt;0,D3232/C3231,0)</f>
        <v>0.0184641870399155</v>
      </c>
      <c r="G3232" s="46" t="n">
        <f aca="false">G3231*(1+F3232)</f>
        <v>45.9560162290454</v>
      </c>
      <c r="H3232" s="46" t="n">
        <f aca="false">MAX(H3231,G3232)</f>
        <v>47.1565236799734</v>
      </c>
      <c r="I3232" s="47" t="n">
        <f aca="false">G3232/H3232-1</f>
        <v>-0.0254579294070781</v>
      </c>
      <c r="J3232" s="48" t="n">
        <f aca="false">IF(F3232&lt;0,F3232^2,0)</f>
        <v>0</v>
      </c>
      <c r="K3232" s="44" t="n">
        <f aca="false">MAX(K3231,E3232)</f>
        <v>54685.9000000001</v>
      </c>
      <c r="L3232" s="49" t="n">
        <f aca="false">E3232-K3232</f>
        <v>-446.999999999985</v>
      </c>
    </row>
    <row r="3233" customFormat="false" ht="15" hidden="false" customHeight="false" outlineLevel="0" collapsed="false">
      <c r="A3233" s="27" t="n">
        <v>44144</v>
      </c>
      <c r="B3233" s="42" t="n">
        <v>1</v>
      </c>
      <c r="C3233" s="28" t="n">
        <v>27534.1</v>
      </c>
      <c r="D3233" s="43" t="n">
        <v>735.15</v>
      </c>
      <c r="E3233" s="44" t="n">
        <f aca="false">E3232+D3233</f>
        <v>54974.0500000001</v>
      </c>
      <c r="F3233" s="45" t="n">
        <f aca="false">IF(C3232&gt;0,D3233/C3232,0)</f>
        <v>0.0274320449122074</v>
      </c>
      <c r="G3233" s="46" t="n">
        <f aca="false">G3232*(1+F3233)</f>
        <v>47.2166837302268</v>
      </c>
      <c r="H3233" s="46" t="n">
        <f aca="false">MAX(H3232,G3233)</f>
        <v>47.2166837302268</v>
      </c>
      <c r="I3233" s="47" t="n">
        <f aca="false">G3233/H3233-1</f>
        <v>0</v>
      </c>
      <c r="J3233" s="48" t="n">
        <f aca="false">IF(F3233&lt;0,F3233^2,0)</f>
        <v>0</v>
      </c>
      <c r="K3233" s="44" t="n">
        <f aca="false">MAX(K3232,E3233)</f>
        <v>54974.0500000001</v>
      </c>
      <c r="L3233" s="49" t="n">
        <f aca="false">E3233-K3233</f>
        <v>0</v>
      </c>
    </row>
    <row r="3234" customFormat="false" ht="15" hidden="false" customHeight="false" outlineLevel="0" collapsed="false">
      <c r="A3234" s="27" t="n">
        <v>44145</v>
      </c>
      <c r="B3234" s="42" t="n">
        <v>1</v>
      </c>
      <c r="C3234" s="28" t="n">
        <v>28606</v>
      </c>
      <c r="D3234" s="43" t="n">
        <v>1071.9</v>
      </c>
      <c r="E3234" s="44" t="n">
        <f aca="false">E3233+D3234</f>
        <v>56045.9500000001</v>
      </c>
      <c r="F3234" s="45" t="n">
        <f aca="false">IF(C3233&gt;0,D3234/C3233,0)</f>
        <v>0.0389299087313549</v>
      </c>
      <c r="G3234" s="46" t="n">
        <f aca="false">G3233*(1+F3234)</f>
        <v>49.0548249184417</v>
      </c>
      <c r="H3234" s="46" t="n">
        <f aca="false">MAX(H3233,G3234)</f>
        <v>49.0548249184417</v>
      </c>
      <c r="I3234" s="47" t="n">
        <f aca="false">G3234/H3234-1</f>
        <v>0</v>
      </c>
      <c r="J3234" s="48" t="n">
        <f aca="false">IF(F3234&lt;0,F3234^2,0)</f>
        <v>0</v>
      </c>
      <c r="K3234" s="44" t="n">
        <f aca="false">MAX(K3233,E3234)</f>
        <v>56045.9500000001</v>
      </c>
      <c r="L3234" s="49" t="n">
        <f aca="false">E3234-K3234</f>
        <v>0</v>
      </c>
    </row>
    <row r="3235" customFormat="false" ht="15" hidden="false" customHeight="false" outlineLevel="0" collapsed="false">
      <c r="A3235" s="27" t="n">
        <v>44146</v>
      </c>
      <c r="B3235" s="42" t="n">
        <v>1</v>
      </c>
      <c r="C3235" s="28" t="n">
        <v>28845</v>
      </c>
      <c r="D3235" s="43" t="n">
        <v>239</v>
      </c>
      <c r="E3235" s="44" t="n">
        <f aca="false">E3234+D3235</f>
        <v>56284.9500000001</v>
      </c>
      <c r="F3235" s="45" t="n">
        <f aca="false">IF(C3234&gt;0,D3235/C3234,0)</f>
        <v>0.0083548905823953</v>
      </c>
      <c r="G3235" s="46" t="n">
        <f aca="false">G3234*(1+F3235)</f>
        <v>49.4646726131739</v>
      </c>
      <c r="H3235" s="46" t="n">
        <f aca="false">MAX(H3234,G3235)</f>
        <v>49.4646726131739</v>
      </c>
      <c r="I3235" s="47" t="n">
        <f aca="false">G3235/H3235-1</f>
        <v>0</v>
      </c>
      <c r="J3235" s="48" t="n">
        <f aca="false">IF(F3235&lt;0,F3235^2,0)</f>
        <v>0</v>
      </c>
      <c r="K3235" s="44" t="n">
        <f aca="false">MAX(K3234,E3235)</f>
        <v>56284.9500000001</v>
      </c>
      <c r="L3235" s="49" t="n">
        <f aca="false">E3235-K3235</f>
        <v>0</v>
      </c>
    </row>
    <row r="3236" customFormat="false" ht="15" hidden="false" customHeight="false" outlineLevel="0" collapsed="false">
      <c r="A3236" s="27" t="n">
        <v>44147</v>
      </c>
      <c r="B3236" s="42" t="n">
        <v>1</v>
      </c>
      <c r="C3236" s="28" t="n">
        <v>28278.8</v>
      </c>
      <c r="D3236" s="43" t="n">
        <v>-633.9</v>
      </c>
      <c r="E3236" s="44" t="n">
        <f aca="false">E3235+D3236</f>
        <v>55651.0500000001</v>
      </c>
      <c r="F3236" s="45" t="n">
        <f aca="false">IF(C3235&gt;0,D3236/C3235,0)</f>
        <v>-0.0219760790431617</v>
      </c>
      <c r="G3236" s="46" t="n">
        <f aca="false">G3235*(1+F3236)</f>
        <v>48.3776330579827</v>
      </c>
      <c r="H3236" s="46" t="n">
        <f aca="false">MAX(H3235,G3236)</f>
        <v>49.4646726131739</v>
      </c>
      <c r="I3236" s="47" t="n">
        <f aca="false">G3236/H3236-1</f>
        <v>-0.0219760790431617</v>
      </c>
      <c r="J3236" s="48" t="n">
        <f aca="false">IF(F3236&lt;0,F3236^2,0)</f>
        <v>0.000482948050111292</v>
      </c>
      <c r="K3236" s="44" t="n">
        <f aca="false">MAX(K3235,E3236)</f>
        <v>56284.9500000001</v>
      </c>
      <c r="L3236" s="49" t="n">
        <f aca="false">E3236-K3236</f>
        <v>-633.900000000002</v>
      </c>
    </row>
    <row r="3237" customFormat="false" ht="15" hidden="false" customHeight="false" outlineLevel="0" collapsed="false">
      <c r="A3237" s="27" t="n">
        <v>44148</v>
      </c>
      <c r="B3237" s="42" t="n">
        <v>-1</v>
      </c>
      <c r="C3237" s="28" t="n">
        <v>28465.7</v>
      </c>
      <c r="D3237" s="43" t="n">
        <v>-399.65</v>
      </c>
      <c r="E3237" s="44" t="n">
        <f aca="false">E3236+D3237</f>
        <v>55251.4000000001</v>
      </c>
      <c r="F3237" s="45" t="n">
        <f aca="false">IF(C3236&gt;0,D3237/C3236,0)</f>
        <v>-0.0141324950139327</v>
      </c>
      <c r="G3237" s="46" t="n">
        <f aca="false">G3236*(1+F3237)</f>
        <v>47.6939364000048</v>
      </c>
      <c r="H3237" s="46" t="n">
        <f aca="false">MAX(H3236,G3237)</f>
        <v>49.4646726131739</v>
      </c>
      <c r="I3237" s="47" t="n">
        <f aca="false">G3237/H3237-1</f>
        <v>-0.0357979972295911</v>
      </c>
      <c r="J3237" s="48" t="n">
        <f aca="false">IF(F3237&lt;0,F3237^2,0)</f>
        <v>0.000199727415318833</v>
      </c>
      <c r="K3237" s="44" t="n">
        <f aca="false">MAX(K3236,E3237)</f>
        <v>56284.9500000001</v>
      </c>
      <c r="L3237" s="49" t="n">
        <f aca="false">E3237-K3237</f>
        <v>-1033.55</v>
      </c>
    </row>
    <row r="3238" customFormat="false" ht="15" hidden="false" customHeight="false" outlineLevel="0" collapsed="false">
      <c r="A3238" s="27" t="n">
        <v>44152</v>
      </c>
      <c r="B3238" s="42" t="n">
        <v>1</v>
      </c>
      <c r="C3238" s="28" t="n">
        <v>29181.3</v>
      </c>
      <c r="D3238" s="43" t="n">
        <v>62.5</v>
      </c>
      <c r="E3238" s="44" t="n">
        <f aca="false">E3237+D3238</f>
        <v>55313.9000000001</v>
      </c>
      <c r="F3238" s="45" t="n">
        <f aca="false">IF(C3237&gt;0,D3238/C3237,0)</f>
        <v>0.00219562490997938</v>
      </c>
      <c r="G3238" s="46" t="n">
        <f aca="false">G3237*(1+F3238)</f>
        <v>47.7986543948197</v>
      </c>
      <c r="H3238" s="46" t="n">
        <f aca="false">MAX(H3237,G3238)</f>
        <v>49.4646726131739</v>
      </c>
      <c r="I3238" s="47" t="n">
        <f aca="false">G3238/H3238-1</f>
        <v>-0.0336809712940563</v>
      </c>
      <c r="J3238" s="48" t="n">
        <f aca="false">IF(F3238&lt;0,F3238^2,0)</f>
        <v>0</v>
      </c>
      <c r="K3238" s="44" t="n">
        <f aca="false">MAX(K3237,E3238)</f>
        <v>56284.9500000001</v>
      </c>
      <c r="L3238" s="49" t="n">
        <f aca="false">E3238-K3238</f>
        <v>-971.050000000003</v>
      </c>
    </row>
    <row r="3239" customFormat="false" ht="15" hidden="false" customHeight="false" outlineLevel="0" collapsed="false">
      <c r="A3239" s="27" t="n">
        <v>44153</v>
      </c>
      <c r="B3239" s="42" t="n">
        <v>1</v>
      </c>
      <c r="C3239" s="28" t="n">
        <v>29749.85</v>
      </c>
      <c r="D3239" s="43" t="n">
        <v>568.55</v>
      </c>
      <c r="E3239" s="44" t="n">
        <f aca="false">E3238+D3239</f>
        <v>55882.4500000001</v>
      </c>
      <c r="F3239" s="45" t="n">
        <f aca="false">IF(C3238&gt;0,D3239/C3238,0)</f>
        <v>0.0194833677731972</v>
      </c>
      <c r="G3239" s="46" t="n">
        <f aca="false">G3238*(1+F3239)</f>
        <v>48.7299331574579</v>
      </c>
      <c r="H3239" s="46" t="n">
        <f aca="false">MAX(H3238,G3239)</f>
        <v>49.4646726131739</v>
      </c>
      <c r="I3239" s="47" t="n">
        <f aca="false">G3239/H3239-1</f>
        <v>-0.0148538222715399</v>
      </c>
      <c r="J3239" s="48" t="n">
        <f aca="false">IF(F3239&lt;0,F3239^2,0)</f>
        <v>0</v>
      </c>
      <c r="K3239" s="44" t="n">
        <f aca="false">MAX(K3238,E3239)</f>
        <v>56284.9500000001</v>
      </c>
      <c r="L3239" s="49" t="n">
        <f aca="false">E3239-K3239</f>
        <v>-402.5</v>
      </c>
    </row>
    <row r="3240" customFormat="false" ht="15" hidden="false" customHeight="false" outlineLevel="0" collapsed="false">
      <c r="A3240" s="27" t="n">
        <v>44154</v>
      </c>
      <c r="B3240" s="42" t="n">
        <v>1</v>
      </c>
      <c r="C3240" s="28" t="n">
        <v>28903.05</v>
      </c>
      <c r="D3240" s="43" t="n">
        <v>-693.1</v>
      </c>
      <c r="E3240" s="44" t="n">
        <f aca="false">E3239+D3240</f>
        <v>55189.3500000001</v>
      </c>
      <c r="F3240" s="45" t="n">
        <f aca="false">IF(C3239&gt;0,D3240/C3239,0)</f>
        <v>-0.0232975964584695</v>
      </c>
      <c r="G3240" s="46" t="n">
        <f aca="false">G3239*(1+F3240)</f>
        <v>47.5946428393072</v>
      </c>
      <c r="H3240" s="46" t="n">
        <f aca="false">MAX(H3239,G3240)</f>
        <v>49.4646726131739</v>
      </c>
      <c r="I3240" s="47" t="n">
        <f aca="false">G3240/H3240-1</f>
        <v>-0.0378053603728612</v>
      </c>
      <c r="J3240" s="48" t="n">
        <f aca="false">IF(F3240&lt;0,F3240^2,0)</f>
        <v>0.000542778000741693</v>
      </c>
      <c r="K3240" s="44" t="n">
        <f aca="false">MAX(K3239,E3240)</f>
        <v>56284.9500000001</v>
      </c>
      <c r="L3240" s="49" t="n">
        <f aca="false">E3240-K3240</f>
        <v>-1095.6</v>
      </c>
    </row>
    <row r="3241" customFormat="false" ht="15" hidden="false" customHeight="false" outlineLevel="0" collapsed="false">
      <c r="A3241" s="27" t="n">
        <v>44155</v>
      </c>
      <c r="B3241" s="42" t="n">
        <v>-1</v>
      </c>
      <c r="C3241" s="28" t="n">
        <v>29236</v>
      </c>
      <c r="D3241" s="43" t="n">
        <v>-416.45</v>
      </c>
      <c r="E3241" s="44" t="n">
        <f aca="false">E3240+D3241</f>
        <v>54772.9000000001</v>
      </c>
      <c r="F3241" s="45" t="n">
        <f aca="false">IF(C3240&gt;0,D3241/C3240,0)</f>
        <v>-0.0144085139803585</v>
      </c>
      <c r="G3241" s="46" t="n">
        <f aca="false">G3240*(1+F3241)</f>
        <v>46.9088747625669</v>
      </c>
      <c r="H3241" s="46" t="n">
        <f aca="false">MAX(H3240,G3241)</f>
        <v>49.4646726131739</v>
      </c>
      <c r="I3241" s="47" t="n">
        <f aca="false">G3241/H3241-1</f>
        <v>-0.0516691552897547</v>
      </c>
      <c r="J3241" s="48" t="n">
        <f aca="false">IF(F3241&lt;0,F3241^2,0)</f>
        <v>0.000207605275122186</v>
      </c>
      <c r="K3241" s="44" t="n">
        <f aca="false">MAX(K3240,E3241)</f>
        <v>56284.9500000001</v>
      </c>
      <c r="L3241" s="49" t="n">
        <f aca="false">E3241-K3241</f>
        <v>-1512.05</v>
      </c>
    </row>
    <row r="3242" customFormat="false" ht="15" hidden="false" customHeight="false" outlineLevel="0" collapsed="false">
      <c r="A3242" s="27" t="n">
        <v>44158</v>
      </c>
      <c r="B3242" s="42" t="n">
        <v>-1</v>
      </c>
      <c r="C3242" s="28" t="n">
        <v>29024.2</v>
      </c>
      <c r="D3242" s="43" t="n">
        <v>-196.8</v>
      </c>
      <c r="E3242" s="44" t="n">
        <f aca="false">E3241+D3242</f>
        <v>54576.1000000001</v>
      </c>
      <c r="F3242" s="45" t="n">
        <f aca="false">IF(C3241&gt;0,D3242/C3241,0)</f>
        <v>-0.0067314270077986</v>
      </c>
      <c r="G3242" s="46" t="n">
        <f aca="false">G3241*(1+F3242)</f>
        <v>46.5931110960847</v>
      </c>
      <c r="H3242" s="46" t="n">
        <f aca="false">MAX(H3241,G3242)</f>
        <v>49.4646726131739</v>
      </c>
      <c r="I3242" s="47" t="n">
        <f aca="false">G3242/H3242-1</f>
        <v>-0.0580527751501657</v>
      </c>
      <c r="J3242" s="48" t="n">
        <f aca="false">IF(F3242&lt;0,F3242^2,0)</f>
        <v>4.53121095613205E-005</v>
      </c>
      <c r="K3242" s="44" t="n">
        <f aca="false">MAX(K3241,E3242)</f>
        <v>56284.9500000001</v>
      </c>
      <c r="L3242" s="49" t="n">
        <f aca="false">E3242-K3242</f>
        <v>-1708.85</v>
      </c>
    </row>
    <row r="3243" customFormat="false" ht="15" hidden="false" customHeight="false" outlineLevel="0" collapsed="false">
      <c r="A3243" s="27" t="n">
        <v>44159</v>
      </c>
      <c r="B3243" s="42" t="n">
        <v>1</v>
      </c>
      <c r="C3243" s="28" t="n">
        <v>29737.25</v>
      </c>
      <c r="D3243" s="43" t="n">
        <v>244.95</v>
      </c>
      <c r="E3243" s="44" t="n">
        <f aca="false">E3242+D3243</f>
        <v>54821.0500000001</v>
      </c>
      <c r="F3243" s="45" t="n">
        <f aca="false">IF(C3242&gt;0,D3243/C3242,0)</f>
        <v>0.00843950909930334</v>
      </c>
      <c r="G3243" s="46" t="n">
        <f aca="false">G3242*(1+F3243)</f>
        <v>46.986334081145</v>
      </c>
      <c r="H3243" s="46" t="n">
        <f aca="false">MAX(H3242,G3243)</f>
        <v>49.4646726131739</v>
      </c>
      <c r="I3243" s="47" t="n">
        <f aca="false">G3243/H3243-1</f>
        <v>-0.0501032029749821</v>
      </c>
      <c r="J3243" s="48" t="n">
        <f aca="false">IF(F3243&lt;0,F3243^2,0)</f>
        <v>0</v>
      </c>
      <c r="K3243" s="44" t="n">
        <f aca="false">MAX(K3242,E3243)</f>
        <v>56284.9500000001</v>
      </c>
      <c r="L3243" s="49" t="n">
        <f aca="false">E3243-K3243</f>
        <v>-1463.9</v>
      </c>
    </row>
    <row r="3244" customFormat="false" ht="15" hidden="false" customHeight="false" outlineLevel="0" collapsed="false">
      <c r="A3244" s="27" t="n">
        <v>44160</v>
      </c>
      <c r="B3244" s="42" t="n">
        <v>1</v>
      </c>
      <c r="C3244" s="28" t="n">
        <v>29196.4</v>
      </c>
      <c r="D3244" s="43" t="n">
        <v>-530.5</v>
      </c>
      <c r="E3244" s="44" t="n">
        <f aca="false">E3243+D3244</f>
        <v>54290.5500000001</v>
      </c>
      <c r="F3244" s="45" t="n">
        <f aca="false">IF(C3243&gt;0,D3244/C3243,0)</f>
        <v>-0.0178395783066692</v>
      </c>
      <c r="G3244" s="46" t="n">
        <f aca="false">G3243*(1+F3244)</f>
        <v>46.1481176949611</v>
      </c>
      <c r="H3244" s="46" t="n">
        <f aca="false">MAX(H3243,G3244)</f>
        <v>49.4646726131739</v>
      </c>
      <c r="I3244" s="47" t="n">
        <f aca="false">G3244/H3244-1</f>
        <v>-0.0670489612687641</v>
      </c>
      <c r="J3244" s="48" t="n">
        <f aca="false">IF(F3244&lt;0,F3244^2,0)</f>
        <v>0.000318250554159784</v>
      </c>
      <c r="K3244" s="44" t="n">
        <f aca="false">MAX(K3243,E3244)</f>
        <v>56284.9500000001</v>
      </c>
      <c r="L3244" s="49" t="n">
        <f aca="false">E3244-K3244</f>
        <v>-1994.4</v>
      </c>
    </row>
    <row r="3245" customFormat="false" ht="15" hidden="false" customHeight="false" outlineLevel="0" collapsed="false">
      <c r="A3245" s="27" t="n">
        <v>44161</v>
      </c>
      <c r="B3245" s="42" t="n">
        <v>-1</v>
      </c>
      <c r="C3245" s="28" t="n">
        <v>29549.75</v>
      </c>
      <c r="D3245" s="43" t="n">
        <v>-417.45</v>
      </c>
      <c r="E3245" s="44" t="n">
        <f aca="false">E3244+D3245</f>
        <v>53873.1000000001</v>
      </c>
      <c r="F3245" s="45" t="n">
        <f aca="false">IF(C3244&gt;0,D3245/C3244,0)</f>
        <v>-0.0142979956432985</v>
      </c>
      <c r="G3245" s="46" t="n">
        <f aca="false">G3244*(1+F3245)</f>
        <v>45.4882921092121</v>
      </c>
      <c r="H3245" s="46" t="n">
        <f aca="false">MAX(H3244,G3245)</f>
        <v>49.4646726131739</v>
      </c>
      <c r="I3245" s="47" t="n">
        <f aca="false">G3245/H3245-1</f>
        <v>-0.0803882911559541</v>
      </c>
      <c r="J3245" s="48" t="n">
        <f aca="false">IF(F3245&lt;0,F3245^2,0)</f>
        <v>0.000204432679415783</v>
      </c>
      <c r="K3245" s="44" t="n">
        <f aca="false">MAX(K3244,E3245)</f>
        <v>56284.9500000001</v>
      </c>
      <c r="L3245" s="49" t="n">
        <f aca="false">E3245-K3245</f>
        <v>-2411.85</v>
      </c>
    </row>
    <row r="3246" customFormat="false" ht="15" hidden="false" customHeight="false" outlineLevel="0" collapsed="false">
      <c r="A3246" s="27" t="n">
        <v>44162</v>
      </c>
      <c r="B3246" s="42" t="n">
        <v>-1</v>
      </c>
      <c r="C3246" s="28" t="n">
        <v>29609.05</v>
      </c>
      <c r="D3246" s="43" t="n">
        <v>-73.25</v>
      </c>
      <c r="E3246" s="44" t="n">
        <f aca="false">E3245+D3246</f>
        <v>53799.8500000001</v>
      </c>
      <c r="F3246" s="45" t="n">
        <f aca="false">IF(C3245&gt;0,D3246/C3245,0)</f>
        <v>-0.00247887037961404</v>
      </c>
      <c r="G3246" s="46" t="n">
        <f aca="false">G3245*(1+F3246)</f>
        <v>45.3755325292834</v>
      </c>
      <c r="H3246" s="46" t="n">
        <f aca="false">MAX(H3245,G3246)</f>
        <v>49.4646726131739</v>
      </c>
      <c r="I3246" s="47" t="n">
        <f aca="false">G3246/H3246-1</f>
        <v>-0.0826678893817539</v>
      </c>
      <c r="J3246" s="48" t="n">
        <f aca="false">IF(F3246&lt;0,F3246^2,0)</f>
        <v>6.14479835892786E-006</v>
      </c>
      <c r="K3246" s="44" t="n">
        <f aca="false">MAX(K3245,E3246)</f>
        <v>56284.9500000001</v>
      </c>
      <c r="L3246" s="49" t="n">
        <f aca="false">E3246-K3246</f>
        <v>-2485.1</v>
      </c>
    </row>
    <row r="3247" customFormat="false" ht="15" hidden="false" customHeight="false" outlineLevel="0" collapsed="false">
      <c r="A3247" s="27" t="n">
        <v>44166</v>
      </c>
      <c r="B3247" s="42" t="n">
        <v>1</v>
      </c>
      <c r="C3247" s="28" t="n">
        <v>29817.85</v>
      </c>
      <c r="D3247" s="43" t="n">
        <v>-26.95</v>
      </c>
      <c r="E3247" s="44" t="n">
        <f aca="false">E3246+D3247</f>
        <v>53772.9000000001</v>
      </c>
      <c r="F3247" s="45" t="n">
        <f aca="false">IF(C3246&gt;0,D3247/C3246,0)</f>
        <v>-0.000910194687097357</v>
      </c>
      <c r="G3247" s="46" t="n">
        <f aca="false">G3246*(1+F3247)</f>
        <v>45.334231960651</v>
      </c>
      <c r="H3247" s="46" t="n">
        <f aca="false">MAX(H3246,G3247)</f>
        <v>49.4646726131739</v>
      </c>
      <c r="I3247" s="47" t="n">
        <f aca="false">G3247/H3247-1</f>
        <v>-0.0835028401951425</v>
      </c>
      <c r="J3247" s="48" t="n">
        <f aca="false">IF(F3247&lt;0,F3247^2,0)</f>
        <v>8.28454368420256E-007</v>
      </c>
      <c r="K3247" s="44" t="n">
        <f aca="false">MAX(K3246,E3247)</f>
        <v>56284.9500000001</v>
      </c>
      <c r="L3247" s="49" t="n">
        <f aca="false">E3247-K3247</f>
        <v>-2512.05</v>
      </c>
    </row>
    <row r="3248" customFormat="false" ht="15" hidden="false" customHeight="false" outlineLevel="0" collapsed="false">
      <c r="A3248" s="27" t="n">
        <v>44167</v>
      </c>
      <c r="B3248" s="42" t="n">
        <v>-1</v>
      </c>
      <c r="C3248" s="28" t="n">
        <v>29463.15</v>
      </c>
      <c r="D3248" s="43" t="n">
        <v>-401.3</v>
      </c>
      <c r="E3248" s="44" t="n">
        <f aca="false">E3247+D3248</f>
        <v>53371.6000000001</v>
      </c>
      <c r="F3248" s="45" t="n">
        <f aca="false">IF(C3247&gt;0,D3248/C3247,0)</f>
        <v>-0.0134583814728426</v>
      </c>
      <c r="G3248" s="46" t="n">
        <f aca="false">G3247*(1+F3248)</f>
        <v>44.7241065731462</v>
      </c>
      <c r="H3248" s="46" t="n">
        <f aca="false">MAX(H3247,G3248)</f>
        <v>49.4646726131739</v>
      </c>
      <c r="I3248" s="47" t="n">
        <f aca="false">G3248/H3248-1</f>
        <v>-0.095837408590573</v>
      </c>
      <c r="J3248" s="48" t="n">
        <f aca="false">IF(F3248&lt;0,F3248^2,0)</f>
        <v>0.000181128031868553</v>
      </c>
      <c r="K3248" s="44" t="n">
        <f aca="false">MAX(K3247,E3248)</f>
        <v>56284.9500000001</v>
      </c>
      <c r="L3248" s="49" t="n">
        <f aca="false">E3248-K3248</f>
        <v>-2913.35</v>
      </c>
    </row>
    <row r="3249" customFormat="false" ht="15" hidden="false" customHeight="false" outlineLevel="0" collapsed="false">
      <c r="A3249" s="27" t="n">
        <v>44168</v>
      </c>
      <c r="B3249" s="42" t="n">
        <v>-1</v>
      </c>
      <c r="C3249" s="28" t="n">
        <v>29448.75</v>
      </c>
      <c r="D3249" s="43" t="n">
        <v>14.4</v>
      </c>
      <c r="E3249" s="44" t="n">
        <f aca="false">E3248+D3249</f>
        <v>53386.0000000001</v>
      </c>
      <c r="F3249" s="45" t="n">
        <f aca="false">IF(C3248&gt;0,D3249/C3248,0)</f>
        <v>0.000488746111668304</v>
      </c>
      <c r="G3249" s="46" t="n">
        <f aca="false">G3248*(1+F3249)</f>
        <v>44.7459653063317</v>
      </c>
      <c r="H3249" s="46" t="n">
        <f aca="false">MAX(H3248,G3249)</f>
        <v>49.4646726131739</v>
      </c>
      <c r="I3249" s="47" t="n">
        <f aca="false">G3249/H3249-1</f>
        <v>-0.0953955026397059</v>
      </c>
      <c r="J3249" s="48" t="n">
        <f aca="false">IF(F3249&lt;0,F3249^2,0)</f>
        <v>0</v>
      </c>
      <c r="K3249" s="44" t="n">
        <f aca="false">MAX(K3248,E3249)</f>
        <v>56284.9500000001</v>
      </c>
      <c r="L3249" s="49" t="n">
        <f aca="false">E3249-K3249</f>
        <v>-2898.95</v>
      </c>
    </row>
    <row r="3250" customFormat="false" ht="15" hidden="false" customHeight="false" outlineLevel="0" collapsed="false">
      <c r="A3250" s="27" t="n">
        <v>44169</v>
      </c>
      <c r="B3250" s="42" t="n">
        <v>1</v>
      </c>
      <c r="C3250" s="28" t="n">
        <v>30052.4</v>
      </c>
      <c r="D3250" s="43" t="n">
        <v>-198.1</v>
      </c>
      <c r="E3250" s="44" t="n">
        <f aca="false">E3249+D3250</f>
        <v>53187.9000000001</v>
      </c>
      <c r="F3250" s="45" t="n">
        <f aca="false">IF(C3249&gt;0,D3250/C3249,0)</f>
        <v>-0.00672694087185364</v>
      </c>
      <c r="G3250" s="46" t="n">
        <f aca="false">G3249*(1+F3250)</f>
        <v>44.444961843462</v>
      </c>
      <c r="H3250" s="46" t="n">
        <f aca="false">MAX(H3249,G3250)</f>
        <v>49.4646726131739</v>
      </c>
      <c r="I3250" s="47" t="n">
        <f aca="false">G3250/H3250-1</f>
        <v>-0.101480723605861</v>
      </c>
      <c r="J3250" s="48" t="n">
        <f aca="false">IF(F3250&lt;0,F3250^2,0)</f>
        <v>4.52517334934151E-005</v>
      </c>
      <c r="K3250" s="44" t="n">
        <f aca="false">MAX(K3249,E3250)</f>
        <v>56284.9500000001</v>
      </c>
      <c r="L3250" s="49" t="n">
        <f aca="false">E3250-K3250</f>
        <v>-3097.05</v>
      </c>
    </row>
    <row r="3251" customFormat="false" ht="15" hidden="false" customHeight="false" outlineLevel="0" collapsed="false">
      <c r="A3251" s="27" t="n">
        <v>44172</v>
      </c>
      <c r="B3251" s="42" t="n">
        <v>1</v>
      </c>
      <c r="C3251" s="28" t="n">
        <v>30211.55</v>
      </c>
      <c r="D3251" s="43" t="n">
        <v>159.15</v>
      </c>
      <c r="E3251" s="44" t="n">
        <f aca="false">E3250+D3251</f>
        <v>53347.0500000001</v>
      </c>
      <c r="F3251" s="45" t="n">
        <f aca="false">IF(C3250&gt;0,D3251/C3250,0)</f>
        <v>0.00529575008984307</v>
      </c>
      <c r="G3251" s="46" t="n">
        <f aca="false">G3250*(1+F3251)</f>
        <v>44.6803312541375</v>
      </c>
      <c r="H3251" s="46" t="n">
        <f aca="false">MAX(H3250,G3251)</f>
        <v>49.4646726131739</v>
      </c>
      <c r="I3251" s="47" t="n">
        <f aca="false">G3251/H3251-1</f>
        <v>-0.0967223900671714</v>
      </c>
      <c r="J3251" s="48" t="n">
        <f aca="false">IF(F3251&lt;0,F3251^2,0)</f>
        <v>0</v>
      </c>
      <c r="K3251" s="44" t="n">
        <f aca="false">MAX(K3250,E3251)</f>
        <v>56284.9500000001</v>
      </c>
      <c r="L3251" s="49" t="n">
        <f aca="false">E3251-K3251</f>
        <v>-2937.89999999999</v>
      </c>
    </row>
    <row r="3252" customFormat="false" ht="15" hidden="false" customHeight="false" outlineLevel="0" collapsed="false">
      <c r="A3252" s="27" t="n">
        <v>44173</v>
      </c>
      <c r="B3252" s="42" t="n">
        <v>1</v>
      </c>
      <c r="C3252" s="28" t="n">
        <v>30261.9</v>
      </c>
      <c r="D3252" s="43" t="n">
        <v>50.35</v>
      </c>
      <c r="E3252" s="44" t="n">
        <f aca="false">E3251+D3252</f>
        <v>53397.4000000001</v>
      </c>
      <c r="F3252" s="45" t="n">
        <f aca="false">IF(C3251&gt;0,D3252/C3251,0)</f>
        <v>0.00166658115853043</v>
      </c>
      <c r="G3252" s="46" t="n">
        <f aca="false">G3251*(1+F3252)</f>
        <v>44.7547946523626</v>
      </c>
      <c r="H3252" s="46" t="n">
        <f aca="false">MAX(H3251,G3252)</f>
        <v>49.4646726131739</v>
      </c>
      <c r="I3252" s="47" t="n">
        <f aca="false">G3252/H3252-1</f>
        <v>-0.0952170046215349</v>
      </c>
      <c r="J3252" s="48" t="n">
        <f aca="false">IF(F3252&lt;0,F3252^2,0)</f>
        <v>0</v>
      </c>
      <c r="K3252" s="44" t="n">
        <f aca="false">MAX(K3251,E3252)</f>
        <v>56284.9500000001</v>
      </c>
      <c r="L3252" s="49" t="n">
        <f aca="false">E3252-K3252</f>
        <v>-2887.55</v>
      </c>
    </row>
    <row r="3253" customFormat="false" ht="15" hidden="false" customHeight="false" outlineLevel="0" collapsed="false">
      <c r="A3253" s="27" t="n">
        <v>44174</v>
      </c>
      <c r="B3253" s="42" t="n">
        <v>1</v>
      </c>
      <c r="C3253" s="28" t="n">
        <v>30709.4</v>
      </c>
      <c r="D3253" s="43" t="n">
        <v>447.5</v>
      </c>
      <c r="E3253" s="44" t="n">
        <f aca="false">E3252+D3253</f>
        <v>53844.9000000001</v>
      </c>
      <c r="F3253" s="45" t="n">
        <f aca="false">IF(C3252&gt;0,D3253/C3252,0)</f>
        <v>0.0147875711703495</v>
      </c>
      <c r="G3253" s="46" t="n">
        <f aca="false">G3252*(1+F3253)</f>
        <v>45.4166093634988</v>
      </c>
      <c r="H3253" s="46" t="n">
        <f aca="false">MAX(H3252,G3253)</f>
        <v>49.4646726131739</v>
      </c>
      <c r="I3253" s="47" t="n">
        <f aca="false">G3253/H3253-1</f>
        <v>-0.0818374616836538</v>
      </c>
      <c r="J3253" s="48" t="n">
        <f aca="false">IF(F3253&lt;0,F3253^2,0)</f>
        <v>0</v>
      </c>
      <c r="K3253" s="44" t="n">
        <f aca="false">MAX(K3252,E3253)</f>
        <v>56284.9500000001</v>
      </c>
      <c r="L3253" s="49" t="n">
        <f aca="false">E3253-K3253</f>
        <v>-2440.05</v>
      </c>
    </row>
    <row r="3254" customFormat="false" ht="15" hidden="false" customHeight="false" outlineLevel="0" collapsed="false">
      <c r="A3254" s="27" t="n">
        <v>44175</v>
      </c>
      <c r="B3254" s="42" t="n">
        <v>1</v>
      </c>
      <c r="C3254" s="28" t="n">
        <v>30510.35</v>
      </c>
      <c r="D3254" s="43" t="n">
        <v>-382.7</v>
      </c>
      <c r="E3254" s="44" t="n">
        <f aca="false">E3253+D3254</f>
        <v>53462.2000000001</v>
      </c>
      <c r="F3254" s="45" t="n">
        <f aca="false">IF(C3253&gt;0,D3254/C3253,0)</f>
        <v>-0.0124619823246302</v>
      </c>
      <c r="G3254" s="46" t="n">
        <f aca="false">G3253*(1+F3254)</f>
        <v>44.8506283803662</v>
      </c>
      <c r="H3254" s="46" t="n">
        <f aca="false">MAX(H3253,G3254)</f>
        <v>49.4646726131739</v>
      </c>
      <c r="I3254" s="47" t="n">
        <f aca="false">G3254/H3254-1</f>
        <v>-0.0932795870072898</v>
      </c>
      <c r="J3254" s="48" t="n">
        <f aca="false">IF(F3254&lt;0,F3254^2,0)</f>
        <v>0.000155301003459397</v>
      </c>
      <c r="K3254" s="44" t="n">
        <f aca="false">MAX(K3253,E3254)</f>
        <v>56284.9500000001</v>
      </c>
      <c r="L3254" s="49" t="n">
        <f aca="false">E3254-K3254</f>
        <v>-2822.74999999999</v>
      </c>
    </row>
    <row r="3255" customFormat="false" ht="15" hidden="false" customHeight="false" outlineLevel="0" collapsed="false">
      <c r="A3255" s="27" t="n">
        <v>44176</v>
      </c>
      <c r="B3255" s="42" t="n">
        <v>1</v>
      </c>
      <c r="C3255" s="28" t="n">
        <v>30604.85</v>
      </c>
      <c r="D3255" s="43" t="n">
        <v>-202.4</v>
      </c>
      <c r="E3255" s="44" t="n">
        <f aca="false">E3254+D3255</f>
        <v>53259.8000000001</v>
      </c>
      <c r="F3255" s="45" t="n">
        <f aca="false">IF(C3254&gt;0,D3255/C3254,0)</f>
        <v>-0.00663381442690759</v>
      </c>
      <c r="G3255" s="46" t="n">
        <f aca="false">G3254*(1+F3255)</f>
        <v>44.5530976347607</v>
      </c>
      <c r="H3255" s="46" t="n">
        <f aca="false">MAX(H3254,G3255)</f>
        <v>49.4646726131739</v>
      </c>
      <c r="I3255" s="47" t="n">
        <f aca="false">G3255/H3255-1</f>
        <v>-0.0992946019641724</v>
      </c>
      <c r="J3255" s="48" t="n">
        <f aca="false">IF(F3255&lt;0,F3255^2,0)</f>
        <v>4.40074938506473E-005</v>
      </c>
      <c r="K3255" s="44" t="n">
        <f aca="false">MAX(K3254,E3255)</f>
        <v>56284.9500000001</v>
      </c>
      <c r="L3255" s="49" t="n">
        <f aca="false">E3255-K3255</f>
        <v>-3025.14999999999</v>
      </c>
    </row>
    <row r="3256" customFormat="false" ht="15" hidden="false" customHeight="false" outlineLevel="0" collapsed="false">
      <c r="A3256" s="27" t="n">
        <v>44179</v>
      </c>
      <c r="B3256" s="42" t="n">
        <v>1</v>
      </c>
      <c r="C3256" s="28" t="n">
        <v>30745.9</v>
      </c>
      <c r="D3256" s="43" t="n">
        <v>141.05</v>
      </c>
      <c r="E3256" s="44" t="n">
        <f aca="false">E3255+D3256</f>
        <v>53400.8500000001</v>
      </c>
      <c r="F3256" s="45" t="n">
        <f aca="false">IF(C3255&gt;0,D3256/C3255,0)</f>
        <v>0.00460874665289979</v>
      </c>
      <c r="G3256" s="46" t="n">
        <f aca="false">G3255*(1+F3256)</f>
        <v>44.7584315743612</v>
      </c>
      <c r="H3256" s="46" t="n">
        <f aca="false">MAX(H3255,G3256)</f>
        <v>49.4646726131739</v>
      </c>
      <c r="I3256" s="47" t="n">
        <f aca="false">G3256/H3256-1</f>
        <v>-0.0951434789757262</v>
      </c>
      <c r="J3256" s="48" t="n">
        <f aca="false">IF(F3256&lt;0,F3256^2,0)</f>
        <v>0</v>
      </c>
      <c r="K3256" s="44" t="n">
        <f aca="false">MAX(K3255,E3256)</f>
        <v>56284.9500000001</v>
      </c>
      <c r="L3256" s="49" t="n">
        <f aca="false">E3256-K3256</f>
        <v>-2884.09999999999</v>
      </c>
    </row>
    <row r="3257" customFormat="false" ht="15" hidden="false" customHeight="false" outlineLevel="0" collapsed="false">
      <c r="A3257" s="27" t="n">
        <v>44180</v>
      </c>
      <c r="B3257" s="42" t="n">
        <v>1</v>
      </c>
      <c r="C3257" s="28" t="n">
        <v>30691.05</v>
      </c>
      <c r="D3257" s="43" t="n">
        <v>-121.65</v>
      </c>
      <c r="E3257" s="44" t="n">
        <f aca="false">E3256+D3257</f>
        <v>53279.2000000001</v>
      </c>
      <c r="F3257" s="45" t="n">
        <f aca="false">IF(C3256&gt;0,D3257/C3256,0)</f>
        <v>-0.00395662511099041</v>
      </c>
      <c r="G3257" s="46" t="n">
        <f aca="false">G3256*(1+F3257)</f>
        <v>44.5813392400655</v>
      </c>
      <c r="H3257" s="46" t="n">
        <f aca="false">MAX(H3256,G3257)</f>
        <v>49.4646726131739</v>
      </c>
      <c r="I3257" s="47" t="n">
        <f aca="false">G3257/H3257-1</f>
        <v>-0.0987236570086543</v>
      </c>
      <c r="J3257" s="48" t="n">
        <f aca="false">IF(F3257&lt;0,F3257^2,0)</f>
        <v>1.56548822689199E-005</v>
      </c>
      <c r="K3257" s="44" t="n">
        <f aca="false">MAX(K3256,E3257)</f>
        <v>56284.9500000001</v>
      </c>
      <c r="L3257" s="49" t="n">
        <f aca="false">E3257-K3257</f>
        <v>-3005.74999999999</v>
      </c>
    </row>
    <row r="3258" customFormat="false" ht="15" hidden="false" customHeight="false" outlineLevel="0" collapsed="false">
      <c r="A3258" s="27" t="n">
        <v>44181</v>
      </c>
      <c r="B3258" s="42" t="n">
        <v>1</v>
      </c>
      <c r="C3258" s="28" t="n">
        <v>30698.4</v>
      </c>
      <c r="D3258" s="43" t="n">
        <v>-221.95</v>
      </c>
      <c r="E3258" s="44" t="n">
        <f aca="false">E3257+D3258</f>
        <v>53057.2500000001</v>
      </c>
      <c r="F3258" s="45" t="n">
        <f aca="false">IF(C3257&gt;0,D3258/C3257,0)</f>
        <v>-0.00723174997271191</v>
      </c>
      <c r="G3258" s="46" t="n">
        <f aca="false">G3257*(1+F3258)</f>
        <v>44.2589381412327</v>
      </c>
      <c r="H3258" s="46" t="n">
        <f aca="false">MAX(H3257,G3258)</f>
        <v>49.4646726131739</v>
      </c>
      <c r="I3258" s="47" t="n">
        <f aca="false">G3258/H3258-1</f>
        <v>-0.105241462177488</v>
      </c>
      <c r="J3258" s="48" t="n">
        <f aca="false">IF(F3258&lt;0,F3258^2,0)</f>
        <v>5.22982076678188E-005</v>
      </c>
      <c r="K3258" s="44" t="n">
        <f aca="false">MAX(K3257,E3258)</f>
        <v>56284.9500000001</v>
      </c>
      <c r="L3258" s="49" t="n">
        <f aca="false">E3258-K3258</f>
        <v>-3227.69999999999</v>
      </c>
    </row>
    <row r="3259" customFormat="false" ht="15" hidden="false" customHeight="false" outlineLevel="0" collapsed="false">
      <c r="A3259" s="27" t="n">
        <v>44182</v>
      </c>
      <c r="B3259" s="42" t="n">
        <v>1</v>
      </c>
      <c r="C3259" s="28" t="n">
        <v>30847.05</v>
      </c>
      <c r="D3259" s="43" t="n">
        <v>148.65</v>
      </c>
      <c r="E3259" s="44" t="n">
        <f aca="false">E3258+D3259</f>
        <v>53205.9000000001</v>
      </c>
      <c r="F3259" s="45" t="n">
        <f aca="false">IF(C3258&gt;0,D3259/C3258,0)</f>
        <v>0.00484227190993667</v>
      </c>
      <c r="G3259" s="46" t="n">
        <f aca="false">G3258*(1+F3259)</f>
        <v>44.4732519541576</v>
      </c>
      <c r="H3259" s="46" t="n">
        <f aca="false">MAX(H3258,G3259)</f>
        <v>49.4646726131739</v>
      </c>
      <c r="I3259" s="47" t="n">
        <f aca="false">G3259/H3259-1</f>
        <v>-0.100908798043614</v>
      </c>
      <c r="J3259" s="48" t="n">
        <f aca="false">IF(F3259&lt;0,F3259^2,0)</f>
        <v>0</v>
      </c>
      <c r="K3259" s="44" t="n">
        <f aca="false">MAX(K3258,E3259)</f>
        <v>56284.9500000001</v>
      </c>
      <c r="L3259" s="49" t="n">
        <f aca="false">E3259-K3259</f>
        <v>-3079.04999999999</v>
      </c>
    </row>
    <row r="3260" customFormat="false" ht="15" hidden="false" customHeight="false" outlineLevel="0" collapsed="false">
      <c r="A3260" s="27" t="n">
        <v>44183</v>
      </c>
      <c r="B3260" s="42" t="n">
        <v>-1</v>
      </c>
      <c r="C3260" s="28" t="n">
        <v>30714.65</v>
      </c>
      <c r="D3260" s="43" t="n">
        <v>-330.7</v>
      </c>
      <c r="E3260" s="44" t="n">
        <f aca="false">E3259+D3260</f>
        <v>52875.2000000001</v>
      </c>
      <c r="F3260" s="45" t="n">
        <f aca="false">IF(C3259&gt;0,D3260/C3259,0)</f>
        <v>-0.0107206361710439</v>
      </c>
      <c r="G3260" s="46" t="n">
        <f aca="false">G3259*(1+F3260)</f>
        <v>43.9964704006139</v>
      </c>
      <c r="H3260" s="46" t="n">
        <f aca="false">MAX(H3259,G3260)</f>
        <v>49.4646726131739</v>
      </c>
      <c r="I3260" s="47" t="n">
        <f aca="false">G3260/H3260-1</f>
        <v>-0.110547627704375</v>
      </c>
      <c r="J3260" s="48" t="n">
        <f aca="false">IF(F3260&lt;0,F3260^2,0)</f>
        <v>0.000114932039911895</v>
      </c>
      <c r="K3260" s="44" t="n">
        <f aca="false">MAX(K3259,E3260)</f>
        <v>56284.9500000001</v>
      </c>
      <c r="L3260" s="49" t="n">
        <f aca="false">E3260-K3260</f>
        <v>-3409.74999999999</v>
      </c>
    </row>
    <row r="3261" customFormat="false" ht="15" hidden="false" customHeight="false" outlineLevel="0" collapsed="false">
      <c r="A3261" s="27" t="n">
        <v>44186</v>
      </c>
      <c r="B3261" s="42" t="n">
        <v>-1</v>
      </c>
      <c r="C3261" s="28" t="n">
        <v>29456.45</v>
      </c>
      <c r="D3261" s="43" t="n">
        <v>1258.2</v>
      </c>
      <c r="E3261" s="44" t="n">
        <f aca="false">E3260+D3261</f>
        <v>54133.4000000001</v>
      </c>
      <c r="F3261" s="45" t="n">
        <f aca="false">IF(C3260&gt;0,D3261/C3260,0)</f>
        <v>0.040964165308737</v>
      </c>
      <c r="G3261" s="46" t="n">
        <f aca="false">G3260*(1+F3261)</f>
        <v>45.7987490871057</v>
      </c>
      <c r="H3261" s="46" t="n">
        <f aca="false">MAX(H3260,G3261)</f>
        <v>49.4646726131739</v>
      </c>
      <c r="I3261" s="47" t="n">
        <f aca="false">G3261/H3261-1</f>
        <v>-0.0741119536914084</v>
      </c>
      <c r="J3261" s="48" t="n">
        <f aca="false">IF(F3261&lt;0,F3261^2,0)</f>
        <v>0</v>
      </c>
      <c r="K3261" s="44" t="n">
        <f aca="false">MAX(K3260,E3261)</f>
        <v>56284.9500000001</v>
      </c>
      <c r="L3261" s="49" t="n">
        <f aca="false">E3261-K3261</f>
        <v>-2151.54999999999</v>
      </c>
    </row>
    <row r="3262" customFormat="false" ht="15" hidden="false" customHeight="false" outlineLevel="0" collapsed="false">
      <c r="A3262" s="27" t="n">
        <v>44187</v>
      </c>
      <c r="B3262" s="42" t="n">
        <v>-1</v>
      </c>
      <c r="C3262" s="28" t="n">
        <v>29625.95</v>
      </c>
      <c r="D3262" s="43" t="n">
        <v>-169.5</v>
      </c>
      <c r="E3262" s="44" t="n">
        <f aca="false">E3261+D3262</f>
        <v>53963.9000000001</v>
      </c>
      <c r="F3262" s="45" t="n">
        <f aca="false">IF(C3261&gt;0,D3262/C3261,0)</f>
        <v>-0.00575425755649442</v>
      </c>
      <c r="G3262" s="46" t="n">
        <f aca="false">G3261*(1+F3262)</f>
        <v>45.5352112890932</v>
      </c>
      <c r="H3262" s="46" t="n">
        <f aca="false">MAX(H3261,G3262)</f>
        <v>49.4646726131739</v>
      </c>
      <c r="I3262" s="47" t="n">
        <f aca="false">G3262/H3262-1</f>
        <v>-0.0794397519783475</v>
      </c>
      <c r="J3262" s="48" t="n">
        <f aca="false">IF(F3262&lt;0,F3262^2,0)</f>
        <v>3.31114800264731E-005</v>
      </c>
      <c r="K3262" s="44" t="n">
        <f aca="false">MAX(K3261,E3262)</f>
        <v>56284.9500000001</v>
      </c>
      <c r="L3262" s="49" t="n">
        <f aca="false">E3262-K3262</f>
        <v>-2321.04999999999</v>
      </c>
    </row>
    <row r="3263" customFormat="false" ht="15" hidden="false" customHeight="false" outlineLevel="0" collapsed="false">
      <c r="A3263" s="27" t="n">
        <v>44188</v>
      </c>
      <c r="B3263" s="42" t="n">
        <v>-1</v>
      </c>
      <c r="C3263" s="28" t="n">
        <v>29883.3</v>
      </c>
      <c r="D3263" s="43" t="n">
        <v>-85.2</v>
      </c>
      <c r="E3263" s="44" t="n">
        <f aca="false">E3262+D3263</f>
        <v>53878.7000000001</v>
      </c>
      <c r="F3263" s="45" t="n">
        <f aca="false">IF(C3262&gt;0,D3263/C3262,0)</f>
        <v>-0.00287585714550926</v>
      </c>
      <c r="G3263" s="46" t="n">
        <f aca="false">G3262*(1+F3263)</f>
        <v>45.4042585263352</v>
      </c>
      <c r="H3263" s="46" t="n">
        <f aca="false">MAX(H3262,G3263)</f>
        <v>49.4646726131739</v>
      </c>
      <c r="I3263" s="47" t="n">
        <f aca="false">G3263/H3263-1</f>
        <v>-0.0820871517454924</v>
      </c>
      <c r="J3263" s="48" t="n">
        <f aca="false">IF(F3263&lt;0,F3263^2,0)</f>
        <v>8.27055432137666E-006</v>
      </c>
      <c r="K3263" s="44" t="n">
        <f aca="false">MAX(K3262,E3263)</f>
        <v>56284.9500000001</v>
      </c>
      <c r="L3263" s="49" t="n">
        <f aca="false">E3263-K3263</f>
        <v>-2406.24999999999</v>
      </c>
    </row>
    <row r="3264" customFormat="false" ht="15" hidden="false" customHeight="false" outlineLevel="0" collapsed="false">
      <c r="A3264" s="27" t="n">
        <v>44189</v>
      </c>
      <c r="B3264" s="42" t="n">
        <v>1</v>
      </c>
      <c r="C3264" s="28" t="n">
        <v>30402.2</v>
      </c>
      <c r="D3264" s="43" t="n">
        <v>330.55</v>
      </c>
      <c r="E3264" s="44" t="n">
        <f aca="false">E3263+D3264</f>
        <v>54209.2500000001</v>
      </c>
      <c r="F3264" s="45" t="n">
        <f aca="false">IF(C3263&gt;0,D3264/C3263,0)</f>
        <v>0.0110613620316364</v>
      </c>
      <c r="G3264" s="46" t="n">
        <f aca="false">G3263*(1+F3264)</f>
        <v>45.906491467673</v>
      </c>
      <c r="H3264" s="46" t="n">
        <f aca="false">MAX(H3263,G3264)</f>
        <v>49.4646726131739</v>
      </c>
      <c r="I3264" s="47" t="n">
        <f aca="false">G3264/H3264-1</f>
        <v>-0.0719337854174588</v>
      </c>
      <c r="J3264" s="48" t="n">
        <f aca="false">IF(F3264&lt;0,F3264^2,0)</f>
        <v>0</v>
      </c>
      <c r="K3264" s="44" t="n">
        <f aca="false">MAX(K3263,E3264)</f>
        <v>56284.9500000001</v>
      </c>
      <c r="L3264" s="49" t="n">
        <f aca="false">E3264-K3264</f>
        <v>-2075.69999999998</v>
      </c>
    </row>
    <row r="3265" customFormat="false" ht="15" hidden="false" customHeight="false" outlineLevel="0" collapsed="false">
      <c r="A3265" s="27" t="n">
        <v>44193</v>
      </c>
      <c r="B3265" s="42" t="n">
        <v>1</v>
      </c>
      <c r="C3265" s="28" t="n">
        <v>30880.95</v>
      </c>
      <c r="D3265" s="43" t="n">
        <v>478.75</v>
      </c>
      <c r="E3265" s="44" t="n">
        <f aca="false">E3264+D3265</f>
        <v>54688.0000000001</v>
      </c>
      <c r="F3265" s="45" t="n">
        <f aca="false">IF(C3264&gt;0,D3265/C3264,0)</f>
        <v>0.0157472156620245</v>
      </c>
      <c r="G3265" s="46" t="n">
        <f aca="false">G3264*(1+F3265)</f>
        <v>46.6293908891013</v>
      </c>
      <c r="H3265" s="46" t="n">
        <f aca="false">MAX(H3264,G3265)</f>
        <v>49.4646726131739</v>
      </c>
      <c r="I3265" s="47" t="n">
        <f aca="false">G3265/H3265-1</f>
        <v>-0.0573193265877888</v>
      </c>
      <c r="J3265" s="48" t="n">
        <f aca="false">IF(F3265&lt;0,F3265^2,0)</f>
        <v>0</v>
      </c>
      <c r="K3265" s="44" t="n">
        <f aca="false">MAX(K3264,E3265)</f>
        <v>56284.9500000001</v>
      </c>
      <c r="L3265" s="49" t="n">
        <f aca="false">E3265-K3265</f>
        <v>-1596.94999999998</v>
      </c>
    </row>
    <row r="3266" customFormat="false" ht="15" hidden="false" customHeight="false" outlineLevel="0" collapsed="false">
      <c r="A3266" s="27" t="n">
        <v>44194</v>
      </c>
      <c r="B3266" s="42" t="n">
        <v>1</v>
      </c>
      <c r="C3266" s="28" t="n">
        <v>31322.5</v>
      </c>
      <c r="D3266" s="43" t="n">
        <v>441.55</v>
      </c>
      <c r="E3266" s="44" t="n">
        <f aca="false">E3265+D3266</f>
        <v>55129.5500000001</v>
      </c>
      <c r="F3266" s="45" t="n">
        <f aca="false">IF(C3265&gt;0,D3266/C3265,0)</f>
        <v>0.0142984590823793</v>
      </c>
      <c r="G3266" s="46" t="n">
        <f aca="false">G3265*(1+F3266)</f>
        <v>47.2961193267654</v>
      </c>
      <c r="H3266" s="46" t="n">
        <f aca="false">MAX(H3265,G3266)</f>
        <v>49.4646726131739</v>
      </c>
      <c r="I3266" s="47" t="n">
        <f aca="false">G3266/H3266-1</f>
        <v>-0.0438404455512544</v>
      </c>
      <c r="J3266" s="48" t="n">
        <f aca="false">IF(F3266&lt;0,F3266^2,0)</f>
        <v>0</v>
      </c>
      <c r="K3266" s="44" t="n">
        <f aca="false">MAX(K3265,E3266)</f>
        <v>56284.9500000001</v>
      </c>
      <c r="L3266" s="49" t="n">
        <f aca="false">E3266-K3266</f>
        <v>-1155.39999999998</v>
      </c>
    </row>
    <row r="3267" customFormat="false" ht="15" hidden="false" customHeight="false" outlineLevel="0" collapsed="false">
      <c r="A3267" s="27" t="n">
        <v>44195</v>
      </c>
      <c r="B3267" s="42" t="n">
        <v>1</v>
      </c>
      <c r="C3267" s="28" t="n">
        <v>31303.05</v>
      </c>
      <c r="D3267" s="43" t="n">
        <v>-19.45</v>
      </c>
      <c r="E3267" s="44" t="n">
        <f aca="false">E3266+D3267</f>
        <v>55110.1000000001</v>
      </c>
      <c r="F3267" s="45" t="n">
        <f aca="false">IF(C3266&gt;0,D3267/C3266,0)</f>
        <v>-0.000620959374251736</v>
      </c>
      <c r="G3267" s="46" t="n">
        <f aca="false">G3266*(1+F3267)</f>
        <v>47.2667503581037</v>
      </c>
      <c r="H3267" s="46" t="n">
        <f aca="false">MAX(H3266,G3267)</f>
        <v>49.4646726131739</v>
      </c>
      <c r="I3267" s="47" t="n">
        <f aca="false">G3267/H3267-1</f>
        <v>-0.0444341817898698</v>
      </c>
      <c r="J3267" s="48" t="n">
        <f aca="false">IF(F3267&lt;0,F3267^2,0)</f>
        <v>3.85590544471108E-007</v>
      </c>
      <c r="K3267" s="44" t="n">
        <f aca="false">MAX(K3266,E3267)</f>
        <v>56284.9500000001</v>
      </c>
      <c r="L3267" s="49" t="n">
        <f aca="false">E3267-K3267</f>
        <v>-1174.84999999998</v>
      </c>
    </row>
    <row r="3268" customFormat="false" ht="15" hidden="false" customHeight="false" outlineLevel="0" collapsed="false">
      <c r="A3268" s="27" t="n">
        <v>44196</v>
      </c>
      <c r="B3268" s="42" t="n">
        <v>1</v>
      </c>
      <c r="C3268" s="28" t="n">
        <v>31264.05</v>
      </c>
      <c r="D3268" s="43" t="n">
        <v>-39</v>
      </c>
      <c r="E3268" s="44" t="n">
        <f aca="false">E3267+D3268</f>
        <v>55071.1000000001</v>
      </c>
      <c r="F3268" s="45" t="n">
        <f aca="false">IF(C3267&gt;0,D3268/C3267,0)</f>
        <v>-0.00124588498564836</v>
      </c>
      <c r="G3268" s="46" t="n">
        <f aca="false">G3267*(1+F3268)</f>
        <v>47.2078614235122</v>
      </c>
      <c r="H3268" s="46" t="n">
        <f aca="false">MAX(H3267,G3268)</f>
        <v>49.4646726131739</v>
      </c>
      <c r="I3268" s="47" t="n">
        <f aca="false">G3268/H3268-1</f>
        <v>-0.0456247068955765</v>
      </c>
      <c r="J3268" s="48" t="n">
        <f aca="false">IF(F3268&lt;0,F3268^2,0)</f>
        <v>1.55222939746402E-006</v>
      </c>
      <c r="K3268" s="44" t="n">
        <f aca="false">MAX(K3267,E3268)</f>
        <v>56284.9500000001</v>
      </c>
      <c r="L3268" s="49" t="n">
        <f aca="false">E3268-K3268</f>
        <v>-1213.84999999998</v>
      </c>
    </row>
    <row r="3269" customFormat="false" ht="15" hidden="false" customHeight="false" outlineLevel="0" collapsed="false">
      <c r="A3269" s="27" t="n">
        <v>44197</v>
      </c>
      <c r="B3269" s="42" t="n">
        <v>1</v>
      </c>
      <c r="C3269" s="28" t="n">
        <v>31225.85</v>
      </c>
      <c r="D3269" s="43" t="n">
        <v>-38.2</v>
      </c>
      <c r="E3269" s="44" t="n">
        <f aca="false">E3268+D3269</f>
        <v>55032.9000000001</v>
      </c>
      <c r="F3269" s="45" t="n">
        <f aca="false">IF(C3268&gt;0,D3269/C3268,0)</f>
        <v>-0.00122185065594509</v>
      </c>
      <c r="G3269" s="46" t="n">
        <f aca="false">G3268*(1+F3269)</f>
        <v>47.1501804670661</v>
      </c>
      <c r="H3269" s="46" t="n">
        <f aca="false">MAX(H3268,G3269)</f>
        <v>49.4646726131739</v>
      </c>
      <c r="I3269" s="47" t="n">
        <f aca="false">G3269/H3269-1</f>
        <v>-0.046790810973474</v>
      </c>
      <c r="J3269" s="48" t="n">
        <f aca="false">IF(F3269&lt;0,F3269^2,0)</f>
        <v>1.49291902543344E-006</v>
      </c>
      <c r="K3269" s="44" t="n">
        <f aca="false">MAX(K3268,E3269)</f>
        <v>56284.9500000001</v>
      </c>
      <c r="L3269" s="49" t="n">
        <f aca="false">E3269-K3269</f>
        <v>-1252.04999999997</v>
      </c>
    </row>
    <row r="3270" customFormat="false" ht="15" hidden="false" customHeight="false" outlineLevel="0" collapsed="false">
      <c r="A3270" s="27" t="n">
        <v>44200</v>
      </c>
      <c r="B3270" s="42" t="n">
        <v>-1</v>
      </c>
      <c r="C3270" s="28" t="n">
        <v>31212.45</v>
      </c>
      <c r="D3270" s="43" t="n">
        <v>-161.95</v>
      </c>
      <c r="E3270" s="44" t="n">
        <f aca="false">E3269+D3270</f>
        <v>54870.9500000001</v>
      </c>
      <c r="F3270" s="45" t="n">
        <f aca="false">IF(C3269&gt;0,D3270/C3269,0)</f>
        <v>-0.00518640805614579</v>
      </c>
      <c r="G3270" s="46" t="n">
        <f aca="false">G3269*(1+F3270)</f>
        <v>46.905640391243</v>
      </c>
      <c r="H3270" s="46" t="n">
        <f aca="false">MAX(H3269,G3270)</f>
        <v>49.4646726131739</v>
      </c>
      <c r="I3270" s="47" t="n">
        <f aca="false">G3270/H3270-1</f>
        <v>-0.0517345427906334</v>
      </c>
      <c r="J3270" s="48" t="n">
        <f aca="false">IF(F3270&lt;0,F3270^2,0)</f>
        <v>2.68988285248539E-005</v>
      </c>
      <c r="K3270" s="44" t="n">
        <f aca="false">MAX(K3269,E3270)</f>
        <v>56284.9500000001</v>
      </c>
      <c r="L3270" s="49" t="n">
        <f aca="false">E3270-K3270</f>
        <v>-1413.99999999997</v>
      </c>
    </row>
    <row r="3271" customFormat="false" ht="15" hidden="false" customHeight="false" outlineLevel="0" collapsed="false">
      <c r="A3271" s="27" t="n">
        <v>44201</v>
      </c>
      <c r="B3271" s="42" t="n">
        <v>1</v>
      </c>
      <c r="C3271" s="28" t="n">
        <v>31722.25</v>
      </c>
      <c r="D3271" s="43" t="n">
        <v>60.75</v>
      </c>
      <c r="E3271" s="44" t="n">
        <f aca="false">E3270+D3271</f>
        <v>54931.7000000001</v>
      </c>
      <c r="F3271" s="45" t="n">
        <f aca="false">IF(C3270&gt;0,D3271/C3270,0)</f>
        <v>0.00194633872060668</v>
      </c>
      <c r="G3271" s="46" t="n">
        <f aca="false">G3270*(1+F3271)</f>
        <v>46.9969346553513</v>
      </c>
      <c r="H3271" s="46" t="n">
        <f aca="false">MAX(H3270,G3271)</f>
        <v>49.4646726131739</v>
      </c>
      <c r="I3271" s="47" t="n">
        <f aca="false">G3271/H3271-1</f>
        <v>-0.049888897013853</v>
      </c>
      <c r="J3271" s="48" t="n">
        <f aca="false">IF(F3271&lt;0,F3271^2,0)</f>
        <v>0</v>
      </c>
      <c r="K3271" s="44" t="n">
        <f aca="false">MAX(K3270,E3271)</f>
        <v>56284.9500000001</v>
      </c>
      <c r="L3271" s="49" t="n">
        <f aca="false">E3271-K3271</f>
        <v>-1353.24999999997</v>
      </c>
    </row>
    <row r="3272" customFormat="false" ht="15" hidden="false" customHeight="false" outlineLevel="0" collapsed="false">
      <c r="A3272" s="27" t="n">
        <v>44202</v>
      </c>
      <c r="B3272" s="42" t="n">
        <v>1</v>
      </c>
      <c r="C3272" s="28" t="n">
        <v>31797.9</v>
      </c>
      <c r="D3272" s="43" t="n">
        <v>75.65</v>
      </c>
      <c r="E3272" s="44" t="n">
        <f aca="false">E3271+D3272</f>
        <v>55007.3500000001</v>
      </c>
      <c r="F3272" s="45" t="n">
        <f aca="false">IF(C3271&gt;0,D3272/C3271,0)</f>
        <v>0.00238476148444704</v>
      </c>
      <c r="G3272" s="46" t="n">
        <f aca="false">G3271*(1+F3272)</f>
        <v>47.1090111350044</v>
      </c>
      <c r="H3272" s="46" t="n">
        <f aca="false">MAX(H3271,G3272)</f>
        <v>49.4646726131739</v>
      </c>
      <c r="I3272" s="47" t="n">
        <f aca="false">G3272/H3272-1</f>
        <v>-0.0476231086495061</v>
      </c>
      <c r="J3272" s="48" t="n">
        <f aca="false">IF(F3272&lt;0,F3272^2,0)</f>
        <v>0</v>
      </c>
      <c r="K3272" s="44" t="n">
        <f aca="false">MAX(K3271,E3272)</f>
        <v>56284.9500000001</v>
      </c>
      <c r="L3272" s="49" t="n">
        <f aca="false">E3272-K3272</f>
        <v>-1277.59999999997</v>
      </c>
    </row>
    <row r="3273" customFormat="false" ht="15" hidden="false" customHeight="false" outlineLevel="0" collapsed="false">
      <c r="A3273" s="27" t="n">
        <v>44203</v>
      </c>
      <c r="B3273" s="42" t="n">
        <v>1</v>
      </c>
      <c r="C3273" s="28" t="n">
        <v>31956</v>
      </c>
      <c r="D3273" s="43" t="n">
        <v>158.1</v>
      </c>
      <c r="E3273" s="44" t="n">
        <f aca="false">E3272+D3273</f>
        <v>55165.4500000001</v>
      </c>
      <c r="F3273" s="45" t="n">
        <f aca="false">IF(C3272&gt;0,D3273/C3272,0)</f>
        <v>0.00497202645457719</v>
      </c>
      <c r="G3273" s="46" t="n">
        <f aca="false">G3272*(1+F3273)</f>
        <v>47.3432383846167</v>
      </c>
      <c r="H3273" s="46" t="n">
        <f aca="false">MAX(H3272,G3273)</f>
        <v>49.4646726131739</v>
      </c>
      <c r="I3273" s="47" t="n">
        <f aca="false">G3273/H3273-1</f>
        <v>-0.0428878655509836</v>
      </c>
      <c r="J3273" s="48" t="n">
        <f aca="false">IF(F3273&lt;0,F3273^2,0)</f>
        <v>0</v>
      </c>
      <c r="K3273" s="44" t="n">
        <f aca="false">MAX(K3272,E3273)</f>
        <v>56284.9500000001</v>
      </c>
      <c r="L3273" s="49" t="n">
        <f aca="false">E3273-K3273</f>
        <v>-1119.49999999997</v>
      </c>
    </row>
    <row r="3274" customFormat="false" ht="15" hidden="false" customHeight="false" outlineLevel="0" collapsed="false">
      <c r="A3274" s="27" t="n">
        <v>44204</v>
      </c>
      <c r="B3274" s="42" t="n">
        <v>1</v>
      </c>
      <c r="C3274" s="28" t="n">
        <v>32084.2</v>
      </c>
      <c r="D3274" s="43" t="n">
        <v>128.2</v>
      </c>
      <c r="E3274" s="44" t="n">
        <f aca="false">E3273+D3274</f>
        <v>55293.6500000001</v>
      </c>
      <c r="F3274" s="45" t="n">
        <f aca="false">IF(C3273&gt;0,D3274/C3273,0)</f>
        <v>0.00401176617849543</v>
      </c>
      <c r="G3274" s="46" t="n">
        <f aca="false">G3273*(1+F3274)</f>
        <v>47.5331683871485</v>
      </c>
      <c r="H3274" s="46" t="n">
        <f aca="false">MAX(H3273,G3274)</f>
        <v>49.4646726131739</v>
      </c>
      <c r="I3274" s="47" t="n">
        <f aca="false">G3274/H3274-1</f>
        <v>-0.0390481554609733</v>
      </c>
      <c r="J3274" s="48" t="n">
        <f aca="false">IF(F3274&lt;0,F3274^2,0)</f>
        <v>0</v>
      </c>
      <c r="K3274" s="44" t="n">
        <f aca="false">MAX(K3273,E3274)</f>
        <v>56284.9500000001</v>
      </c>
      <c r="L3274" s="49" t="n">
        <f aca="false">E3274-K3274</f>
        <v>-991.299999999974</v>
      </c>
    </row>
    <row r="3275" customFormat="false" ht="15" hidden="false" customHeight="false" outlineLevel="0" collapsed="false">
      <c r="A3275" s="27" t="n">
        <v>44207</v>
      </c>
      <c r="B3275" s="42" t="n">
        <v>-1</v>
      </c>
      <c r="C3275" s="28" t="n">
        <v>31998.9</v>
      </c>
      <c r="D3275" s="43" t="n">
        <v>-168.65</v>
      </c>
      <c r="E3275" s="44" t="n">
        <f aca="false">E3274+D3275</f>
        <v>55125.0000000001</v>
      </c>
      <c r="F3275" s="45" t="n">
        <f aca="false">IF(C3274&gt;0,D3275/C3274,0)</f>
        <v>-0.00525648138336003</v>
      </c>
      <c r="G3275" s="46" t="n">
        <f aca="false">G3274*(1+F3275)</f>
        <v>47.2833111724294</v>
      </c>
      <c r="H3275" s="46" t="n">
        <f aca="false">MAX(H3274,G3275)</f>
        <v>49.4646726131739</v>
      </c>
      <c r="I3275" s="47" t="n">
        <f aca="false">G3275/H3275-1</f>
        <v>-0.0440993809420982</v>
      </c>
      <c r="J3275" s="48" t="n">
        <f aca="false">IF(F3275&lt;0,F3275^2,0)</f>
        <v>2.76305965336106E-005</v>
      </c>
      <c r="K3275" s="44" t="n">
        <f aca="false">MAX(K3274,E3275)</f>
        <v>56284.9500000001</v>
      </c>
      <c r="L3275" s="49" t="n">
        <f aca="false">E3275-K3275</f>
        <v>-1159.94999999998</v>
      </c>
    </row>
    <row r="3276" customFormat="false" ht="15" hidden="false" customHeight="false" outlineLevel="0" collapsed="false">
      <c r="A3276" s="27" t="n">
        <v>44208</v>
      </c>
      <c r="B3276" s="42" t="n">
        <v>1</v>
      </c>
      <c r="C3276" s="28" t="n">
        <v>32339</v>
      </c>
      <c r="D3276" s="43" t="n">
        <v>-248.6</v>
      </c>
      <c r="E3276" s="44" t="n">
        <f aca="false">E3275+D3276</f>
        <v>54876.4000000001</v>
      </c>
      <c r="F3276" s="45" t="n">
        <f aca="false">IF(C3275&gt;0,D3276/C3275,0)</f>
        <v>-0.00776901705996144</v>
      </c>
      <c r="G3276" s="46" t="n">
        <f aca="false">G3275*(1+F3276)</f>
        <v>46.9159663212793</v>
      </c>
      <c r="H3276" s="46" t="n">
        <f aca="false">MAX(H3275,G3276)</f>
        <v>49.4646726131739</v>
      </c>
      <c r="I3276" s="47" t="n">
        <f aca="false">G3276/H3276-1</f>
        <v>-0.0515257891591867</v>
      </c>
      <c r="J3276" s="48" t="n">
        <f aca="false">IF(F3276&lt;0,F3276^2,0)</f>
        <v>6.03576260779718E-005</v>
      </c>
      <c r="K3276" s="44" t="n">
        <f aca="false">MAX(K3275,E3276)</f>
        <v>56284.9500000001</v>
      </c>
      <c r="L3276" s="49" t="n">
        <f aca="false">E3276-K3276</f>
        <v>-1408.54999999997</v>
      </c>
    </row>
    <row r="3277" customFormat="false" ht="15" hidden="false" customHeight="false" outlineLevel="0" collapsed="false">
      <c r="A3277" s="27" t="n">
        <v>44209</v>
      </c>
      <c r="B3277" s="42" t="n">
        <v>1</v>
      </c>
      <c r="C3277" s="28" t="n">
        <v>32574.65</v>
      </c>
      <c r="D3277" s="43" t="n">
        <v>235.65</v>
      </c>
      <c r="E3277" s="44" t="n">
        <f aca="false">E3276+D3277</f>
        <v>55112.0500000001</v>
      </c>
      <c r="F3277" s="45" t="n">
        <f aca="false">IF(C3276&gt;0,D3277/C3276,0)</f>
        <v>0.00728686725006958</v>
      </c>
      <c r="G3277" s="46" t="n">
        <f aca="false">G3276*(1+F3277)</f>
        <v>47.2578367397712</v>
      </c>
      <c r="H3277" s="46" t="n">
        <f aca="false">MAX(H3276,G3277)</f>
        <v>49.4646726131739</v>
      </c>
      <c r="I3277" s="47" t="n">
        <f aca="false">G3277/H3277-1</f>
        <v>-0.0446143834946752</v>
      </c>
      <c r="J3277" s="48" t="n">
        <f aca="false">IF(F3277&lt;0,F3277^2,0)</f>
        <v>0</v>
      </c>
      <c r="K3277" s="44" t="n">
        <f aca="false">MAX(K3276,E3277)</f>
        <v>56284.9500000001</v>
      </c>
      <c r="L3277" s="49" t="n">
        <f aca="false">E3277-K3277</f>
        <v>-1172.89999999997</v>
      </c>
    </row>
    <row r="3278" customFormat="false" ht="15" hidden="false" customHeight="false" outlineLevel="0" collapsed="false">
      <c r="A3278" s="27" t="n">
        <v>44210</v>
      </c>
      <c r="B3278" s="42" t="n">
        <v>1</v>
      </c>
      <c r="C3278" s="28" t="n">
        <v>32519.75</v>
      </c>
      <c r="D3278" s="43" t="n">
        <v>-54.9</v>
      </c>
      <c r="E3278" s="44" t="n">
        <f aca="false">E3277+D3278</f>
        <v>55057.1500000001</v>
      </c>
      <c r="F3278" s="45" t="n">
        <f aca="false">IF(C3277&gt;0,D3278/C3277,0)</f>
        <v>-0.00168535962780874</v>
      </c>
      <c r="G3278" s="46" t="n">
        <f aca="false">G3277*(1+F3278)</f>
        <v>47.1781902896324</v>
      </c>
      <c r="H3278" s="46" t="n">
        <f aca="false">MAX(H3277,G3278)</f>
        <v>49.4646726131739</v>
      </c>
      <c r="I3278" s="47" t="n">
        <f aca="false">G3278/H3278-1</f>
        <v>-0.0462245518417224</v>
      </c>
      <c r="J3278" s="48" t="n">
        <f aca="false">IF(F3278&lt;0,F3278^2,0)</f>
        <v>2.84043707504762E-006</v>
      </c>
      <c r="K3278" s="44" t="n">
        <f aca="false">MAX(K3277,E3278)</f>
        <v>56284.9500000001</v>
      </c>
      <c r="L3278" s="49" t="n">
        <f aca="false">E3278-K3278</f>
        <v>-1227.79999999997</v>
      </c>
    </row>
    <row r="3279" customFormat="false" ht="15" hidden="false" customHeight="false" outlineLevel="0" collapsed="false">
      <c r="A3279" s="27" t="n">
        <v>44211</v>
      </c>
      <c r="B3279" s="42" t="n">
        <v>-1</v>
      </c>
      <c r="C3279" s="28" t="n">
        <v>32246.8</v>
      </c>
      <c r="D3279" s="43" t="n">
        <v>-175.95</v>
      </c>
      <c r="E3279" s="44" t="n">
        <f aca="false">E3278+D3279</f>
        <v>54881.2000000001</v>
      </c>
      <c r="F3279" s="45" t="n">
        <f aca="false">IF(C3278&gt;0,D3279/C3278,0)</f>
        <v>-0.00541055819924815</v>
      </c>
      <c r="G3279" s="46" t="n">
        <f aca="false">G3278*(1+F3279)</f>
        <v>46.9229299453351</v>
      </c>
      <c r="H3279" s="46" t="n">
        <f aca="false">MAX(H3278,G3279)</f>
        <v>49.4646726131739</v>
      </c>
      <c r="I3279" s="47" t="n">
        <f aca="false">G3279/H3279-1</f>
        <v>-0.0513850094129967</v>
      </c>
      <c r="J3279" s="48" t="n">
        <f aca="false">IF(F3279&lt;0,F3279^2,0)</f>
        <v>2.92741400274514E-005</v>
      </c>
      <c r="K3279" s="44" t="n">
        <f aca="false">MAX(K3278,E3279)</f>
        <v>56284.9500000001</v>
      </c>
      <c r="L3279" s="49" t="n">
        <f aca="false">E3279-K3279</f>
        <v>-1403.74999999997</v>
      </c>
    </row>
    <row r="3280" customFormat="false" ht="15" hidden="false" customHeight="false" outlineLevel="0" collapsed="false">
      <c r="A3280" s="27" t="n">
        <v>44214</v>
      </c>
      <c r="B3280" s="42" t="n">
        <v>-1</v>
      </c>
      <c r="C3280" s="28" t="n">
        <v>31811.75</v>
      </c>
      <c r="D3280" s="43" t="n">
        <v>435.05</v>
      </c>
      <c r="E3280" s="44" t="n">
        <f aca="false">E3279+D3280</f>
        <v>55316.2500000001</v>
      </c>
      <c r="F3280" s="45" t="n">
        <f aca="false">IF(C3279&gt;0,D3280/C3279,0)</f>
        <v>0.013491261148393</v>
      </c>
      <c r="G3280" s="46" t="n">
        <f aca="false">G3279*(1+F3280)</f>
        <v>47.5559794470754</v>
      </c>
      <c r="H3280" s="46" t="n">
        <f aca="false">MAX(H3279,G3280)</f>
        <v>49.4646726131739</v>
      </c>
      <c r="I3280" s="47" t="n">
        <f aca="false">G3280/H3280-1</f>
        <v>-0.0385869968457071</v>
      </c>
      <c r="J3280" s="48" t="n">
        <f aca="false">IF(F3280&lt;0,F3280^2,0)</f>
        <v>0</v>
      </c>
      <c r="K3280" s="44" t="n">
        <f aca="false">MAX(K3279,E3280)</f>
        <v>56284.9500000001</v>
      </c>
      <c r="L3280" s="49" t="n">
        <f aca="false">E3280-K3280</f>
        <v>-968.699999999968</v>
      </c>
    </row>
    <row r="3281" customFormat="false" ht="15" hidden="false" customHeight="false" outlineLevel="0" collapsed="false">
      <c r="A3281" s="27" t="n">
        <v>44215</v>
      </c>
      <c r="B3281" s="42" t="n">
        <v>-1</v>
      </c>
      <c r="C3281" s="28" t="n">
        <v>32424.85</v>
      </c>
      <c r="D3281" s="43" t="n">
        <v>-629.75</v>
      </c>
      <c r="E3281" s="44" t="n">
        <f aca="false">E3280+D3281</f>
        <v>54686.5000000001</v>
      </c>
      <c r="F3281" s="45" t="n">
        <f aca="false">IF(C3280&gt;0,D3281/C3280,0)</f>
        <v>-0.0197961445063538</v>
      </c>
      <c r="G3281" s="46" t="n">
        <f aca="false">G3280*(1+F3281)</f>
        <v>46.6145544057999</v>
      </c>
      <c r="H3281" s="46" t="n">
        <f aca="false">MAX(H3280,G3281)</f>
        <v>49.4646726131739</v>
      </c>
      <c r="I3281" s="47" t="n">
        <f aca="false">G3281/H3281-1</f>
        <v>-0.057619267586437</v>
      </c>
      <c r="J3281" s="48" t="n">
        <f aca="false">IF(F3281&lt;0,F3281^2,0)</f>
        <v>0.000391887337316441</v>
      </c>
      <c r="K3281" s="44" t="n">
        <f aca="false">MAX(K3280,E3281)</f>
        <v>56284.9500000001</v>
      </c>
      <c r="L3281" s="49" t="n">
        <f aca="false">E3281-K3281</f>
        <v>-1598.44999999997</v>
      </c>
    </row>
    <row r="3282" customFormat="false" ht="15" hidden="false" customHeight="false" outlineLevel="0" collapsed="false">
      <c r="A3282" s="27" t="n">
        <v>44216</v>
      </c>
      <c r="B3282" s="42" t="n">
        <v>1</v>
      </c>
      <c r="C3282" s="28" t="n">
        <v>32543.7</v>
      </c>
      <c r="D3282" s="43" t="n">
        <v>78.75</v>
      </c>
      <c r="E3282" s="44" t="n">
        <f aca="false">E3281+D3282</f>
        <v>54765.2500000001</v>
      </c>
      <c r="F3282" s="45" t="n">
        <f aca="false">IF(C3281&gt;0,D3282/C3281,0)</f>
        <v>0.00242869280813944</v>
      </c>
      <c r="G3282" s="46" t="n">
        <f aca="false">G3281*(1+F3282)</f>
        <v>46.7277668388399</v>
      </c>
      <c r="H3282" s="46" t="n">
        <f aca="false">MAX(H3281,G3282)</f>
        <v>49.4646726131739</v>
      </c>
      <c r="I3282" s="47" t="n">
        <f aca="false">G3282/H3282-1</f>
        <v>-0.055330514279095</v>
      </c>
      <c r="J3282" s="48" t="n">
        <f aca="false">IF(F3282&lt;0,F3282^2,0)</f>
        <v>0</v>
      </c>
      <c r="K3282" s="44" t="n">
        <f aca="false">MAX(K3281,E3282)</f>
        <v>56284.9500000001</v>
      </c>
      <c r="L3282" s="49" t="n">
        <f aca="false">E3282-K3282</f>
        <v>-1519.69999999997</v>
      </c>
    </row>
    <row r="3283" customFormat="false" ht="15" hidden="false" customHeight="false" outlineLevel="0" collapsed="false">
      <c r="A3283" s="27" t="n">
        <v>44217</v>
      </c>
      <c r="B3283" s="42" t="n">
        <v>1</v>
      </c>
      <c r="C3283" s="28" t="n">
        <v>32186.9</v>
      </c>
      <c r="D3283" s="43" t="n">
        <v>-220.8</v>
      </c>
      <c r="E3283" s="44" t="n">
        <f aca="false">E3282+D3283</f>
        <v>54544.4500000001</v>
      </c>
      <c r="F3283" s="45" t="n">
        <f aca="false">IF(C3282&gt;0,D3283/C3282,0)</f>
        <v>-0.00678472331050249</v>
      </c>
      <c r="G3283" s="46" t="n">
        <f aca="false">G3282*(1+F3283)</f>
        <v>46.4107318699207</v>
      </c>
      <c r="H3283" s="46" t="n">
        <f aca="false">MAX(H3282,G3283)</f>
        <v>49.4646726131739</v>
      </c>
      <c r="I3283" s="47" t="n">
        <f aca="false">G3283/H3283-1</f>
        <v>-0.0617398353595861</v>
      </c>
      <c r="J3283" s="48" t="n">
        <f aca="false">IF(F3283&lt;0,F3283^2,0)</f>
        <v>4.60324704000759E-005</v>
      </c>
      <c r="K3283" s="44" t="n">
        <f aca="false">MAX(K3282,E3283)</f>
        <v>56284.9500000001</v>
      </c>
      <c r="L3283" s="49" t="n">
        <f aca="false">E3283-K3283</f>
        <v>-1740.49999999997</v>
      </c>
    </row>
    <row r="3284" customFormat="false" ht="15" hidden="false" customHeight="false" outlineLevel="0" collapsed="false">
      <c r="A3284" s="27" t="n">
        <v>44218</v>
      </c>
      <c r="B3284" s="42" t="n">
        <v>-1</v>
      </c>
      <c r="C3284" s="28" t="n">
        <v>31167.25</v>
      </c>
      <c r="D3284" s="43" t="n">
        <v>818.3</v>
      </c>
      <c r="E3284" s="44" t="n">
        <f aca="false">E3283+D3284</f>
        <v>55362.7500000001</v>
      </c>
      <c r="F3284" s="45" t="n">
        <f aca="false">IF(C3283&gt;0,D3284/C3283,0)</f>
        <v>0.0254233865330305</v>
      </c>
      <c r="G3284" s="46" t="n">
        <f aca="false">G3283*(1+F3284)</f>
        <v>47.5906498455305</v>
      </c>
      <c r="H3284" s="46" t="n">
        <f aca="false">MAX(H3283,G3284)</f>
        <v>49.4646726131739</v>
      </c>
      <c r="I3284" s="47" t="n">
        <f aca="false">G3284/H3284-1</f>
        <v>-0.0378860845253881</v>
      </c>
      <c r="J3284" s="48" t="n">
        <f aca="false">IF(F3284&lt;0,F3284^2,0)</f>
        <v>0</v>
      </c>
      <c r="K3284" s="44" t="n">
        <f aca="false">MAX(K3283,E3284)</f>
        <v>56284.9500000001</v>
      </c>
      <c r="L3284" s="49" t="n">
        <f aca="false">E3284-K3284</f>
        <v>-922.199999999968</v>
      </c>
    </row>
    <row r="3285" customFormat="false" ht="15" hidden="false" customHeight="false" outlineLevel="0" collapsed="false">
      <c r="A3285" s="27" t="n">
        <v>44221</v>
      </c>
      <c r="B3285" s="42" t="n">
        <v>-1</v>
      </c>
      <c r="C3285" s="28" t="n">
        <v>31198.4</v>
      </c>
      <c r="D3285" s="43" t="n">
        <v>-31.15</v>
      </c>
      <c r="E3285" s="44" t="n">
        <f aca="false">E3284+D3285</f>
        <v>55331.6000000001</v>
      </c>
      <c r="F3285" s="45" t="n">
        <f aca="false">IF(C3284&gt;0,D3285/C3284,0)</f>
        <v>-0.000999446534423152</v>
      </c>
      <c r="G3285" s="46" t="n">
        <f aca="false">G3284*(1+F3285)</f>
        <v>47.5430855354715</v>
      </c>
      <c r="H3285" s="46" t="n">
        <f aca="false">MAX(H3284,G3285)</f>
        <v>49.4646726131739</v>
      </c>
      <c r="I3285" s="47" t="n">
        <f aca="false">G3285/H3285-1</f>
        <v>-0.0388476659439295</v>
      </c>
      <c r="J3285" s="48" t="n">
        <f aca="false">IF(F3285&lt;0,F3285^2,0)</f>
        <v>9.9889337517045E-007</v>
      </c>
      <c r="K3285" s="44" t="n">
        <f aca="false">MAX(K3284,E3285)</f>
        <v>56284.9500000001</v>
      </c>
      <c r="L3285" s="49" t="n">
        <f aca="false">E3285-K3285</f>
        <v>-953.349999999969</v>
      </c>
    </row>
    <row r="3286" customFormat="false" ht="15" hidden="false" customHeight="false" outlineLevel="0" collapsed="false">
      <c r="A3286" s="27" t="n">
        <v>44223</v>
      </c>
      <c r="B3286" s="42" t="n">
        <v>-1</v>
      </c>
      <c r="C3286" s="28" t="n">
        <v>30284.55</v>
      </c>
      <c r="D3286" s="43" t="n">
        <v>913.85</v>
      </c>
      <c r="E3286" s="44" t="n">
        <f aca="false">E3285+D3286</f>
        <v>56245.4500000001</v>
      </c>
      <c r="F3286" s="45" t="n">
        <f aca="false">IF(C3285&gt;0,D3286/C3285,0)</f>
        <v>0.0292915662341659</v>
      </c>
      <c r="G3286" s="46" t="n">
        <f aca="false">G3285*(1+F3286)</f>
        <v>48.9356969744103</v>
      </c>
      <c r="H3286" s="46" t="n">
        <f aca="false">MAX(H3285,G3286)</f>
        <v>49.4646726131739</v>
      </c>
      <c r="I3286" s="47" t="n">
        <f aca="false">G3286/H3286-1</f>
        <v>-0.010694008689803</v>
      </c>
      <c r="J3286" s="48" t="n">
        <f aca="false">IF(F3286&lt;0,F3286^2,0)</f>
        <v>0</v>
      </c>
      <c r="K3286" s="44" t="n">
        <f aca="false">MAX(K3285,E3286)</f>
        <v>56284.9500000001</v>
      </c>
      <c r="L3286" s="49" t="n">
        <f aca="false">E3286-K3286</f>
        <v>-39.4999999999709</v>
      </c>
    </row>
    <row r="3287" customFormat="false" ht="15" hidden="false" customHeight="false" outlineLevel="0" collapsed="false">
      <c r="A3287" s="27" t="n">
        <v>44224</v>
      </c>
      <c r="B3287" s="42" t="n">
        <v>-1</v>
      </c>
      <c r="C3287" s="28" t="n">
        <v>30358.3</v>
      </c>
      <c r="D3287" s="43" t="n">
        <v>-73.75</v>
      </c>
      <c r="E3287" s="44" t="n">
        <f aca="false">E3286+D3287</f>
        <v>56171.7000000001</v>
      </c>
      <c r="F3287" s="45" t="n">
        <f aca="false">IF(C3286&gt;0,D3287/C3286,0)</f>
        <v>-0.0024352351281429</v>
      </c>
      <c r="G3287" s="46" t="n">
        <f aca="false">G3286*(1+F3287)</f>
        <v>48.8165270461181</v>
      </c>
      <c r="H3287" s="46" t="n">
        <f aca="false">MAX(H3286,G3287)</f>
        <v>49.4646726131739</v>
      </c>
      <c r="I3287" s="47" t="n">
        <f aca="false">G3287/H3287-1</f>
        <v>-0.0131032013923239</v>
      </c>
      <c r="J3287" s="48" t="n">
        <f aca="false">IF(F3287&lt;0,F3287^2,0)</f>
        <v>5.93037012934116E-006</v>
      </c>
      <c r="K3287" s="44" t="n">
        <f aca="false">MAX(K3286,E3287)</f>
        <v>56284.9500000001</v>
      </c>
      <c r="L3287" s="49" t="n">
        <f aca="false">E3287-K3287</f>
        <v>-113.249999999971</v>
      </c>
    </row>
    <row r="3288" customFormat="false" ht="15" hidden="false" customHeight="false" outlineLevel="0" collapsed="false">
      <c r="A3288" s="27" t="n">
        <v>44225</v>
      </c>
      <c r="B3288" s="42" t="n">
        <v>-1</v>
      </c>
      <c r="C3288" s="28" t="n">
        <v>30565.5</v>
      </c>
      <c r="D3288" s="43" t="n">
        <v>-342.35</v>
      </c>
      <c r="E3288" s="44" t="n">
        <f aca="false">E3287+D3288</f>
        <v>55829.3500000001</v>
      </c>
      <c r="F3288" s="45" t="n">
        <f aca="false">IF(C3287&gt;0,D3288/C3287,0)</f>
        <v>-0.0112769819126894</v>
      </c>
      <c r="G3288" s="46" t="n">
        <f aca="false">G3287*(1+F3288)</f>
        <v>48.2660239535787</v>
      </c>
      <c r="H3288" s="46" t="n">
        <f aca="false">MAX(H3287,G3288)</f>
        <v>49.4646726131739</v>
      </c>
      <c r="I3288" s="47" t="n">
        <f aca="false">G3288/H3288-1</f>
        <v>-0.0242324187399138</v>
      </c>
      <c r="J3288" s="48" t="n">
        <f aca="false">IF(F3288&lt;0,F3288^2,0)</f>
        <v>0.000127170321059125</v>
      </c>
      <c r="K3288" s="44" t="n">
        <f aca="false">MAX(K3287,E3288)</f>
        <v>56284.9500000001</v>
      </c>
      <c r="L3288" s="49" t="n">
        <f aca="false">E3288-K3288</f>
        <v>-455.599999999969</v>
      </c>
    </row>
    <row r="3289" customFormat="false" ht="15" hidden="false" customHeight="false" outlineLevel="0" collapsed="false">
      <c r="A3289" s="27" t="n">
        <v>44228</v>
      </c>
      <c r="B3289" s="42" t="n">
        <v>1</v>
      </c>
      <c r="C3289" s="28" t="n">
        <v>33089.05</v>
      </c>
      <c r="D3289" s="43" t="n">
        <v>1977.1</v>
      </c>
      <c r="E3289" s="44" t="n">
        <f aca="false">E3288+D3289</f>
        <v>57806.4500000001</v>
      </c>
      <c r="F3289" s="45" t="n">
        <f aca="false">IF(C3288&gt;0,D3289/C3288,0)</f>
        <v>0.0646840391945167</v>
      </c>
      <c r="G3289" s="46" t="n">
        <f aca="false">G3288*(1+F3289)</f>
        <v>51.3880653387555</v>
      </c>
      <c r="H3289" s="46" t="n">
        <f aca="false">MAX(H3288,G3289)</f>
        <v>51.3880653387555</v>
      </c>
      <c r="I3289" s="47" t="n">
        <f aca="false">G3289/H3289-1</f>
        <v>0</v>
      </c>
      <c r="J3289" s="48" t="n">
        <f aca="false">IF(F3289&lt;0,F3289^2,0)</f>
        <v>0</v>
      </c>
      <c r="K3289" s="44" t="n">
        <f aca="false">MAX(K3288,E3289)</f>
        <v>57806.4500000001</v>
      </c>
      <c r="L3289" s="49" t="n">
        <f aca="false">E3289-K3289</f>
        <v>0</v>
      </c>
    </row>
    <row r="3290" customFormat="false" ht="15" hidden="false" customHeight="false" outlineLevel="0" collapsed="false">
      <c r="A3290" s="27" t="n">
        <v>44229</v>
      </c>
      <c r="B3290" s="42" t="n">
        <v>1</v>
      </c>
      <c r="C3290" s="28" t="n">
        <v>34267.9</v>
      </c>
      <c r="D3290" s="43" t="n">
        <v>1178.85</v>
      </c>
      <c r="E3290" s="44" t="n">
        <f aca="false">E3289+D3290</f>
        <v>58985.3000000001</v>
      </c>
      <c r="F3290" s="45" t="n">
        <f aca="false">IF(C3289&gt;0,D3290/C3289,0)</f>
        <v>0.0356265894608639</v>
      </c>
      <c r="G3290" s="46" t="n">
        <f aca="false">G3289*(1+F3290)</f>
        <v>53.2188468457674</v>
      </c>
      <c r="H3290" s="46" t="n">
        <f aca="false">MAX(H3289,G3290)</f>
        <v>53.2188468457674</v>
      </c>
      <c r="I3290" s="47" t="n">
        <f aca="false">G3290/H3290-1</f>
        <v>0</v>
      </c>
      <c r="J3290" s="48" t="n">
        <f aca="false">IF(F3290&lt;0,F3290^2,0)</f>
        <v>0</v>
      </c>
      <c r="K3290" s="44" t="n">
        <f aca="false">MAX(K3289,E3290)</f>
        <v>58985.3000000001</v>
      </c>
      <c r="L3290" s="49" t="n">
        <f aca="false">E3290-K3290</f>
        <v>0</v>
      </c>
    </row>
    <row r="3291" customFormat="false" ht="15" hidden="false" customHeight="false" outlineLevel="0" collapsed="false">
      <c r="A3291" s="27" t="n">
        <v>44230</v>
      </c>
      <c r="B3291" s="42" t="n">
        <v>1</v>
      </c>
      <c r="C3291" s="28" t="n">
        <v>34758.45</v>
      </c>
      <c r="D3291" s="43" t="n">
        <v>490.55</v>
      </c>
      <c r="E3291" s="44" t="n">
        <f aca="false">E3290+D3291</f>
        <v>59475.8500000001</v>
      </c>
      <c r="F3291" s="45" t="n">
        <f aca="false">IF(C3290&gt;0,D3291/C3290,0)</f>
        <v>0.0143151462447363</v>
      </c>
      <c r="G3291" s="46" t="n">
        <f aca="false">G3290*(1+F3291)</f>
        <v>53.9806824213407</v>
      </c>
      <c r="H3291" s="46" t="n">
        <f aca="false">MAX(H3290,G3291)</f>
        <v>53.9806824213407</v>
      </c>
      <c r="I3291" s="47" t="n">
        <f aca="false">G3291/H3291-1</f>
        <v>0</v>
      </c>
      <c r="J3291" s="48" t="n">
        <f aca="false">IF(F3291&lt;0,F3291^2,0)</f>
        <v>0</v>
      </c>
      <c r="K3291" s="44" t="n">
        <f aca="false">MAX(K3290,E3291)</f>
        <v>59475.8500000001</v>
      </c>
      <c r="L3291" s="49" t="n">
        <f aca="false">E3291-K3291</f>
        <v>0</v>
      </c>
    </row>
    <row r="3292" customFormat="false" ht="15" hidden="false" customHeight="false" outlineLevel="0" collapsed="false">
      <c r="A3292" s="27" t="n">
        <v>44231</v>
      </c>
      <c r="B3292" s="42" t="n">
        <v>1</v>
      </c>
      <c r="C3292" s="28" t="n">
        <v>35344.8</v>
      </c>
      <c r="D3292" s="43" t="n">
        <v>586.35</v>
      </c>
      <c r="E3292" s="44" t="n">
        <f aca="false">E3291+D3292</f>
        <v>60062.2000000001</v>
      </c>
      <c r="F3292" s="45" t="n">
        <f aca="false">IF(C3291&gt;0,D3292/C3291,0)</f>
        <v>0.0168692792687821</v>
      </c>
      <c r="G3292" s="46" t="n">
        <f aca="false">G3291*(1+F3292)</f>
        <v>54.8912976282258</v>
      </c>
      <c r="H3292" s="46" t="n">
        <f aca="false">MAX(H3291,G3292)</f>
        <v>54.8912976282258</v>
      </c>
      <c r="I3292" s="47" t="n">
        <f aca="false">G3292/H3292-1</f>
        <v>0</v>
      </c>
      <c r="J3292" s="48" t="n">
        <f aca="false">IF(F3292&lt;0,F3292^2,0)</f>
        <v>0</v>
      </c>
      <c r="K3292" s="44" t="n">
        <f aca="false">MAX(K3291,E3292)</f>
        <v>60062.2000000001</v>
      </c>
      <c r="L3292" s="49" t="n">
        <f aca="false">E3292-K3292</f>
        <v>0</v>
      </c>
    </row>
    <row r="3293" customFormat="false" ht="15" hidden="false" customHeight="false" outlineLevel="0" collapsed="false">
      <c r="A3293" s="27" t="n">
        <v>44232</v>
      </c>
      <c r="B3293" s="42" t="n">
        <v>1</v>
      </c>
      <c r="C3293" s="28" t="n">
        <v>35654.5</v>
      </c>
      <c r="D3293" s="43" t="n">
        <v>309.7</v>
      </c>
      <c r="E3293" s="44" t="n">
        <f aca="false">E3292+D3293</f>
        <v>60371.9000000001</v>
      </c>
      <c r="F3293" s="45" t="n">
        <f aca="false">IF(C3292&gt;0,D3293/C3292,0)</f>
        <v>0.00876225074126887</v>
      </c>
      <c r="G3293" s="46" t="n">
        <f aca="false">G3292*(1+F3293)</f>
        <v>55.3722689415579</v>
      </c>
      <c r="H3293" s="46" t="n">
        <f aca="false">MAX(H3292,G3293)</f>
        <v>55.3722689415579</v>
      </c>
      <c r="I3293" s="47" t="n">
        <f aca="false">G3293/H3293-1</f>
        <v>0</v>
      </c>
      <c r="J3293" s="48" t="n">
        <f aca="false">IF(F3293&lt;0,F3293^2,0)</f>
        <v>0</v>
      </c>
      <c r="K3293" s="44" t="n">
        <f aca="false">MAX(K3292,E3293)</f>
        <v>60371.9000000001</v>
      </c>
      <c r="L3293" s="49" t="n">
        <f aca="false">E3293-K3293</f>
        <v>0</v>
      </c>
    </row>
    <row r="3294" customFormat="false" ht="15" hidden="false" customHeight="false" outlineLevel="0" collapsed="false">
      <c r="A3294" s="27" t="n">
        <v>44235</v>
      </c>
      <c r="B3294" s="42" t="n">
        <v>1</v>
      </c>
      <c r="C3294" s="28" t="n">
        <v>35983.65</v>
      </c>
      <c r="D3294" s="43" t="n">
        <v>329.15</v>
      </c>
      <c r="E3294" s="44" t="n">
        <f aca="false">E3293+D3294</f>
        <v>60701.0500000001</v>
      </c>
      <c r="F3294" s="45" t="n">
        <f aca="false">IF(C3293&gt;0,D3294/C3293,0)</f>
        <v>0.00923165378844185</v>
      </c>
      <c r="G3294" s="46" t="n">
        <f aca="false">G3293*(1+F3294)</f>
        <v>55.8834465579069</v>
      </c>
      <c r="H3294" s="46" t="n">
        <f aca="false">MAX(H3293,G3294)</f>
        <v>55.8834465579069</v>
      </c>
      <c r="I3294" s="47" t="n">
        <f aca="false">G3294/H3294-1</f>
        <v>0</v>
      </c>
      <c r="J3294" s="48" t="n">
        <f aca="false">IF(F3294&lt;0,F3294^2,0)</f>
        <v>0</v>
      </c>
      <c r="K3294" s="44" t="n">
        <f aca="false">MAX(K3293,E3294)</f>
        <v>60701.0500000001</v>
      </c>
      <c r="L3294" s="49" t="n">
        <f aca="false">E3294-K3294</f>
        <v>0</v>
      </c>
    </row>
    <row r="3295" customFormat="false" ht="15" hidden="false" customHeight="false" outlineLevel="0" collapsed="false">
      <c r="A3295" s="27" t="n">
        <v>44236</v>
      </c>
      <c r="B3295" s="42" t="n">
        <v>1</v>
      </c>
      <c r="C3295" s="28" t="n">
        <v>36056.5</v>
      </c>
      <c r="D3295" s="43" t="n">
        <v>-111.4</v>
      </c>
      <c r="E3295" s="44" t="n">
        <f aca="false">E3294+D3295</f>
        <v>60589.6500000001</v>
      </c>
      <c r="F3295" s="45" t="n">
        <f aca="false">IF(C3294&gt;0,D3295/C3294,0)</f>
        <v>-0.00309585047653587</v>
      </c>
      <c r="G3295" s="46" t="n">
        <f aca="false">G3294*(1+F3295)</f>
        <v>55.7104397632501</v>
      </c>
      <c r="H3295" s="46" t="n">
        <f aca="false">MAX(H3294,G3295)</f>
        <v>55.8834465579069</v>
      </c>
      <c r="I3295" s="47" t="n">
        <f aca="false">G3295/H3295-1</f>
        <v>-0.00309585047653582</v>
      </c>
      <c r="J3295" s="48" t="n">
        <f aca="false">IF(F3295&lt;0,F3295^2,0)</f>
        <v>9.58429017306738E-006</v>
      </c>
      <c r="K3295" s="44" t="n">
        <f aca="false">MAX(K3294,E3295)</f>
        <v>60701.0500000001</v>
      </c>
      <c r="L3295" s="49" t="n">
        <f aca="false">E3295-K3295</f>
        <v>-111.400000000001</v>
      </c>
    </row>
    <row r="3296" customFormat="false" ht="15" hidden="false" customHeight="false" outlineLevel="0" collapsed="false">
      <c r="A3296" s="27" t="n">
        <v>44237</v>
      </c>
      <c r="B3296" s="42" t="n">
        <v>-1</v>
      </c>
      <c r="C3296" s="28" t="n">
        <v>35783.1</v>
      </c>
      <c r="D3296" s="43" t="n">
        <v>-146.25</v>
      </c>
      <c r="E3296" s="44" t="n">
        <f aca="false">E3295+D3296</f>
        <v>60443.4000000001</v>
      </c>
      <c r="F3296" s="45" t="n">
        <f aca="false">IF(C3295&gt;0,D3296/C3295,0)</f>
        <v>-0.004056134122835</v>
      </c>
      <c r="G3296" s="46" t="n">
        <f aca="false">G3295*(1+F3296)</f>
        <v>55.4844707475282</v>
      </c>
      <c r="H3296" s="46" t="n">
        <f aca="false">MAX(H3295,G3296)</f>
        <v>55.8834465579069</v>
      </c>
      <c r="I3296" s="47" t="n">
        <f aca="false">G3296/H3296-1</f>
        <v>-0.00713942741461371</v>
      </c>
      <c r="J3296" s="48" t="n">
        <f aca="false">IF(F3296&lt;0,F3296^2,0)</f>
        <v>1.64522240224264E-005</v>
      </c>
      <c r="K3296" s="44" t="n">
        <f aca="false">MAX(K3295,E3296)</f>
        <v>60701.0500000001</v>
      </c>
      <c r="L3296" s="49" t="n">
        <f aca="false">E3296-K3296</f>
        <v>-257.650000000001</v>
      </c>
    </row>
    <row r="3297" customFormat="false" ht="15" hidden="false" customHeight="false" outlineLevel="0" collapsed="false">
      <c r="A3297" s="27" t="n">
        <v>44238</v>
      </c>
      <c r="B3297" s="42" t="n">
        <v>-1</v>
      </c>
      <c r="C3297" s="28" t="n">
        <v>35752.1</v>
      </c>
      <c r="D3297" s="43" t="n">
        <v>31</v>
      </c>
      <c r="E3297" s="44" t="n">
        <f aca="false">E3296+D3297</f>
        <v>60474.4000000001</v>
      </c>
      <c r="F3297" s="45" t="n">
        <f aca="false">IF(C3296&gt;0,D3297/C3296,0)</f>
        <v>0.000866330753903379</v>
      </c>
      <c r="G3297" s="46" t="n">
        <f aca="false">G3296*(1+F3297)</f>
        <v>55.5325386509009</v>
      </c>
      <c r="H3297" s="46" t="n">
        <f aca="false">MAX(H3296,G3297)</f>
        <v>55.8834465579069</v>
      </c>
      <c r="I3297" s="47" t="n">
        <f aca="false">G3297/H3297-1</f>
        <v>-0.00627928176624482</v>
      </c>
      <c r="J3297" s="48" t="n">
        <f aca="false">IF(F3297&lt;0,F3297^2,0)</f>
        <v>0</v>
      </c>
      <c r="K3297" s="44" t="n">
        <f aca="false">MAX(K3296,E3297)</f>
        <v>60701.0500000001</v>
      </c>
      <c r="L3297" s="49" t="n">
        <f aca="false">E3297-K3297</f>
        <v>-226.650000000001</v>
      </c>
    </row>
    <row r="3298" customFormat="false" ht="15" hidden="false" customHeight="false" outlineLevel="0" collapsed="false">
      <c r="A3298" s="27" t="n">
        <v>44239</v>
      </c>
      <c r="B3298" s="42" t="n">
        <v>1</v>
      </c>
      <c r="C3298" s="28" t="n">
        <v>36108.9</v>
      </c>
      <c r="D3298" s="43" t="n">
        <v>-375.65</v>
      </c>
      <c r="E3298" s="44" t="n">
        <f aca="false">E3297+D3298</f>
        <v>60098.7500000001</v>
      </c>
      <c r="F3298" s="45" t="n">
        <f aca="false">IF(C3297&gt;0,D3298/C3297,0)</f>
        <v>-0.0105070751088747</v>
      </c>
      <c r="G3298" s="46" t="n">
        <f aca="false">G3297*(1+F3298)</f>
        <v>54.9490540963094</v>
      </c>
      <c r="H3298" s="46" t="n">
        <f aca="false">MAX(H3297,G3298)</f>
        <v>55.8834465579069</v>
      </c>
      <c r="I3298" s="47" t="n">
        <f aca="false">G3298/H3298-1</f>
        <v>-0.0167203799899719</v>
      </c>
      <c r="J3298" s="48" t="n">
        <f aca="false">IF(F3298&lt;0,F3298^2,0)</f>
        <v>0.000110398627343535</v>
      </c>
      <c r="K3298" s="44" t="n">
        <f aca="false">MAX(K3297,E3298)</f>
        <v>60701.0500000001</v>
      </c>
      <c r="L3298" s="49" t="n">
        <f aca="false">E3298-K3298</f>
        <v>-602.300000000003</v>
      </c>
    </row>
    <row r="3299" customFormat="false" ht="15" hidden="false" customHeight="false" outlineLevel="0" collapsed="false">
      <c r="A3299" s="27" t="n">
        <v>44242</v>
      </c>
      <c r="B3299" s="42" t="n">
        <v>1</v>
      </c>
      <c r="C3299" s="28" t="n">
        <v>37306.25</v>
      </c>
      <c r="D3299" s="43" t="n">
        <v>1197.35</v>
      </c>
      <c r="E3299" s="44" t="n">
        <f aca="false">E3298+D3299</f>
        <v>61296.1000000001</v>
      </c>
      <c r="F3299" s="45" t="n">
        <f aca="false">IF(C3298&gt;0,D3299/C3298,0)</f>
        <v>0.0331594149918718</v>
      </c>
      <c r="G3299" s="46" t="n">
        <f aca="false">G3298*(1+F3299)</f>
        <v>56.7711325844997</v>
      </c>
      <c r="H3299" s="46" t="n">
        <f aca="false">MAX(H3298,G3299)</f>
        <v>56.7711325844997</v>
      </c>
      <c r="I3299" s="47" t="n">
        <f aca="false">G3299/H3299-1</f>
        <v>0</v>
      </c>
      <c r="J3299" s="48" t="n">
        <f aca="false">IF(F3299&lt;0,F3299^2,0)</f>
        <v>0</v>
      </c>
      <c r="K3299" s="44" t="n">
        <f aca="false">MAX(K3298,E3299)</f>
        <v>61296.1000000001</v>
      </c>
      <c r="L3299" s="49" t="n">
        <f aca="false">E3299-K3299</f>
        <v>0</v>
      </c>
    </row>
    <row r="3300" customFormat="false" ht="15" hidden="false" customHeight="false" outlineLevel="0" collapsed="false">
      <c r="A3300" s="27" t="n">
        <v>44243</v>
      </c>
      <c r="B3300" s="42" t="n">
        <v>1</v>
      </c>
      <c r="C3300" s="28" t="n">
        <v>37098.4</v>
      </c>
      <c r="D3300" s="43" t="n">
        <v>-207.85</v>
      </c>
      <c r="E3300" s="44" t="n">
        <f aca="false">E3299+D3300</f>
        <v>61088.2500000001</v>
      </c>
      <c r="F3300" s="45" t="n">
        <f aca="false">IF(C3299&gt;0,D3300/C3299,0)</f>
        <v>-0.00557145250460714</v>
      </c>
      <c r="G3300" s="46" t="n">
        <f aca="false">G3299*(1+F3300)</f>
        <v>56.4548349156724</v>
      </c>
      <c r="H3300" s="46" t="n">
        <f aca="false">MAX(H3299,G3300)</f>
        <v>56.7711325844997</v>
      </c>
      <c r="I3300" s="47" t="n">
        <f aca="false">G3300/H3300-1</f>
        <v>-0.00557145250460711</v>
      </c>
      <c r="J3300" s="48" t="n">
        <f aca="false">IF(F3300&lt;0,F3300^2,0)</f>
        <v>3.10410830110931E-005</v>
      </c>
      <c r="K3300" s="44" t="n">
        <f aca="false">MAX(K3299,E3300)</f>
        <v>61296.1000000001</v>
      </c>
      <c r="L3300" s="49" t="n">
        <f aca="false">E3300-K3300</f>
        <v>-207.849999999999</v>
      </c>
    </row>
    <row r="3301" customFormat="false" ht="15" hidden="false" customHeight="false" outlineLevel="0" collapsed="false">
      <c r="A3301" s="27" t="n">
        <v>44244</v>
      </c>
      <c r="B3301" s="42" t="n">
        <v>1</v>
      </c>
      <c r="C3301" s="28" t="n">
        <v>36910.95</v>
      </c>
      <c r="D3301" s="43" t="n">
        <v>-187.45</v>
      </c>
      <c r="E3301" s="44" t="n">
        <f aca="false">E3300+D3301</f>
        <v>60900.8000000001</v>
      </c>
      <c r="F3301" s="45" t="n">
        <f aca="false">IF(C3300&gt;0,D3301/C3300,0)</f>
        <v>-0.00505277855648761</v>
      </c>
      <c r="G3301" s="46" t="n">
        <f aca="false">G3300*(1+F3301)</f>
        <v>56.1695811364005</v>
      </c>
      <c r="H3301" s="46" t="n">
        <f aca="false">MAX(H3300,G3301)</f>
        <v>56.7711325844997</v>
      </c>
      <c r="I3301" s="47" t="n">
        <f aca="false">G3301/H3301-1</f>
        <v>-0.0105960797453509</v>
      </c>
      <c r="J3301" s="48" t="n">
        <f aca="false">IF(F3301&lt;0,F3301^2,0)</f>
        <v>2.5530571140901E-005</v>
      </c>
      <c r="K3301" s="44" t="n">
        <f aca="false">MAX(K3300,E3301)</f>
        <v>61296.1000000001</v>
      </c>
      <c r="L3301" s="49" t="n">
        <f aca="false">E3301-K3301</f>
        <v>-395.299999999996</v>
      </c>
    </row>
    <row r="3302" customFormat="false" ht="15" hidden="false" customHeight="false" outlineLevel="0" collapsed="false">
      <c r="A3302" s="27" t="n">
        <v>44245</v>
      </c>
      <c r="B3302" s="42" t="n">
        <v>-1</v>
      </c>
      <c r="C3302" s="28" t="n">
        <v>36587</v>
      </c>
      <c r="D3302" s="43" t="n">
        <v>29.05</v>
      </c>
      <c r="E3302" s="44" t="n">
        <f aca="false">E3301+D3302</f>
        <v>60929.8500000001</v>
      </c>
      <c r="F3302" s="45" t="n">
        <f aca="false">IF(C3301&gt;0,D3302/C3301,0)</f>
        <v>0.000787029323276697</v>
      </c>
      <c r="G3302" s="46" t="n">
        <f aca="false">G3301*(1+F3302)</f>
        <v>56.213788243831</v>
      </c>
      <c r="H3302" s="46" t="n">
        <f aca="false">MAX(H3301,G3302)</f>
        <v>56.7711325844997</v>
      </c>
      <c r="I3302" s="47" t="n">
        <f aca="false">G3302/H3302-1</f>
        <v>-0.00981738984754554</v>
      </c>
      <c r="J3302" s="48" t="n">
        <f aca="false">IF(F3302&lt;0,F3302^2,0)</f>
        <v>0</v>
      </c>
      <c r="K3302" s="44" t="n">
        <f aca="false">MAX(K3301,E3302)</f>
        <v>61296.1000000001</v>
      </c>
      <c r="L3302" s="49" t="n">
        <f aca="false">E3302-K3302</f>
        <v>-366.249999999993</v>
      </c>
    </row>
    <row r="3303" customFormat="false" ht="15" hidden="false" customHeight="false" outlineLevel="0" collapsed="false">
      <c r="A3303" s="27" t="n">
        <v>44246</v>
      </c>
      <c r="B3303" s="42" t="n">
        <v>-1</v>
      </c>
      <c r="C3303" s="28" t="n">
        <v>35841.6</v>
      </c>
      <c r="D3303" s="43" t="n">
        <v>745.4</v>
      </c>
      <c r="E3303" s="44" t="n">
        <f aca="false">E3302+D3303</f>
        <v>61675.2500000001</v>
      </c>
      <c r="F3303" s="45" t="n">
        <f aca="false">IF(C3302&gt;0,D3303/C3302,0)</f>
        <v>0.020373356656736</v>
      </c>
      <c r="G3303" s="46" t="n">
        <f aca="false">G3302*(1+F3303)</f>
        <v>57.3590518007488</v>
      </c>
      <c r="H3303" s="46" t="n">
        <f aca="false">MAX(H3302,G3303)</f>
        <v>57.3590518007488</v>
      </c>
      <c r="I3303" s="47" t="n">
        <f aca="false">G3303/H3303-1</f>
        <v>0</v>
      </c>
      <c r="J3303" s="48" t="n">
        <f aca="false">IF(F3303&lt;0,F3303^2,0)</f>
        <v>0</v>
      </c>
      <c r="K3303" s="44" t="n">
        <f aca="false">MAX(K3302,E3303)</f>
        <v>61675.2500000001</v>
      </c>
      <c r="L3303" s="49" t="n">
        <f aca="false">E3303-K3303</f>
        <v>0</v>
      </c>
    </row>
    <row r="3304" customFormat="false" ht="15" hidden="false" customHeight="false" outlineLevel="0" collapsed="false">
      <c r="A3304" s="27" t="n">
        <v>44249</v>
      </c>
      <c r="B3304" s="42" t="n">
        <v>-1</v>
      </c>
      <c r="C3304" s="28" t="n">
        <v>35257.2</v>
      </c>
      <c r="D3304" s="43" t="n">
        <v>584.4</v>
      </c>
      <c r="E3304" s="44" t="n">
        <f aca="false">E3303+D3304</f>
        <v>62259.6500000001</v>
      </c>
      <c r="F3304" s="45" t="n">
        <f aca="false">IF(C3303&gt;0,D3304/C3303,0)</f>
        <v>0.0163050756662649</v>
      </c>
      <c r="G3304" s="46" t="n">
        <f aca="false">G3303*(1+F3304)</f>
        <v>58.2942954805052</v>
      </c>
      <c r="H3304" s="46" t="n">
        <f aca="false">MAX(H3303,G3304)</f>
        <v>58.2942954805052</v>
      </c>
      <c r="I3304" s="47" t="n">
        <f aca="false">G3304/H3304-1</f>
        <v>0</v>
      </c>
      <c r="J3304" s="48" t="n">
        <f aca="false">IF(F3304&lt;0,F3304^2,0)</f>
        <v>0</v>
      </c>
      <c r="K3304" s="44" t="n">
        <f aca="false">MAX(K3303,E3304)</f>
        <v>62259.6500000001</v>
      </c>
      <c r="L3304" s="49" t="n">
        <f aca="false">E3304-K3304</f>
        <v>0</v>
      </c>
    </row>
    <row r="3305" customFormat="false" ht="15" hidden="false" customHeight="false" outlineLevel="0" collapsed="false">
      <c r="A3305" s="27" t="n">
        <v>44250</v>
      </c>
      <c r="B3305" s="42" t="n">
        <v>-1</v>
      </c>
      <c r="C3305" s="28" t="n">
        <v>35116.95</v>
      </c>
      <c r="D3305" s="43" t="n">
        <v>140.25</v>
      </c>
      <c r="E3305" s="44" t="n">
        <f aca="false">E3304+D3305</f>
        <v>62399.9000000001</v>
      </c>
      <c r="F3305" s="45" t="n">
        <f aca="false">IF(C3304&gt;0,D3305/C3304,0)</f>
        <v>0.00397791089479596</v>
      </c>
      <c r="G3305" s="46" t="n">
        <f aca="false">G3304*(1+F3305)</f>
        <v>58.5261849936015</v>
      </c>
      <c r="H3305" s="46" t="n">
        <f aca="false">MAX(H3304,G3305)</f>
        <v>58.5261849936015</v>
      </c>
      <c r="I3305" s="47" t="n">
        <f aca="false">G3305/H3305-1</f>
        <v>0</v>
      </c>
      <c r="J3305" s="48" t="n">
        <f aca="false">IF(F3305&lt;0,F3305^2,0)</f>
        <v>0</v>
      </c>
      <c r="K3305" s="44" t="n">
        <f aca="false">MAX(K3304,E3305)</f>
        <v>62399.9000000001</v>
      </c>
      <c r="L3305" s="49" t="n">
        <f aca="false">E3305-K3305</f>
        <v>0</v>
      </c>
    </row>
    <row r="3306" customFormat="false" ht="15" hidden="false" customHeight="false" outlineLevel="0" collapsed="false">
      <c r="A3306" s="27" t="n">
        <v>44251</v>
      </c>
      <c r="B3306" s="42" t="n">
        <v>1</v>
      </c>
      <c r="C3306" s="28" t="n">
        <v>36452.3</v>
      </c>
      <c r="D3306" s="43" t="n">
        <v>-240.5</v>
      </c>
      <c r="E3306" s="44" t="n">
        <f aca="false">E3305+D3306</f>
        <v>62159.4000000001</v>
      </c>
      <c r="F3306" s="45" t="n">
        <f aca="false">IF(C3305&gt;0,D3306/C3305,0)</f>
        <v>-0.00684854464866681</v>
      </c>
      <c r="G3306" s="46" t="n">
        <f aca="false">G3305*(1+F3306)</f>
        <v>58.1253658025567</v>
      </c>
      <c r="H3306" s="46" t="n">
        <f aca="false">MAX(H3305,G3306)</f>
        <v>58.5261849936015</v>
      </c>
      <c r="I3306" s="47" t="n">
        <f aca="false">G3306/H3306-1</f>
        <v>-0.0068485446486668</v>
      </c>
      <c r="J3306" s="48" t="n">
        <f aca="false">IF(F3306&lt;0,F3306^2,0)</f>
        <v>4.69025638047828E-005</v>
      </c>
      <c r="K3306" s="44" t="n">
        <f aca="false">MAX(K3305,E3306)</f>
        <v>62399.9000000001</v>
      </c>
      <c r="L3306" s="49" t="n">
        <f aca="false">E3306-K3306</f>
        <v>-240.5</v>
      </c>
    </row>
    <row r="3307" customFormat="false" ht="15" hidden="false" customHeight="false" outlineLevel="0" collapsed="false">
      <c r="A3307" s="27" t="n">
        <v>44252</v>
      </c>
      <c r="B3307" s="42" t="n">
        <v>1</v>
      </c>
      <c r="C3307" s="28" t="n">
        <v>36549</v>
      </c>
      <c r="D3307" s="43" t="n">
        <v>96.7</v>
      </c>
      <c r="E3307" s="44" t="n">
        <f aca="false">E3306+D3307</f>
        <v>62256.1000000001</v>
      </c>
      <c r="F3307" s="45" t="n">
        <f aca="false">IF(C3306&gt;0,D3307/C3306,0)</f>
        <v>0.00265278185464292</v>
      </c>
      <c r="G3307" s="46" t="n">
        <f aca="false">G3306*(1+F3307)</f>
        <v>58.2795597182522</v>
      </c>
      <c r="H3307" s="46" t="n">
        <f aca="false">MAX(H3306,G3307)</f>
        <v>58.5261849936015</v>
      </c>
      <c r="I3307" s="47" t="n">
        <f aca="false">G3307/H3307-1</f>
        <v>-0.00421393048899854</v>
      </c>
      <c r="J3307" s="48" t="n">
        <f aca="false">IF(F3307&lt;0,F3307^2,0)</f>
        <v>0</v>
      </c>
      <c r="K3307" s="44" t="n">
        <f aca="false">MAX(K3306,E3307)</f>
        <v>62399.9000000001</v>
      </c>
      <c r="L3307" s="49" t="n">
        <f aca="false">E3307-K3307</f>
        <v>-143.800000000003</v>
      </c>
    </row>
    <row r="3308" customFormat="false" ht="15" hidden="false" customHeight="false" outlineLevel="0" collapsed="false">
      <c r="A3308" s="27" t="n">
        <v>44253</v>
      </c>
      <c r="B3308" s="42" t="n">
        <v>-1</v>
      </c>
      <c r="C3308" s="28" t="n">
        <v>34803.6</v>
      </c>
      <c r="D3308" s="43" t="n">
        <v>-485.3</v>
      </c>
      <c r="E3308" s="44" t="n">
        <f aca="false">E3307+D3308</f>
        <v>61770.8000000001</v>
      </c>
      <c r="F3308" s="45" t="n">
        <f aca="false">IF(C3307&gt;0,D3308/C3307,0)</f>
        <v>-0.0132780650633396</v>
      </c>
      <c r="G3308" s="46" t="n">
        <f aca="false">G3307*(1+F3308)</f>
        <v>57.5057199324505</v>
      </c>
      <c r="H3308" s="46" t="n">
        <f aca="false">MAX(H3307,G3308)</f>
        <v>58.5261849936015</v>
      </c>
      <c r="I3308" s="47" t="n">
        <f aca="false">G3308/H3308-1</f>
        <v>-0.0174360427091329</v>
      </c>
      <c r="J3308" s="48" t="n">
        <f aca="false">IF(F3308&lt;0,F3308^2,0)</f>
        <v>0.00017630701182628</v>
      </c>
      <c r="K3308" s="44" t="n">
        <f aca="false">MAX(K3307,E3308)</f>
        <v>62399.9000000001</v>
      </c>
      <c r="L3308" s="49" t="n">
        <f aca="false">E3308-K3308</f>
        <v>-629.100000000006</v>
      </c>
    </row>
    <row r="3309" customFormat="false" ht="15" hidden="false" customHeight="false" outlineLevel="0" collapsed="false">
      <c r="A3309" s="27" t="n">
        <v>44256</v>
      </c>
      <c r="B3309" s="42" t="n">
        <v>-1</v>
      </c>
      <c r="C3309" s="28" t="n">
        <v>35296</v>
      </c>
      <c r="D3309" s="43" t="n">
        <v>-492.4</v>
      </c>
      <c r="E3309" s="44" t="n">
        <f aca="false">E3308+D3309</f>
        <v>61278.4000000001</v>
      </c>
      <c r="F3309" s="45" t="n">
        <f aca="false">IF(C3308&gt;0,D3309/C3308,0)</f>
        <v>-0.014147961705111</v>
      </c>
      <c r="G3309" s="46" t="n">
        <f aca="false">G3308*(1+F3309)</f>
        <v>56.6921312090213</v>
      </c>
      <c r="H3309" s="46" t="n">
        <f aca="false">MAX(H3308,G3309)</f>
        <v>58.5261849936015</v>
      </c>
      <c r="I3309" s="47" t="n">
        <f aca="false">G3309/H3309-1</f>
        <v>-0.0313373199497065</v>
      </c>
      <c r="J3309" s="48" t="n">
        <f aca="false">IF(F3309&lt;0,F3309^2,0)</f>
        <v>0.000200164820409286</v>
      </c>
      <c r="K3309" s="44" t="n">
        <f aca="false">MAX(K3308,E3309)</f>
        <v>62399.9000000001</v>
      </c>
      <c r="L3309" s="49" t="n">
        <f aca="false">E3309-K3309</f>
        <v>-1121.50000000001</v>
      </c>
    </row>
    <row r="3310" customFormat="false" ht="15" hidden="false" customHeight="false" outlineLevel="0" collapsed="false">
      <c r="A3310" s="27" t="n">
        <v>44257</v>
      </c>
      <c r="B3310" s="42" t="n">
        <v>-1</v>
      </c>
      <c r="C3310" s="28" t="n">
        <v>35419.7</v>
      </c>
      <c r="D3310" s="43" t="n">
        <v>-285.1</v>
      </c>
      <c r="E3310" s="44" t="n">
        <f aca="false">E3309+D3310</f>
        <v>60993.3000000001</v>
      </c>
      <c r="F3310" s="45" t="n">
        <f aca="false">IF(C3309&gt;0,D3310/C3309,0)</f>
        <v>-0.00807740253853128</v>
      </c>
      <c r="G3310" s="46" t="n">
        <f aca="false">G3309*(1+F3310)</f>
        <v>56.2342060444788</v>
      </c>
      <c r="H3310" s="46" t="n">
        <f aca="false">MAX(H3309,G3310)</f>
        <v>58.5261849936015</v>
      </c>
      <c r="I3310" s="47" t="n">
        <f aca="false">G3310/H3310-1</f>
        <v>-0.0391615983405251</v>
      </c>
      <c r="J3310" s="48" t="n">
        <f aca="false">IF(F3310&lt;0,F3310^2,0)</f>
        <v>6.52444317694716E-005</v>
      </c>
      <c r="K3310" s="44" t="n">
        <f aca="false">MAX(K3309,E3310)</f>
        <v>62399.9000000001</v>
      </c>
      <c r="L3310" s="49" t="n">
        <f aca="false">E3310-K3310</f>
        <v>-1406.60000000001</v>
      </c>
    </row>
    <row r="3311" customFormat="false" ht="15" hidden="false" customHeight="false" outlineLevel="0" collapsed="false">
      <c r="A3311" s="27" t="n">
        <v>44258</v>
      </c>
      <c r="B3311" s="42" t="n">
        <v>1</v>
      </c>
      <c r="C3311" s="28" t="n">
        <v>36368.05</v>
      </c>
      <c r="D3311" s="43" t="n">
        <v>613.6</v>
      </c>
      <c r="E3311" s="44" t="n">
        <f aca="false">E3310+D3311</f>
        <v>61606.9000000001</v>
      </c>
      <c r="F3311" s="45" t="n">
        <f aca="false">IF(C3310&gt;0,D3311/C3310,0)</f>
        <v>0.0173236927472565</v>
      </c>
      <c r="G3311" s="46" t="n">
        <f aca="false">G3310*(1+F3311)</f>
        <v>57.2083901518793</v>
      </c>
      <c r="H3311" s="46" t="n">
        <f aca="false">MAX(H3310,G3311)</f>
        <v>58.5261849936015</v>
      </c>
      <c r="I3311" s="47" t="n">
        <f aca="false">G3311/H3311-1</f>
        <v>-0.0225163290904115</v>
      </c>
      <c r="J3311" s="48" t="n">
        <f aca="false">IF(F3311&lt;0,F3311^2,0)</f>
        <v>0</v>
      </c>
      <c r="K3311" s="44" t="n">
        <f aca="false">MAX(K3310,E3311)</f>
        <v>62399.9000000001</v>
      </c>
      <c r="L3311" s="49" t="n">
        <f aca="false">E3311-K3311</f>
        <v>-793.000000000007</v>
      </c>
    </row>
    <row r="3312" customFormat="false" ht="15" hidden="false" customHeight="false" outlineLevel="0" collapsed="false">
      <c r="A3312" s="27" t="n">
        <v>44259</v>
      </c>
      <c r="B3312" s="42" t="n">
        <v>1</v>
      </c>
      <c r="C3312" s="28" t="n">
        <v>35802.5</v>
      </c>
      <c r="D3312" s="43" t="n">
        <v>-797.5</v>
      </c>
      <c r="E3312" s="44" t="n">
        <f aca="false">E3311+D3312</f>
        <v>60809.4000000001</v>
      </c>
      <c r="F3312" s="45" t="n">
        <f aca="false">IF(C3311&gt;0,D3312/C3311,0)</f>
        <v>-0.0219285884175808</v>
      </c>
      <c r="G3312" s="46" t="n">
        <f aca="false">G3311*(1+F3312)</f>
        <v>55.9538909102064</v>
      </c>
      <c r="H3312" s="46" t="n">
        <f aca="false">MAX(H3311,G3312)</f>
        <v>58.5261849936015</v>
      </c>
      <c r="I3312" s="47" t="n">
        <f aca="false">G3312/H3312-1</f>
        <v>-0.0439511661946939</v>
      </c>
      <c r="J3312" s="48" t="n">
        <f aca="false">IF(F3312&lt;0,F3312^2,0)</f>
        <v>0.00048086298998766</v>
      </c>
      <c r="K3312" s="44" t="n">
        <f aca="false">MAX(K3311,E3312)</f>
        <v>62399.9000000001</v>
      </c>
      <c r="L3312" s="49" t="n">
        <f aca="false">E3312-K3312</f>
        <v>-1590.50000000001</v>
      </c>
    </row>
    <row r="3313" customFormat="false" ht="15" hidden="false" customHeight="false" outlineLevel="0" collapsed="false">
      <c r="A3313" s="27" t="n">
        <v>44260</v>
      </c>
      <c r="B3313" s="42" t="n">
        <v>-1</v>
      </c>
      <c r="C3313" s="28" t="n">
        <v>35228.15</v>
      </c>
      <c r="D3313" s="43" t="n">
        <v>230.35</v>
      </c>
      <c r="E3313" s="44" t="n">
        <f aca="false">E3312+D3313</f>
        <v>61039.7500000001</v>
      </c>
      <c r="F3313" s="45" t="n">
        <f aca="false">IF(C3312&gt;0,D3313/C3312,0)</f>
        <v>0.00643390824663082</v>
      </c>
      <c r="G3313" s="46" t="n">
        <f aca="false">G3312*(1+F3313)</f>
        <v>56.3138931103646</v>
      </c>
      <c r="H3313" s="46" t="n">
        <f aca="false">MAX(H3312,G3313)</f>
        <v>58.5261849936015</v>
      </c>
      <c r="I3313" s="47" t="n">
        <f aca="false">G3313/H3313-1</f>
        <v>-0.0378000357186921</v>
      </c>
      <c r="J3313" s="48" t="n">
        <f aca="false">IF(F3313&lt;0,F3313^2,0)</f>
        <v>0</v>
      </c>
      <c r="K3313" s="44" t="n">
        <f aca="false">MAX(K3312,E3313)</f>
        <v>62399.9000000001</v>
      </c>
      <c r="L3313" s="49" t="n">
        <f aca="false">E3313-K3313</f>
        <v>-1360.15000000001</v>
      </c>
    </row>
    <row r="3314" customFormat="false" ht="15" hidden="false" customHeight="false" outlineLevel="0" collapsed="false">
      <c r="A3314" s="27" t="n">
        <v>44263</v>
      </c>
      <c r="B3314" s="42" t="n">
        <v>-1</v>
      </c>
      <c r="C3314" s="28" t="n">
        <v>35275.75</v>
      </c>
      <c r="D3314" s="43" t="n">
        <v>-387.9</v>
      </c>
      <c r="E3314" s="44" t="n">
        <f aca="false">E3313+D3314</f>
        <v>60651.8500000001</v>
      </c>
      <c r="F3314" s="45" t="n">
        <f aca="false">IF(C3313&gt;0,D3314/C3313,0)</f>
        <v>-0.0110110806272824</v>
      </c>
      <c r="G3314" s="46" t="n">
        <f aca="false">G3313*(1+F3314)</f>
        <v>55.6938162928902</v>
      </c>
      <c r="H3314" s="46" t="n">
        <f aca="false">MAX(H3313,G3314)</f>
        <v>58.5261849936015</v>
      </c>
      <c r="I3314" s="47" t="n">
        <f aca="false">G3314/H3314-1</f>
        <v>-0.0483948971049617</v>
      </c>
      <c r="J3314" s="48" t="n">
        <f aca="false">IF(F3314&lt;0,F3314^2,0)</f>
        <v>0.000121243896580515</v>
      </c>
      <c r="K3314" s="44" t="n">
        <f aca="false">MAX(K3313,E3314)</f>
        <v>62399.9000000001</v>
      </c>
      <c r="L3314" s="49" t="n">
        <f aca="false">E3314-K3314</f>
        <v>-1748.05000000001</v>
      </c>
    </row>
    <row r="3315" customFormat="false" ht="15" hidden="false" customHeight="false" outlineLevel="0" collapsed="false">
      <c r="A3315" s="27" t="n">
        <v>44264</v>
      </c>
      <c r="B3315" s="42" t="n">
        <v>1</v>
      </c>
      <c r="C3315" s="28" t="n">
        <v>35865.65</v>
      </c>
      <c r="D3315" s="43" t="n">
        <v>38.35</v>
      </c>
      <c r="E3315" s="44" t="n">
        <f aca="false">E3314+D3315</f>
        <v>60690.2000000001</v>
      </c>
      <c r="F3315" s="45" t="n">
        <f aca="false">IF(C3314&gt;0,D3315/C3314,0)</f>
        <v>0.00108714910384613</v>
      </c>
      <c r="G3315" s="46" t="n">
        <f aca="false">G3314*(1+F3315)</f>
        <v>55.7543637753628</v>
      </c>
      <c r="H3315" s="46" t="n">
        <f aca="false">MAX(H3314,G3315)</f>
        <v>58.5261849936015</v>
      </c>
      <c r="I3315" s="47" t="n">
        <f aca="false">G3315/H3315-1</f>
        <v>-0.0473603604701338</v>
      </c>
      <c r="J3315" s="48" t="n">
        <f aca="false">IF(F3315&lt;0,F3315^2,0)</f>
        <v>0</v>
      </c>
      <c r="K3315" s="44" t="n">
        <f aca="false">MAX(K3314,E3315)</f>
        <v>62399.9000000001</v>
      </c>
      <c r="L3315" s="49" t="n">
        <f aca="false">E3315-K3315</f>
        <v>-1709.70000000001</v>
      </c>
    </row>
    <row r="3316" customFormat="false" ht="15" hidden="false" customHeight="false" outlineLevel="0" collapsed="false">
      <c r="A3316" s="27" t="n">
        <v>44265</v>
      </c>
      <c r="B3316" s="42" t="n">
        <v>1</v>
      </c>
      <c r="C3316" s="28" t="n">
        <v>35938.3</v>
      </c>
      <c r="D3316" s="43" t="n">
        <v>72.65</v>
      </c>
      <c r="E3316" s="44" t="n">
        <f aca="false">E3315+D3316</f>
        <v>60762.8500000001</v>
      </c>
      <c r="F3316" s="45" t="n">
        <f aca="false">IF(C3315&gt;0,D3316/C3315,0)</f>
        <v>0.00202561503834449</v>
      </c>
      <c r="G3316" s="46" t="n">
        <f aca="false">G3315*(1+F3316)</f>
        <v>55.8673006530795</v>
      </c>
      <c r="H3316" s="46" t="n">
        <f aca="false">MAX(H3315,G3316)</f>
        <v>58.5261849936015</v>
      </c>
      <c r="I3316" s="47" t="n">
        <f aca="false">G3316/H3316-1</f>
        <v>-0.0454306792901792</v>
      </c>
      <c r="J3316" s="48" t="n">
        <f aca="false">IF(F3316&lt;0,F3316^2,0)</f>
        <v>0</v>
      </c>
      <c r="K3316" s="44" t="n">
        <f aca="false">MAX(K3315,E3316)</f>
        <v>62399.9000000001</v>
      </c>
      <c r="L3316" s="49" t="n">
        <f aca="false">E3316-K3316</f>
        <v>-1637.05000000001</v>
      </c>
    </row>
    <row r="3317" customFormat="false" ht="15" hidden="false" customHeight="false" outlineLevel="0" collapsed="false">
      <c r="A3317" s="27" t="n">
        <v>44267</v>
      </c>
      <c r="B3317" s="42" t="n">
        <v>-1</v>
      </c>
      <c r="C3317" s="28" t="n">
        <v>35496.65</v>
      </c>
      <c r="D3317" s="43" t="n">
        <v>-125.65</v>
      </c>
      <c r="E3317" s="44" t="n">
        <f aca="false">E3316+D3317</f>
        <v>60637.2000000001</v>
      </c>
      <c r="F3317" s="45" t="n">
        <f aca="false">IF(C3316&gt;0,D3317/C3316,0)</f>
        <v>-0.00349626999607661</v>
      </c>
      <c r="G3317" s="46" t="n">
        <f aca="false">G3316*(1+F3317)</f>
        <v>55.6719734860444</v>
      </c>
      <c r="H3317" s="46" t="n">
        <f aca="false">MAX(H3316,G3317)</f>
        <v>58.5261849936015</v>
      </c>
      <c r="I3317" s="47" t="n">
        <f aca="false">G3317/H3317-1</f>
        <v>-0.0487681113653521</v>
      </c>
      <c r="J3317" s="48" t="n">
        <f aca="false">IF(F3317&lt;0,F3317^2,0)</f>
        <v>1.22239038854655E-005</v>
      </c>
      <c r="K3317" s="44" t="n">
        <f aca="false">MAX(K3316,E3317)</f>
        <v>62399.9000000001</v>
      </c>
      <c r="L3317" s="49" t="n">
        <f aca="false">E3317-K3317</f>
        <v>-1762.70000000001</v>
      </c>
    </row>
    <row r="3318" customFormat="false" ht="15" hidden="false" customHeight="false" outlineLevel="0" collapsed="false">
      <c r="A3318" s="27" t="n">
        <v>44270</v>
      </c>
      <c r="B3318" s="42" t="n">
        <v>-1</v>
      </c>
      <c r="C3318" s="28" t="n">
        <v>35182.55</v>
      </c>
      <c r="D3318" s="43" t="n">
        <v>314.1</v>
      </c>
      <c r="E3318" s="44" t="n">
        <f aca="false">E3317+D3318</f>
        <v>60951.3000000001</v>
      </c>
      <c r="F3318" s="45" t="n">
        <f aca="false">IF(C3317&gt;0,D3318/C3317,0)</f>
        <v>0.00884872234422122</v>
      </c>
      <c r="G3318" s="46" t="n">
        <f aca="false">G3317*(1+F3318)</f>
        <v>56.1645993217772</v>
      </c>
      <c r="H3318" s="46" t="n">
        <f aca="false">MAX(H3317,G3318)</f>
        <v>58.5261849936015</v>
      </c>
      <c r="I3318" s="47" t="n">
        <f aca="false">G3318/H3318-1</f>
        <v>-0.0403509244978548</v>
      </c>
      <c r="J3318" s="48" t="n">
        <f aca="false">IF(F3318&lt;0,F3318^2,0)</f>
        <v>0</v>
      </c>
      <c r="K3318" s="44" t="n">
        <f aca="false">MAX(K3317,E3318)</f>
        <v>62399.9000000001</v>
      </c>
      <c r="L3318" s="49" t="n">
        <f aca="false">E3318-K3318</f>
        <v>-1448.60000000001</v>
      </c>
    </row>
    <row r="3319" customFormat="false" ht="15" hidden="false" customHeight="false" outlineLevel="0" collapsed="false">
      <c r="A3319" s="27" t="n">
        <v>44271</v>
      </c>
      <c r="B3319" s="42" t="n">
        <v>-1</v>
      </c>
      <c r="C3319" s="28" t="n">
        <v>34804.6</v>
      </c>
      <c r="D3319" s="43" t="n">
        <v>377.95</v>
      </c>
      <c r="E3319" s="44" t="n">
        <f aca="false">E3318+D3319</f>
        <v>61329.2500000001</v>
      </c>
      <c r="F3319" s="45" t="n">
        <f aca="false">IF(C3318&gt;0,D3319/C3318,0)</f>
        <v>0.0107425414019166</v>
      </c>
      <c r="G3319" s="46" t="n">
        <f aca="false">G3318*(1+F3319)</f>
        <v>56.7679498553135</v>
      </c>
      <c r="H3319" s="46" t="n">
        <f aca="false">MAX(H3318,G3319)</f>
        <v>58.5261849936015</v>
      </c>
      <c r="I3319" s="47" t="n">
        <f aca="false">G3319/H3319-1</f>
        <v>-0.030041854572962</v>
      </c>
      <c r="J3319" s="48" t="n">
        <f aca="false">IF(F3319&lt;0,F3319^2,0)</f>
        <v>0</v>
      </c>
      <c r="K3319" s="44" t="n">
        <f aca="false">MAX(K3318,E3319)</f>
        <v>62399.9000000001</v>
      </c>
      <c r="L3319" s="49" t="n">
        <f aca="false">E3319-K3319</f>
        <v>-1070.65000000002</v>
      </c>
    </row>
    <row r="3320" customFormat="false" ht="15" hidden="false" customHeight="false" outlineLevel="0" collapsed="false">
      <c r="A3320" s="27" t="n">
        <v>44272</v>
      </c>
      <c r="B3320" s="42" t="n">
        <v>-1</v>
      </c>
      <c r="C3320" s="28" t="n">
        <v>34229.25</v>
      </c>
      <c r="D3320" s="43" t="n">
        <v>575.35</v>
      </c>
      <c r="E3320" s="44" t="n">
        <f aca="false">E3319+D3320</f>
        <v>61904.6000000001</v>
      </c>
      <c r="F3320" s="45" t="n">
        <f aca="false">IF(C3319&gt;0,D3320/C3319,0)</f>
        <v>0.0165308608632192</v>
      </c>
      <c r="G3320" s="46" t="n">
        <f aca="false">G3319*(1+F3320)</f>
        <v>57.7063729358619</v>
      </c>
      <c r="H3320" s="46" t="n">
        <f aca="false">MAX(H3319,G3320)</f>
        <v>58.5261849936015</v>
      </c>
      <c r="I3320" s="47" t="n">
        <f aca="false">G3320/H3320-1</f>
        <v>-0.0140076114277614</v>
      </c>
      <c r="J3320" s="48" t="n">
        <f aca="false">IF(F3320&lt;0,F3320^2,0)</f>
        <v>0</v>
      </c>
      <c r="K3320" s="44" t="n">
        <f aca="false">MAX(K3319,E3320)</f>
        <v>62399.9000000001</v>
      </c>
      <c r="L3320" s="49" t="n">
        <f aca="false">E3320-K3320</f>
        <v>-495.300000000017</v>
      </c>
    </row>
    <row r="3321" customFormat="false" ht="15" hidden="false" customHeight="false" outlineLevel="0" collapsed="false">
      <c r="A3321" s="27" t="n">
        <v>44273</v>
      </c>
      <c r="B3321" s="42" t="n">
        <v>-1</v>
      </c>
      <c r="C3321" s="28" t="n">
        <v>33856.8</v>
      </c>
      <c r="D3321" s="43" t="n">
        <v>372.45</v>
      </c>
      <c r="E3321" s="44" t="n">
        <f aca="false">E3320+D3321</f>
        <v>62277.0500000001</v>
      </c>
      <c r="F3321" s="45" t="n">
        <f aca="false">IF(C3320&gt;0,D3321/C3320,0)</f>
        <v>0.0108810447205241</v>
      </c>
      <c r="G3321" s="46" t="n">
        <f aca="false">G3320*(1+F3321)</f>
        <v>58.3342785604362</v>
      </c>
      <c r="H3321" s="46" t="n">
        <f aca="false">MAX(H3320,G3321)</f>
        <v>58.5261849936015</v>
      </c>
      <c r="I3321" s="47" t="n">
        <f aca="false">G3321/H3321-1</f>
        <v>-0.00327898415361061</v>
      </c>
      <c r="J3321" s="48" t="n">
        <f aca="false">IF(F3321&lt;0,F3321^2,0)</f>
        <v>0</v>
      </c>
      <c r="K3321" s="44" t="n">
        <f aca="false">MAX(K3320,E3321)</f>
        <v>62399.9000000001</v>
      </c>
      <c r="L3321" s="49" t="n">
        <f aca="false">E3321-K3321</f>
        <v>-122.85000000002</v>
      </c>
    </row>
    <row r="3322" customFormat="false" ht="15" hidden="false" customHeight="false" outlineLevel="0" collapsed="false">
      <c r="A3322" s="27" t="n">
        <v>44274</v>
      </c>
      <c r="B3322" s="42" t="n">
        <v>-1</v>
      </c>
      <c r="C3322" s="28" t="n">
        <v>34161.6</v>
      </c>
      <c r="D3322" s="43" t="n">
        <v>-304.8</v>
      </c>
      <c r="E3322" s="44" t="n">
        <f aca="false">E3321+D3322</f>
        <v>61972.2500000001</v>
      </c>
      <c r="F3322" s="45" t="n">
        <f aca="false">IF(C3321&gt;0,D3322/C3321,0)</f>
        <v>-0.00900262281137024</v>
      </c>
      <c r="G3322" s="46" t="n">
        <f aca="false">G3321*(1+F3322)</f>
        <v>57.8091170535832</v>
      </c>
      <c r="H3322" s="46" t="n">
        <f aca="false">MAX(H3321,G3322)</f>
        <v>58.5261849936015</v>
      </c>
      <c r="I3322" s="47" t="n">
        <f aca="false">G3322/H3322-1</f>
        <v>-0.0122520875074414</v>
      </c>
      <c r="J3322" s="48" t="n">
        <f aca="false">IF(F3322&lt;0,F3322^2,0)</f>
        <v>8.10472174838038E-005</v>
      </c>
      <c r="K3322" s="44" t="n">
        <f aca="false">MAX(K3321,E3322)</f>
        <v>62399.9000000001</v>
      </c>
      <c r="L3322" s="49" t="n">
        <f aca="false">E3322-K3322</f>
        <v>-427.650000000023</v>
      </c>
    </row>
    <row r="3323" customFormat="false" ht="15" hidden="false" customHeight="false" outlineLevel="0" collapsed="false">
      <c r="A3323" s="27" t="n">
        <v>44277</v>
      </c>
      <c r="B3323" s="42" t="n">
        <v>-1</v>
      </c>
      <c r="C3323" s="28" t="n">
        <v>33603.45</v>
      </c>
      <c r="D3323" s="43" t="n">
        <v>558.15</v>
      </c>
      <c r="E3323" s="44" t="n">
        <f aca="false">E3322+D3323</f>
        <v>62530.4000000001</v>
      </c>
      <c r="F3323" s="45" t="n">
        <f aca="false">IF(C3322&gt;0,D3323/C3322,0)</f>
        <v>0.0163385204440073</v>
      </c>
      <c r="G3323" s="46" t="n">
        <f aca="false">G3322*(1+F3323)</f>
        <v>58.7536324944132</v>
      </c>
      <c r="H3323" s="46" t="n">
        <f aca="false">MAX(H3322,G3323)</f>
        <v>58.7536324944132</v>
      </c>
      <c r="I3323" s="47" t="n">
        <f aca="false">G3323/H3323-1</f>
        <v>0</v>
      </c>
      <c r="J3323" s="48" t="n">
        <f aca="false">IF(F3323&lt;0,F3323^2,0)</f>
        <v>0</v>
      </c>
      <c r="K3323" s="44" t="n">
        <f aca="false">MAX(K3322,E3323)</f>
        <v>62530.4000000001</v>
      </c>
      <c r="L3323" s="49" t="n">
        <f aca="false">E3323-K3323</f>
        <v>0</v>
      </c>
    </row>
    <row r="3324" customFormat="false" ht="15" hidden="false" customHeight="false" outlineLevel="0" collapsed="false">
      <c r="A3324" s="27" t="n">
        <v>44278</v>
      </c>
      <c r="B3324" s="42" t="n">
        <v>1</v>
      </c>
      <c r="C3324" s="28" t="n">
        <v>34184.4</v>
      </c>
      <c r="D3324" s="43" t="n">
        <v>-716.45</v>
      </c>
      <c r="E3324" s="44" t="n">
        <f aca="false">E3323+D3324</f>
        <v>61813.9500000001</v>
      </c>
      <c r="F3324" s="45" t="n">
        <f aca="false">IF(C3323&gt;0,D3324/C3323,0)</f>
        <v>-0.0213207274848267</v>
      </c>
      <c r="G3324" s="46" t="n">
        <f aca="false">G3323*(1+F3324)</f>
        <v>57.5009623072562</v>
      </c>
      <c r="H3324" s="46" t="n">
        <f aca="false">MAX(H3323,G3324)</f>
        <v>58.7536324944132</v>
      </c>
      <c r="I3324" s="47" t="n">
        <f aca="false">G3324/H3324-1</f>
        <v>-0.0213207274848267</v>
      </c>
      <c r="J3324" s="48" t="n">
        <f aca="false">IF(F3324&lt;0,F3324^2,0)</f>
        <v>0.000454573420482245</v>
      </c>
      <c r="K3324" s="44" t="n">
        <f aca="false">MAX(K3323,E3324)</f>
        <v>62530.4000000001</v>
      </c>
      <c r="L3324" s="49" t="n">
        <f aca="false">E3324-K3324</f>
        <v>-716.449999999997</v>
      </c>
    </row>
    <row r="3325" customFormat="false" ht="15" hidden="false" customHeight="false" outlineLevel="0" collapsed="false">
      <c r="A3325" s="27" t="n">
        <v>44279</v>
      </c>
      <c r="B3325" s="42" t="n">
        <v>-1</v>
      </c>
      <c r="C3325" s="28" t="n">
        <v>33293.25</v>
      </c>
      <c r="D3325" s="43" t="n">
        <v>-466.5</v>
      </c>
      <c r="E3325" s="44" t="n">
        <f aca="false">E3324+D3325</f>
        <v>61347.4500000001</v>
      </c>
      <c r="F3325" s="45" t="n">
        <f aca="false">IF(C3324&gt;0,D3325/C3324,0)</f>
        <v>-0.0136465756309896</v>
      </c>
      <c r="G3325" s="46" t="n">
        <f aca="false">G3324*(1+F3325)</f>
        <v>56.7162710762755</v>
      </c>
      <c r="H3325" s="46" t="n">
        <f aca="false">MAX(H3324,G3325)</f>
        <v>58.7536324944132</v>
      </c>
      <c r="I3325" s="47" t="n">
        <f aca="false">G3325/H3325-1</f>
        <v>-0.034676348195687</v>
      </c>
      <c r="J3325" s="48" t="n">
        <f aca="false">IF(F3325&lt;0,F3325^2,0)</f>
        <v>0.000186229026452319</v>
      </c>
      <c r="K3325" s="44" t="n">
        <f aca="false">MAX(K3324,E3325)</f>
        <v>62530.4000000001</v>
      </c>
      <c r="L3325" s="49" t="n">
        <f aca="false">E3325-K3325</f>
        <v>-1182.95</v>
      </c>
    </row>
    <row r="3326" customFormat="false" ht="15" hidden="false" customHeight="false" outlineLevel="0" collapsed="false">
      <c r="A3326" s="27" t="n">
        <v>44280</v>
      </c>
      <c r="B3326" s="42" t="n">
        <v>-1</v>
      </c>
      <c r="C3326" s="28" t="n">
        <v>33006.45</v>
      </c>
      <c r="D3326" s="43" t="n">
        <v>286.8</v>
      </c>
      <c r="E3326" s="44" t="n">
        <f aca="false">E3325+D3326</f>
        <v>61634.2500000001</v>
      </c>
      <c r="F3326" s="45" t="n">
        <f aca="false">IF(C3325&gt;0,D3326/C3325,0)</f>
        <v>0.00861435876641662</v>
      </c>
      <c r="G3326" s="46" t="n">
        <f aca="false">G3325*(1+F3326)</f>
        <v>57.2048453832199</v>
      </c>
      <c r="H3326" s="46" t="n">
        <f aca="false">MAX(H3325,G3326)</f>
        <v>58.7536324944132</v>
      </c>
      <c r="I3326" s="47" t="n">
        <f aca="false">G3326/H3326-1</f>
        <v>-0.0263607039333371</v>
      </c>
      <c r="J3326" s="48" t="n">
        <f aca="false">IF(F3326&lt;0,F3326^2,0)</f>
        <v>0</v>
      </c>
      <c r="K3326" s="44" t="n">
        <f aca="false">MAX(K3325,E3326)</f>
        <v>62530.4000000001</v>
      </c>
      <c r="L3326" s="49" t="n">
        <f aca="false">E3326-K3326</f>
        <v>-896.149999999994</v>
      </c>
    </row>
    <row r="3327" customFormat="false" ht="15" hidden="false" customHeight="false" outlineLevel="0" collapsed="false">
      <c r="A3327" s="27" t="n">
        <v>44281</v>
      </c>
      <c r="B3327" s="42" t="n">
        <v>-1</v>
      </c>
      <c r="C3327" s="28" t="n">
        <v>33318.2</v>
      </c>
      <c r="D3327" s="43" t="n">
        <v>-598.6</v>
      </c>
      <c r="E3327" s="44" t="n">
        <f aca="false">E3326+D3327</f>
        <v>61035.6500000001</v>
      </c>
      <c r="F3327" s="45" t="n">
        <f aca="false">IF(C3326&gt;0,D3327/C3326,0)</f>
        <v>-0.0181358492052311</v>
      </c>
      <c r="G3327" s="46" t="n">
        <f aca="false">G3326*(1+F3327)</f>
        <v>56.1673869335413</v>
      </c>
      <c r="H3327" s="46" t="n">
        <f aca="false">MAX(H3326,G3327)</f>
        <v>58.7536324944132</v>
      </c>
      <c r="I3327" s="47" t="n">
        <f aca="false">G3327/H3327-1</f>
        <v>-0.0440184793870895</v>
      </c>
      <c r="J3327" s="48" t="n">
        <f aca="false">IF(F3327&lt;0,F3327^2,0)</f>
        <v>0.000328909026394882</v>
      </c>
      <c r="K3327" s="44" t="n">
        <f aca="false">MAX(K3326,E3327)</f>
        <v>62530.4000000001</v>
      </c>
      <c r="L3327" s="49" t="n">
        <f aca="false">E3327-K3327</f>
        <v>-1494.74999999999</v>
      </c>
    </row>
    <row r="3328" customFormat="false" ht="15" hidden="false" customHeight="false" outlineLevel="0" collapsed="false">
      <c r="A3328" s="27" t="n">
        <v>44285</v>
      </c>
      <c r="B3328" s="42" t="n">
        <v>1</v>
      </c>
      <c r="C3328" s="28" t="n">
        <v>33875.1</v>
      </c>
      <c r="D3328" s="43" t="n">
        <v>259.2</v>
      </c>
      <c r="E3328" s="44" t="n">
        <f aca="false">E3327+D3328</f>
        <v>61294.8500000001</v>
      </c>
      <c r="F3328" s="45" t="n">
        <f aca="false">IF(C3327&gt;0,D3328/C3327,0)</f>
        <v>0.007779531907486</v>
      </c>
      <c r="G3328" s="46" t="n">
        <f aca="false">G3327*(1+F3328)</f>
        <v>56.6043429123509</v>
      </c>
      <c r="H3328" s="46" t="n">
        <f aca="false">MAX(H3327,G3328)</f>
        <v>58.7536324944132</v>
      </c>
      <c r="I3328" s="47" t="n">
        <f aca="false">G3328/H3328-1</f>
        <v>-0.0365813906445143</v>
      </c>
      <c r="J3328" s="48" t="n">
        <f aca="false">IF(F3328&lt;0,F3328^2,0)</f>
        <v>0</v>
      </c>
      <c r="K3328" s="44" t="n">
        <f aca="false">MAX(K3327,E3328)</f>
        <v>62530.4000000001</v>
      </c>
      <c r="L3328" s="49" t="n">
        <f aca="false">E3328-K3328</f>
        <v>-1235.55</v>
      </c>
    </row>
    <row r="3329" customFormat="false" ht="15" hidden="false" customHeight="false" outlineLevel="0" collapsed="false">
      <c r="A3329" s="27" t="n">
        <v>44286</v>
      </c>
      <c r="B3329" s="42" t="n">
        <v>-1</v>
      </c>
      <c r="C3329" s="28" t="n">
        <v>33303.9</v>
      </c>
      <c r="D3329" s="43" t="n">
        <v>-448.35</v>
      </c>
      <c r="E3329" s="44" t="n">
        <f aca="false">E3328+D3329</f>
        <v>60846.5000000001</v>
      </c>
      <c r="F3329" s="45" t="n">
        <f aca="false">IF(C3328&gt;0,D3329/C3328,0)</f>
        <v>-0.0132353852829955</v>
      </c>
      <c r="G3329" s="46" t="n">
        <f aca="false">G3328*(1+F3329)</f>
        <v>55.8551626252151</v>
      </c>
      <c r="H3329" s="46" t="n">
        <f aca="false">MAX(H3328,G3329)</f>
        <v>58.7536324944132</v>
      </c>
      <c r="I3329" s="47" t="n">
        <f aca="false">G3329/H3329-1</f>
        <v>-0.0493326071281418</v>
      </c>
      <c r="J3329" s="48" t="n">
        <f aca="false">IF(F3329&lt;0,F3329^2,0)</f>
        <v>0.000175175423589333</v>
      </c>
      <c r="K3329" s="44" t="n">
        <f aca="false">MAX(K3328,E3329)</f>
        <v>62530.4000000001</v>
      </c>
      <c r="L3329" s="49" t="n">
        <f aca="false">E3329-K3329</f>
        <v>-1683.89999999999</v>
      </c>
    </row>
    <row r="3330" customFormat="false" ht="15" hidden="false" customHeight="false" outlineLevel="0" collapsed="false">
      <c r="A3330" s="27" t="n">
        <v>44287</v>
      </c>
      <c r="B3330" s="42" t="n">
        <v>-1</v>
      </c>
      <c r="C3330" s="28" t="n">
        <v>33858</v>
      </c>
      <c r="D3330" s="43" t="n">
        <v>-469.2</v>
      </c>
      <c r="E3330" s="44" t="n">
        <f aca="false">E3329+D3330</f>
        <v>60377.3000000001</v>
      </c>
      <c r="F3330" s="45" t="n">
        <f aca="false">IF(C3329&gt;0,D3330/C3329,0)</f>
        <v>-0.0140884400926018</v>
      </c>
      <c r="G3330" s="46" t="n">
        <f aca="false">G3329*(1+F3330)</f>
        <v>55.0682505127072</v>
      </c>
      <c r="H3330" s="46" t="n">
        <f aca="false">MAX(H3329,G3330)</f>
        <v>58.7536324944132</v>
      </c>
      <c r="I3330" s="47" t="n">
        <f aca="false">G3330/H3330-1</f>
        <v>-0.0627260277406069</v>
      </c>
      <c r="J3330" s="48" t="n">
        <f aca="false">IF(F3330&lt;0,F3330^2,0)</f>
        <v>0.000198484144242829</v>
      </c>
      <c r="K3330" s="44" t="n">
        <f aca="false">MAX(K3329,E3330)</f>
        <v>62530.4000000001</v>
      </c>
      <c r="L3330" s="49" t="n">
        <f aca="false">E3330-K3330</f>
        <v>-2153.09999999999</v>
      </c>
    </row>
    <row r="3331" customFormat="false" ht="15" hidden="false" customHeight="false" outlineLevel="0" collapsed="false">
      <c r="A3331" s="27" t="n">
        <v>44291</v>
      </c>
      <c r="B3331" s="42" t="n">
        <v>-1</v>
      </c>
      <c r="C3331" s="28" t="n">
        <v>32678.85</v>
      </c>
      <c r="D3331" s="43" t="n">
        <v>472.95</v>
      </c>
      <c r="E3331" s="44" t="n">
        <f aca="false">E3330+D3331</f>
        <v>60850.2500000001</v>
      </c>
      <c r="F3331" s="45" t="n">
        <f aca="false">IF(C3330&gt;0,D3331/C3330,0)</f>
        <v>0.0139686337054758</v>
      </c>
      <c r="G3331" s="46" t="n">
        <f aca="false">G3330*(1+F3331)</f>
        <v>55.8374787329206</v>
      </c>
      <c r="H3331" s="46" t="n">
        <f aca="false">MAX(H3330,G3331)</f>
        <v>58.7536324944132</v>
      </c>
      <c r="I3331" s="47" t="n">
        <f aca="false">G3331/H3331-1</f>
        <v>-0.0496335909404391</v>
      </c>
      <c r="J3331" s="48" t="n">
        <f aca="false">IF(F3331&lt;0,F3331^2,0)</f>
        <v>0</v>
      </c>
      <c r="K3331" s="44" t="n">
        <f aca="false">MAX(K3330,E3331)</f>
        <v>62530.4000000001</v>
      </c>
      <c r="L3331" s="49" t="n">
        <f aca="false">E3331-K3331</f>
        <v>-1680.14999999999</v>
      </c>
    </row>
    <row r="3332" customFormat="false" ht="15" hidden="false" customHeight="false" outlineLevel="0" collapsed="false">
      <c r="A3332" s="27" t="n">
        <v>44292</v>
      </c>
      <c r="B3332" s="42" t="n">
        <v>-1</v>
      </c>
      <c r="C3332" s="28" t="n">
        <v>32501.35</v>
      </c>
      <c r="D3332" s="43" t="n">
        <v>177.5</v>
      </c>
      <c r="E3332" s="44" t="n">
        <f aca="false">E3331+D3332</f>
        <v>61027.7500000001</v>
      </c>
      <c r="F3332" s="45" t="n">
        <f aca="false">IF(C3331&gt;0,D3332/C3331,0)</f>
        <v>0.0054316476865006</v>
      </c>
      <c r="G3332" s="46" t="n">
        <f aca="false">G3331*(1+F3332)</f>
        <v>56.1407682451003</v>
      </c>
      <c r="H3332" s="46" t="n">
        <f aca="false">MAX(H3331,G3332)</f>
        <v>58.7536324944132</v>
      </c>
      <c r="I3332" s="47" t="n">
        <f aca="false">G3332/H3332-1</f>
        <v>-0.0444715354333428</v>
      </c>
      <c r="J3332" s="48" t="n">
        <f aca="false">IF(F3332&lt;0,F3332^2,0)</f>
        <v>0</v>
      </c>
      <c r="K3332" s="44" t="n">
        <f aca="false">MAX(K3331,E3332)</f>
        <v>62530.4000000001</v>
      </c>
      <c r="L3332" s="49" t="n">
        <f aca="false">E3332-K3332</f>
        <v>-1502.64999999999</v>
      </c>
    </row>
    <row r="3333" customFormat="false" ht="15" hidden="false" customHeight="false" outlineLevel="0" collapsed="false">
      <c r="A3333" s="27" t="n">
        <v>44293</v>
      </c>
      <c r="B3333" s="42" t="n">
        <v>-1</v>
      </c>
      <c r="C3333" s="28" t="n">
        <v>32991.2</v>
      </c>
      <c r="D3333" s="43" t="n">
        <v>-506.3</v>
      </c>
      <c r="E3333" s="44" t="n">
        <f aca="false">E3332+D3333</f>
        <v>60521.4500000001</v>
      </c>
      <c r="F3333" s="45" t="n">
        <f aca="false">IF(C3332&gt;0,D3333/C3332,0)</f>
        <v>-0.0155778144600147</v>
      </c>
      <c r="G3333" s="46" t="n">
        <f aca="false">G3332*(1+F3333)</f>
        <v>55.2662177737355</v>
      </c>
      <c r="H3333" s="46" t="n">
        <f aca="false">MAX(H3332,G3333)</f>
        <v>58.7536324944132</v>
      </c>
      <c r="I3333" s="47" t="n">
        <f aca="false">G3333/H3333-1</f>
        <v>-0.0593565805656249</v>
      </c>
      <c r="J3333" s="48" t="n">
        <f aca="false">IF(F3333&lt;0,F3333^2,0)</f>
        <v>0.000242668303350644</v>
      </c>
      <c r="K3333" s="44" t="n">
        <f aca="false">MAX(K3332,E3333)</f>
        <v>62530.4000000001</v>
      </c>
      <c r="L3333" s="49" t="n">
        <f aca="false">E3333-K3333</f>
        <v>-2008.95</v>
      </c>
    </row>
    <row r="3334" customFormat="false" ht="15" hidden="false" customHeight="false" outlineLevel="0" collapsed="false">
      <c r="A3334" s="27" t="n">
        <v>44294</v>
      </c>
      <c r="B3334" s="42" t="n">
        <v>1</v>
      </c>
      <c r="C3334" s="28" t="n">
        <v>32782.85</v>
      </c>
      <c r="D3334" s="43" t="n">
        <v>-408.85</v>
      </c>
      <c r="E3334" s="44" t="n">
        <f aca="false">E3333+D3334</f>
        <v>60112.6000000001</v>
      </c>
      <c r="F3334" s="45" t="n">
        <f aca="false">IF(C3333&gt;0,D3334/C3333,0)</f>
        <v>-0.0123926986590364</v>
      </c>
      <c r="G3334" s="46" t="n">
        <f aca="false">G3333*(1+F3334)</f>
        <v>54.5813201908409</v>
      </c>
      <c r="H3334" s="46" t="n">
        <f aca="false">MAX(H3333,G3334)</f>
        <v>58.7536324944132</v>
      </c>
      <c r="I3334" s="47" t="n">
        <f aca="false">G3334/H3334-1</f>
        <v>-0.0710136910082807</v>
      </c>
      <c r="J3334" s="48" t="n">
        <f aca="false">IF(F3334&lt;0,F3334^2,0)</f>
        <v>0.000153578980053681</v>
      </c>
      <c r="K3334" s="44" t="n">
        <f aca="false">MAX(K3333,E3334)</f>
        <v>62530.4000000001</v>
      </c>
      <c r="L3334" s="49" t="n">
        <f aca="false">E3334-K3334</f>
        <v>-2417.8</v>
      </c>
    </row>
    <row r="3335" customFormat="false" ht="15" hidden="false" customHeight="false" outlineLevel="0" collapsed="false">
      <c r="A3335" s="27" t="n">
        <v>44295</v>
      </c>
      <c r="B3335" s="42" t="n">
        <v>1</v>
      </c>
      <c r="C3335" s="28" t="n">
        <v>32448.05</v>
      </c>
      <c r="D3335" s="43" t="n">
        <v>-145.95</v>
      </c>
      <c r="E3335" s="44" t="n">
        <f aca="false">E3334+D3335</f>
        <v>59966.6500000001</v>
      </c>
      <c r="F3335" s="45" t="n">
        <f aca="false">IF(C3334&gt;0,D3335/C3334,0)</f>
        <v>-0.00445202293272244</v>
      </c>
      <c r="G3335" s="46" t="n">
        <f aca="false">G3334*(1+F3335)</f>
        <v>54.338322901653</v>
      </c>
      <c r="H3335" s="46" t="n">
        <f aca="false">MAX(H3334,G3335)</f>
        <v>58.7536324944132</v>
      </c>
      <c r="I3335" s="47" t="n">
        <f aca="false">G3335/H3335-1</f>
        <v>-0.075149559360097</v>
      </c>
      <c r="J3335" s="48" t="n">
        <f aca="false">IF(F3335&lt;0,F3335^2,0)</f>
        <v>1.98205081934866E-005</v>
      </c>
      <c r="K3335" s="44" t="n">
        <f aca="false">MAX(K3334,E3335)</f>
        <v>62530.4000000001</v>
      </c>
      <c r="L3335" s="49" t="n">
        <f aca="false">E3335-K3335</f>
        <v>-2563.74999999999</v>
      </c>
    </row>
    <row r="3336" customFormat="false" ht="15" hidden="false" customHeight="false" outlineLevel="0" collapsed="false">
      <c r="A3336" s="27" t="n">
        <v>44298</v>
      </c>
      <c r="B3336" s="42" t="n">
        <v>-1</v>
      </c>
      <c r="C3336" s="28" t="n">
        <v>30792</v>
      </c>
      <c r="D3336" s="43" t="n">
        <v>845.9</v>
      </c>
      <c r="E3336" s="44" t="n">
        <f aca="false">E3335+D3336</f>
        <v>60812.5500000001</v>
      </c>
      <c r="F3336" s="45" t="n">
        <f aca="false">IF(C3335&gt;0,D3336/C3335,0)</f>
        <v>0.026069363182071</v>
      </c>
      <c r="G3336" s="46" t="n">
        <f aca="false">G3335*(1+F3336)</f>
        <v>55.7548883760808</v>
      </c>
      <c r="H3336" s="46" t="n">
        <f aca="false">MAX(H3335,G3336)</f>
        <v>58.7536324944132</v>
      </c>
      <c r="I3336" s="47" t="n">
        <f aca="false">G3336/H3336-1</f>
        <v>-0.0510392973339571</v>
      </c>
      <c r="J3336" s="48" t="n">
        <f aca="false">IF(F3336&lt;0,F3336^2,0)</f>
        <v>0</v>
      </c>
      <c r="K3336" s="44" t="n">
        <f aca="false">MAX(K3335,E3336)</f>
        <v>62530.4000000001</v>
      </c>
      <c r="L3336" s="49" t="n">
        <f aca="false">E3336-K3336</f>
        <v>-1717.84999999999</v>
      </c>
    </row>
    <row r="3337" customFormat="false" ht="15" hidden="false" customHeight="false" outlineLevel="0" collapsed="false">
      <c r="A3337" s="27" t="n">
        <v>44299</v>
      </c>
      <c r="B3337" s="42" t="n">
        <v>-1</v>
      </c>
      <c r="C3337" s="28" t="n">
        <v>31771.6</v>
      </c>
      <c r="D3337" s="43" t="n">
        <v>-906.05</v>
      </c>
      <c r="E3337" s="44" t="n">
        <f aca="false">E3336+D3337</f>
        <v>59906.5000000001</v>
      </c>
      <c r="F3337" s="45" t="n">
        <f aca="false">IF(C3336&gt;0,D3337/C3336,0)</f>
        <v>-0.0294248506105482</v>
      </c>
      <c r="G3337" s="46" t="n">
        <f aca="false">G3336*(1+F3337)</f>
        <v>54.1143091148069</v>
      </c>
      <c r="H3337" s="46" t="n">
        <f aca="false">MAX(H3336,G3337)</f>
        <v>58.7536324944132</v>
      </c>
      <c r="I3337" s="47" t="n">
        <f aca="false">G3337/H3337-1</f>
        <v>-0.0789623242451862</v>
      </c>
      <c r="J3337" s="48" t="n">
        <f aca="false">IF(F3337&lt;0,F3337^2,0)</f>
        <v>0.000865821833453079</v>
      </c>
      <c r="K3337" s="44" t="n">
        <f aca="false">MAX(K3336,E3337)</f>
        <v>62530.4000000001</v>
      </c>
      <c r="L3337" s="49" t="n">
        <f aca="false">E3337-K3337</f>
        <v>-2623.89999999999</v>
      </c>
    </row>
    <row r="3338" customFormat="false" ht="15" hidden="false" customHeight="false" outlineLevel="0" collapsed="false">
      <c r="A3338" s="27" t="n">
        <v>44301</v>
      </c>
      <c r="B3338" s="42" t="n">
        <v>1</v>
      </c>
      <c r="C3338" s="28" t="n">
        <v>32112.85</v>
      </c>
      <c r="D3338" s="43" t="n">
        <v>183.75</v>
      </c>
      <c r="E3338" s="44" t="n">
        <f aca="false">E3337+D3338</f>
        <v>60090.2500000001</v>
      </c>
      <c r="F3338" s="45" t="n">
        <f aca="false">IF(C3337&gt;0,D3338/C3337,0)</f>
        <v>0.00578346699568168</v>
      </c>
      <c r="G3338" s="46" t="n">
        <f aca="false">G3337*(1+F3338)</f>
        <v>54.4272774355665</v>
      </c>
      <c r="H3338" s="46" t="n">
        <f aca="false">MAX(H3337,G3338)</f>
        <v>58.7536324944132</v>
      </c>
      <c r="I3338" s="47" t="n">
        <f aca="false">G3338/H3338-1</f>
        <v>-0.0736355332456788</v>
      </c>
      <c r="J3338" s="48" t="n">
        <f aca="false">IF(F3338&lt;0,F3338^2,0)</f>
        <v>0</v>
      </c>
      <c r="K3338" s="44" t="n">
        <f aca="false">MAX(K3337,E3338)</f>
        <v>62530.4000000001</v>
      </c>
      <c r="L3338" s="49" t="n">
        <f aca="false">E3338-K3338</f>
        <v>-2440.14999999999</v>
      </c>
    </row>
    <row r="3339" customFormat="false" ht="15" hidden="false" customHeight="false" outlineLevel="0" collapsed="false">
      <c r="A3339" s="27" t="n">
        <v>44302</v>
      </c>
      <c r="B3339" s="42" t="n">
        <v>1</v>
      </c>
      <c r="C3339" s="28" t="n">
        <v>31977.45</v>
      </c>
      <c r="D3339" s="43" t="n">
        <v>-135.4</v>
      </c>
      <c r="E3339" s="44" t="n">
        <f aca="false">E3338+D3339</f>
        <v>59954.8500000001</v>
      </c>
      <c r="F3339" s="45" t="n">
        <f aca="false">IF(C3338&gt;0,D3339/C3338,0)</f>
        <v>-0.0042163806700433</v>
      </c>
      <c r="G3339" s="46" t="n">
        <f aca="false">G3338*(1+F3339)</f>
        <v>54.1977913150641</v>
      </c>
      <c r="H3339" s="46" t="n">
        <f aca="false">MAX(H3338,G3339)</f>
        <v>58.7536324944132</v>
      </c>
      <c r="I3339" s="47" t="n">
        <f aca="false">G3339/H3339-1</f>
        <v>-0.0775414384767167</v>
      </c>
      <c r="J3339" s="48" t="n">
        <f aca="false">IF(F3339&lt;0,F3339^2,0)</f>
        <v>1.77778659547148E-005</v>
      </c>
      <c r="K3339" s="44" t="n">
        <f aca="false">MAX(K3338,E3339)</f>
        <v>62530.4000000001</v>
      </c>
      <c r="L3339" s="49" t="n">
        <f aca="false">E3339-K3339</f>
        <v>-2575.55</v>
      </c>
    </row>
    <row r="3340" customFormat="false" ht="15" hidden="false" customHeight="false" outlineLevel="0" collapsed="false">
      <c r="A3340" s="27" t="n">
        <v>44305</v>
      </c>
      <c r="B3340" s="42" t="n">
        <v>-1</v>
      </c>
      <c r="C3340" s="28" t="n">
        <v>31208.4</v>
      </c>
      <c r="D3340" s="43" t="n">
        <v>-1198.95</v>
      </c>
      <c r="E3340" s="44" t="n">
        <f aca="false">E3339+D3340</f>
        <v>58755.9000000001</v>
      </c>
      <c r="F3340" s="45" t="n">
        <f aca="false">IF(C3339&gt;0,D3340/C3339,0)</f>
        <v>-0.0374936087774354</v>
      </c>
      <c r="G3340" s="46" t="n">
        <f aca="false">G3339*(1+F3340)</f>
        <v>52.165720530896</v>
      </c>
      <c r="H3340" s="46" t="n">
        <f aca="false">MAX(H3339,G3340)</f>
        <v>58.7536324944132</v>
      </c>
      <c r="I3340" s="47" t="n">
        <f aca="false">G3340/H3340-1</f>
        <v>-0.112127738895866</v>
      </c>
      <c r="J3340" s="48" t="n">
        <f aca="false">IF(F3340&lt;0,F3340^2,0)</f>
        <v>0.00140577069915538</v>
      </c>
      <c r="K3340" s="44" t="n">
        <f aca="false">MAX(K3339,E3340)</f>
        <v>62530.4000000001</v>
      </c>
      <c r="L3340" s="49" t="n">
        <f aca="false">E3340-K3340</f>
        <v>-3774.49999999999</v>
      </c>
    </row>
    <row r="3341" customFormat="false" ht="15" hidden="false" customHeight="false" outlineLevel="0" collapsed="false">
      <c r="A3341" s="27" t="n">
        <v>44306</v>
      </c>
      <c r="B3341" s="42" t="n">
        <v>-1</v>
      </c>
      <c r="C3341" s="28" t="n">
        <v>31112.7</v>
      </c>
      <c r="D3341" s="43" t="n">
        <v>-360.55</v>
      </c>
      <c r="E3341" s="44" t="n">
        <f aca="false">E3340+D3341</f>
        <v>58395.3500000001</v>
      </c>
      <c r="F3341" s="45" t="n">
        <f aca="false">IF(C3340&gt;0,D3341/C3340,0)</f>
        <v>-0.0115529793260789</v>
      </c>
      <c r="G3341" s="46" t="n">
        <f aca="false">G3340*(1+F3341)</f>
        <v>51.5630510400725</v>
      </c>
      <c r="H3341" s="46" t="n">
        <f aca="false">MAX(H3340,G3341)</f>
        <v>58.7536324944132</v>
      </c>
      <c r="I3341" s="47" t="n">
        <f aca="false">G3341/H3341-1</f>
        <v>-0.122385308772601</v>
      </c>
      <c r="J3341" s="48" t="n">
        <f aca="false">IF(F3341&lt;0,F3341^2,0)</f>
        <v>0.000133471331308806</v>
      </c>
      <c r="K3341" s="44" t="n">
        <f aca="false">MAX(K3340,E3341)</f>
        <v>62530.4000000001</v>
      </c>
      <c r="L3341" s="49" t="n">
        <f aca="false">E3341-K3341</f>
        <v>-4135.05</v>
      </c>
    </row>
    <row r="3342" customFormat="false" ht="15" hidden="false" customHeight="false" outlineLevel="0" collapsed="false">
      <c r="A3342" s="27" t="n">
        <v>44308</v>
      </c>
      <c r="B3342" s="42" t="n">
        <v>1</v>
      </c>
      <c r="C3342" s="28" t="n">
        <v>31782.6</v>
      </c>
      <c r="D3342" s="43" t="n">
        <v>50.95</v>
      </c>
      <c r="E3342" s="44" t="n">
        <f aca="false">E3341+D3342</f>
        <v>58446.3000000001</v>
      </c>
      <c r="F3342" s="45" t="n">
        <f aca="false">IF(C3341&gt;0,D3342/C3341,0)</f>
        <v>0.00163759493711571</v>
      </c>
      <c r="G3342" s="46" t="n">
        <f aca="false">G3341*(1+F3342)</f>
        <v>51.647490431398</v>
      </c>
      <c r="H3342" s="46" t="n">
        <f aca="false">MAX(H3341,G3342)</f>
        <v>58.7536324944132</v>
      </c>
      <c r="I3342" s="47" t="n">
        <f aca="false">G3342/H3342-1</f>
        <v>-0.120948131397509</v>
      </c>
      <c r="J3342" s="48" t="n">
        <f aca="false">IF(F3342&lt;0,F3342^2,0)</f>
        <v>0</v>
      </c>
      <c r="K3342" s="44" t="n">
        <f aca="false">MAX(K3341,E3342)</f>
        <v>62530.4000000001</v>
      </c>
      <c r="L3342" s="49" t="n">
        <f aca="false">E3342-K3342</f>
        <v>-4084.1</v>
      </c>
    </row>
    <row r="3343" customFormat="false" ht="15" hidden="false" customHeight="false" outlineLevel="0" collapsed="false">
      <c r="A3343" s="27" t="n">
        <v>44309</v>
      </c>
      <c r="B3343" s="42" t="n">
        <v>1</v>
      </c>
      <c r="C3343" s="28" t="n">
        <v>31722.3</v>
      </c>
      <c r="D3343" s="43" t="n">
        <v>-60.3</v>
      </c>
      <c r="E3343" s="44" t="n">
        <f aca="false">E3342+D3343</f>
        <v>58386.0000000001</v>
      </c>
      <c r="F3343" s="45" t="n">
        <f aca="false">IF(C3342&gt;0,D3343/C3342,0)</f>
        <v>-0.00189726454097525</v>
      </c>
      <c r="G3343" s="46" t="n">
        <f aca="false">G3342*(1+F3343)</f>
        <v>51.5495014791721</v>
      </c>
      <c r="H3343" s="46" t="n">
        <f aca="false">MAX(H3342,G3343)</f>
        <v>58.7536324944132</v>
      </c>
      <c r="I3343" s="47" t="n">
        <f aca="false">G3343/H3343-1</f>
        <v>-0.122615925337487</v>
      </c>
      <c r="J3343" s="48" t="n">
        <f aca="false">IF(F3343&lt;0,F3343^2,0)</f>
        <v>3.59961273844203E-006</v>
      </c>
      <c r="K3343" s="44" t="n">
        <f aca="false">MAX(K3342,E3343)</f>
        <v>62530.4000000001</v>
      </c>
      <c r="L3343" s="49" t="n">
        <f aca="false">E3343-K3343</f>
        <v>-4144.4</v>
      </c>
    </row>
    <row r="3344" customFormat="false" ht="15" hidden="false" customHeight="false" outlineLevel="0" collapsed="false">
      <c r="A3344" s="27" t="n">
        <v>44312</v>
      </c>
      <c r="B3344" s="42" t="n">
        <v>1</v>
      </c>
      <c r="C3344" s="28" t="n">
        <v>32275.15</v>
      </c>
      <c r="D3344" s="43" t="n">
        <v>552.85</v>
      </c>
      <c r="E3344" s="44" t="n">
        <f aca="false">E3343+D3344</f>
        <v>58938.8500000001</v>
      </c>
      <c r="F3344" s="45" t="n">
        <f aca="false">IF(C3343&gt;0,D3344/C3343,0)</f>
        <v>0.017427803154248</v>
      </c>
      <c r="G3344" s="46" t="n">
        <f aca="false">G3343*(1+F3344)</f>
        <v>52.4478960436507</v>
      </c>
      <c r="H3344" s="46" t="n">
        <f aca="false">MAX(H3343,G3344)</f>
        <v>58.7536324944132</v>
      </c>
      <c r="I3344" s="47" t="n">
        <f aca="false">G3344/H3344-1</f>
        <v>-0.107325048393596</v>
      </c>
      <c r="J3344" s="48" t="n">
        <f aca="false">IF(F3344&lt;0,F3344^2,0)</f>
        <v>0</v>
      </c>
      <c r="K3344" s="44" t="n">
        <f aca="false">MAX(K3343,E3344)</f>
        <v>62530.4000000001</v>
      </c>
      <c r="L3344" s="49" t="n">
        <f aca="false">E3344-K3344</f>
        <v>-3591.55</v>
      </c>
    </row>
    <row r="3345" customFormat="false" ht="15" hidden="false" customHeight="false" outlineLevel="0" collapsed="false">
      <c r="A3345" s="27" t="n">
        <v>44313</v>
      </c>
      <c r="B3345" s="42" t="n">
        <v>1</v>
      </c>
      <c r="C3345" s="28" t="n">
        <v>32735.35</v>
      </c>
      <c r="D3345" s="43" t="n">
        <v>460.2</v>
      </c>
      <c r="E3345" s="44" t="n">
        <f aca="false">E3344+D3345</f>
        <v>59399.0500000001</v>
      </c>
      <c r="F3345" s="45" t="n">
        <f aca="false">IF(C3344&gt;0,D3345/C3344,0)</f>
        <v>0.014258647907136</v>
      </c>
      <c r="G3345" s="46" t="n">
        <f aca="false">G3344*(1+F3345)</f>
        <v>53.1957321268072</v>
      </c>
      <c r="H3345" s="46" t="n">
        <f aca="false">MAX(H3344,G3345)</f>
        <v>58.7536324944132</v>
      </c>
      <c r="I3345" s="47" t="n">
        <f aca="false">G3345/H3345-1</f>
        <v>-0.094596710563121</v>
      </c>
      <c r="J3345" s="48" t="n">
        <f aca="false">IF(F3345&lt;0,F3345^2,0)</f>
        <v>0</v>
      </c>
      <c r="K3345" s="44" t="n">
        <f aca="false">MAX(K3344,E3345)</f>
        <v>62530.4000000001</v>
      </c>
      <c r="L3345" s="49" t="n">
        <f aca="false">E3345-K3345</f>
        <v>-3131.35000000001</v>
      </c>
    </row>
    <row r="3346" customFormat="false" ht="15" hidden="false" customHeight="false" outlineLevel="0" collapsed="false">
      <c r="A3346" s="27" t="n">
        <v>44314</v>
      </c>
      <c r="B3346" s="42" t="n">
        <v>1</v>
      </c>
      <c r="C3346" s="28" t="n">
        <v>33722.8</v>
      </c>
      <c r="D3346" s="43" t="n">
        <v>987.45</v>
      </c>
      <c r="E3346" s="44" t="n">
        <f aca="false">E3345+D3346</f>
        <v>60386.5000000001</v>
      </c>
      <c r="F3346" s="45" t="n">
        <f aca="false">IF(C3345&gt;0,D3346/C3345,0)</f>
        <v>0.0301646385329621</v>
      </c>
      <c r="G3346" s="46" t="n">
        <f aca="false">G3345*(1+F3346)</f>
        <v>54.8003621579087</v>
      </c>
      <c r="H3346" s="46" t="n">
        <f aca="false">MAX(H3345,G3346)</f>
        <v>58.7536324944132</v>
      </c>
      <c r="I3346" s="47" t="n">
        <f aca="false">G3346/H3346-1</f>
        <v>-0.0672855476107026</v>
      </c>
      <c r="J3346" s="48" t="n">
        <f aca="false">IF(F3346&lt;0,F3346^2,0)</f>
        <v>0</v>
      </c>
      <c r="K3346" s="44" t="n">
        <f aca="false">MAX(K3345,E3346)</f>
        <v>62530.4000000001</v>
      </c>
      <c r="L3346" s="49" t="n">
        <f aca="false">E3346-K3346</f>
        <v>-2143.90000000001</v>
      </c>
    </row>
    <row r="3347" customFormat="false" ht="15" hidden="false" customHeight="false" outlineLevel="0" collapsed="false">
      <c r="A3347" s="27" t="n">
        <v>44315</v>
      </c>
      <c r="B3347" s="42" t="n">
        <v>1</v>
      </c>
      <c r="C3347" s="28" t="n">
        <v>33714.5</v>
      </c>
      <c r="D3347" s="43" t="n">
        <v>-8.3</v>
      </c>
      <c r="E3347" s="44" t="n">
        <f aca="false">E3346+D3347</f>
        <v>60378.2000000001</v>
      </c>
      <c r="F3347" s="45" t="n">
        <f aca="false">IF(C3346&gt;0,D3347/C3346,0)</f>
        <v>-0.000246124283867295</v>
      </c>
      <c r="G3347" s="46" t="n">
        <f aca="false">G3346*(1+F3347)</f>
        <v>54.7868744580169</v>
      </c>
      <c r="H3347" s="46" t="n">
        <f aca="false">MAX(H3346,G3347)</f>
        <v>58.7536324944132</v>
      </c>
      <c r="I3347" s="47" t="n">
        <f aca="false">G3347/H3347-1</f>
        <v>-0.0675151112873497</v>
      </c>
      <c r="J3347" s="48" t="n">
        <f aca="false">IF(F3347&lt;0,F3347^2,0)</f>
        <v>6.05771631091886E-008</v>
      </c>
      <c r="K3347" s="44" t="n">
        <f aca="false">MAX(K3346,E3347)</f>
        <v>62530.4000000001</v>
      </c>
      <c r="L3347" s="49" t="n">
        <f aca="false">E3347-K3347</f>
        <v>-2152.20000000001</v>
      </c>
    </row>
    <row r="3348" customFormat="false" ht="15" hidden="false" customHeight="false" outlineLevel="0" collapsed="false">
      <c r="A3348" s="27" t="n">
        <v>44316</v>
      </c>
      <c r="B3348" s="42" t="n">
        <v>-1</v>
      </c>
      <c r="C3348" s="28" t="n">
        <v>32781.8</v>
      </c>
      <c r="D3348" s="43" t="n">
        <v>-543.6</v>
      </c>
      <c r="E3348" s="44" t="n">
        <f aca="false">E3347+D3348</f>
        <v>59834.6000000001</v>
      </c>
      <c r="F3348" s="45" t="n">
        <f aca="false">IF(C3347&gt;0,D3348/C3347,0)</f>
        <v>-0.0161236263328835</v>
      </c>
      <c r="G3348" s="46" t="n">
        <f aca="false">G3347*(1+F3348)</f>
        <v>53.9035113663092</v>
      </c>
      <c r="H3348" s="46" t="n">
        <f aca="false">MAX(H3347,G3348)</f>
        <v>58.7536324944132</v>
      </c>
      <c r="I3348" s="47" t="n">
        <f aca="false">G3348/H3348-1</f>
        <v>-0.0825501491940127</v>
      </c>
      <c r="J3348" s="48" t="n">
        <f aca="false">IF(F3348&lt;0,F3348^2,0)</f>
        <v>0.000259971326122454</v>
      </c>
      <c r="K3348" s="44" t="n">
        <f aca="false">MAX(K3347,E3348)</f>
        <v>62530.4000000001</v>
      </c>
      <c r="L3348" s="49" t="n">
        <f aca="false">E3348-K3348</f>
        <v>-2695.80000000001</v>
      </c>
    </row>
    <row r="3349" customFormat="false" ht="15" hidden="false" customHeight="false" outlineLevel="0" collapsed="false">
      <c r="A3349" s="27" t="n">
        <v>44319</v>
      </c>
      <c r="B3349" s="42" t="n">
        <v>-1</v>
      </c>
      <c r="C3349" s="28" t="n">
        <v>32465.75</v>
      </c>
      <c r="D3349" s="43" t="n">
        <v>316.05</v>
      </c>
      <c r="E3349" s="44" t="n">
        <f aca="false">E3348+D3349</f>
        <v>60150.6500000001</v>
      </c>
      <c r="F3349" s="45" t="n">
        <f aca="false">IF(C3348&gt;0,D3349/C3348,0)</f>
        <v>0.00964102032225198</v>
      </c>
      <c r="G3349" s="46" t="n">
        <f aca="false">G3348*(1+F3349)</f>
        <v>54.4231962148325</v>
      </c>
      <c r="H3349" s="46" t="n">
        <f aca="false">MAX(H3348,G3349)</f>
        <v>58.7536324944132</v>
      </c>
      <c r="I3349" s="47" t="n">
        <f aca="false">G3349/H3349-1</f>
        <v>-0.0737049965377452</v>
      </c>
      <c r="J3349" s="48" t="n">
        <f aca="false">IF(F3349&lt;0,F3349^2,0)</f>
        <v>0</v>
      </c>
      <c r="K3349" s="44" t="n">
        <f aca="false">MAX(K3348,E3349)</f>
        <v>62530.4000000001</v>
      </c>
      <c r="L3349" s="49" t="n">
        <f aca="false">E3349-K3349</f>
        <v>-2379.75000000001</v>
      </c>
    </row>
    <row r="3350" customFormat="false" ht="15" hidden="false" customHeight="false" outlineLevel="0" collapsed="false">
      <c r="A3350" s="27" t="n">
        <v>44320</v>
      </c>
      <c r="B3350" s="42" t="n">
        <v>-1</v>
      </c>
      <c r="C3350" s="28" t="n">
        <v>32270.35</v>
      </c>
      <c r="D3350" s="43" t="n">
        <v>-144.65</v>
      </c>
      <c r="E3350" s="44" t="n">
        <f aca="false">E3349+D3350</f>
        <v>60006.0000000001</v>
      </c>
      <c r="F3350" s="45" t="n">
        <f aca="false">IF(C3349&gt;0,D3350/C3349,0)</f>
        <v>-0.00445546460500682</v>
      </c>
      <c r="G3350" s="46" t="n">
        <f aca="false">G3349*(1+F3350)</f>
        <v>54.180715590406</v>
      </c>
      <c r="H3350" s="46" t="n">
        <f aca="false">MAX(H3349,G3350)</f>
        <v>58.7536324944132</v>
      </c>
      <c r="I3350" s="47" t="n">
        <f aca="false">G3350/H3350-1</f>
        <v>-0.077832071139466</v>
      </c>
      <c r="J3350" s="48" t="n">
        <f aca="false">IF(F3350&lt;0,F3350^2,0)</f>
        <v>1.98511648464685E-005</v>
      </c>
      <c r="K3350" s="44" t="n">
        <f aca="false">MAX(K3349,E3350)</f>
        <v>62530.4000000001</v>
      </c>
      <c r="L3350" s="49" t="n">
        <f aca="false">E3350-K3350</f>
        <v>-2524.40000000001</v>
      </c>
    </row>
    <row r="3351" customFormat="false" ht="15" hidden="false" customHeight="false" outlineLevel="0" collapsed="false">
      <c r="A3351" s="27" t="n">
        <v>44321</v>
      </c>
      <c r="B3351" s="42" t="n">
        <v>0</v>
      </c>
      <c r="C3351" s="28" t="n">
        <v>32783.7</v>
      </c>
      <c r="D3351" s="43" t="n">
        <v>0</v>
      </c>
      <c r="E3351" s="44" t="n">
        <f aca="false">E3350+D3351</f>
        <v>60006.0000000001</v>
      </c>
      <c r="F3351" s="45" t="n">
        <f aca="false">IF(C3350&gt;0,D3351/C3350,0)</f>
        <v>0</v>
      </c>
      <c r="G3351" s="46" t="n">
        <f aca="false">G3350*(1+F3351)</f>
        <v>54.180715590406</v>
      </c>
      <c r="H3351" s="46" t="n">
        <f aca="false">MAX(H3350,G3351)</f>
        <v>58.7536324944132</v>
      </c>
      <c r="I3351" s="47" t="n">
        <f aca="false">G3351/H3351-1</f>
        <v>-0.077832071139466</v>
      </c>
      <c r="J3351" s="48" t="n">
        <f aca="false">IF(F3351&lt;0,F3351^2,0)</f>
        <v>0</v>
      </c>
      <c r="K3351" s="44" t="n">
        <f aca="false">MAX(K3350,E3351)</f>
        <v>62530.4000000001</v>
      </c>
      <c r="L3351" s="49" t="n">
        <f aca="false">E3351-K3351</f>
        <v>-2524.40000000001</v>
      </c>
    </row>
    <row r="3352" customFormat="false" ht="15" hidden="false" customHeight="false" outlineLevel="0" collapsed="false">
      <c r="A3352" s="27" t="n">
        <v>44322</v>
      </c>
      <c r="B3352" s="42" t="n">
        <v>0</v>
      </c>
      <c r="C3352" s="28" t="n">
        <v>32827.8</v>
      </c>
      <c r="D3352" s="43" t="n">
        <v>0</v>
      </c>
      <c r="E3352" s="44" t="n">
        <f aca="false">E3351+D3352</f>
        <v>60006.0000000001</v>
      </c>
      <c r="F3352" s="45" t="n">
        <f aca="false">IF(C3351&gt;0,D3352/C3351,0)</f>
        <v>0</v>
      </c>
      <c r="G3352" s="46" t="n">
        <f aca="false">G3351*(1+F3352)</f>
        <v>54.180715590406</v>
      </c>
      <c r="H3352" s="46" t="n">
        <f aca="false">MAX(H3351,G3352)</f>
        <v>58.7536324944132</v>
      </c>
      <c r="I3352" s="47" t="n">
        <f aca="false">G3352/H3352-1</f>
        <v>-0.077832071139466</v>
      </c>
      <c r="J3352" s="48" t="n">
        <f aca="false">IF(F3352&lt;0,F3352^2,0)</f>
        <v>0</v>
      </c>
      <c r="K3352" s="44" t="n">
        <f aca="false">MAX(K3351,E3352)</f>
        <v>62530.4000000001</v>
      </c>
      <c r="L3352" s="49" t="n">
        <f aca="false">E3352-K3352</f>
        <v>-2524.40000000001</v>
      </c>
    </row>
    <row r="3353" customFormat="false" ht="15" hidden="false" customHeight="false" outlineLevel="0" collapsed="false">
      <c r="A3353" s="27" t="n">
        <v>44323</v>
      </c>
      <c r="B3353" s="42" t="n">
        <v>1</v>
      </c>
      <c r="C3353" s="28" t="n">
        <v>32904.5</v>
      </c>
      <c r="D3353" s="43" t="n">
        <v>-137.15</v>
      </c>
      <c r="E3353" s="44" t="n">
        <f aca="false">E3352+D3353</f>
        <v>59868.8500000001</v>
      </c>
      <c r="F3353" s="45" t="n">
        <f aca="false">IF(C3352&gt;0,D3353/C3352,0)</f>
        <v>-0.00417786144670066</v>
      </c>
      <c r="G3353" s="46" t="n">
        <f aca="false">G3352*(1+F3353)</f>
        <v>53.9543560675862</v>
      </c>
      <c r="H3353" s="46" t="n">
        <f aca="false">MAX(H3352,G3353)</f>
        <v>58.7536324944132</v>
      </c>
      <c r="I3353" s="47" t="n">
        <f aca="false">G3353/H3353-1</f>
        <v>-0.0816847609768361</v>
      </c>
      <c r="J3353" s="48" t="n">
        <f aca="false">IF(F3353&lt;0,F3353^2,0)</f>
        <v>1.74545262678278E-005</v>
      </c>
      <c r="K3353" s="44" t="n">
        <f aca="false">MAX(K3352,E3353)</f>
        <v>62530.4000000001</v>
      </c>
      <c r="L3353" s="49" t="n">
        <f aca="false">E3353-K3353</f>
        <v>-2661.55000000001</v>
      </c>
    </row>
    <row r="3354" customFormat="false" ht="15" hidden="false" customHeight="false" outlineLevel="0" collapsed="false">
      <c r="A3354" s="27" t="n">
        <v>44326</v>
      </c>
      <c r="B3354" s="42" t="n">
        <v>1</v>
      </c>
      <c r="C3354" s="28" t="n">
        <v>33142.4</v>
      </c>
      <c r="D3354" s="43" t="n">
        <v>237.9</v>
      </c>
      <c r="E3354" s="44" t="n">
        <f aca="false">E3353+D3354</f>
        <v>60106.7500000001</v>
      </c>
      <c r="F3354" s="45" t="n">
        <f aca="false">IF(C3353&gt;0,D3354/C3353,0)</f>
        <v>0.00723001413180568</v>
      </c>
      <c r="G3354" s="46" t="n">
        <f aca="false">G3353*(1+F3354)</f>
        <v>54.3444468244273</v>
      </c>
      <c r="H3354" s="46" t="n">
        <f aca="false">MAX(H3353,G3354)</f>
        <v>58.7536324944132</v>
      </c>
      <c r="I3354" s="47" t="n">
        <f aca="false">G3354/H3354-1</f>
        <v>-0.0750453288212462</v>
      </c>
      <c r="J3354" s="48" t="n">
        <f aca="false">IF(F3354&lt;0,F3354^2,0)</f>
        <v>0</v>
      </c>
      <c r="K3354" s="44" t="n">
        <f aca="false">MAX(K3353,E3354)</f>
        <v>62530.4000000001</v>
      </c>
      <c r="L3354" s="49" t="n">
        <f aca="false">E3354-K3354</f>
        <v>-2423.65000000001</v>
      </c>
    </row>
    <row r="3355" customFormat="false" ht="15" hidden="false" customHeight="false" outlineLevel="0" collapsed="false">
      <c r="A3355" s="27" t="n">
        <v>44327</v>
      </c>
      <c r="B3355" s="42" t="n">
        <v>-1</v>
      </c>
      <c r="C3355" s="28" t="n">
        <v>32872.2</v>
      </c>
      <c r="D3355" s="43" t="n">
        <v>-732.7</v>
      </c>
      <c r="E3355" s="44" t="n">
        <f aca="false">E3354+D3355</f>
        <v>59374.0500000001</v>
      </c>
      <c r="F3355" s="45" t="n">
        <f aca="false">IF(C3354&gt;0,D3355/C3354,0)</f>
        <v>-0.0221076325190692</v>
      </c>
      <c r="G3355" s="46" t="n">
        <f aca="false">G3354*(1+F3355)</f>
        <v>53.1430197645808</v>
      </c>
      <c r="H3355" s="46" t="n">
        <f aca="false">MAX(H3354,G3355)</f>
        <v>58.7536324944132</v>
      </c>
      <c r="I3355" s="47" t="n">
        <f aca="false">G3355/H3355-1</f>
        <v>-0.0954938867884626</v>
      </c>
      <c r="J3355" s="48" t="n">
        <f aca="false">IF(F3355&lt;0,F3355^2,0)</f>
        <v>0.000488747415598207</v>
      </c>
      <c r="K3355" s="44" t="n">
        <f aca="false">MAX(K3354,E3355)</f>
        <v>62530.4000000001</v>
      </c>
      <c r="L3355" s="49" t="n">
        <f aca="false">E3355-K3355</f>
        <v>-3156.35000000001</v>
      </c>
    </row>
    <row r="3356" customFormat="false" ht="15" hidden="false" customHeight="false" outlineLevel="0" collapsed="false">
      <c r="A3356" s="27" t="n">
        <v>44328</v>
      </c>
      <c r="B3356" s="42" t="n">
        <v>-1</v>
      </c>
      <c r="C3356" s="28" t="n">
        <v>32452.3</v>
      </c>
      <c r="D3356" s="43" t="n">
        <v>419.9</v>
      </c>
      <c r="E3356" s="44" t="n">
        <f aca="false">E3355+D3356</f>
        <v>59793.9500000001</v>
      </c>
      <c r="F3356" s="45" t="n">
        <f aca="false">IF(C3355&gt;0,D3356/C3355,0)</f>
        <v>0.0127737115252402</v>
      </c>
      <c r="G3356" s="46" t="n">
        <f aca="false">G3355*(1+F3356)</f>
        <v>53.8218533686337</v>
      </c>
      <c r="H3356" s="46" t="n">
        <f aca="false">MAX(H3355,G3356)</f>
        <v>58.7536324944132</v>
      </c>
      <c r="I3356" s="47" t="n">
        <f aca="false">G3356/H3356-1</f>
        <v>-0.0839399866254822</v>
      </c>
      <c r="J3356" s="48" t="n">
        <f aca="false">IF(F3356&lt;0,F3356^2,0)</f>
        <v>0</v>
      </c>
      <c r="K3356" s="44" t="n">
        <f aca="false">MAX(K3355,E3356)</f>
        <v>62530.4000000001</v>
      </c>
      <c r="L3356" s="49" t="n">
        <f aca="false">E3356-K3356</f>
        <v>-2736.45</v>
      </c>
    </row>
    <row r="3357" customFormat="false" ht="15" hidden="false" customHeight="false" outlineLevel="0" collapsed="false">
      <c r="A3357" s="27" t="n">
        <v>44330</v>
      </c>
      <c r="B3357" s="42" t="n">
        <v>-1</v>
      </c>
      <c r="C3357" s="28" t="n">
        <v>32169.55</v>
      </c>
      <c r="D3357" s="43" t="n">
        <v>282.75</v>
      </c>
      <c r="E3357" s="44" t="n">
        <f aca="false">E3356+D3357</f>
        <v>60076.7000000001</v>
      </c>
      <c r="F3357" s="45" t="n">
        <f aca="false">IF(C3356&gt;0,D3357/C3356,0)</f>
        <v>0.00871278769147333</v>
      </c>
      <c r="G3357" s="46" t="n">
        <f aca="false">G3356*(1+F3357)</f>
        <v>54.2907917501962</v>
      </c>
      <c r="H3357" s="46" t="n">
        <f aca="false">MAX(H3356,G3357)</f>
        <v>58.7536324944132</v>
      </c>
      <c r="I3357" s="47" t="n">
        <f aca="false">G3357/H3357-1</f>
        <v>-0.0759585502163018</v>
      </c>
      <c r="J3357" s="48" t="n">
        <f aca="false">IF(F3357&lt;0,F3357^2,0)</f>
        <v>0</v>
      </c>
      <c r="K3357" s="44" t="n">
        <f aca="false">MAX(K3356,E3357)</f>
        <v>62530.4000000001</v>
      </c>
      <c r="L3357" s="49" t="n">
        <f aca="false">E3357-K3357</f>
        <v>-2453.7</v>
      </c>
    </row>
    <row r="3358" customFormat="false" ht="15" hidden="false" customHeight="false" outlineLevel="0" collapsed="false">
      <c r="A3358" s="27" t="n">
        <v>44333</v>
      </c>
      <c r="B3358" s="42" t="n">
        <v>1</v>
      </c>
      <c r="C3358" s="28" t="n">
        <v>33459.25</v>
      </c>
      <c r="D3358" s="43" t="n">
        <v>258.45</v>
      </c>
      <c r="E3358" s="44" t="n">
        <f aca="false">E3357+D3358</f>
        <v>60335.1500000001</v>
      </c>
      <c r="F3358" s="45" t="n">
        <f aca="false">IF(C3357&gt;0,D3358/C3357,0)</f>
        <v>0.00803399488025167</v>
      </c>
      <c r="G3358" s="46" t="n">
        <f aca="false">G3357*(1+F3358)</f>
        <v>54.7269636931621</v>
      </c>
      <c r="H3358" s="46" t="n">
        <f aca="false">MAX(H3357,G3358)</f>
        <v>58.7536324944132</v>
      </c>
      <c r="I3358" s="47" t="n">
        <f aca="false">G3358/H3358-1</f>
        <v>-0.0685348059395993</v>
      </c>
      <c r="J3358" s="48" t="n">
        <f aca="false">IF(F3358&lt;0,F3358^2,0)</f>
        <v>0</v>
      </c>
      <c r="K3358" s="44" t="n">
        <f aca="false">MAX(K3357,E3358)</f>
        <v>62530.4000000001</v>
      </c>
      <c r="L3358" s="49" t="n">
        <f aca="false">E3358-K3358</f>
        <v>-2195.25000000001</v>
      </c>
    </row>
    <row r="3359" customFormat="false" ht="15" hidden="false" customHeight="false" outlineLevel="0" collapsed="false">
      <c r="A3359" s="27" t="n">
        <v>44334</v>
      </c>
      <c r="B3359" s="42" t="n">
        <v>1</v>
      </c>
      <c r="C3359" s="28" t="n">
        <v>33922.4</v>
      </c>
      <c r="D3359" s="43" t="n">
        <v>463.15</v>
      </c>
      <c r="E3359" s="44" t="n">
        <f aca="false">E3358+D3359</f>
        <v>60798.3000000001</v>
      </c>
      <c r="F3359" s="45" t="n">
        <f aca="false">IF(C3358&gt;0,D3359/C3358,0)</f>
        <v>0.0138422110477671</v>
      </c>
      <c r="G3359" s="46" t="n">
        <f aca="false">G3358*(1+F3359)</f>
        <v>55.4845058746063</v>
      </c>
      <c r="H3359" s="46" t="n">
        <f aca="false">MAX(H3358,G3359)</f>
        <v>58.7536324944132</v>
      </c>
      <c r="I3359" s="47" t="n">
        <f aca="false">G3359/H3359-1</f>
        <v>-0.055641268139766</v>
      </c>
      <c r="J3359" s="48" t="n">
        <f aca="false">IF(F3359&lt;0,F3359^2,0)</f>
        <v>0</v>
      </c>
      <c r="K3359" s="44" t="n">
        <f aca="false">MAX(K3358,E3359)</f>
        <v>62530.4000000001</v>
      </c>
      <c r="L3359" s="49" t="n">
        <f aca="false">E3359-K3359</f>
        <v>-1732.10000000001</v>
      </c>
    </row>
    <row r="3360" customFormat="false" ht="15" hidden="false" customHeight="false" outlineLevel="0" collapsed="false">
      <c r="A3360" s="27" t="n">
        <v>44335</v>
      </c>
      <c r="B3360" s="42" t="n">
        <v>1</v>
      </c>
      <c r="C3360" s="28" t="n">
        <v>33685.2</v>
      </c>
      <c r="D3360" s="43" t="n">
        <v>-205.3</v>
      </c>
      <c r="E3360" s="44" t="n">
        <f aca="false">E3359+D3360</f>
        <v>60593.0000000001</v>
      </c>
      <c r="F3360" s="45" t="n">
        <f aca="false">IF(C3359&gt;0,D3360/C3359,0)</f>
        <v>-0.0060520482041365</v>
      </c>
      <c r="G3360" s="46" t="n">
        <f aca="false">G3359*(1+F3360)</f>
        <v>55.1487109704705</v>
      </c>
      <c r="H3360" s="46" t="n">
        <f aca="false">MAX(H3359,G3360)</f>
        <v>58.7536324944132</v>
      </c>
      <c r="I3360" s="47" t="n">
        <f aca="false">G3360/H3360-1</f>
        <v>-0.0613565727069813</v>
      </c>
      <c r="J3360" s="48" t="n">
        <f aca="false">IF(F3360&lt;0,F3360^2,0)</f>
        <v>3.66272874651918E-005</v>
      </c>
      <c r="K3360" s="44" t="n">
        <f aca="false">MAX(K3359,E3360)</f>
        <v>62530.4000000001</v>
      </c>
      <c r="L3360" s="49" t="n">
        <f aca="false">E3360-K3360</f>
        <v>-1937.40000000001</v>
      </c>
    </row>
    <row r="3361" customFormat="false" ht="15" hidden="false" customHeight="false" outlineLevel="0" collapsed="false">
      <c r="A3361" s="27" t="n">
        <v>44336</v>
      </c>
      <c r="B3361" s="42" t="n">
        <v>-1</v>
      </c>
      <c r="C3361" s="28" t="n">
        <v>33334.55</v>
      </c>
      <c r="D3361" s="43" t="n">
        <v>273.7</v>
      </c>
      <c r="E3361" s="44" t="n">
        <f aca="false">E3360+D3361</f>
        <v>60866.7000000001</v>
      </c>
      <c r="F3361" s="45" t="n">
        <f aca="false">IF(C3360&gt;0,D3361/C3360,0)</f>
        <v>0.00812523007136666</v>
      </c>
      <c r="G3361" s="46" t="n">
        <f aca="false">G3360*(1+F3361)</f>
        <v>55.5968069352449</v>
      </c>
      <c r="H3361" s="46" t="n">
        <f aca="false">MAX(H3360,G3361)</f>
        <v>58.7536324944132</v>
      </c>
      <c r="I3361" s="47" t="n">
        <f aca="false">G3361/H3361-1</f>
        <v>-0.0537298789052495</v>
      </c>
      <c r="J3361" s="48" t="n">
        <f aca="false">IF(F3361&lt;0,F3361^2,0)</f>
        <v>0</v>
      </c>
      <c r="K3361" s="44" t="n">
        <f aca="false">MAX(K3360,E3361)</f>
        <v>62530.4000000001</v>
      </c>
      <c r="L3361" s="49" t="n">
        <f aca="false">E3361-K3361</f>
        <v>-1663.70000000001</v>
      </c>
    </row>
    <row r="3362" customFormat="false" ht="15" hidden="false" customHeight="false" outlineLevel="0" collapsed="false">
      <c r="A3362" s="27" t="n">
        <v>44337</v>
      </c>
      <c r="B3362" s="42" t="n">
        <v>1</v>
      </c>
      <c r="C3362" s="28" t="n">
        <v>34606.9</v>
      </c>
      <c r="D3362" s="43" t="n">
        <v>148.45</v>
      </c>
      <c r="E3362" s="44" t="n">
        <f aca="false">E3361+D3362</f>
        <v>61015.1500000001</v>
      </c>
      <c r="F3362" s="45" t="n">
        <f aca="false">IF(C3361&gt;0,D3362/C3361,0)</f>
        <v>0.00445333745318296</v>
      </c>
      <c r="G3362" s="46" t="n">
        <f aca="false">G3361*(1+F3362)</f>
        <v>55.844398277847</v>
      </c>
      <c r="H3362" s="46" t="n">
        <f aca="false">MAX(H3361,G3362)</f>
        <v>58.7536324944132</v>
      </c>
      <c r="I3362" s="47" t="n">
        <f aca="false">G3362/H3362-1</f>
        <v>-0.0495158187341503</v>
      </c>
      <c r="J3362" s="48" t="n">
        <f aca="false">IF(F3362&lt;0,F3362^2,0)</f>
        <v>0</v>
      </c>
      <c r="K3362" s="44" t="n">
        <f aca="false">MAX(K3361,E3362)</f>
        <v>62530.4000000001</v>
      </c>
      <c r="L3362" s="49" t="n">
        <f aca="false">E3362-K3362</f>
        <v>-1515.25000000001</v>
      </c>
    </row>
    <row r="3363" customFormat="false" ht="15" hidden="false" customHeight="false" outlineLevel="0" collapsed="false">
      <c r="A3363" s="27" t="n">
        <v>44340</v>
      </c>
      <c r="B3363" s="42" t="n">
        <v>1</v>
      </c>
      <c r="C3363" s="28" t="n">
        <v>34943.6</v>
      </c>
      <c r="D3363" s="43" t="n">
        <v>336.7</v>
      </c>
      <c r="E3363" s="44" t="n">
        <f aca="false">E3362+D3363</f>
        <v>61351.8500000001</v>
      </c>
      <c r="F3363" s="45" t="n">
        <f aca="false">IF(C3362&gt;0,D3363/C3362,0)</f>
        <v>0.00972927364196157</v>
      </c>
      <c r="G3363" s="46" t="n">
        <f aca="false">G3362*(1+F3363)</f>
        <v>56.3877237100628</v>
      </c>
      <c r="H3363" s="46" t="n">
        <f aca="false">MAX(H3362,G3363)</f>
        <v>58.7536324944132</v>
      </c>
      <c r="I3363" s="47" t="n">
        <f aca="false">G3363/H3363-1</f>
        <v>-0.040268298042259</v>
      </c>
      <c r="J3363" s="48" t="n">
        <f aca="false">IF(F3363&lt;0,F3363^2,0)</f>
        <v>0</v>
      </c>
      <c r="K3363" s="44" t="n">
        <f aca="false">MAX(K3362,E3363)</f>
        <v>62530.4000000001</v>
      </c>
      <c r="L3363" s="49" t="n">
        <f aca="false">E3363-K3363</f>
        <v>-1178.55000000002</v>
      </c>
    </row>
    <row r="3364" customFormat="false" ht="15" hidden="false" customHeight="false" outlineLevel="0" collapsed="false">
      <c r="A3364" s="27" t="n">
        <v>44341</v>
      </c>
      <c r="B3364" s="42" t="n">
        <v>1</v>
      </c>
      <c r="C3364" s="28" t="n">
        <v>34662</v>
      </c>
      <c r="D3364" s="43" t="n">
        <v>-415.3</v>
      </c>
      <c r="E3364" s="44" t="n">
        <f aca="false">E3363+D3364</f>
        <v>60936.5500000001</v>
      </c>
      <c r="F3364" s="45" t="n">
        <f aca="false">IF(C3363&gt;0,D3364/C3363,0)</f>
        <v>-0.0118848658981902</v>
      </c>
      <c r="G3364" s="46" t="n">
        <f aca="false">G3363*(1+F3364)</f>
        <v>55.7175631754645</v>
      </c>
      <c r="H3364" s="46" t="n">
        <f aca="false">MAX(H3363,G3364)</f>
        <v>58.7536324944132</v>
      </c>
      <c r="I3364" s="47" t="n">
        <f aca="false">G3364/H3364-1</f>
        <v>-0.0516745806182687</v>
      </c>
      <c r="J3364" s="48" t="n">
        <f aca="false">IF(F3364&lt;0,F3364^2,0)</f>
        <v>0.000141250037417965</v>
      </c>
      <c r="K3364" s="44" t="n">
        <f aca="false">MAX(K3363,E3364)</f>
        <v>62530.4000000001</v>
      </c>
      <c r="L3364" s="49" t="n">
        <f aca="false">E3364-K3364</f>
        <v>-1593.85000000002</v>
      </c>
    </row>
    <row r="3365" customFormat="false" ht="15" hidden="false" customHeight="false" outlineLevel="0" collapsed="false">
      <c r="A3365" s="27" t="n">
        <v>44342</v>
      </c>
      <c r="B3365" s="42" t="n">
        <v>0</v>
      </c>
      <c r="C3365" s="28" t="n">
        <v>34684.2</v>
      </c>
      <c r="D3365" s="43" t="n">
        <v>0</v>
      </c>
      <c r="E3365" s="44" t="n">
        <f aca="false">E3364+D3365</f>
        <v>60936.5500000001</v>
      </c>
      <c r="F3365" s="45" t="n">
        <f aca="false">IF(C3364&gt;0,D3365/C3364,0)</f>
        <v>0</v>
      </c>
      <c r="G3365" s="46" t="n">
        <f aca="false">G3364*(1+F3365)</f>
        <v>55.7175631754645</v>
      </c>
      <c r="H3365" s="46" t="n">
        <f aca="false">MAX(H3364,G3365)</f>
        <v>58.7536324944132</v>
      </c>
      <c r="I3365" s="47" t="n">
        <f aca="false">G3365/H3365-1</f>
        <v>-0.0516745806182687</v>
      </c>
      <c r="J3365" s="48" t="n">
        <f aca="false">IF(F3365&lt;0,F3365^2,0)</f>
        <v>0</v>
      </c>
      <c r="K3365" s="44" t="n">
        <f aca="false">MAX(K3364,E3365)</f>
        <v>62530.4000000001</v>
      </c>
      <c r="L3365" s="49" t="n">
        <f aca="false">E3365-K3365</f>
        <v>-1593.85000000002</v>
      </c>
    </row>
    <row r="3366" customFormat="false" ht="15" hidden="false" customHeight="false" outlineLevel="0" collapsed="false">
      <c r="A3366" s="27" t="n">
        <v>44343</v>
      </c>
      <c r="B3366" s="42" t="n">
        <v>1</v>
      </c>
      <c r="C3366" s="28" t="n">
        <v>35095.05</v>
      </c>
      <c r="D3366" s="43" t="n">
        <v>-30.8</v>
      </c>
      <c r="E3366" s="44" t="n">
        <f aca="false">E3365+D3366</f>
        <v>60905.7500000001</v>
      </c>
      <c r="F3366" s="45" t="n">
        <f aca="false">IF(C3365&gt;0,D3366/C3365,0)</f>
        <v>-0.00088801240910847</v>
      </c>
      <c r="G3366" s="46" t="n">
        <f aca="false">G3365*(1+F3366)</f>
        <v>55.6680852879594</v>
      </c>
      <c r="H3366" s="46" t="n">
        <f aca="false">MAX(H3365,G3366)</f>
        <v>58.7536324944132</v>
      </c>
      <c r="I3366" s="47" t="n">
        <f aca="false">G3366/H3366-1</f>
        <v>-0.0525167053585526</v>
      </c>
      <c r="J3366" s="48" t="n">
        <f aca="false">IF(F3366&lt;0,F3366^2,0)</f>
        <v>7.88566038730629E-007</v>
      </c>
      <c r="K3366" s="44" t="n">
        <f aca="false">MAX(K3365,E3366)</f>
        <v>62530.4000000001</v>
      </c>
      <c r="L3366" s="49" t="n">
        <f aca="false">E3366-K3366</f>
        <v>-1624.65000000002</v>
      </c>
    </row>
    <row r="3367" customFormat="false" ht="15" hidden="false" customHeight="false" outlineLevel="0" collapsed="false">
      <c r="A3367" s="27" t="n">
        <v>44344</v>
      </c>
      <c r="B3367" s="42" t="n">
        <v>1</v>
      </c>
      <c r="C3367" s="28" t="n">
        <v>35141.45</v>
      </c>
      <c r="D3367" s="43" t="n">
        <v>46.4</v>
      </c>
      <c r="E3367" s="44" t="n">
        <f aca="false">E3366+D3367</f>
        <v>60952.1500000001</v>
      </c>
      <c r="F3367" s="45" t="n">
        <f aca="false">IF(C3366&gt;0,D3367/C3366,0)</f>
        <v>0.00132212377529025</v>
      </c>
      <c r="G3367" s="46" t="n">
        <f aca="false">G3366*(1+F3367)</f>
        <v>55.7416853870435</v>
      </c>
      <c r="H3367" s="46" t="n">
        <f aca="false">MAX(H3366,G3367)</f>
        <v>58.7536324944132</v>
      </c>
      <c r="I3367" s="47" t="n">
        <f aca="false">G3367/H3367-1</f>
        <v>-0.0512640151680168</v>
      </c>
      <c r="J3367" s="48" t="n">
        <f aca="false">IF(F3367&lt;0,F3367^2,0)</f>
        <v>0</v>
      </c>
      <c r="K3367" s="44" t="n">
        <f aca="false">MAX(K3366,E3367)</f>
        <v>62530.4000000001</v>
      </c>
      <c r="L3367" s="49" t="n">
        <f aca="false">E3367-K3367</f>
        <v>-1578.25000000002</v>
      </c>
    </row>
    <row r="3368" customFormat="false" ht="15" hidden="false" customHeight="false" outlineLevel="0" collapsed="false">
      <c r="A3368" s="27" t="n">
        <v>44347</v>
      </c>
      <c r="B3368" s="42" t="n">
        <v>1</v>
      </c>
      <c r="C3368" s="28" t="n">
        <v>35526.65</v>
      </c>
      <c r="D3368" s="43" t="n">
        <v>-164.25</v>
      </c>
      <c r="E3368" s="44" t="n">
        <f aca="false">E3367+D3368</f>
        <v>60787.9000000001</v>
      </c>
      <c r="F3368" s="45" t="n">
        <f aca="false">IF(C3367&gt;0,D3368/C3367,0)</f>
        <v>-0.00467396763650902</v>
      </c>
      <c r="G3368" s="46" t="n">
        <f aca="false">G3367*(1+F3368)</f>
        <v>55.48115055354</v>
      </c>
      <c r="H3368" s="46" t="n">
        <f aca="false">MAX(H3367,G3368)</f>
        <v>58.7536324944132</v>
      </c>
      <c r="I3368" s="47" t="n">
        <f aca="false">G3368/H3368-1</f>
        <v>-0.0556983764567131</v>
      </c>
      <c r="J3368" s="48" t="n">
        <f aca="false">IF(F3368&lt;0,F3368^2,0)</f>
        <v>2.18459734671337E-005</v>
      </c>
      <c r="K3368" s="44" t="n">
        <f aca="false">MAX(K3367,E3368)</f>
        <v>62530.4000000001</v>
      </c>
      <c r="L3368" s="49" t="n">
        <f aca="false">E3368-K3368</f>
        <v>-1742.50000000002</v>
      </c>
    </row>
    <row r="3369" customFormat="false" ht="15" hidden="false" customHeight="false" outlineLevel="0" collapsed="false">
      <c r="A3369" s="27" t="n">
        <v>44348</v>
      </c>
      <c r="B3369" s="42" t="n">
        <v>1</v>
      </c>
      <c r="C3369" s="28" t="n">
        <v>35337.2</v>
      </c>
      <c r="D3369" s="43" t="n">
        <v>-302.55</v>
      </c>
      <c r="E3369" s="44" t="n">
        <f aca="false">E3368+D3369</f>
        <v>60485.3500000001</v>
      </c>
      <c r="F3369" s="45" t="n">
        <f aca="false">IF(C3368&gt;0,D3369/C3368,0)</f>
        <v>-0.00851614210740388</v>
      </c>
      <c r="G3369" s="46" t="n">
        <f aca="false">G3368*(1+F3369)</f>
        <v>55.0086651911438</v>
      </c>
      <c r="H3369" s="46" t="n">
        <f aca="false">MAX(H3368,G3369)</f>
        <v>58.7536324944132</v>
      </c>
      <c r="I3369" s="47" t="n">
        <f aca="false">G3369/H3369-1</f>
        <v>-0.06374018327506</v>
      </c>
      <c r="J3369" s="48" t="n">
        <f aca="false">IF(F3369&lt;0,F3369^2,0)</f>
        <v>7.25246763934974E-005</v>
      </c>
      <c r="K3369" s="44" t="n">
        <f aca="false">MAX(K3368,E3369)</f>
        <v>62530.4000000001</v>
      </c>
      <c r="L3369" s="49" t="n">
        <f aca="false">E3369-K3369</f>
        <v>-2045.05000000002</v>
      </c>
    </row>
    <row r="3370" customFormat="false" ht="15" hidden="false" customHeight="false" outlineLevel="0" collapsed="false">
      <c r="A3370" s="27" t="n">
        <v>44349</v>
      </c>
      <c r="B3370" s="42" t="n">
        <v>1</v>
      </c>
      <c r="C3370" s="28" t="n">
        <v>35373.75</v>
      </c>
      <c r="D3370" s="43" t="n">
        <v>-96</v>
      </c>
      <c r="E3370" s="44" t="n">
        <f aca="false">E3369+D3370</f>
        <v>60389.3500000001</v>
      </c>
      <c r="F3370" s="45" t="n">
        <f aca="false">IF(C3369&gt;0,D3370/C3369,0)</f>
        <v>-0.00271668383459923</v>
      </c>
      <c r="G3370" s="46" t="n">
        <f aca="false">G3369*(1+F3370)</f>
        <v>54.8592240396561</v>
      </c>
      <c r="H3370" s="46" t="n">
        <f aca="false">MAX(H3369,G3370)</f>
        <v>58.7536324944132</v>
      </c>
      <c r="I3370" s="47" t="n">
        <f aca="false">G3370/H3370-1</f>
        <v>-0.0662837051841415</v>
      </c>
      <c r="J3370" s="48" t="n">
        <f aca="false">IF(F3370&lt;0,F3370^2,0)</f>
        <v>7.38037105717279E-006</v>
      </c>
      <c r="K3370" s="44" t="n">
        <f aca="false">MAX(K3369,E3370)</f>
        <v>62530.4000000001</v>
      </c>
      <c r="L3370" s="49" t="n">
        <f aca="false">E3370-K3370</f>
        <v>-2141.05000000002</v>
      </c>
    </row>
    <row r="3371" customFormat="false" ht="15" hidden="false" customHeight="false" outlineLevel="0" collapsed="false">
      <c r="A3371" s="27" t="n">
        <v>44350</v>
      </c>
      <c r="B3371" s="42" t="n">
        <v>1</v>
      </c>
      <c r="C3371" s="28" t="n">
        <v>35649</v>
      </c>
      <c r="D3371" s="43" t="n">
        <v>-64.9</v>
      </c>
      <c r="E3371" s="44" t="n">
        <f aca="false">E3370+D3371</f>
        <v>60324.4500000001</v>
      </c>
      <c r="F3371" s="45" t="n">
        <f aca="false">IF(C3370&gt;0,D3371/C3370,0)</f>
        <v>-0.00183469380543482</v>
      </c>
      <c r="G3371" s="46" t="n">
        <f aca="false">G3370*(1+F3371)</f>
        <v>54.7585741611396</v>
      </c>
      <c r="H3371" s="46" t="n">
        <f aca="false">MAX(H3370,G3371)</f>
        <v>58.7536324944132</v>
      </c>
      <c r="I3371" s="47" t="n">
        <f aca="false">G3371/H3371-1</f>
        <v>-0.0679967886862737</v>
      </c>
      <c r="J3371" s="48" t="n">
        <f aca="false">IF(F3371&lt;0,F3371^2,0)</f>
        <v>3.36610135970091E-006</v>
      </c>
      <c r="K3371" s="44" t="n">
        <f aca="false">MAX(K3370,E3371)</f>
        <v>62530.4000000001</v>
      </c>
      <c r="L3371" s="49" t="n">
        <f aca="false">E3371-K3371</f>
        <v>-2205.95000000003</v>
      </c>
    </row>
    <row r="3372" customFormat="false" ht="15" hidden="false" customHeight="false" outlineLevel="0" collapsed="false">
      <c r="A3372" s="27" t="n">
        <v>44351</v>
      </c>
      <c r="B3372" s="42" t="n">
        <v>1</v>
      </c>
      <c r="C3372" s="28" t="n">
        <v>35291.65</v>
      </c>
      <c r="D3372" s="43" t="n">
        <v>-236</v>
      </c>
      <c r="E3372" s="44" t="n">
        <f aca="false">E3371+D3372</f>
        <v>60088.4500000001</v>
      </c>
      <c r="F3372" s="45" t="n">
        <f aca="false">IF(C3371&gt;0,D3372/C3371,0)</f>
        <v>-0.0066201015456254</v>
      </c>
      <c r="G3372" s="46" t="n">
        <f aca="false">G3371*(1+F3372)</f>
        <v>54.3960668396992</v>
      </c>
      <c r="H3372" s="46" t="n">
        <f aca="false">MAX(H3371,G3372)</f>
        <v>58.7536324944132</v>
      </c>
      <c r="I3372" s="47" t="n">
        <f aca="false">G3372/H3372-1</f>
        <v>-0.0741667445860195</v>
      </c>
      <c r="J3372" s="48" t="n">
        <f aca="false">IF(F3372&lt;0,F3372^2,0)</f>
        <v>4.38257444743919E-005</v>
      </c>
      <c r="K3372" s="44" t="n">
        <f aca="false">MAX(K3371,E3372)</f>
        <v>62530.4000000001</v>
      </c>
      <c r="L3372" s="49" t="n">
        <f aca="false">E3372-K3372</f>
        <v>-2441.95000000003</v>
      </c>
    </row>
    <row r="3373" customFormat="false" ht="15" hidden="false" customHeight="false" outlineLevel="0" collapsed="false">
      <c r="A3373" s="27" t="n">
        <v>44354</v>
      </c>
      <c r="B3373" s="42" t="n">
        <v>0</v>
      </c>
      <c r="C3373" s="28" t="n">
        <v>35443.65</v>
      </c>
      <c r="D3373" s="43" t="n">
        <v>0</v>
      </c>
      <c r="E3373" s="44" t="n">
        <f aca="false">E3372+D3373</f>
        <v>60088.4500000001</v>
      </c>
      <c r="F3373" s="45" t="n">
        <f aca="false">IF(C3372&gt;0,D3373/C3372,0)</f>
        <v>0</v>
      </c>
      <c r="G3373" s="46" t="n">
        <f aca="false">G3372*(1+F3373)</f>
        <v>54.3960668396992</v>
      </c>
      <c r="H3373" s="46" t="n">
        <f aca="false">MAX(H3372,G3373)</f>
        <v>58.7536324944132</v>
      </c>
      <c r="I3373" s="47" t="n">
        <f aca="false">G3373/H3373-1</f>
        <v>-0.0741667445860195</v>
      </c>
      <c r="J3373" s="48" t="n">
        <f aca="false">IF(F3373&lt;0,F3373^2,0)</f>
        <v>0</v>
      </c>
      <c r="K3373" s="44" t="n">
        <f aca="false">MAX(K3372,E3373)</f>
        <v>62530.4000000001</v>
      </c>
      <c r="L3373" s="49" t="n">
        <f aca="false">E3373-K3373</f>
        <v>-2441.95000000003</v>
      </c>
    </row>
    <row r="3374" customFormat="false" ht="15" hidden="false" customHeight="false" outlineLevel="0" collapsed="false">
      <c r="A3374" s="27" t="n">
        <v>44355</v>
      </c>
      <c r="B3374" s="42" t="n">
        <v>-1</v>
      </c>
      <c r="C3374" s="28" t="n">
        <v>35085.3</v>
      </c>
      <c r="D3374" s="43" t="n">
        <v>90.85</v>
      </c>
      <c r="E3374" s="44" t="n">
        <f aca="false">E3373+D3374</f>
        <v>60179.3000000001</v>
      </c>
      <c r="F3374" s="45" t="n">
        <f aca="false">IF(C3373&gt;0,D3374/C3373,0)</f>
        <v>0.00256322359576398</v>
      </c>
      <c r="G3374" s="46" t="n">
        <f aca="false">G3373*(1+F3374)</f>
        <v>54.5354961217395</v>
      </c>
      <c r="H3374" s="46" t="n">
        <f aca="false">MAX(H3373,G3374)</f>
        <v>58.7536324944132</v>
      </c>
      <c r="I3374" s="47" t="n">
        <f aca="false">G3374/H3374-1</f>
        <v>-0.0717936269399994</v>
      </c>
      <c r="J3374" s="48" t="n">
        <f aca="false">IF(F3374&lt;0,F3374^2,0)</f>
        <v>0</v>
      </c>
      <c r="K3374" s="44" t="n">
        <f aca="false">MAX(K3373,E3374)</f>
        <v>62530.4000000001</v>
      </c>
      <c r="L3374" s="49" t="n">
        <f aca="false">E3374-K3374</f>
        <v>-2351.10000000003</v>
      </c>
    </row>
    <row r="3375" customFormat="false" ht="15" hidden="false" customHeight="false" outlineLevel="0" collapsed="false">
      <c r="A3375" s="27" t="n">
        <v>44356</v>
      </c>
      <c r="B3375" s="42" t="n">
        <v>-1</v>
      </c>
      <c r="C3375" s="28" t="n">
        <v>34800.5</v>
      </c>
      <c r="D3375" s="43" t="n">
        <v>284.8</v>
      </c>
      <c r="E3375" s="44" t="n">
        <f aca="false">E3374+D3375</f>
        <v>60464.1000000001</v>
      </c>
      <c r="F3375" s="45" t="n">
        <f aca="false">IF(C3374&gt;0,D3375/C3374,0)</f>
        <v>0.00811735969195076</v>
      </c>
      <c r="G3375" s="46" t="n">
        <f aca="false">G3374*(1+F3375)</f>
        <v>54.9781803597386</v>
      </c>
      <c r="H3375" s="46" t="n">
        <f aca="false">MAX(H3374,G3375)</f>
        <v>58.7536324944132</v>
      </c>
      <c r="I3375" s="47" t="n">
        <f aca="false">G3375/H3375-1</f>
        <v>-0.0642590419415103</v>
      </c>
      <c r="J3375" s="48" t="n">
        <f aca="false">IF(F3375&lt;0,F3375^2,0)</f>
        <v>0</v>
      </c>
      <c r="K3375" s="44" t="n">
        <f aca="false">MAX(K3374,E3375)</f>
        <v>62530.4000000001</v>
      </c>
      <c r="L3375" s="49" t="n">
        <f aca="false">E3375-K3375</f>
        <v>-2066.30000000002</v>
      </c>
    </row>
    <row r="3376" customFormat="false" ht="15" hidden="false" customHeight="false" outlineLevel="0" collapsed="false">
      <c r="A3376" s="27" t="n">
        <v>44357</v>
      </c>
      <c r="B3376" s="42" t="n">
        <v>-1</v>
      </c>
      <c r="C3376" s="28" t="n">
        <v>35131.2</v>
      </c>
      <c r="D3376" s="43" t="n">
        <v>-330.7</v>
      </c>
      <c r="E3376" s="44" t="n">
        <f aca="false">E3375+D3376</f>
        <v>60133.4000000001</v>
      </c>
      <c r="F3376" s="45" t="n">
        <f aca="false">IF(C3375&gt;0,D3376/C3375,0)</f>
        <v>-0.00950273702964038</v>
      </c>
      <c r="G3376" s="46" t="n">
        <f aca="false">G3375*(1+F3376)</f>
        <v>54.4557371694119</v>
      </c>
      <c r="H3376" s="46" t="n">
        <f aca="false">MAX(H3375,G3376)</f>
        <v>58.7536324944132</v>
      </c>
      <c r="I3376" s="47" t="n">
        <f aca="false">G3376/H3376-1</f>
        <v>-0.0731511421938038</v>
      </c>
      <c r="J3376" s="48" t="n">
        <f aca="false">IF(F3376&lt;0,F3376^2,0)</f>
        <v>9.03020110544984E-005</v>
      </c>
      <c r="K3376" s="44" t="n">
        <f aca="false">MAX(K3375,E3376)</f>
        <v>62530.4000000001</v>
      </c>
      <c r="L3376" s="49" t="n">
        <f aca="false">E3376-K3376</f>
        <v>-2397.00000000002</v>
      </c>
    </row>
    <row r="3377" customFormat="false" ht="15" hidden="false" customHeight="false" outlineLevel="0" collapsed="false">
      <c r="A3377" s="27" t="n">
        <v>44358</v>
      </c>
      <c r="B3377" s="42" t="n">
        <v>-1</v>
      </c>
      <c r="C3377" s="28" t="n">
        <v>35047.4</v>
      </c>
      <c r="D3377" s="43" t="n">
        <v>-193.45</v>
      </c>
      <c r="E3377" s="44" t="n">
        <f aca="false">E3376+D3377</f>
        <v>59939.9500000001</v>
      </c>
      <c r="F3377" s="45" t="n">
        <f aca="false">IF(C3376&gt;0,D3377/C3376,0)</f>
        <v>-0.00550650134353509</v>
      </c>
      <c r="G3377" s="46" t="n">
        <f aca="false">G3376*(1+F3377)</f>
        <v>54.1558765795253</v>
      </c>
      <c r="H3377" s="46" t="n">
        <f aca="false">MAX(H3376,G3377)</f>
        <v>58.7536324944132</v>
      </c>
      <c r="I3377" s="47" t="n">
        <f aca="false">G3377/H3377-1</f>
        <v>-0.0782548366745677</v>
      </c>
      <c r="J3377" s="48" t="n">
        <f aca="false">IF(F3377&lt;0,F3377^2,0)</f>
        <v>3.03215570463538E-005</v>
      </c>
      <c r="K3377" s="44" t="n">
        <f aca="false">MAX(K3376,E3377)</f>
        <v>62530.4000000001</v>
      </c>
      <c r="L3377" s="49" t="n">
        <f aca="false">E3377-K3377</f>
        <v>-2590.45000000002</v>
      </c>
    </row>
    <row r="3378" customFormat="false" ht="15" hidden="false" customHeight="false" outlineLevel="0" collapsed="false">
      <c r="A3378" s="27" t="n">
        <v>44361</v>
      </c>
      <c r="B3378" s="42" t="n">
        <v>-1</v>
      </c>
      <c r="C3378" s="28" t="n">
        <v>34950.6</v>
      </c>
      <c r="D3378" s="43" t="n">
        <v>-216.2</v>
      </c>
      <c r="E3378" s="44" t="n">
        <f aca="false">E3377+D3378</f>
        <v>59723.7500000001</v>
      </c>
      <c r="F3378" s="45" t="n">
        <f aca="false">IF(C3377&gt;0,D3378/C3377,0)</f>
        <v>-0.00616878855492847</v>
      </c>
      <c r="G3378" s="46" t="n">
        <f aca="false">G3377*(1+F3378)</f>
        <v>53.8218004278995</v>
      </c>
      <c r="H3378" s="46" t="n">
        <f aca="false">MAX(H3377,G3378)</f>
        <v>58.7536324944132</v>
      </c>
      <c r="I3378" s="47" t="n">
        <f aca="false">G3378/H3378-1</f>
        <v>-0.0839408876886503</v>
      </c>
      <c r="J3378" s="48" t="n">
        <f aca="false">IF(F3378&lt;0,F3378^2,0)</f>
        <v>3.80539522354165E-005</v>
      </c>
      <c r="K3378" s="44" t="n">
        <f aca="false">MAX(K3377,E3378)</f>
        <v>62530.4000000001</v>
      </c>
      <c r="L3378" s="49" t="n">
        <f aca="false">E3378-K3378</f>
        <v>-2806.65000000002</v>
      </c>
    </row>
    <row r="3379" customFormat="false" ht="15" hidden="false" customHeight="false" outlineLevel="0" collapsed="false">
      <c r="A3379" s="27" t="n">
        <v>44362</v>
      </c>
      <c r="B3379" s="42" t="n">
        <v>-1</v>
      </c>
      <c r="C3379" s="28" t="n">
        <v>35247.75</v>
      </c>
      <c r="D3379" s="43" t="n">
        <v>-87.45</v>
      </c>
      <c r="E3379" s="44" t="n">
        <f aca="false">E3378+D3379</f>
        <v>59636.3000000001</v>
      </c>
      <c r="F3379" s="45" t="n">
        <f aca="false">IF(C3378&gt;0,D3379/C3378,0)</f>
        <v>-0.00250210296818939</v>
      </c>
      <c r="G3379" s="46" t="n">
        <f aca="false">G3378*(1+F3379)</f>
        <v>53.6871327412955</v>
      </c>
      <c r="H3379" s="46" t="n">
        <f aca="false">MAX(H3378,G3379)</f>
        <v>58.7536324944132</v>
      </c>
      <c r="I3379" s="47" t="n">
        <f aca="false">G3379/H3379-1</f>
        <v>-0.0862329619126014</v>
      </c>
      <c r="J3379" s="48" t="n">
        <f aca="false">IF(F3379&lt;0,F3379^2,0)</f>
        <v>6.26051926342214E-006</v>
      </c>
      <c r="K3379" s="44" t="n">
        <f aca="false">MAX(K3378,E3379)</f>
        <v>62530.4000000001</v>
      </c>
      <c r="L3379" s="49" t="n">
        <f aca="false">E3379-K3379</f>
        <v>-2894.10000000001</v>
      </c>
    </row>
    <row r="3380" customFormat="false" ht="15" hidden="false" customHeight="false" outlineLevel="0" collapsed="false">
      <c r="A3380" s="27" t="n">
        <v>44363</v>
      </c>
      <c r="B3380" s="42" t="n">
        <v>1</v>
      </c>
      <c r="C3380" s="28" t="n">
        <v>35003.5</v>
      </c>
      <c r="D3380" s="43" t="n">
        <v>-313.9</v>
      </c>
      <c r="E3380" s="44" t="n">
        <f aca="false">E3379+D3380</f>
        <v>59322.4000000001</v>
      </c>
      <c r="F3380" s="45" t="n">
        <f aca="false">IF(C3379&gt;0,D3380/C3379,0)</f>
        <v>-0.00890553297728224</v>
      </c>
      <c r="G3380" s="46" t="n">
        <f aca="false">G3379*(1+F3380)</f>
        <v>53.2090202102122</v>
      </c>
      <c r="H3380" s="46" t="n">
        <f aca="false">MAX(H3379,G3380)</f>
        <v>58.7536324944132</v>
      </c>
      <c r="I3380" s="47" t="n">
        <f aca="false">G3380/H3380-1</f>
        <v>-0.0943705444038423</v>
      </c>
      <c r="J3380" s="48" t="n">
        <f aca="false">IF(F3380&lt;0,F3380^2,0)</f>
        <v>7.93085176094614E-005</v>
      </c>
      <c r="K3380" s="44" t="n">
        <f aca="false">MAX(K3379,E3380)</f>
        <v>62530.4000000001</v>
      </c>
      <c r="L3380" s="49" t="n">
        <f aca="false">E3380-K3380</f>
        <v>-3208.00000000001</v>
      </c>
    </row>
    <row r="3381" customFormat="false" ht="15" hidden="false" customHeight="false" outlineLevel="0" collapsed="false">
      <c r="A3381" s="27" t="n">
        <v>44364</v>
      </c>
      <c r="B3381" s="42" t="n">
        <v>-1</v>
      </c>
      <c r="C3381" s="28" t="n">
        <v>34605.4</v>
      </c>
      <c r="D3381" s="43" t="n">
        <v>-369.3</v>
      </c>
      <c r="E3381" s="44" t="n">
        <f aca="false">E3380+D3381</f>
        <v>58953.1000000001</v>
      </c>
      <c r="F3381" s="45" t="n">
        <f aca="false">IF(C3380&gt;0,D3381/C3380,0)</f>
        <v>-0.0105503735340752</v>
      </c>
      <c r="G3381" s="46" t="n">
        <f aca="false">G3380*(1+F3381)</f>
        <v>52.6476451716123</v>
      </c>
      <c r="H3381" s="46" t="n">
        <f aca="false">MAX(H3380,G3381)</f>
        <v>58.7536324944132</v>
      </c>
      <c r="I3381" s="47" t="n">
        <f aca="false">G3381/H3381-1</f>
        <v>-0.103925273443843</v>
      </c>
      <c r="J3381" s="48" t="n">
        <f aca="false">IF(F3381&lt;0,F3381^2,0)</f>
        <v>0.000111310381708514</v>
      </c>
      <c r="K3381" s="44" t="n">
        <f aca="false">MAX(K3380,E3381)</f>
        <v>62530.4000000001</v>
      </c>
      <c r="L3381" s="49" t="n">
        <f aca="false">E3381-K3381</f>
        <v>-3577.30000000002</v>
      </c>
    </row>
    <row r="3382" customFormat="false" ht="15" hidden="false" customHeight="false" outlineLevel="0" collapsed="false">
      <c r="A3382" s="27" t="n">
        <v>44365</v>
      </c>
      <c r="B3382" s="42" t="n">
        <v>-1</v>
      </c>
      <c r="C3382" s="28" t="n">
        <v>34558</v>
      </c>
      <c r="D3382" s="43" t="n">
        <v>47.4</v>
      </c>
      <c r="E3382" s="44" t="n">
        <f aca="false">E3381+D3382</f>
        <v>59000.5000000001</v>
      </c>
      <c r="F3382" s="45" t="n">
        <f aca="false">IF(C3381&gt;0,D3382/C3381,0)</f>
        <v>0.0013697284238876</v>
      </c>
      <c r="G3382" s="46" t="n">
        <f aca="false">G3381*(1+F3382)</f>
        <v>52.7197581476546</v>
      </c>
      <c r="H3382" s="46" t="n">
        <f aca="false">MAX(H3381,G3382)</f>
        <v>58.7536324944132</v>
      </c>
      <c r="I3382" s="47" t="n">
        <f aca="false">G3382/H3382-1</f>
        <v>-0.102697894420952</v>
      </c>
      <c r="J3382" s="48" t="n">
        <f aca="false">IF(F3382&lt;0,F3382^2,0)</f>
        <v>0</v>
      </c>
      <c r="K3382" s="44" t="n">
        <f aca="false">MAX(K3381,E3382)</f>
        <v>62530.4000000001</v>
      </c>
      <c r="L3382" s="49" t="n">
        <f aca="false">E3382-K3382</f>
        <v>-3529.90000000002</v>
      </c>
    </row>
    <row r="3383" customFormat="false" ht="15" hidden="false" customHeight="false" outlineLevel="0" collapsed="false">
      <c r="A3383" s="27" t="n">
        <v>44368</v>
      </c>
      <c r="B3383" s="42" t="n">
        <v>1</v>
      </c>
      <c r="C3383" s="28" t="n">
        <v>34871.3</v>
      </c>
      <c r="D3383" s="43" t="n">
        <v>-240.5</v>
      </c>
      <c r="E3383" s="44" t="n">
        <f aca="false">E3382+D3383</f>
        <v>58760.0000000001</v>
      </c>
      <c r="F3383" s="45" t="n">
        <f aca="false">IF(C3382&gt;0,D3383/C3382,0)</f>
        <v>-0.0069593147751606</v>
      </c>
      <c r="G3383" s="46" t="n">
        <f aca="false">G3382*(1+F3383)</f>
        <v>52.3528647558347</v>
      </c>
      <c r="H3383" s="46" t="n">
        <f aca="false">MAX(H3382,G3383)</f>
        <v>58.7536324944132</v>
      </c>
      <c r="I3383" s="47" t="n">
        <f aca="false">G3383/H3383-1</f>
        <v>-0.108942502222091</v>
      </c>
      <c r="J3383" s="48" t="n">
        <f aca="false">IF(F3383&lt;0,F3383^2,0)</f>
        <v>4.84320621397686E-005</v>
      </c>
      <c r="K3383" s="44" t="n">
        <f aca="false">MAX(K3382,E3383)</f>
        <v>62530.4000000001</v>
      </c>
      <c r="L3383" s="49" t="n">
        <f aca="false">E3383-K3383</f>
        <v>-3770.40000000002</v>
      </c>
    </row>
    <row r="3384" customFormat="false" ht="15" hidden="false" customHeight="false" outlineLevel="0" collapsed="false">
      <c r="A3384" s="27" t="n">
        <v>44369</v>
      </c>
      <c r="B3384" s="42" t="n">
        <v>1</v>
      </c>
      <c r="C3384" s="28" t="n">
        <v>34745</v>
      </c>
      <c r="D3384" s="43" t="n">
        <v>-126.3</v>
      </c>
      <c r="E3384" s="44" t="n">
        <f aca="false">E3383+D3384</f>
        <v>58633.7000000001</v>
      </c>
      <c r="F3384" s="45" t="n">
        <f aca="false">IF(C3383&gt;0,D3384/C3383,0)</f>
        <v>-0.00362188963416907</v>
      </c>
      <c r="G3384" s="46" t="n">
        <f aca="false">G3383*(1+F3384)</f>
        <v>52.1632484576565</v>
      </c>
      <c r="H3384" s="46" t="n">
        <f aca="false">MAX(H3383,G3384)</f>
        <v>58.7536324944132</v>
      </c>
      <c r="I3384" s="47" t="n">
        <f aca="false">G3384/H3384-1</f>
        <v>-0.112169814136741</v>
      </c>
      <c r="J3384" s="48" t="n">
        <f aca="false">IF(F3384&lt;0,F3384^2,0)</f>
        <v>1.31180845221014E-005</v>
      </c>
      <c r="K3384" s="44" t="n">
        <f aca="false">MAX(K3383,E3384)</f>
        <v>62530.4000000001</v>
      </c>
      <c r="L3384" s="49" t="n">
        <f aca="false">E3384-K3384</f>
        <v>-3896.70000000002</v>
      </c>
    </row>
    <row r="3385" customFormat="false" ht="15" hidden="false" customHeight="false" outlineLevel="0" collapsed="false">
      <c r="A3385" s="27" t="n">
        <v>44370</v>
      </c>
      <c r="B3385" s="42" t="n">
        <v>1</v>
      </c>
      <c r="C3385" s="28" t="n">
        <v>34574</v>
      </c>
      <c r="D3385" s="43" t="n">
        <v>-80.65</v>
      </c>
      <c r="E3385" s="44" t="n">
        <f aca="false">E3384+D3385</f>
        <v>58553.0500000001</v>
      </c>
      <c r="F3385" s="45" t="n">
        <f aca="false">IF(C3384&gt;0,D3385/C3384,0)</f>
        <v>-0.00232119729457476</v>
      </c>
      <c r="G3385" s="46" t="n">
        <f aca="false">G3384*(1+F3385)</f>
        <v>52.0421672664603</v>
      </c>
      <c r="H3385" s="46" t="n">
        <f aca="false">MAX(H3384,G3385)</f>
        <v>58.7536324944132</v>
      </c>
      <c r="I3385" s="47" t="n">
        <f aca="false">G3385/H3385-1</f>
        <v>-0.114230643162209</v>
      </c>
      <c r="J3385" s="48" t="n">
        <f aca="false">IF(F3385&lt;0,F3385^2,0)</f>
        <v>5.38795688034118E-006</v>
      </c>
      <c r="K3385" s="44" t="n">
        <f aca="false">MAX(K3384,E3385)</f>
        <v>62530.4000000001</v>
      </c>
      <c r="L3385" s="49" t="n">
        <f aca="false">E3385-K3385</f>
        <v>-3977.35000000002</v>
      </c>
    </row>
    <row r="3386" customFormat="false" ht="15" hidden="false" customHeight="false" outlineLevel="0" collapsed="false">
      <c r="A3386" s="27" t="n">
        <v>44371</v>
      </c>
      <c r="B3386" s="42" t="n">
        <v>0</v>
      </c>
      <c r="C3386" s="28" t="n">
        <v>34827</v>
      </c>
      <c r="D3386" s="43" t="n">
        <v>0</v>
      </c>
      <c r="E3386" s="44" t="n">
        <f aca="false">E3385+D3386</f>
        <v>58553.0500000001</v>
      </c>
      <c r="F3386" s="45" t="n">
        <f aca="false">IF(C3385&gt;0,D3386/C3385,0)</f>
        <v>0</v>
      </c>
      <c r="G3386" s="46" t="n">
        <f aca="false">G3385*(1+F3386)</f>
        <v>52.0421672664603</v>
      </c>
      <c r="H3386" s="46" t="n">
        <f aca="false">MAX(H3385,G3386)</f>
        <v>58.7536324944132</v>
      </c>
      <c r="I3386" s="47" t="n">
        <f aca="false">G3386/H3386-1</f>
        <v>-0.114230643162209</v>
      </c>
      <c r="J3386" s="48" t="n">
        <f aca="false">IF(F3386&lt;0,F3386^2,0)</f>
        <v>0</v>
      </c>
      <c r="K3386" s="44" t="n">
        <f aca="false">MAX(K3385,E3386)</f>
        <v>62530.4000000001</v>
      </c>
      <c r="L3386" s="49" t="n">
        <f aca="false">E3386-K3386</f>
        <v>-3977.35000000002</v>
      </c>
    </row>
    <row r="3387" customFormat="false" ht="15" hidden="false" customHeight="false" outlineLevel="0" collapsed="false">
      <c r="A3387" s="27" t="n">
        <v>44372</v>
      </c>
      <c r="B3387" s="42" t="n">
        <v>1</v>
      </c>
      <c r="C3387" s="28" t="n">
        <v>35364.65</v>
      </c>
      <c r="D3387" s="43" t="n">
        <v>427</v>
      </c>
      <c r="E3387" s="44" t="n">
        <f aca="false">E3386+D3387</f>
        <v>58980.0500000001</v>
      </c>
      <c r="F3387" s="45" t="n">
        <f aca="false">IF(C3386&gt;0,D3387/C3386,0)</f>
        <v>0.0122606024061791</v>
      </c>
      <c r="G3387" s="46" t="n">
        <f aca="false">G3386*(1+F3387)</f>
        <v>52.6802355876703</v>
      </c>
      <c r="H3387" s="46" t="n">
        <f aca="false">MAX(H3386,G3387)</f>
        <v>58.7536324944132</v>
      </c>
      <c r="I3387" s="47" t="n">
        <f aca="false">G3387/H3387-1</f>
        <v>-0.103370577254444</v>
      </c>
      <c r="J3387" s="48" t="n">
        <f aca="false">IF(F3387&lt;0,F3387^2,0)</f>
        <v>0</v>
      </c>
      <c r="K3387" s="44" t="n">
        <f aca="false">MAX(K3386,E3387)</f>
        <v>62530.4000000001</v>
      </c>
      <c r="L3387" s="49" t="n">
        <f aca="false">E3387-K3387</f>
        <v>-3550.35000000002</v>
      </c>
    </row>
    <row r="3388" customFormat="false" ht="15" hidden="false" customHeight="false" outlineLevel="0" collapsed="false">
      <c r="A3388" s="27" t="n">
        <v>44375</v>
      </c>
      <c r="B3388" s="42" t="n">
        <v>1</v>
      </c>
      <c r="C3388" s="28" t="n">
        <v>35359.45</v>
      </c>
      <c r="D3388" s="43" t="n">
        <v>-5.2</v>
      </c>
      <c r="E3388" s="44" t="n">
        <f aca="false">E3387+D3388</f>
        <v>58974.8500000001</v>
      </c>
      <c r="F3388" s="45" t="n">
        <f aca="false">IF(C3387&gt;0,D3388/C3387,0)</f>
        <v>-0.000147039487171512</v>
      </c>
      <c r="G3388" s="46" t="n">
        <f aca="false">G3387*(1+F3388)</f>
        <v>52.6724895128454</v>
      </c>
      <c r="H3388" s="46" t="n">
        <f aca="false">MAX(H3387,G3388)</f>
        <v>58.7536324944132</v>
      </c>
      <c r="I3388" s="47" t="n">
        <f aca="false">G3388/H3388-1</f>
        <v>-0.103502417184947</v>
      </c>
      <c r="J3388" s="48" t="n">
        <f aca="false">IF(F3388&lt;0,F3388^2,0)</f>
        <v>2.16206107876611E-008</v>
      </c>
      <c r="K3388" s="44" t="n">
        <f aca="false">MAX(K3387,E3388)</f>
        <v>62530.4000000001</v>
      </c>
      <c r="L3388" s="49" t="n">
        <f aca="false">E3388-K3388</f>
        <v>-3555.55000000002</v>
      </c>
    </row>
    <row r="3389" customFormat="false" ht="15" hidden="false" customHeight="false" outlineLevel="0" collapsed="false">
      <c r="A3389" s="27" t="n">
        <v>44376</v>
      </c>
      <c r="B3389" s="42" t="n">
        <v>-1</v>
      </c>
      <c r="C3389" s="28" t="n">
        <v>35010.3</v>
      </c>
      <c r="D3389" s="43" t="n">
        <v>-217.45</v>
      </c>
      <c r="E3389" s="44" t="n">
        <f aca="false">E3388+D3389</f>
        <v>58757.4000000001</v>
      </c>
      <c r="F3389" s="45" t="n">
        <f aca="false">IF(C3388&gt;0,D3389/C3388,0)</f>
        <v>-0.0061496997266643</v>
      </c>
      <c r="G3389" s="46" t="n">
        <f aca="false">G3388*(1+F3389)</f>
        <v>52.3485695184855</v>
      </c>
      <c r="H3389" s="46" t="n">
        <f aca="false">MAX(H3388,G3389)</f>
        <v>58.7536324944132</v>
      </c>
      <c r="I3389" s="47" t="n">
        <f aca="false">G3389/H3389-1</f>
        <v>-0.10901560812494</v>
      </c>
      <c r="J3389" s="48" t="n">
        <f aca="false">IF(F3389&lt;0,F3389^2,0)</f>
        <v>3.7818806728135E-005</v>
      </c>
      <c r="K3389" s="44" t="n">
        <f aca="false">MAX(K3388,E3389)</f>
        <v>62530.4000000001</v>
      </c>
      <c r="L3389" s="49" t="n">
        <f aca="false">E3389-K3389</f>
        <v>-3773.00000000001</v>
      </c>
    </row>
    <row r="3390" customFormat="false" ht="15" hidden="false" customHeight="false" outlineLevel="0" collapsed="false">
      <c r="A3390" s="27" t="n">
        <v>44377</v>
      </c>
      <c r="B3390" s="42" t="n">
        <v>-1</v>
      </c>
      <c r="C3390" s="28" t="n">
        <v>34772.2</v>
      </c>
      <c r="D3390" s="43" t="n">
        <v>238.1</v>
      </c>
      <c r="E3390" s="44" t="n">
        <f aca="false">E3389+D3390</f>
        <v>58995.5000000001</v>
      </c>
      <c r="F3390" s="45" t="n">
        <f aca="false">IF(C3389&gt;0,D3390/C3389,0)</f>
        <v>0.00680085574816554</v>
      </c>
      <c r="G3390" s="46" t="n">
        <f aca="false">G3389*(1+F3390)</f>
        <v>52.7045845884036</v>
      </c>
      <c r="H3390" s="46" t="n">
        <f aca="false">MAX(H3389,G3390)</f>
        <v>58.7536324944132</v>
      </c>
      <c r="I3390" s="47" t="n">
        <f aca="false">G3390/H3390-1</f>
        <v>-0.102956151801931</v>
      </c>
      <c r="J3390" s="48" t="n">
        <f aca="false">IF(F3390&lt;0,F3390^2,0)</f>
        <v>0</v>
      </c>
      <c r="K3390" s="44" t="n">
        <f aca="false">MAX(K3389,E3390)</f>
        <v>62530.4000000001</v>
      </c>
      <c r="L3390" s="49" t="n">
        <f aca="false">E3390-K3390</f>
        <v>-3534.90000000002</v>
      </c>
    </row>
    <row r="3391" customFormat="false" ht="15" hidden="false" customHeight="false" outlineLevel="0" collapsed="false">
      <c r="A3391" s="27" t="n">
        <v>44378</v>
      </c>
      <c r="B3391" s="42" t="n">
        <v>-1</v>
      </c>
      <c r="C3391" s="28" t="n">
        <v>34684</v>
      </c>
      <c r="D3391" s="43" t="n">
        <v>88.2</v>
      </c>
      <c r="E3391" s="44" t="n">
        <f aca="false">E3390+D3391</f>
        <v>59083.7000000001</v>
      </c>
      <c r="F3391" s="45" t="n">
        <f aca="false">IF(C3390&gt;0,D3391/C3390,0)</f>
        <v>0.00253650905033331</v>
      </c>
      <c r="G3391" s="46" t="n">
        <f aca="false">G3390*(1+F3391)</f>
        <v>52.8382702442061</v>
      </c>
      <c r="H3391" s="46" t="n">
        <f aca="false">MAX(H3390,G3391)</f>
        <v>58.7536324944132</v>
      </c>
      <c r="I3391" s="47" t="n">
        <f aca="false">G3391/H3391-1</f>
        <v>-0.100680791962431</v>
      </c>
      <c r="J3391" s="48" t="n">
        <f aca="false">IF(F3391&lt;0,F3391^2,0)</f>
        <v>0</v>
      </c>
      <c r="K3391" s="44" t="n">
        <f aca="false">MAX(K3390,E3391)</f>
        <v>62530.4000000001</v>
      </c>
      <c r="L3391" s="49" t="n">
        <f aca="false">E3391-K3391</f>
        <v>-3446.70000000002</v>
      </c>
    </row>
    <row r="3392" customFormat="false" ht="15" hidden="false" customHeight="false" outlineLevel="0" collapsed="false">
      <c r="A3392" s="27" t="n">
        <v>44379</v>
      </c>
      <c r="B3392" s="42" t="n">
        <v>-1</v>
      </c>
      <c r="C3392" s="28" t="n">
        <v>34809.9</v>
      </c>
      <c r="D3392" s="43" t="n">
        <v>-125.9</v>
      </c>
      <c r="E3392" s="44" t="n">
        <f aca="false">E3391+D3392</f>
        <v>58957.8000000001</v>
      </c>
      <c r="F3392" s="45" t="n">
        <f aca="false">IF(C3391&gt;0,D3392/C3391,0)</f>
        <v>-0.00362991581132511</v>
      </c>
      <c r="G3392" s="46" t="n">
        <f aca="false">G3391*(1+F3392)</f>
        <v>52.6464717716036</v>
      </c>
      <c r="H3392" s="46" t="n">
        <f aca="false">MAX(H3391,G3392)</f>
        <v>58.7536324944132</v>
      </c>
      <c r="I3392" s="47" t="n">
        <f aca="false">G3392/H3392-1</f>
        <v>-0.103945244975114</v>
      </c>
      <c r="J3392" s="48" t="n">
        <f aca="false">IF(F3392&lt;0,F3392^2,0)</f>
        <v>1.3176288797308E-005</v>
      </c>
      <c r="K3392" s="44" t="n">
        <f aca="false">MAX(K3391,E3392)</f>
        <v>62530.4000000001</v>
      </c>
      <c r="L3392" s="49" t="n">
        <f aca="false">E3392-K3392</f>
        <v>-3572.60000000002</v>
      </c>
    </row>
    <row r="3393" customFormat="false" ht="15" hidden="false" customHeight="false" outlineLevel="0" collapsed="false">
      <c r="A3393" s="27" t="n">
        <v>44382</v>
      </c>
      <c r="B3393" s="42" t="n">
        <v>1</v>
      </c>
      <c r="C3393" s="28" t="n">
        <v>35212</v>
      </c>
      <c r="D3393" s="43" t="n">
        <v>0</v>
      </c>
      <c r="E3393" s="44" t="n">
        <f aca="false">E3392+D3393</f>
        <v>58957.8000000001</v>
      </c>
      <c r="F3393" s="45" t="n">
        <f aca="false">IF(C3392&gt;0,D3393/C3392,0)</f>
        <v>0</v>
      </c>
      <c r="G3393" s="46" t="n">
        <f aca="false">G3392*(1+F3393)</f>
        <v>52.6464717716036</v>
      </c>
      <c r="H3393" s="46" t="n">
        <f aca="false">MAX(H3392,G3393)</f>
        <v>58.7536324944132</v>
      </c>
      <c r="I3393" s="47" t="n">
        <f aca="false">G3393/H3393-1</f>
        <v>-0.103945244975114</v>
      </c>
      <c r="J3393" s="48" t="n">
        <f aca="false">IF(F3393&lt;0,F3393^2,0)</f>
        <v>0</v>
      </c>
      <c r="K3393" s="44" t="n">
        <f aca="false">MAX(K3392,E3393)</f>
        <v>62530.4000000001</v>
      </c>
      <c r="L3393" s="49" t="n">
        <f aca="false">E3393-K3393</f>
        <v>-3572.60000000002</v>
      </c>
    </row>
    <row r="3394" customFormat="false" ht="15" hidden="false" customHeight="false" outlineLevel="0" collapsed="false">
      <c r="A3394" s="27" t="n">
        <v>44383</v>
      </c>
      <c r="B3394" s="42" t="n">
        <v>1</v>
      </c>
      <c r="C3394" s="28" t="n">
        <v>35579.15</v>
      </c>
      <c r="D3394" s="43" t="n">
        <v>367.15</v>
      </c>
      <c r="E3394" s="44" t="n">
        <f aca="false">E3393+D3394</f>
        <v>59324.9500000001</v>
      </c>
      <c r="F3394" s="45" t="n">
        <f aca="false">IF(C3393&gt;0,D3394/C3393,0)</f>
        <v>0.0104268431216631</v>
      </c>
      <c r="G3394" s="46" t="n">
        <f aca="false">G3393*(1+F3394)</f>
        <v>53.1954082736752</v>
      </c>
      <c r="H3394" s="46" t="n">
        <f aca="false">MAX(H3393,G3394)</f>
        <v>58.7536324944132</v>
      </c>
      <c r="I3394" s="47" t="n">
        <f aca="false">G3394/H3394-1</f>
        <v>-0.0946022226160499</v>
      </c>
      <c r="J3394" s="48" t="n">
        <f aca="false">IF(F3394&lt;0,F3394^2,0)</f>
        <v>0</v>
      </c>
      <c r="K3394" s="44" t="n">
        <f aca="false">MAX(K3393,E3394)</f>
        <v>62530.4000000001</v>
      </c>
      <c r="L3394" s="49" t="n">
        <f aca="false">E3394-K3394</f>
        <v>-3205.45000000002</v>
      </c>
    </row>
    <row r="3395" customFormat="false" ht="15" hidden="false" customHeight="false" outlineLevel="0" collapsed="false">
      <c r="A3395" s="27" t="n">
        <v>44384</v>
      </c>
      <c r="B3395" s="42" t="n">
        <v>1</v>
      </c>
      <c r="C3395" s="28" t="n">
        <v>35771.3</v>
      </c>
      <c r="D3395" s="43" t="n">
        <v>192.15</v>
      </c>
      <c r="E3395" s="44" t="n">
        <f aca="false">E3394+D3395</f>
        <v>59517.1000000001</v>
      </c>
      <c r="F3395" s="45" t="n">
        <f aca="false">IF(C3394&gt;0,D3395/C3394,0)</f>
        <v>0.00540063492241945</v>
      </c>
      <c r="G3395" s="46" t="n">
        <f aca="false">G3394*(1+F3395)</f>
        <v>53.4826972533103</v>
      </c>
      <c r="H3395" s="46" t="n">
        <f aca="false">MAX(H3394,G3395)</f>
        <v>58.7536324944132</v>
      </c>
      <c r="I3395" s="47" t="n">
        <f aca="false">G3395/H3395-1</f>
        <v>-0.0897124997608293</v>
      </c>
      <c r="J3395" s="48" t="n">
        <f aca="false">IF(F3395&lt;0,F3395^2,0)</f>
        <v>0</v>
      </c>
      <c r="K3395" s="44" t="n">
        <f aca="false">MAX(K3394,E3395)</f>
        <v>62530.4000000001</v>
      </c>
      <c r="L3395" s="49" t="n">
        <f aca="false">E3395-K3395</f>
        <v>-3013.30000000002</v>
      </c>
    </row>
    <row r="3396" customFormat="false" ht="15" hidden="false" customHeight="false" outlineLevel="0" collapsed="false">
      <c r="A3396" s="27" t="n">
        <v>44385</v>
      </c>
      <c r="B3396" s="42" t="n">
        <v>-1</v>
      </c>
      <c r="C3396" s="28" t="n">
        <v>35274.1</v>
      </c>
      <c r="D3396" s="43" t="n">
        <v>-452.2</v>
      </c>
      <c r="E3396" s="44" t="n">
        <f aca="false">E3395+D3396</f>
        <v>59064.9000000001</v>
      </c>
      <c r="F3396" s="45" t="n">
        <f aca="false">IF(C3395&gt;0,D3396/C3395,0)</f>
        <v>-0.0126414192383279</v>
      </c>
      <c r="G3396" s="46" t="n">
        <f aca="false">G3395*(1+F3396)</f>
        <v>52.8066000553347</v>
      </c>
      <c r="H3396" s="46" t="n">
        <f aca="false">MAX(H3395,G3396)</f>
        <v>58.7536324944132</v>
      </c>
      <c r="I3396" s="47" t="n">
        <f aca="false">G3396/H3396-1</f>
        <v>-0.101219825678762</v>
      </c>
      <c r="J3396" s="48" t="n">
        <f aca="false">IF(F3396&lt;0,F3396^2,0)</f>
        <v>0.000159805480359168</v>
      </c>
      <c r="K3396" s="44" t="n">
        <f aca="false">MAX(K3395,E3396)</f>
        <v>62530.4000000001</v>
      </c>
      <c r="L3396" s="49" t="n">
        <f aca="false">E3396-K3396</f>
        <v>-3465.50000000001</v>
      </c>
    </row>
    <row r="3397" customFormat="false" ht="15" hidden="false" customHeight="false" outlineLevel="0" collapsed="false">
      <c r="A3397" s="27" t="n">
        <v>44386</v>
      </c>
      <c r="B3397" s="42" t="n">
        <v>-1</v>
      </c>
      <c r="C3397" s="28" t="n">
        <v>35071.95</v>
      </c>
      <c r="D3397" s="43" t="n">
        <v>202.15</v>
      </c>
      <c r="E3397" s="44" t="n">
        <f aca="false">E3396+D3397</f>
        <v>59267.0500000001</v>
      </c>
      <c r="F3397" s="45" t="n">
        <f aca="false">IF(C3396&gt;0,D3397/C3396,0)</f>
        <v>0.00573083367116383</v>
      </c>
      <c r="G3397" s="46" t="n">
        <f aca="false">G3396*(1+F3397)</f>
        <v>53.1092258969915</v>
      </c>
      <c r="H3397" s="46" t="n">
        <f aca="false">MAX(H3396,G3397)</f>
        <v>58.7536324944132</v>
      </c>
      <c r="I3397" s="47" t="n">
        <f aca="false">G3397/H3397-1</f>
        <v>-0.0960690659927874</v>
      </c>
      <c r="J3397" s="48" t="n">
        <f aca="false">IF(F3397&lt;0,F3397^2,0)</f>
        <v>0</v>
      </c>
      <c r="K3397" s="44" t="n">
        <f aca="false">MAX(K3396,E3397)</f>
        <v>62530.4000000001</v>
      </c>
      <c r="L3397" s="49" t="n">
        <f aca="false">E3397-K3397</f>
        <v>-3263.35000000001</v>
      </c>
    </row>
    <row r="3398" customFormat="false" ht="15" hidden="false" customHeight="false" outlineLevel="0" collapsed="false">
      <c r="A3398" s="27" t="n">
        <v>44389</v>
      </c>
      <c r="B3398" s="42" t="n">
        <v>-1</v>
      </c>
      <c r="C3398" s="28" t="n">
        <v>35198.9</v>
      </c>
      <c r="D3398" s="43" t="n">
        <v>-213.1</v>
      </c>
      <c r="E3398" s="44" t="n">
        <f aca="false">E3397+D3398</f>
        <v>59053.9500000001</v>
      </c>
      <c r="F3398" s="45" t="n">
        <f aca="false">IF(C3397&gt;0,D3398/C3397,0)</f>
        <v>-0.00607608074258774</v>
      </c>
      <c r="G3398" s="46" t="n">
        <f aca="false">G3397*(1+F3398)</f>
        <v>52.786529952265</v>
      </c>
      <c r="H3398" s="46" t="n">
        <f aca="false">MAX(H3397,G3398)</f>
        <v>58.7536324944132</v>
      </c>
      <c r="I3398" s="47" t="n">
        <f aca="false">G3398/H3398-1</f>
        <v>-0.101561423333538</v>
      </c>
      <c r="J3398" s="48" t="n">
        <f aca="false">IF(F3398&lt;0,F3398^2,0)</f>
        <v>3.69187571904456E-005</v>
      </c>
      <c r="K3398" s="44" t="n">
        <f aca="false">MAX(K3397,E3398)</f>
        <v>62530.4000000001</v>
      </c>
      <c r="L3398" s="49" t="n">
        <f aca="false">E3398-K3398</f>
        <v>-3476.45000000001</v>
      </c>
    </row>
    <row r="3399" customFormat="false" ht="15" hidden="false" customHeight="false" outlineLevel="0" collapsed="false">
      <c r="A3399" s="27" t="n">
        <v>44390</v>
      </c>
      <c r="B3399" s="42" t="n">
        <v>1</v>
      </c>
      <c r="C3399" s="28" t="n">
        <v>35673.4</v>
      </c>
      <c r="D3399" s="43" t="n">
        <v>193.35</v>
      </c>
      <c r="E3399" s="44" t="n">
        <f aca="false">E3398+D3399</f>
        <v>59247.3000000001</v>
      </c>
      <c r="F3399" s="45" t="n">
        <f aca="false">IF(C3398&gt;0,D3399/C3398,0)</f>
        <v>0.00549306938569103</v>
      </c>
      <c r="G3399" s="46" t="n">
        <f aca="false">G3398*(1+F3399)</f>
        <v>53.0764900239227</v>
      </c>
      <c r="H3399" s="46" t="n">
        <f aca="false">MAX(H3398,G3399)</f>
        <v>58.7536324944132</v>
      </c>
      <c r="I3399" s="47" t="n">
        <f aca="false">G3399/H3399-1</f>
        <v>-0.0966262378931276</v>
      </c>
      <c r="J3399" s="48" t="n">
        <f aca="false">IF(F3399&lt;0,F3399^2,0)</f>
        <v>0</v>
      </c>
      <c r="K3399" s="44" t="n">
        <f aca="false">MAX(K3398,E3399)</f>
        <v>62530.4000000001</v>
      </c>
      <c r="L3399" s="49" t="n">
        <f aca="false">E3399-K3399</f>
        <v>-3283.10000000001</v>
      </c>
    </row>
    <row r="3400" customFormat="false" ht="15" hidden="false" customHeight="false" outlineLevel="0" collapsed="false">
      <c r="A3400" s="27" t="n">
        <v>44391</v>
      </c>
      <c r="B3400" s="42" t="n">
        <v>1</v>
      </c>
      <c r="C3400" s="28" t="n">
        <v>35668.25</v>
      </c>
      <c r="D3400" s="43" t="n">
        <v>-5.15</v>
      </c>
      <c r="E3400" s="44" t="n">
        <f aca="false">E3399+D3400</f>
        <v>59242.1500000001</v>
      </c>
      <c r="F3400" s="45" t="n">
        <f aca="false">IF(C3399&gt;0,D3400/C3399,0)</f>
        <v>-0.000144365269360364</v>
      </c>
      <c r="G3400" s="46" t="n">
        <f aca="false">G3399*(1+F3400)</f>
        <v>53.0688276221436</v>
      </c>
      <c r="H3400" s="46" t="n">
        <f aca="false">MAX(H3399,G3400)</f>
        <v>58.7536324944132</v>
      </c>
      <c r="I3400" s="47" t="n">
        <f aca="false">G3400/H3400-1</f>
        <v>-0.0967566536896273</v>
      </c>
      <c r="J3400" s="48" t="n">
        <f aca="false">IF(F3400&lt;0,F3400^2,0)</f>
        <v>2.08413309974904E-008</v>
      </c>
      <c r="K3400" s="44" t="n">
        <f aca="false">MAX(K3399,E3400)</f>
        <v>62530.4000000001</v>
      </c>
      <c r="L3400" s="49" t="n">
        <f aca="false">E3400-K3400</f>
        <v>-3288.25000000001</v>
      </c>
    </row>
    <row r="3401" customFormat="false" ht="15" hidden="false" customHeight="false" outlineLevel="0" collapsed="false">
      <c r="A3401" s="27" t="n">
        <v>44392</v>
      </c>
      <c r="B3401" s="42" t="n">
        <v>1</v>
      </c>
      <c r="C3401" s="28" t="n">
        <v>35907.65</v>
      </c>
      <c r="D3401" s="43" t="n">
        <v>239.4</v>
      </c>
      <c r="E3401" s="44" t="n">
        <f aca="false">E3400+D3401</f>
        <v>59481.5500000001</v>
      </c>
      <c r="F3401" s="45" t="n">
        <f aca="false">IF(C3400&gt;0,D3401/C3400,0)</f>
        <v>0.00671185157668234</v>
      </c>
      <c r="G3401" s="46" t="n">
        <f aca="false">G3400*(1+F3401)</f>
        <v>53.425017716492</v>
      </c>
      <c r="H3401" s="46" t="n">
        <f aca="false">MAX(H3400,G3401)</f>
        <v>58.7536324944132</v>
      </c>
      <c r="I3401" s="47" t="n">
        <f aca="false">G3401/H3401-1</f>
        <v>-0.0906942184115661</v>
      </c>
      <c r="J3401" s="48" t="n">
        <f aca="false">IF(F3401&lt;0,F3401^2,0)</f>
        <v>0</v>
      </c>
      <c r="K3401" s="44" t="n">
        <f aca="false">MAX(K3400,E3401)</f>
        <v>62530.4000000001</v>
      </c>
      <c r="L3401" s="49" t="n">
        <f aca="false">E3401-K3401</f>
        <v>-3048.85000000001</v>
      </c>
    </row>
    <row r="3402" customFormat="false" ht="15" hidden="false" customHeight="false" outlineLevel="0" collapsed="false">
      <c r="A3402" s="27" t="n">
        <v>44393</v>
      </c>
      <c r="B3402" s="42" t="n">
        <v>1</v>
      </c>
      <c r="C3402" s="28" t="n">
        <v>35751.8</v>
      </c>
      <c r="D3402" s="43" t="n">
        <v>-155.85</v>
      </c>
      <c r="E3402" s="44" t="n">
        <f aca="false">E3401+D3402</f>
        <v>59325.7000000001</v>
      </c>
      <c r="F3402" s="45" t="n">
        <f aca="false">IF(C3401&gt;0,D3402/C3401,0)</f>
        <v>-0.00434030074371339</v>
      </c>
      <c r="G3402" s="46" t="n">
        <f aca="false">G3401*(1+F3402)</f>
        <v>53.1931370723642</v>
      </c>
      <c r="H3402" s="46" t="n">
        <f aca="false">MAX(H3401,G3402)</f>
        <v>58.7536324944132</v>
      </c>
      <c r="I3402" s="47" t="n">
        <f aca="false">G3402/H3402-1</f>
        <v>-0.0946408789716573</v>
      </c>
      <c r="J3402" s="48" t="n">
        <f aca="false">IF(F3402&lt;0,F3402^2,0)</f>
        <v>1.8838210545879E-005</v>
      </c>
      <c r="K3402" s="44" t="n">
        <f aca="false">MAX(K3401,E3402)</f>
        <v>62530.4000000001</v>
      </c>
      <c r="L3402" s="49" t="n">
        <f aca="false">E3402-K3402</f>
        <v>-3204.70000000001</v>
      </c>
    </row>
    <row r="3403" customFormat="false" ht="15" hidden="false" customHeight="false" outlineLevel="0" collapsed="false">
      <c r="A3403" s="27" t="n">
        <v>44396</v>
      </c>
      <c r="B3403" s="42" t="n">
        <v>-1</v>
      </c>
      <c r="C3403" s="28" t="n">
        <v>35079.2</v>
      </c>
      <c r="D3403" s="43" t="n">
        <v>-690</v>
      </c>
      <c r="E3403" s="44" t="n">
        <f aca="false">E3402+D3403</f>
        <v>58635.7000000001</v>
      </c>
      <c r="F3403" s="45" t="n">
        <f aca="false">IF(C3402&gt;0,D3403/C3402,0)</f>
        <v>-0.0192997275661645</v>
      </c>
      <c r="G3403" s="46" t="n">
        <f aca="false">G3402*(1+F3403)</f>
        <v>52.166524018478</v>
      </c>
      <c r="H3403" s="46" t="n">
        <f aca="false">MAX(H3402,G3403)</f>
        <v>58.7536324944132</v>
      </c>
      <c r="I3403" s="47" t="n">
        <f aca="false">G3403/H3403-1</f>
        <v>-0.112114063357046</v>
      </c>
      <c r="J3403" s="48" t="n">
        <f aca="false">IF(F3403&lt;0,F3403^2,0)</f>
        <v>0.00037247948412817</v>
      </c>
      <c r="K3403" s="44" t="n">
        <f aca="false">MAX(K3402,E3403)</f>
        <v>62530.4000000001</v>
      </c>
      <c r="L3403" s="49" t="n">
        <f aca="false">E3403-K3403</f>
        <v>-3894.70000000001</v>
      </c>
    </row>
    <row r="3404" customFormat="false" ht="15" hidden="false" customHeight="false" outlineLevel="0" collapsed="false">
      <c r="A3404" s="27" t="n">
        <v>44397</v>
      </c>
      <c r="B3404" s="42" t="n">
        <v>-1</v>
      </c>
      <c r="C3404" s="28" t="n">
        <v>34415.45</v>
      </c>
      <c r="D3404" s="43" t="n">
        <v>663.75</v>
      </c>
      <c r="E3404" s="44" t="n">
        <f aca="false">E3403+D3404</f>
        <v>59299.4500000001</v>
      </c>
      <c r="F3404" s="45" t="n">
        <f aca="false">IF(C3403&gt;0,D3404/C3403,0)</f>
        <v>0.0189214691327054</v>
      </c>
      <c r="G3404" s="46" t="n">
        <f aca="false">G3403*(1+F3404)</f>
        <v>53.1535912924541</v>
      </c>
      <c r="H3404" s="46" t="n">
        <f aca="false">MAX(H3403,G3404)</f>
        <v>58.7536324944132</v>
      </c>
      <c r="I3404" s="47" t="n">
        <f aca="false">G3404/H3404-1</f>
        <v>-0.0953139570134937</v>
      </c>
      <c r="J3404" s="48" t="n">
        <f aca="false">IF(F3404&lt;0,F3404^2,0)</f>
        <v>0</v>
      </c>
      <c r="K3404" s="44" t="n">
        <f aca="false">MAX(K3403,E3404)</f>
        <v>62530.4000000001</v>
      </c>
      <c r="L3404" s="49" t="n">
        <f aca="false">E3404-K3404</f>
        <v>-3230.95000000001</v>
      </c>
    </row>
    <row r="3405" customFormat="false" ht="15" hidden="false" customHeight="false" outlineLevel="0" collapsed="false">
      <c r="A3405" s="27" t="n">
        <v>44399</v>
      </c>
      <c r="B3405" s="42" t="n">
        <v>-1</v>
      </c>
      <c r="C3405" s="28" t="n">
        <v>34677.3</v>
      </c>
      <c r="D3405" s="43" t="n">
        <v>-478.7</v>
      </c>
      <c r="E3405" s="44" t="n">
        <f aca="false">E3404+D3405</f>
        <v>58820.7500000001</v>
      </c>
      <c r="F3405" s="45" t="n">
        <f aca="false">IF(C3404&gt;0,D3405/C3404,0)</f>
        <v>-0.013909450552005</v>
      </c>
      <c r="G3405" s="46" t="n">
        <f aca="false">G3404*(1+F3405)</f>
        <v>52.4142540427102</v>
      </c>
      <c r="H3405" s="46" t="n">
        <f aca="false">MAX(H3404,G3405)</f>
        <v>58.7536324944132</v>
      </c>
      <c r="I3405" s="47" t="n">
        <f aca="false">G3405/H3405-1</f>
        <v>-0.107897642793504</v>
      </c>
      <c r="J3405" s="48" t="n">
        <f aca="false">IF(F3405&lt;0,F3405^2,0)</f>
        <v>0.000193472814658672</v>
      </c>
      <c r="K3405" s="44" t="n">
        <f aca="false">MAX(K3404,E3405)</f>
        <v>62530.4000000001</v>
      </c>
      <c r="L3405" s="49" t="n">
        <f aca="false">E3405-K3405</f>
        <v>-3709.65000000001</v>
      </c>
    </row>
    <row r="3406" customFormat="false" ht="15" hidden="false" customHeight="false" outlineLevel="0" collapsed="false">
      <c r="A3406" s="27" t="n">
        <v>44400</v>
      </c>
      <c r="B3406" s="42" t="n">
        <v>1</v>
      </c>
      <c r="C3406" s="28" t="n">
        <v>35034.4</v>
      </c>
      <c r="D3406" s="43" t="n">
        <v>45.3</v>
      </c>
      <c r="E3406" s="44" t="n">
        <f aca="false">E3405+D3406</f>
        <v>58866.0500000001</v>
      </c>
      <c r="F3406" s="45" t="n">
        <f aca="false">IF(C3405&gt;0,D3406/C3405,0)</f>
        <v>0.0013063300776012</v>
      </c>
      <c r="G3406" s="46" t="n">
        <f aca="false">G3405*(1+F3406)</f>
        <v>52.4827243592613</v>
      </c>
      <c r="H3406" s="46" t="n">
        <f aca="false">MAX(H3405,G3406)</f>
        <v>58.7536324944132</v>
      </c>
      <c r="I3406" s="47" t="n">
        <f aca="false">G3406/H3406-1</f>
        <v>-0.106732262651986</v>
      </c>
      <c r="J3406" s="48" t="n">
        <f aca="false">IF(F3406&lt;0,F3406^2,0)</f>
        <v>0</v>
      </c>
      <c r="K3406" s="44" t="n">
        <f aca="false">MAX(K3405,E3406)</f>
        <v>62530.4000000001</v>
      </c>
      <c r="L3406" s="49" t="n">
        <f aca="false">E3406-K3406</f>
        <v>-3664.35000000001</v>
      </c>
    </row>
    <row r="3407" customFormat="false" ht="15" hidden="false" customHeight="false" outlineLevel="0" collapsed="false">
      <c r="A3407" s="27" t="n">
        <v>44403</v>
      </c>
      <c r="B3407" s="42" t="n">
        <v>1</v>
      </c>
      <c r="C3407" s="28" t="n">
        <v>34949.7</v>
      </c>
      <c r="D3407" s="43" t="n">
        <v>-84.7</v>
      </c>
      <c r="E3407" s="44" t="n">
        <f aca="false">E3406+D3407</f>
        <v>58781.3500000001</v>
      </c>
      <c r="F3407" s="45" t="n">
        <f aca="false">IF(C3406&gt;0,D3407/C3406,0)</f>
        <v>-0.00241762382115863</v>
      </c>
      <c r="G3407" s="46" t="n">
        <f aca="false">G3406*(1+F3407)</f>
        <v>52.355840874651</v>
      </c>
      <c r="H3407" s="46" t="n">
        <f aca="false">MAX(H3406,G3407)</f>
        <v>58.7536324944132</v>
      </c>
      <c r="I3407" s="47" t="n">
        <f aca="false">G3407/H3407-1</f>
        <v>-0.108891848012471</v>
      </c>
      <c r="J3407" s="48" t="n">
        <f aca="false">IF(F3407&lt;0,F3407^2,0)</f>
        <v>5.84490494063367E-006</v>
      </c>
      <c r="K3407" s="44" t="n">
        <f aca="false">MAX(K3406,E3407)</f>
        <v>62530.4000000001</v>
      </c>
      <c r="L3407" s="49" t="n">
        <f aca="false">E3407-K3407</f>
        <v>-3749.05</v>
      </c>
    </row>
    <row r="3408" customFormat="false" ht="15" hidden="false" customHeight="false" outlineLevel="0" collapsed="false">
      <c r="A3408" s="27" t="n">
        <v>44404</v>
      </c>
      <c r="B3408" s="42" t="n">
        <v>1</v>
      </c>
      <c r="C3408" s="28" t="n">
        <v>34797.45</v>
      </c>
      <c r="D3408" s="43" t="n">
        <v>-152.25</v>
      </c>
      <c r="E3408" s="44" t="n">
        <f aca="false">E3407+D3408</f>
        <v>58629.1000000001</v>
      </c>
      <c r="F3408" s="45" t="n">
        <f aca="false">IF(C3407&gt;0,D3408/C3407,0)</f>
        <v>-0.00435626056876025</v>
      </c>
      <c r="G3408" s="46" t="n">
        <f aca="false">G3407*(1+F3408)</f>
        <v>52.1277651895045</v>
      </c>
      <c r="H3408" s="46" t="n">
        <f aca="false">MAX(H3407,G3408)</f>
        <v>58.7536324944132</v>
      </c>
      <c r="I3408" s="47" t="n">
        <f aca="false">G3408/H3408-1</f>
        <v>-0.112773747317475</v>
      </c>
      <c r="J3408" s="48" t="n">
        <f aca="false">IF(F3408&lt;0,F3408^2,0)</f>
        <v>1.89770061429354E-005</v>
      </c>
      <c r="K3408" s="44" t="n">
        <f aca="false">MAX(K3407,E3408)</f>
        <v>62530.4000000001</v>
      </c>
      <c r="L3408" s="49" t="n">
        <f aca="false">E3408-K3408</f>
        <v>-3901.3</v>
      </c>
    </row>
    <row r="3409" customFormat="false" ht="15" hidden="false" customHeight="false" outlineLevel="0" collapsed="false">
      <c r="A3409" s="27" t="n">
        <v>44405</v>
      </c>
      <c r="B3409" s="42" t="n">
        <v>-1</v>
      </c>
      <c r="C3409" s="28" t="n">
        <v>34532.9</v>
      </c>
      <c r="D3409" s="43" t="n">
        <v>52.75</v>
      </c>
      <c r="E3409" s="44" t="n">
        <f aca="false">E3408+D3409</f>
        <v>58681.8500000001</v>
      </c>
      <c r="F3409" s="45" t="n">
        <f aca="false">IF(C3408&gt;0,D3409/C3408,0)</f>
        <v>0.00151591567772926</v>
      </c>
      <c r="G3409" s="46" t="n">
        <f aca="false">G3408*(1+F3409)</f>
        <v>52.2067864860003</v>
      </c>
      <c r="H3409" s="46" t="n">
        <f aca="false">MAX(H3408,G3409)</f>
        <v>58.7536324944132</v>
      </c>
      <c r="I3409" s="47" t="n">
        <f aca="false">G3409/H3409-1</f>
        <v>-0.11142878713134</v>
      </c>
      <c r="J3409" s="48" t="n">
        <f aca="false">IF(F3409&lt;0,F3409^2,0)</f>
        <v>0</v>
      </c>
      <c r="K3409" s="44" t="n">
        <f aca="false">MAX(K3408,E3409)</f>
        <v>62530.4000000001</v>
      </c>
      <c r="L3409" s="49" t="n">
        <f aca="false">E3409-K3409</f>
        <v>-3848.55</v>
      </c>
    </row>
    <row r="3410" customFormat="false" ht="15" hidden="false" customHeight="false" outlineLevel="0" collapsed="false">
      <c r="A3410" s="27" t="n">
        <v>44406</v>
      </c>
      <c r="B3410" s="42" t="n">
        <v>-1</v>
      </c>
      <c r="C3410" s="28" t="n">
        <v>34691.5</v>
      </c>
      <c r="D3410" s="43" t="n">
        <v>-158.6</v>
      </c>
      <c r="E3410" s="44" t="n">
        <f aca="false">E3409+D3410</f>
        <v>58523.2500000001</v>
      </c>
      <c r="F3410" s="45" t="n">
        <f aca="false">IF(C3409&gt;0,D3410/C3409,0)</f>
        <v>-0.00459272172334209</v>
      </c>
      <c r="G3410" s="46" t="n">
        <f aca="false">G3409*(1+F3410)</f>
        <v>51.9670152436001</v>
      </c>
      <c r="H3410" s="46" t="n">
        <f aca="false">MAX(H3409,G3410)</f>
        <v>58.7536324944132</v>
      </c>
      <c r="I3410" s="47" t="n">
        <f aca="false">G3410/H3410-1</f>
        <v>-0.115509747443419</v>
      </c>
      <c r="J3410" s="48" t="n">
        <f aca="false">IF(F3410&lt;0,F3410^2,0)</f>
        <v>2.10930928280583E-005</v>
      </c>
      <c r="K3410" s="44" t="n">
        <f aca="false">MAX(K3409,E3410)</f>
        <v>62530.4000000001</v>
      </c>
      <c r="L3410" s="49" t="n">
        <f aca="false">E3410-K3410</f>
        <v>-4007.15</v>
      </c>
    </row>
    <row r="3411" customFormat="false" ht="15" hidden="false" customHeight="false" outlineLevel="0" collapsed="false">
      <c r="A3411" s="27" t="n">
        <v>44407</v>
      </c>
      <c r="B3411" s="42" t="n">
        <v>-1</v>
      </c>
      <c r="C3411" s="28" t="n">
        <v>34584.35</v>
      </c>
      <c r="D3411" s="43" t="n">
        <v>107.15</v>
      </c>
      <c r="E3411" s="44" t="n">
        <f aca="false">E3410+D3411</f>
        <v>58630.4000000001</v>
      </c>
      <c r="F3411" s="45" t="n">
        <f aca="false">IF(C3410&gt;0,D3411/C3410,0)</f>
        <v>0.00308865284003286</v>
      </c>
      <c r="G3411" s="46" t="n">
        <f aca="false">G3410*(1+F3411)</f>
        <v>52.1275233128203</v>
      </c>
      <c r="H3411" s="46" t="n">
        <f aca="false">MAX(H3410,G3411)</f>
        <v>58.7536324944132</v>
      </c>
      <c r="I3411" s="47" t="n">
        <f aca="false">G3411/H3411-1</f>
        <v>-0.112777864112878</v>
      </c>
      <c r="J3411" s="48" t="n">
        <f aca="false">IF(F3411&lt;0,F3411^2,0)</f>
        <v>0</v>
      </c>
      <c r="K3411" s="44" t="n">
        <f aca="false">MAX(K3410,E3411)</f>
        <v>62530.4000000001</v>
      </c>
      <c r="L3411" s="49" t="n">
        <f aca="false">E3411-K3411</f>
        <v>-3900</v>
      </c>
    </row>
    <row r="3412" customFormat="false" ht="15" hidden="false" customHeight="false" outlineLevel="0" collapsed="false">
      <c r="A3412" s="27" t="n">
        <v>44410</v>
      </c>
      <c r="B3412" s="42" t="n">
        <v>1</v>
      </c>
      <c r="C3412" s="28" t="n">
        <v>34710</v>
      </c>
      <c r="D3412" s="43" t="n">
        <v>-244.7</v>
      </c>
      <c r="E3412" s="44" t="n">
        <f aca="false">E3411+D3412</f>
        <v>58385.7000000001</v>
      </c>
      <c r="F3412" s="45" t="n">
        <f aca="false">IF(C3411&gt;0,D3412/C3411,0)</f>
        <v>-0.00707545464928501</v>
      </c>
      <c r="G3412" s="46" t="n">
        <f aca="false">G3411*(1+F3412)</f>
        <v>51.7586973856409</v>
      </c>
      <c r="H3412" s="46" t="n">
        <f aca="false">MAX(H3411,G3412)</f>
        <v>58.7536324944132</v>
      </c>
      <c r="I3412" s="47" t="n">
        <f aca="false">G3412/H3412-1</f>
        <v>-0.119055364099189</v>
      </c>
      <c r="J3412" s="48" t="n">
        <f aca="false">IF(F3412&lt;0,F3412^2,0)</f>
        <v>5.00620584940889E-005</v>
      </c>
      <c r="K3412" s="44" t="n">
        <f aca="false">MAX(K3411,E3412)</f>
        <v>62530.4000000001</v>
      </c>
      <c r="L3412" s="49" t="n">
        <f aca="false">E3412-K3412</f>
        <v>-4144.7</v>
      </c>
    </row>
    <row r="3413" customFormat="false" ht="15" hidden="false" customHeight="false" outlineLevel="0" collapsed="false">
      <c r="A3413" s="27" t="n">
        <v>44411</v>
      </c>
      <c r="B3413" s="42" t="n">
        <v>1</v>
      </c>
      <c r="C3413" s="28" t="n">
        <v>35207.45</v>
      </c>
      <c r="D3413" s="43" t="n">
        <v>497.45</v>
      </c>
      <c r="E3413" s="44" t="n">
        <f aca="false">E3412+D3413</f>
        <v>58883.1500000001</v>
      </c>
      <c r="F3413" s="45" t="n">
        <f aca="false">IF(C3412&gt;0,D3413/C3412,0)</f>
        <v>0.0143316047248632</v>
      </c>
      <c r="G3413" s="46" t="n">
        <f aca="false">G3412*(1+F3413)</f>
        <v>52.5004825776457</v>
      </c>
      <c r="H3413" s="46" t="n">
        <f aca="false">MAX(H3412,G3413)</f>
        <v>58.7536324944132</v>
      </c>
      <c r="I3413" s="47" t="n">
        <f aca="false">G3413/H3413-1</f>
        <v>-0.106430013792971</v>
      </c>
      <c r="J3413" s="48" t="n">
        <f aca="false">IF(F3413&lt;0,F3413^2,0)</f>
        <v>0</v>
      </c>
      <c r="K3413" s="44" t="n">
        <f aca="false">MAX(K3412,E3413)</f>
        <v>62530.4000000001</v>
      </c>
      <c r="L3413" s="49" t="n">
        <f aca="false">E3413-K3413</f>
        <v>-3647.25</v>
      </c>
    </row>
    <row r="3414" customFormat="false" ht="15" hidden="false" customHeight="false" outlineLevel="0" collapsed="false">
      <c r="A3414" s="27" t="n">
        <v>44412</v>
      </c>
      <c r="B3414" s="42" t="n">
        <v>1</v>
      </c>
      <c r="C3414" s="28" t="n">
        <v>36028.05</v>
      </c>
      <c r="D3414" s="43" t="n">
        <v>820.6</v>
      </c>
      <c r="E3414" s="44" t="n">
        <f aca="false">E3413+D3414</f>
        <v>59703.7500000001</v>
      </c>
      <c r="F3414" s="45" t="n">
        <f aca="false">IF(C3413&gt;0,D3414/C3413,0)</f>
        <v>0.0233075670064148</v>
      </c>
      <c r="G3414" s="46" t="n">
        <f aca="false">G3413*(1+F3414)</f>
        <v>53.7241410931933</v>
      </c>
      <c r="H3414" s="46" t="n">
        <f aca="false">MAX(H3413,G3414)</f>
        <v>58.7536324944132</v>
      </c>
      <c r="I3414" s="47" t="n">
        <f aca="false">G3414/H3414-1</f>
        <v>-0.0856030714645291</v>
      </c>
      <c r="J3414" s="48" t="n">
        <f aca="false">IF(F3414&lt;0,F3414^2,0)</f>
        <v>0</v>
      </c>
      <c r="K3414" s="44" t="n">
        <f aca="false">MAX(K3413,E3414)</f>
        <v>62530.4000000001</v>
      </c>
      <c r="L3414" s="49" t="n">
        <f aca="false">E3414-K3414</f>
        <v>-2826.65</v>
      </c>
    </row>
    <row r="3415" customFormat="false" ht="15" hidden="false" customHeight="false" outlineLevel="0" collapsed="false">
      <c r="A3415" s="27" t="n">
        <v>44413</v>
      </c>
      <c r="B3415" s="42" t="n">
        <v>1</v>
      </c>
      <c r="C3415" s="28" t="n">
        <v>35834.75</v>
      </c>
      <c r="D3415" s="43" t="n">
        <v>-193.3</v>
      </c>
      <c r="E3415" s="44" t="n">
        <f aca="false">E3414+D3415</f>
        <v>59510.4500000001</v>
      </c>
      <c r="F3415" s="45" t="n">
        <f aca="false">IF(C3414&gt;0,D3415/C3414,0)</f>
        <v>-0.00536526400957032</v>
      </c>
      <c r="G3415" s="46" t="n">
        <f aca="false">G3414*(1+F3415)</f>
        <v>53.4358968925409</v>
      </c>
      <c r="H3415" s="46" t="n">
        <f aca="false">MAX(H3414,G3415)</f>
        <v>58.7536324944132</v>
      </c>
      <c r="I3415" s="47" t="n">
        <f aca="false">G3415/H3415-1</f>
        <v>-0.090509052395662</v>
      </c>
      <c r="J3415" s="48" t="n">
        <f aca="false">IF(F3415&lt;0,F3415^2,0)</f>
        <v>2.87860578923906E-005</v>
      </c>
      <c r="K3415" s="44" t="n">
        <f aca="false">MAX(K3414,E3415)</f>
        <v>62530.4000000001</v>
      </c>
      <c r="L3415" s="49" t="n">
        <f aca="false">E3415-K3415</f>
        <v>-3019.95</v>
      </c>
    </row>
    <row r="3416" customFormat="false" ht="15" hidden="false" customHeight="false" outlineLevel="0" collapsed="false">
      <c r="A3416" s="27" t="n">
        <v>44414</v>
      </c>
      <c r="B3416" s="42" t="n">
        <v>1</v>
      </c>
      <c r="C3416" s="28" t="n">
        <v>35809.25</v>
      </c>
      <c r="D3416" s="43" t="n">
        <v>-25.5</v>
      </c>
      <c r="E3416" s="44" t="n">
        <f aca="false">E3415+D3416</f>
        <v>59484.9500000001</v>
      </c>
      <c r="F3416" s="45" t="n">
        <f aca="false">IF(C3415&gt;0,D3416/C3415,0)</f>
        <v>-0.000711599773962425</v>
      </c>
      <c r="G3416" s="46" t="n">
        <f aca="false">G3415*(1+F3416)</f>
        <v>53.3978719203907</v>
      </c>
      <c r="H3416" s="46" t="n">
        <f aca="false">MAX(H3415,G3416)</f>
        <v>58.7536324944132</v>
      </c>
      <c r="I3416" s="47" t="n">
        <f aca="false">G3416/H3416-1</f>
        <v>-0.0911562459483981</v>
      </c>
      <c r="J3416" s="48" t="n">
        <f aca="false">IF(F3416&lt;0,F3416^2,0)</f>
        <v>5.06374238303374E-007</v>
      </c>
      <c r="K3416" s="44" t="n">
        <f aca="false">MAX(K3415,E3416)</f>
        <v>62530.4000000001</v>
      </c>
      <c r="L3416" s="49" t="n">
        <f aca="false">E3416-K3416</f>
        <v>-3045.45</v>
      </c>
    </row>
    <row r="3417" customFormat="false" ht="15" hidden="false" customHeight="false" outlineLevel="0" collapsed="false">
      <c r="A3417" s="27" t="n">
        <v>44417</v>
      </c>
      <c r="B3417" s="42" t="n">
        <v>-1</v>
      </c>
      <c r="C3417" s="28" t="n">
        <v>36028.95</v>
      </c>
      <c r="D3417" s="43" t="n">
        <v>-476.45</v>
      </c>
      <c r="E3417" s="44" t="n">
        <f aca="false">E3416+D3417</f>
        <v>59008.5000000001</v>
      </c>
      <c r="F3417" s="45" t="n">
        <f aca="false">IF(C3416&gt;0,D3417/C3416,0)</f>
        <v>-0.0133052214162542</v>
      </c>
      <c r="G3417" s="46" t="n">
        <f aca="false">G3416*(1+F3417)</f>
        <v>52.6874014113331</v>
      </c>
      <c r="H3417" s="46" t="n">
        <f aca="false">MAX(H3416,G3417)</f>
        <v>58.7536324944132</v>
      </c>
      <c r="I3417" s="47" t="n">
        <f aca="false">G3417/H3417-1</f>
        <v>-0.103248613328834</v>
      </c>
      <c r="J3417" s="48" t="n">
        <f aca="false">IF(F3417&lt;0,F3417^2,0)</f>
        <v>0.000177028916935549</v>
      </c>
      <c r="K3417" s="44" t="n">
        <f aca="false">MAX(K3416,E3417)</f>
        <v>62530.4000000001</v>
      </c>
      <c r="L3417" s="49" t="n">
        <f aca="false">E3417-K3417</f>
        <v>-3521.9</v>
      </c>
    </row>
    <row r="3418" customFormat="false" ht="15" hidden="false" customHeight="false" outlineLevel="0" collapsed="false">
      <c r="A3418" s="27" t="n">
        <v>44418</v>
      </c>
      <c r="B3418" s="42" t="n">
        <v>1</v>
      </c>
      <c r="C3418" s="28" t="n">
        <v>36034.1</v>
      </c>
      <c r="D3418" s="43" t="n">
        <v>-176.9</v>
      </c>
      <c r="E3418" s="44" t="n">
        <f aca="false">E3417+D3418</f>
        <v>58831.6000000001</v>
      </c>
      <c r="F3418" s="45" t="n">
        <f aca="false">IF(C3417&gt;0,D3418/C3417,0)</f>
        <v>-0.00490994047842083</v>
      </c>
      <c r="G3418" s="46" t="n">
        <f aca="false">G3417*(1+F3418)</f>
        <v>52.4287094064408</v>
      </c>
      <c r="H3418" s="46" t="n">
        <f aca="false">MAX(H3417,G3418)</f>
        <v>58.7536324944132</v>
      </c>
      <c r="I3418" s="47" t="n">
        <f aca="false">G3418/H3418-1</f>
        <v>-0.107651609261331</v>
      </c>
      <c r="J3418" s="48" t="n">
        <f aca="false">IF(F3418&lt;0,F3418^2,0)</f>
        <v>2.41075155016353E-005</v>
      </c>
      <c r="K3418" s="44" t="n">
        <f aca="false">MAX(K3417,E3418)</f>
        <v>62530.4000000001</v>
      </c>
      <c r="L3418" s="49" t="n">
        <f aca="false">E3418-K3418</f>
        <v>-3698.8</v>
      </c>
    </row>
    <row r="3419" customFormat="false" ht="15" hidden="false" customHeight="false" outlineLevel="0" collapsed="false">
      <c r="A3419" s="27" t="n">
        <v>44419</v>
      </c>
      <c r="B3419" s="42" t="n">
        <v>-1</v>
      </c>
      <c r="C3419" s="28" t="n">
        <v>35806.4</v>
      </c>
      <c r="D3419" s="43" t="n">
        <v>-337.7</v>
      </c>
      <c r="E3419" s="44" t="n">
        <f aca="false">E3418+D3419</f>
        <v>58493.9000000001</v>
      </c>
      <c r="F3419" s="45" t="n">
        <f aca="false">IF(C3418&gt;0,D3419/C3418,0)</f>
        <v>-0.00937167849342706</v>
      </c>
      <c r="G3419" s="46" t="n">
        <f aca="false">G3418*(1+F3419)</f>
        <v>51.9373643980583</v>
      </c>
      <c r="H3419" s="46" t="n">
        <f aca="false">MAX(H3418,G3419)</f>
        <v>58.7536324944132</v>
      </c>
      <c r="I3419" s="47" t="n">
        <f aca="false">G3419/H3419-1</f>
        <v>-0.116014411483461</v>
      </c>
      <c r="J3419" s="48" t="n">
        <f aca="false">IF(F3419&lt;0,F3419^2,0)</f>
        <v>8.78283577841633E-005</v>
      </c>
      <c r="K3419" s="44" t="n">
        <f aca="false">MAX(K3418,E3419)</f>
        <v>62530.4000000001</v>
      </c>
      <c r="L3419" s="49" t="n">
        <f aca="false">E3419-K3419</f>
        <v>-4036.5</v>
      </c>
    </row>
    <row r="3420" customFormat="false" ht="15" hidden="false" customHeight="false" outlineLevel="0" collapsed="false">
      <c r="A3420" s="27" t="n">
        <v>44420</v>
      </c>
      <c r="B3420" s="42" t="n">
        <v>-1</v>
      </c>
      <c r="C3420" s="28" t="n">
        <v>35937.05</v>
      </c>
      <c r="D3420" s="43" t="n">
        <v>-130.65</v>
      </c>
      <c r="E3420" s="44" t="n">
        <f aca="false">E3419+D3420</f>
        <v>58363.2500000001</v>
      </c>
      <c r="F3420" s="45" t="n">
        <f aca="false">IF(C3419&gt;0,D3420/C3419,0)</f>
        <v>-0.00364878904329952</v>
      </c>
      <c r="G3420" s="46" t="n">
        <f aca="false">G3419*(1+F3420)</f>
        <v>51.7478559119048</v>
      </c>
      <c r="H3420" s="46" t="n">
        <f aca="false">MAX(H3419,G3420)</f>
        <v>58.7536324944132</v>
      </c>
      <c r="I3420" s="47" t="n">
        <f aca="false">G3420/H3420-1</f>
        <v>-0.119239888413275</v>
      </c>
      <c r="J3420" s="48" t="n">
        <f aca="false">IF(F3420&lt;0,F3420^2,0)</f>
        <v>1.33136614825026E-005</v>
      </c>
      <c r="K3420" s="44" t="n">
        <f aca="false">MAX(K3419,E3420)</f>
        <v>62530.4000000001</v>
      </c>
      <c r="L3420" s="49" t="n">
        <f aca="false">E3420-K3420</f>
        <v>-4167.15</v>
      </c>
    </row>
    <row r="3421" customFormat="false" ht="15" hidden="false" customHeight="false" outlineLevel="0" collapsed="false">
      <c r="A3421" s="27" t="n">
        <v>44421</v>
      </c>
      <c r="B3421" s="42" t="n">
        <v>1</v>
      </c>
      <c r="C3421" s="28" t="n">
        <v>36169.35</v>
      </c>
      <c r="D3421" s="43" t="n">
        <v>-121.9</v>
      </c>
      <c r="E3421" s="44" t="n">
        <f aca="false">E3420+D3421</f>
        <v>58241.3500000001</v>
      </c>
      <c r="F3421" s="45" t="n">
        <f aca="false">IF(C3420&gt;0,D3421/C3420,0)</f>
        <v>-0.00339204247427098</v>
      </c>
      <c r="G3421" s="46" t="n">
        <f aca="false">G3420*(1+F3421)</f>
        <v>51.5723249866992</v>
      </c>
      <c r="H3421" s="46" t="n">
        <f aca="false">MAX(H3420,G3421)</f>
        <v>58.7536324944132</v>
      </c>
      <c r="I3421" s="47" t="n">
        <f aca="false">G3421/H3421-1</f>
        <v>-0.122227464121421</v>
      </c>
      <c r="J3421" s="48" t="n">
        <f aca="false">IF(F3421&lt;0,F3421^2,0)</f>
        <v>1.15059521472584E-005</v>
      </c>
      <c r="K3421" s="44" t="n">
        <f aca="false">MAX(K3420,E3421)</f>
        <v>62530.4000000001</v>
      </c>
      <c r="L3421" s="49" t="n">
        <f aca="false">E3421-K3421</f>
        <v>-4289.05</v>
      </c>
    </row>
    <row r="3422" customFormat="false" ht="15" hidden="false" customHeight="false" outlineLevel="0" collapsed="false">
      <c r="A3422" s="27" t="n">
        <v>44424</v>
      </c>
      <c r="B3422" s="42" t="n">
        <v>1</v>
      </c>
      <c r="C3422" s="28" t="n">
        <v>36094.5</v>
      </c>
      <c r="D3422" s="43" t="n">
        <v>-74.85</v>
      </c>
      <c r="E3422" s="44" t="n">
        <f aca="false">E3421+D3422</f>
        <v>58166.5000000001</v>
      </c>
      <c r="F3422" s="45" t="n">
        <f aca="false">IF(C3421&gt;0,D3422/C3421,0)</f>
        <v>-0.00206943171497414</v>
      </c>
      <c r="G3422" s="46" t="n">
        <f aca="false">G3421*(1+F3422)</f>
        <v>51.4655995817568</v>
      </c>
      <c r="H3422" s="46" t="n">
        <f aca="false">MAX(H3421,G3422)</f>
        <v>58.7536324944132</v>
      </c>
      <c r="I3422" s="47" t="n">
        <f aca="false">G3422/H3422-1</f>
        <v>-0.124043954445701</v>
      </c>
      <c r="J3422" s="48" t="n">
        <f aca="false">IF(F3422&lt;0,F3422^2,0)</f>
        <v>4.28254762294082E-006</v>
      </c>
      <c r="K3422" s="44" t="n">
        <f aca="false">MAX(K3421,E3422)</f>
        <v>62530.4000000001</v>
      </c>
      <c r="L3422" s="49" t="n">
        <f aca="false">E3422-K3422</f>
        <v>-4363.9</v>
      </c>
    </row>
    <row r="3423" customFormat="false" ht="15" hidden="false" customHeight="false" outlineLevel="0" collapsed="false">
      <c r="A3423" s="27" t="n">
        <v>44425</v>
      </c>
      <c r="B3423" s="42" t="n">
        <v>-1</v>
      </c>
      <c r="C3423" s="28" t="n">
        <v>35867.45</v>
      </c>
      <c r="D3423" s="43" t="n">
        <v>-91.85</v>
      </c>
      <c r="E3423" s="44" t="n">
        <f aca="false">E3422+D3423</f>
        <v>58074.6500000001</v>
      </c>
      <c r="F3423" s="45" t="n">
        <f aca="false">IF(C3422&gt;0,D3423/C3422,0)</f>
        <v>-0.0025447090276912</v>
      </c>
      <c r="G3423" s="46" t="n">
        <f aca="false">G3422*(1+F3423)</f>
        <v>51.3346346058855</v>
      </c>
      <c r="H3423" s="46" t="n">
        <f aca="false">MAX(H3422,G3423)</f>
        <v>58.7536324944132</v>
      </c>
      <c r="I3423" s="47" t="n">
        <f aca="false">G3423/H3423-1</f>
        <v>-0.126273007702684</v>
      </c>
      <c r="J3423" s="48" t="n">
        <f aca="false">IF(F3423&lt;0,F3423^2,0)</f>
        <v>6.47554403561309E-006</v>
      </c>
      <c r="K3423" s="44" t="n">
        <f aca="false">MAX(K3422,E3423)</f>
        <v>62530.4000000001</v>
      </c>
      <c r="L3423" s="49" t="n">
        <f aca="false">E3423-K3423</f>
        <v>-4455.75</v>
      </c>
    </row>
    <row r="3424" customFormat="false" ht="15" hidden="false" customHeight="false" outlineLevel="0" collapsed="false">
      <c r="A3424" s="27" t="n">
        <v>44426</v>
      </c>
      <c r="B3424" s="42" t="n">
        <v>-1</v>
      </c>
      <c r="C3424" s="28" t="n">
        <v>35554.5</v>
      </c>
      <c r="D3424" s="43" t="n">
        <v>-355.05</v>
      </c>
      <c r="E3424" s="44" t="n">
        <f aca="false">E3423+D3424</f>
        <v>57719.6000000001</v>
      </c>
      <c r="F3424" s="45" t="n">
        <f aca="false">IF(C3423&gt;0,D3424/C3423,0)</f>
        <v>-0.00989894737429062</v>
      </c>
      <c r="G3424" s="46" t="n">
        <f aca="false">G3423*(1+F3424)</f>
        <v>50.8264757594434</v>
      </c>
      <c r="H3424" s="46" t="n">
        <f aca="false">MAX(H3423,G3424)</f>
        <v>58.7536324944132</v>
      </c>
      <c r="I3424" s="47" t="n">
        <f aca="false">G3424/H3424-1</f>
        <v>-0.134921985218932</v>
      </c>
      <c r="J3424" s="48" t="n">
        <f aca="false">IF(F3424&lt;0,F3424^2,0)</f>
        <v>9.79891591189751E-005</v>
      </c>
      <c r="K3424" s="44" t="n">
        <f aca="false">MAX(K3423,E3424)</f>
        <v>62530.4000000001</v>
      </c>
      <c r="L3424" s="49" t="n">
        <f aca="false">E3424-K3424</f>
        <v>-4810.8</v>
      </c>
    </row>
    <row r="3425" customFormat="false" ht="15" hidden="false" customHeight="false" outlineLevel="0" collapsed="false">
      <c r="A3425" s="27" t="n">
        <v>44428</v>
      </c>
      <c r="B3425" s="42" t="n">
        <v>-1</v>
      </c>
      <c r="C3425" s="28" t="n">
        <v>35033.85</v>
      </c>
      <c r="D3425" s="43" t="n">
        <v>112.65</v>
      </c>
      <c r="E3425" s="44" t="n">
        <f aca="false">E3424+D3425</f>
        <v>57832.2500000001</v>
      </c>
      <c r="F3425" s="45" t="n">
        <f aca="false">IF(C3424&gt;0,D3425/C3424,0)</f>
        <v>0.00316837531114205</v>
      </c>
      <c r="G3425" s="46" t="n">
        <f aca="false">G3424*(1+F3425)</f>
        <v>50.987513110392</v>
      </c>
      <c r="H3425" s="46" t="n">
        <f aca="false">MAX(H3424,G3425)</f>
        <v>58.7536324944132</v>
      </c>
      <c r="I3425" s="47" t="n">
        <f aca="false">G3425/H3425-1</f>
        <v>-0.132181093394688</v>
      </c>
      <c r="J3425" s="48" t="n">
        <f aca="false">IF(F3425&lt;0,F3425^2,0)</f>
        <v>0</v>
      </c>
      <c r="K3425" s="44" t="n">
        <f aca="false">MAX(K3424,E3425)</f>
        <v>62530.4000000001</v>
      </c>
      <c r="L3425" s="49" t="n">
        <f aca="false">E3425-K3425</f>
        <v>-4698.15</v>
      </c>
    </row>
    <row r="3426" customFormat="false" ht="15" hidden="false" customHeight="false" outlineLevel="0" collapsed="false">
      <c r="A3426" s="27" t="n">
        <v>44431</v>
      </c>
      <c r="B3426" s="42" t="n">
        <v>-1</v>
      </c>
      <c r="C3426" s="28" t="n">
        <v>35124.4</v>
      </c>
      <c r="D3426" s="43" t="n">
        <v>-390.35</v>
      </c>
      <c r="E3426" s="44" t="n">
        <f aca="false">E3425+D3426</f>
        <v>57441.9000000001</v>
      </c>
      <c r="F3426" s="45" t="n">
        <f aca="false">IF(C3425&gt;0,D3426/C3425,0)</f>
        <v>-0.0111420811586509</v>
      </c>
      <c r="G3426" s="46" t="n">
        <f aca="false">G3425*(1+F3426)</f>
        <v>50.4194061012382</v>
      </c>
      <c r="H3426" s="46" t="n">
        <f aca="false">MAX(H3425,G3426)</f>
        <v>58.7536324944132</v>
      </c>
      <c r="I3426" s="47" t="n">
        <f aca="false">G3426/H3426-1</f>
        <v>-0.141850402083096</v>
      </c>
      <c r="J3426" s="48" t="n">
        <f aca="false">IF(F3426&lt;0,F3426^2,0)</f>
        <v>0.000124145972545962</v>
      </c>
      <c r="K3426" s="44" t="n">
        <f aca="false">MAX(K3425,E3426)</f>
        <v>62530.4000000001</v>
      </c>
      <c r="L3426" s="49" t="n">
        <f aca="false">E3426-K3426</f>
        <v>-5088.5</v>
      </c>
    </row>
    <row r="3427" customFormat="false" ht="15" hidden="false" customHeight="false" outlineLevel="0" collapsed="false">
      <c r="A3427" s="27" t="n">
        <v>44432</v>
      </c>
      <c r="B3427" s="42" t="n">
        <v>1</v>
      </c>
      <c r="C3427" s="28" t="n">
        <v>35712.1</v>
      </c>
      <c r="D3427" s="43" t="n">
        <v>284.7</v>
      </c>
      <c r="E3427" s="44" t="n">
        <f aca="false">E3426+D3427</f>
        <v>57726.6000000001</v>
      </c>
      <c r="F3427" s="45" t="n">
        <f aca="false">IF(C3426&gt;0,D3427/C3426,0)</f>
        <v>0.00810547653483049</v>
      </c>
      <c r="G3427" s="46" t="n">
        <f aca="false">G3426*(1+F3427)</f>
        <v>50.8280794142919</v>
      </c>
      <c r="H3427" s="46" t="n">
        <f aca="false">MAX(H3426,G3427)</f>
        <v>58.7536324944132</v>
      </c>
      <c r="I3427" s="47" t="n">
        <f aca="false">G3427/H3427-1</f>
        <v>-0.134894690653806</v>
      </c>
      <c r="J3427" s="48" t="n">
        <f aca="false">IF(F3427&lt;0,F3427^2,0)</f>
        <v>0</v>
      </c>
      <c r="K3427" s="44" t="n">
        <f aca="false">MAX(K3426,E3427)</f>
        <v>62530.4000000001</v>
      </c>
      <c r="L3427" s="49" t="n">
        <f aca="false">E3427-K3427</f>
        <v>-4803.8</v>
      </c>
    </row>
    <row r="3428" customFormat="false" ht="15" hidden="false" customHeight="false" outlineLevel="0" collapsed="false">
      <c r="A3428" s="27" t="n">
        <v>44433</v>
      </c>
      <c r="B3428" s="42" t="n">
        <v>1</v>
      </c>
      <c r="C3428" s="28" t="n">
        <v>35586.25</v>
      </c>
      <c r="D3428" s="43" t="n">
        <v>-125.85</v>
      </c>
      <c r="E3428" s="44" t="n">
        <f aca="false">E3427+D3428</f>
        <v>57600.7500000001</v>
      </c>
      <c r="F3428" s="45" t="n">
        <f aca="false">IF(C3427&gt;0,D3428/C3427,0)</f>
        <v>-0.00352401566975899</v>
      </c>
      <c r="G3428" s="46" t="n">
        <f aca="false">G3427*(1+F3428)</f>
        <v>50.6489604659722</v>
      </c>
      <c r="H3428" s="46" t="n">
        <f aca="false">MAX(H3427,G3428)</f>
        <v>58.7536324944132</v>
      </c>
      <c r="I3428" s="47" t="n">
        <f aca="false">G3428/H3428-1</f>
        <v>-0.137943335319934</v>
      </c>
      <c r="J3428" s="48" t="n">
        <f aca="false">IF(F3428&lt;0,F3428^2,0)</f>
        <v>1.24186864407069E-005</v>
      </c>
      <c r="K3428" s="44" t="n">
        <f aca="false">MAX(K3427,E3428)</f>
        <v>62530.4000000001</v>
      </c>
      <c r="L3428" s="49" t="n">
        <f aca="false">E3428-K3428</f>
        <v>-4929.65</v>
      </c>
    </row>
    <row r="3429" customFormat="false" ht="15" hidden="false" customHeight="false" outlineLevel="0" collapsed="false">
      <c r="A3429" s="27" t="n">
        <v>44434</v>
      </c>
      <c r="B3429" s="42" t="n">
        <v>1</v>
      </c>
      <c r="C3429" s="28" t="n">
        <v>35617.55</v>
      </c>
      <c r="D3429" s="43" t="n">
        <v>-100.3</v>
      </c>
      <c r="E3429" s="44" t="n">
        <f aca="false">E3428+D3429</f>
        <v>57500.4500000001</v>
      </c>
      <c r="F3429" s="45" t="n">
        <f aca="false">IF(C3428&gt;0,D3429/C3428,0)</f>
        <v>-0.00281850433805192</v>
      </c>
      <c r="G3429" s="46" t="n">
        <f aca="false">G3428*(1+F3429)</f>
        <v>50.506206151181</v>
      </c>
      <c r="H3429" s="46" t="n">
        <f aca="false">MAX(H3428,G3429)</f>
        <v>58.7536324944132</v>
      </c>
      <c r="I3429" s="47" t="n">
        <f aca="false">G3429/H3429-1</f>
        <v>-0.140373045768981</v>
      </c>
      <c r="J3429" s="48" t="n">
        <f aca="false">IF(F3429&lt;0,F3429^2,0)</f>
        <v>7.94396670361747E-006</v>
      </c>
      <c r="K3429" s="44" t="n">
        <f aca="false">MAX(K3428,E3429)</f>
        <v>62530.4000000001</v>
      </c>
      <c r="L3429" s="49" t="n">
        <f aca="false">E3429-K3429</f>
        <v>-5029.95</v>
      </c>
    </row>
    <row r="3430" customFormat="false" ht="15" hidden="false" customHeight="false" outlineLevel="0" collapsed="false">
      <c r="A3430" s="27" t="n">
        <v>44435</v>
      </c>
      <c r="B3430" s="42" t="n">
        <v>-1</v>
      </c>
      <c r="C3430" s="28" t="n">
        <v>35627.8</v>
      </c>
      <c r="D3430" s="43" t="n">
        <v>-216</v>
      </c>
      <c r="E3430" s="44" t="n">
        <f aca="false">E3429+D3430</f>
        <v>57284.4500000001</v>
      </c>
      <c r="F3430" s="45" t="n">
        <f aca="false">IF(C3429&gt;0,D3430/C3429,0)</f>
        <v>-0.00606442610454678</v>
      </c>
      <c r="G3430" s="46" t="n">
        <f aca="false">G3429*(1+F3430)</f>
        <v>50.1999149961562</v>
      </c>
      <c r="H3430" s="46" t="n">
        <f aca="false">MAX(H3429,G3430)</f>
        <v>58.7536324944132</v>
      </c>
      <c r="I3430" s="47" t="n">
        <f aca="false">G3430/H3430-1</f>
        <v>-0.145586189910392</v>
      </c>
      <c r="J3430" s="48" t="n">
        <f aca="false">IF(F3430&lt;0,F3430^2,0)</f>
        <v>3.67772639775084E-005</v>
      </c>
      <c r="K3430" s="44" t="n">
        <f aca="false">MAX(K3429,E3430)</f>
        <v>62530.4000000001</v>
      </c>
      <c r="L3430" s="49" t="n">
        <f aca="false">E3430-K3430</f>
        <v>-5245.95</v>
      </c>
    </row>
    <row r="3431" customFormat="false" ht="15" hidden="false" customHeight="false" outlineLevel="0" collapsed="false">
      <c r="A3431" s="27" t="n">
        <v>44438</v>
      </c>
      <c r="B3431" s="42" t="n">
        <v>1</v>
      </c>
      <c r="C3431" s="28" t="n">
        <v>36347.65</v>
      </c>
      <c r="D3431" s="43" t="n">
        <v>408.6</v>
      </c>
      <c r="E3431" s="44" t="n">
        <f aca="false">E3430+D3431</f>
        <v>57693.0500000001</v>
      </c>
      <c r="F3431" s="45" t="n">
        <f aca="false">IF(C3430&gt;0,D3431/C3430,0)</f>
        <v>0.0114685722946688</v>
      </c>
      <c r="G3431" s="46" t="n">
        <f aca="false">G3430*(1+F3431)</f>
        <v>50.7756363504758</v>
      </c>
      <c r="H3431" s="46" t="n">
        <f aca="false">MAX(H3430,G3431)</f>
        <v>58.7536324944132</v>
      </c>
      <c r="I3431" s="47" t="n">
        <f aca="false">G3431/H3431-1</f>
        <v>-0.135787283359816</v>
      </c>
      <c r="J3431" s="48" t="n">
        <f aca="false">IF(F3431&lt;0,F3431^2,0)</f>
        <v>0</v>
      </c>
      <c r="K3431" s="44" t="n">
        <f aca="false">MAX(K3430,E3431)</f>
        <v>62530.4000000001</v>
      </c>
      <c r="L3431" s="49" t="n">
        <f aca="false">E3431-K3431</f>
        <v>-4837.35000000001</v>
      </c>
    </row>
    <row r="3432" customFormat="false" ht="15" hidden="false" customHeight="false" outlineLevel="0" collapsed="false">
      <c r="A3432" s="27" t="n">
        <v>44439</v>
      </c>
      <c r="B3432" s="42" t="n">
        <v>1</v>
      </c>
      <c r="C3432" s="28" t="n">
        <v>36424.6</v>
      </c>
      <c r="D3432" s="43" t="n">
        <v>76.95</v>
      </c>
      <c r="E3432" s="44" t="n">
        <f aca="false">E3431+D3432</f>
        <v>57770.0000000001</v>
      </c>
      <c r="F3432" s="45" t="n">
        <f aca="false">IF(C3431&gt;0,D3432/C3431,0)</f>
        <v>0.00211705571061678</v>
      </c>
      <c r="G3432" s="46" t="n">
        <f aca="false">G3431*(1+F3432)</f>
        <v>50.8831312013718</v>
      </c>
      <c r="H3432" s="46" t="n">
        <f aca="false">MAX(H3431,G3432)</f>
        <v>58.7536324944132</v>
      </c>
      <c r="I3432" s="47" t="n">
        <f aca="false">G3432/H3432-1</f>
        <v>-0.133957696892865</v>
      </c>
      <c r="J3432" s="48" t="n">
        <f aca="false">IF(F3432&lt;0,F3432^2,0)</f>
        <v>0</v>
      </c>
      <c r="K3432" s="44" t="n">
        <f aca="false">MAX(K3431,E3432)</f>
        <v>62530.4000000001</v>
      </c>
      <c r="L3432" s="49" t="n">
        <f aca="false">E3432-K3432</f>
        <v>-4760.40000000001</v>
      </c>
    </row>
    <row r="3433" customFormat="false" ht="15" hidden="false" customHeight="false" outlineLevel="0" collapsed="false">
      <c r="A3433" s="27" t="n">
        <v>44440</v>
      </c>
      <c r="B3433" s="42" t="n">
        <v>1</v>
      </c>
      <c r="C3433" s="28" t="n">
        <v>36574.3</v>
      </c>
      <c r="D3433" s="43" t="n">
        <v>149.7</v>
      </c>
      <c r="E3433" s="44" t="n">
        <f aca="false">E3432+D3433</f>
        <v>57919.7000000001</v>
      </c>
      <c r="F3433" s="45" t="n">
        <f aca="false">IF(C3432&gt;0,D3433/C3432,0)</f>
        <v>0.00410985982001175</v>
      </c>
      <c r="G3433" s="46" t="n">
        <f aca="false">G3432*(1+F3433)</f>
        <v>51.0922537378127</v>
      </c>
      <c r="H3433" s="46" t="n">
        <f aca="false">MAX(H3432,G3433)</f>
        <v>58.7536324944132</v>
      </c>
      <c r="I3433" s="47" t="n">
        <f aca="false">G3433/H3433-1</f>
        <v>-0.130398384428895</v>
      </c>
      <c r="J3433" s="48" t="n">
        <f aca="false">IF(F3433&lt;0,F3433^2,0)</f>
        <v>0</v>
      </c>
      <c r="K3433" s="44" t="n">
        <f aca="false">MAX(K3432,E3433)</f>
        <v>62530.4000000001</v>
      </c>
      <c r="L3433" s="49" t="n">
        <f aca="false">E3433-K3433</f>
        <v>-4610.70000000001</v>
      </c>
    </row>
    <row r="3434" customFormat="false" ht="15" hidden="false" customHeight="false" outlineLevel="0" collapsed="false">
      <c r="A3434" s="27" t="n">
        <v>44441</v>
      </c>
      <c r="B3434" s="42" t="n">
        <v>1</v>
      </c>
      <c r="C3434" s="28" t="n">
        <v>36831.3</v>
      </c>
      <c r="D3434" s="43" t="n">
        <v>-87.15</v>
      </c>
      <c r="E3434" s="44" t="n">
        <f aca="false">E3433+D3434</f>
        <v>57832.5500000001</v>
      </c>
      <c r="F3434" s="45" t="n">
        <f aca="false">IF(C3433&gt;0,D3434/C3433,0)</f>
        <v>-0.0023828207238416</v>
      </c>
      <c r="G3434" s="46" t="n">
        <f aca="false">G3433*(1+F3434)</f>
        <v>50.9705100567785</v>
      </c>
      <c r="H3434" s="46" t="n">
        <f aca="false">MAX(H3433,G3434)</f>
        <v>58.7536324944132</v>
      </c>
      <c r="I3434" s="47" t="n">
        <f aca="false">G3434/H3434-1</f>
        <v>-0.132470489179964</v>
      </c>
      <c r="J3434" s="48" t="n">
        <f aca="false">IF(F3434&lt;0,F3434^2,0)</f>
        <v>5.67783460196903E-006</v>
      </c>
      <c r="K3434" s="44" t="n">
        <f aca="false">MAX(K3433,E3434)</f>
        <v>62530.4000000001</v>
      </c>
      <c r="L3434" s="49" t="n">
        <f aca="false">E3434-K3434</f>
        <v>-4697.85000000001</v>
      </c>
    </row>
    <row r="3435" customFormat="false" ht="15" hidden="false" customHeight="false" outlineLevel="0" collapsed="false">
      <c r="A3435" s="27" t="n">
        <v>44442</v>
      </c>
      <c r="B3435" s="42" t="n">
        <v>1</v>
      </c>
      <c r="C3435" s="28" t="n">
        <v>36761.15</v>
      </c>
      <c r="D3435" s="43" t="n">
        <v>-236.55</v>
      </c>
      <c r="E3435" s="44" t="n">
        <f aca="false">E3434+D3435</f>
        <v>57596.0000000001</v>
      </c>
      <c r="F3435" s="45" t="n">
        <f aca="false">IF(C3434&gt;0,D3435/C3434,0)</f>
        <v>-0.0064225264924127</v>
      </c>
      <c r="G3435" s="46" t="n">
        <f aca="false">G3434*(1+F3435)</f>
        <v>50.6431506056071</v>
      </c>
      <c r="H3435" s="46" t="n">
        <f aca="false">MAX(H3434,G3435)</f>
        <v>58.7536324944132</v>
      </c>
      <c r="I3435" s="47" t="n">
        <f aca="false">G3435/H3435-1</f>
        <v>-0.138042220446155</v>
      </c>
      <c r="J3435" s="48" t="n">
        <f aca="false">IF(F3435&lt;0,F3435^2,0)</f>
        <v>4.1248846545743E-005</v>
      </c>
      <c r="K3435" s="44" t="n">
        <f aca="false">MAX(K3434,E3435)</f>
        <v>62530.4000000001</v>
      </c>
      <c r="L3435" s="49" t="n">
        <f aca="false">E3435-K3435</f>
        <v>-4934.40000000002</v>
      </c>
    </row>
    <row r="3436" customFormat="false" ht="15" hidden="false" customHeight="false" outlineLevel="0" collapsed="false">
      <c r="A3436" s="27" t="n">
        <v>44445</v>
      </c>
      <c r="B3436" s="42" t="n">
        <v>1</v>
      </c>
      <c r="C3436" s="28" t="n">
        <v>36592.35</v>
      </c>
      <c r="D3436" s="43" t="n">
        <v>-197.95</v>
      </c>
      <c r="E3436" s="44" t="n">
        <f aca="false">E3435+D3436</f>
        <v>57398.0500000001</v>
      </c>
      <c r="F3436" s="45" t="n">
        <f aca="false">IF(C3435&gt;0,D3436/C3435,0)</f>
        <v>-0.00538476081406594</v>
      </c>
      <c r="G3436" s="46" t="n">
        <f aca="false">G3435*(1+F3436)</f>
        <v>50.3704493527251</v>
      </c>
      <c r="H3436" s="46" t="n">
        <f aca="false">MAX(H3435,G3436)</f>
        <v>58.7536324944132</v>
      </c>
      <c r="I3436" s="47" t="n">
        <f aca="false">G3436/H3436-1</f>
        <v>-0.142683656920876</v>
      </c>
      <c r="J3436" s="48" t="n">
        <f aca="false">IF(F3436&lt;0,F3436^2,0)</f>
        <v>2.89956490247E-005</v>
      </c>
      <c r="K3436" s="44" t="n">
        <f aca="false">MAX(K3435,E3436)</f>
        <v>62530.4000000001</v>
      </c>
      <c r="L3436" s="49" t="n">
        <f aca="false">E3436-K3436</f>
        <v>-5132.35000000001</v>
      </c>
    </row>
    <row r="3437" customFormat="false" ht="15" hidden="false" customHeight="false" outlineLevel="0" collapsed="false">
      <c r="A3437" s="27" t="n">
        <v>44446</v>
      </c>
      <c r="B3437" s="42" t="n">
        <v>-1</v>
      </c>
      <c r="C3437" s="28" t="n">
        <v>36468.8</v>
      </c>
      <c r="D3437" s="43" t="n">
        <v>85.65</v>
      </c>
      <c r="E3437" s="44" t="n">
        <f aca="false">E3436+D3437</f>
        <v>57483.7000000001</v>
      </c>
      <c r="F3437" s="45" t="n">
        <f aca="false">IF(C3436&gt;0,D3437/C3436,0)</f>
        <v>0.00234065316930998</v>
      </c>
      <c r="G3437" s="46" t="n">
        <f aca="false">G3436*(1+F3437)</f>
        <v>50.4883491046422</v>
      </c>
      <c r="H3437" s="46" t="n">
        <f aca="false">MAX(H3436,G3437)</f>
        <v>58.7536324944132</v>
      </c>
      <c r="I3437" s="47" t="n">
        <f aca="false">G3437/H3437-1</f>
        <v>-0.140676976705347</v>
      </c>
      <c r="J3437" s="48" t="n">
        <f aca="false">IF(F3437&lt;0,F3437^2,0)</f>
        <v>0</v>
      </c>
      <c r="K3437" s="44" t="n">
        <f aca="false">MAX(K3436,E3437)</f>
        <v>62530.4000000001</v>
      </c>
      <c r="L3437" s="49" t="n">
        <f aca="false">E3437-K3437</f>
        <v>-5046.70000000001</v>
      </c>
    </row>
    <row r="3438" customFormat="false" ht="15" hidden="false" customHeight="false" outlineLevel="0" collapsed="false">
      <c r="A3438" s="27" t="n">
        <v>44447</v>
      </c>
      <c r="B3438" s="42" t="n">
        <v>-1</v>
      </c>
      <c r="C3438" s="28" t="n">
        <v>36768.2</v>
      </c>
      <c r="D3438" s="43" t="n">
        <v>-217.05</v>
      </c>
      <c r="E3438" s="44" t="n">
        <f aca="false">E3437+D3438</f>
        <v>57266.6500000001</v>
      </c>
      <c r="F3438" s="45" t="n">
        <f aca="false">IF(C3437&gt;0,D3438/C3437,0)</f>
        <v>-0.00595166279120783</v>
      </c>
      <c r="G3438" s="46" t="n">
        <f aca="false">G3437*(1+F3438)</f>
        <v>50.1878594758866</v>
      </c>
      <c r="H3438" s="46" t="n">
        <f aca="false">MAX(H3437,G3438)</f>
        <v>58.7536324944132</v>
      </c>
      <c r="I3438" s="47" t="n">
        <f aca="false">G3438/H3438-1</f>
        <v>-0.145791377568718</v>
      </c>
      <c r="J3438" s="48" t="n">
        <f aca="false">IF(F3438&lt;0,F3438^2,0)</f>
        <v>3.54222899802477E-005</v>
      </c>
      <c r="K3438" s="44" t="n">
        <f aca="false">MAX(K3437,E3438)</f>
        <v>62530.4000000001</v>
      </c>
      <c r="L3438" s="49" t="n">
        <f aca="false">E3438-K3438</f>
        <v>-5263.75000000002</v>
      </c>
    </row>
    <row r="3439" customFormat="false" ht="15" hidden="false" customHeight="false" outlineLevel="0" collapsed="false">
      <c r="A3439" s="27" t="n">
        <v>44448</v>
      </c>
      <c r="B3439" s="42" t="n">
        <v>1</v>
      </c>
      <c r="C3439" s="28" t="n">
        <v>36683.2</v>
      </c>
      <c r="D3439" s="43" t="n">
        <v>-172.7</v>
      </c>
      <c r="E3439" s="44" t="n">
        <f aca="false">E3438+D3439</f>
        <v>57093.9500000001</v>
      </c>
      <c r="F3439" s="45" t="n">
        <f aca="false">IF(C3438&gt;0,D3439/C3438,0)</f>
        <v>-0.00469699359772847</v>
      </c>
      <c r="G3439" s="46" t="n">
        <f aca="false">G3438*(1+F3439)</f>
        <v>49.9521274212446</v>
      </c>
      <c r="H3439" s="46" t="n">
        <f aca="false">MAX(H3438,G3439)</f>
        <v>58.7536324944132</v>
      </c>
      <c r="I3439" s="47" t="n">
        <f aca="false">G3439/H3439-1</f>
        <v>-0.149803589999402</v>
      </c>
      <c r="J3439" s="48" t="n">
        <f aca="false">IF(F3439&lt;0,F3439^2,0)</f>
        <v>2.20617488571023E-005</v>
      </c>
      <c r="K3439" s="44" t="n">
        <f aca="false">MAX(K3438,E3439)</f>
        <v>62530.4000000001</v>
      </c>
      <c r="L3439" s="49" t="n">
        <f aca="false">E3439-K3439</f>
        <v>-5436.45000000001</v>
      </c>
    </row>
    <row r="3440" customFormat="false" ht="15" hidden="false" customHeight="false" outlineLevel="0" collapsed="false">
      <c r="A3440" s="27" t="n">
        <v>44452</v>
      </c>
      <c r="B3440" s="42" t="n">
        <v>-1</v>
      </c>
      <c r="C3440" s="28" t="n">
        <v>36471.8</v>
      </c>
      <c r="D3440" s="43" t="n">
        <v>-194.7</v>
      </c>
      <c r="E3440" s="44" t="n">
        <f aca="false">E3439+D3440</f>
        <v>56899.2500000001</v>
      </c>
      <c r="F3440" s="45" t="n">
        <f aca="false">IF(C3439&gt;0,D3440/C3439,0)</f>
        <v>-0.00530760675186461</v>
      </c>
      <c r="G3440" s="46" t="n">
        <f aca="false">G3439*(1+F3440)</f>
        <v>49.6870011724736</v>
      </c>
      <c r="H3440" s="46" t="n">
        <f aca="false">MAX(H3439,G3440)</f>
        <v>58.7536324944132</v>
      </c>
      <c r="I3440" s="47" t="n">
        <f aca="false">G3440/H3440-1</f>
        <v>-0.154316098205532</v>
      </c>
      <c r="J3440" s="48" t="n">
        <f aca="false">IF(F3440&lt;0,F3440^2,0)</f>
        <v>2.81706894324388E-005</v>
      </c>
      <c r="K3440" s="44" t="n">
        <f aca="false">MAX(K3439,E3440)</f>
        <v>62530.4000000001</v>
      </c>
      <c r="L3440" s="49" t="n">
        <f aca="false">E3440-K3440</f>
        <v>-5631.15000000001</v>
      </c>
    </row>
    <row r="3441" customFormat="false" ht="15" hidden="false" customHeight="false" outlineLevel="0" collapsed="false">
      <c r="A3441" s="27" t="n">
        <v>44453</v>
      </c>
      <c r="B3441" s="42" t="n">
        <v>-1</v>
      </c>
      <c r="C3441" s="28" t="n">
        <v>36613.05</v>
      </c>
      <c r="D3441" s="43" t="n">
        <v>-253.05</v>
      </c>
      <c r="E3441" s="44" t="n">
        <f aca="false">E3440+D3441</f>
        <v>56646.2000000001</v>
      </c>
      <c r="F3441" s="45" t="n">
        <f aca="false">IF(C3440&gt;0,D3441/C3440,0)</f>
        <v>-0.00693823721340872</v>
      </c>
      <c r="G3441" s="46" t="n">
        <f aca="false">G3440*(1+F3441)</f>
        <v>49.3422609719161</v>
      </c>
      <c r="H3441" s="46" t="n">
        <f aca="false">MAX(H3440,G3441)</f>
        <v>58.7536324944132</v>
      </c>
      <c r="I3441" s="47" t="n">
        <f aca="false">G3441/H3441-1</f>
        <v>-0.160183653723743</v>
      </c>
      <c r="J3441" s="48" t="n">
        <f aca="false">IF(F3441&lt;0,F3441^2,0)</f>
        <v>4.81391356295295E-005</v>
      </c>
      <c r="K3441" s="44" t="n">
        <f aca="false">MAX(K3440,E3441)</f>
        <v>62530.4000000001</v>
      </c>
      <c r="L3441" s="49" t="n">
        <f aca="false">E3441-K3441</f>
        <v>-5884.20000000001</v>
      </c>
    </row>
    <row r="3442" customFormat="false" ht="15" hidden="false" customHeight="false" outlineLevel="0" collapsed="false">
      <c r="A3442" s="27" t="n">
        <v>44454</v>
      </c>
      <c r="B3442" s="42" t="n">
        <v>1</v>
      </c>
      <c r="C3442" s="28" t="n">
        <v>36852.25</v>
      </c>
      <c r="D3442" s="43" t="n">
        <v>96.25</v>
      </c>
      <c r="E3442" s="44" t="n">
        <f aca="false">E3441+D3442</f>
        <v>56742.4500000001</v>
      </c>
      <c r="F3442" s="45" t="n">
        <f aca="false">IF(C3441&gt;0,D3442/C3441,0)</f>
        <v>0.00262884408701269</v>
      </c>
      <c r="G3442" s="46" t="n">
        <f aca="false">G3441*(1+F3442)</f>
        <v>49.4719740829119</v>
      </c>
      <c r="H3442" s="46" t="n">
        <f aca="false">MAX(H3441,G3442)</f>
        <v>58.7536324944132</v>
      </c>
      <c r="I3442" s="47" t="n">
        <f aca="false">G3442/H3442-1</f>
        <v>-0.157975907487658</v>
      </c>
      <c r="J3442" s="48" t="n">
        <f aca="false">IF(F3442&lt;0,F3442^2,0)</f>
        <v>0</v>
      </c>
      <c r="K3442" s="44" t="n">
        <f aca="false">MAX(K3441,E3442)</f>
        <v>62530.4000000001</v>
      </c>
      <c r="L3442" s="49" t="n">
        <f aca="false">E3442-K3442</f>
        <v>-5787.95000000001</v>
      </c>
    </row>
    <row r="3443" customFormat="false" ht="15" hidden="false" customHeight="false" outlineLevel="0" collapsed="false">
      <c r="A3443" s="27" t="n">
        <v>44455</v>
      </c>
      <c r="B3443" s="42" t="n">
        <v>1</v>
      </c>
      <c r="C3443" s="28" t="n">
        <v>37668.6</v>
      </c>
      <c r="D3443" s="43" t="n">
        <v>816.35</v>
      </c>
      <c r="E3443" s="44" t="n">
        <f aca="false">E3442+D3443</f>
        <v>57558.8000000001</v>
      </c>
      <c r="F3443" s="45" t="n">
        <f aca="false">IF(C3442&gt;0,D3443/C3442,0)</f>
        <v>0.0221519717249286</v>
      </c>
      <c r="G3443" s="46" t="n">
        <f aca="false">G3442*(1+F3443)</f>
        <v>50.567875853973</v>
      </c>
      <c r="H3443" s="46" t="n">
        <f aca="false">MAX(H3442,G3443)</f>
        <v>58.7536324944132</v>
      </c>
      <c r="I3443" s="47" t="n">
        <f aca="false">G3443/H3443-1</f>
        <v>-0.139323413598616</v>
      </c>
      <c r="J3443" s="48" t="n">
        <f aca="false">IF(F3443&lt;0,F3443^2,0)</f>
        <v>0</v>
      </c>
      <c r="K3443" s="44" t="n">
        <f aca="false">MAX(K3442,E3443)</f>
        <v>62530.4000000001</v>
      </c>
      <c r="L3443" s="49" t="n">
        <f aca="false">E3443-K3443</f>
        <v>-4971.60000000001</v>
      </c>
    </row>
    <row r="3444" customFormat="false" ht="15" hidden="false" customHeight="false" outlineLevel="0" collapsed="false">
      <c r="A3444" s="27" t="n">
        <v>44456</v>
      </c>
      <c r="B3444" s="42" t="n">
        <v>1</v>
      </c>
      <c r="C3444" s="28" t="n">
        <v>37811.95</v>
      </c>
      <c r="D3444" s="43" t="n">
        <v>143.35</v>
      </c>
      <c r="E3444" s="44" t="n">
        <f aca="false">E3443+D3444</f>
        <v>57702.1500000001</v>
      </c>
      <c r="F3444" s="45" t="n">
        <f aca="false">IF(C3443&gt;0,D3444/C3443,0)</f>
        <v>0.00380555688292105</v>
      </c>
      <c r="G3444" s="46" t="n">
        <f aca="false">G3443*(1+F3444)</f>
        <v>50.7603147819838</v>
      </c>
      <c r="H3444" s="46" t="n">
        <f aca="false">MAX(H3443,G3444)</f>
        <v>58.7536324944132</v>
      </c>
      <c r="I3444" s="47" t="n">
        <f aca="false">G3444/H3444-1</f>
        <v>-0.136048059891267</v>
      </c>
      <c r="J3444" s="48" t="n">
        <f aca="false">IF(F3444&lt;0,F3444^2,0)</f>
        <v>0</v>
      </c>
      <c r="K3444" s="44" t="n">
        <f aca="false">MAX(K3443,E3444)</f>
        <v>62530.4000000001</v>
      </c>
      <c r="L3444" s="49" t="n">
        <f aca="false">E3444-K3444</f>
        <v>-4828.25000000002</v>
      </c>
    </row>
    <row r="3445" customFormat="false" ht="15" hidden="false" customHeight="false" outlineLevel="0" collapsed="false">
      <c r="A3445" s="27" t="n">
        <v>44459</v>
      </c>
      <c r="B3445" s="42" t="n">
        <v>1</v>
      </c>
      <c r="C3445" s="28" t="n">
        <v>37145.7</v>
      </c>
      <c r="D3445" s="43" t="n">
        <v>-423.75</v>
      </c>
      <c r="E3445" s="44" t="n">
        <f aca="false">E3444+D3445</f>
        <v>57278.4000000001</v>
      </c>
      <c r="F3445" s="45" t="n">
        <f aca="false">IF(C3444&gt;0,D3445/C3444,0)</f>
        <v>-0.0112067745778782</v>
      </c>
      <c r="G3445" s="46" t="n">
        <f aca="false">G3444*(1+F3445)</f>
        <v>50.1914553767199</v>
      </c>
      <c r="H3445" s="46" t="n">
        <f aca="false">MAX(H3444,G3445)</f>
        <v>58.7536324944132</v>
      </c>
      <c r="I3445" s="47" t="n">
        <f aca="false">G3445/H3445-1</f>
        <v>-0.145730174530186</v>
      </c>
      <c r="J3445" s="48" t="n">
        <f aca="false">IF(F3445&lt;0,F3445^2,0)</f>
        <v>0.000125591796439376</v>
      </c>
      <c r="K3445" s="44" t="n">
        <f aca="false">MAX(K3444,E3445)</f>
        <v>62530.4000000001</v>
      </c>
      <c r="L3445" s="49" t="n">
        <f aca="false">E3445-K3445</f>
        <v>-5252.00000000002</v>
      </c>
    </row>
    <row r="3446" customFormat="false" ht="15" hidden="false" customHeight="false" outlineLevel="0" collapsed="false">
      <c r="A3446" s="27" t="n">
        <v>44460</v>
      </c>
      <c r="B3446" s="42" t="n">
        <v>-1</v>
      </c>
      <c r="C3446" s="28" t="n">
        <v>37235.85</v>
      </c>
      <c r="D3446" s="43" t="n">
        <v>-167.4</v>
      </c>
      <c r="E3446" s="44" t="n">
        <f aca="false">E3445+D3446</f>
        <v>57111.0000000001</v>
      </c>
      <c r="F3446" s="45" t="n">
        <f aca="false">IF(C3445&gt;0,D3446/C3445,0)</f>
        <v>-0.00450657815036465</v>
      </c>
      <c r="G3446" s="46" t="n">
        <f aca="false">G3445*(1+F3446)</f>
        <v>49.9652636605842</v>
      </c>
      <c r="H3446" s="46" t="n">
        <f aca="false">MAX(H3445,G3446)</f>
        <v>58.7536324944132</v>
      </c>
      <c r="I3446" s="47" t="n">
        <f aca="false">G3446/H3446-1</f>
        <v>-0.149580008260165</v>
      </c>
      <c r="J3446" s="48" t="n">
        <f aca="false">IF(F3446&lt;0,F3446^2,0)</f>
        <v>2.0309246625344E-005</v>
      </c>
      <c r="K3446" s="44" t="n">
        <f aca="false">MAX(K3445,E3446)</f>
        <v>62530.4000000001</v>
      </c>
      <c r="L3446" s="49" t="n">
        <f aca="false">E3446-K3446</f>
        <v>-5419.40000000002</v>
      </c>
    </row>
    <row r="3447" customFormat="false" ht="15" hidden="false" customHeight="false" outlineLevel="0" collapsed="false">
      <c r="A3447" s="27" t="n">
        <v>44461</v>
      </c>
      <c r="B3447" s="42" t="n">
        <v>-1</v>
      </c>
      <c r="C3447" s="28" t="n">
        <v>36944.65</v>
      </c>
      <c r="D3447" s="43" t="n">
        <v>291.2</v>
      </c>
      <c r="E3447" s="44" t="n">
        <f aca="false">E3446+D3447</f>
        <v>57402.2000000001</v>
      </c>
      <c r="F3447" s="45" t="n">
        <f aca="false">IF(C3446&gt;0,D3447/C3446,0)</f>
        <v>0.00782042037445097</v>
      </c>
      <c r="G3447" s="46" t="n">
        <f aca="false">G3446*(1+F3447)</f>
        <v>50.3560130265303</v>
      </c>
      <c r="H3447" s="46" t="n">
        <f aca="false">MAX(H3446,G3447)</f>
        <v>58.7536324944132</v>
      </c>
      <c r="I3447" s="47" t="n">
        <f aca="false">G3447/H3447-1</f>
        <v>-0.142929366429922</v>
      </c>
      <c r="J3447" s="48" t="n">
        <f aca="false">IF(F3447&lt;0,F3447^2,0)</f>
        <v>0</v>
      </c>
      <c r="K3447" s="44" t="n">
        <f aca="false">MAX(K3446,E3447)</f>
        <v>62530.4000000001</v>
      </c>
      <c r="L3447" s="49" t="n">
        <f aca="false">E3447-K3447</f>
        <v>-5128.20000000002</v>
      </c>
    </row>
    <row r="3448" customFormat="false" ht="15" hidden="false" customHeight="false" outlineLevel="0" collapsed="false">
      <c r="A3448" s="27" t="n">
        <v>44462</v>
      </c>
      <c r="B3448" s="42" t="n">
        <v>1</v>
      </c>
      <c r="C3448" s="28" t="n">
        <v>37771.7</v>
      </c>
      <c r="D3448" s="43" t="n">
        <v>47.05</v>
      </c>
      <c r="E3448" s="44" t="n">
        <f aca="false">E3447+D3448</f>
        <v>57449.2500000001</v>
      </c>
      <c r="F3448" s="45" t="n">
        <f aca="false">IF(C3447&gt;0,D3448/C3447,0)</f>
        <v>0.00127352674879854</v>
      </c>
      <c r="G3448" s="46" t="n">
        <f aca="false">G3447*(1+F3448)</f>
        <v>50.4201427560824</v>
      </c>
      <c r="H3448" s="46" t="n">
        <f aca="false">MAX(H3447,G3448)</f>
        <v>58.7536324944132</v>
      </c>
      <c r="I3448" s="47" t="n">
        <f aca="false">G3448/H3448-1</f>
        <v>-0.141837864052461</v>
      </c>
      <c r="J3448" s="48" t="n">
        <f aca="false">IF(F3448&lt;0,F3448^2,0)</f>
        <v>0</v>
      </c>
      <c r="K3448" s="44" t="n">
        <f aca="false">MAX(K3447,E3448)</f>
        <v>62530.4000000001</v>
      </c>
      <c r="L3448" s="49" t="n">
        <f aca="false">E3448-K3448</f>
        <v>-5081.15000000002</v>
      </c>
    </row>
    <row r="3449" customFormat="false" ht="15" hidden="false" customHeight="false" outlineLevel="0" collapsed="false">
      <c r="A3449" s="27" t="n">
        <v>44463</v>
      </c>
      <c r="B3449" s="42" t="n">
        <v>1</v>
      </c>
      <c r="C3449" s="28" t="n">
        <v>37830.3</v>
      </c>
      <c r="D3449" s="43" t="n">
        <v>58.6</v>
      </c>
      <c r="E3449" s="44" t="n">
        <f aca="false">E3448+D3449</f>
        <v>57507.8500000001</v>
      </c>
      <c r="F3449" s="45" t="n">
        <f aca="false">IF(C3448&gt;0,D3449/C3448,0)</f>
        <v>0.00155142606766442</v>
      </c>
      <c r="G3449" s="46" t="n">
        <f aca="false">G3448*(1+F3449)</f>
        <v>50.4983658798895</v>
      </c>
      <c r="H3449" s="46" t="n">
        <f aca="false">MAX(H3448,G3449)</f>
        <v>58.7536324944132</v>
      </c>
      <c r="I3449" s="47" t="n">
        <f aca="false">G3449/H3449-1</f>
        <v>-0.140506488944469</v>
      </c>
      <c r="J3449" s="48" t="n">
        <f aca="false">IF(F3449&lt;0,F3449^2,0)</f>
        <v>0</v>
      </c>
      <c r="K3449" s="44" t="n">
        <f aca="false">MAX(K3448,E3449)</f>
        <v>62530.4000000001</v>
      </c>
      <c r="L3449" s="49" t="n">
        <f aca="false">E3449-K3449</f>
        <v>-5022.55000000002</v>
      </c>
    </row>
    <row r="3450" customFormat="false" ht="15" hidden="false" customHeight="false" outlineLevel="0" collapsed="false">
      <c r="A3450" s="27" t="n">
        <v>44466</v>
      </c>
      <c r="B3450" s="42" t="n">
        <v>1</v>
      </c>
      <c r="C3450" s="28" t="n">
        <v>38171.25</v>
      </c>
      <c r="D3450" s="43" t="n">
        <v>340.95</v>
      </c>
      <c r="E3450" s="44" t="n">
        <f aca="false">E3449+D3450</f>
        <v>57848.8000000001</v>
      </c>
      <c r="F3450" s="45" t="n">
        <f aca="false">IF(C3449&gt;0,D3450/C3449,0)</f>
        <v>0.00901261687060372</v>
      </c>
      <c r="G3450" s="46" t="n">
        <f aca="false">G3449*(1+F3450)</f>
        <v>50.9534883041566</v>
      </c>
      <c r="H3450" s="46" t="n">
        <f aca="false">MAX(H3449,G3450)</f>
        <v>58.7536324944132</v>
      </c>
      <c r="I3450" s="47" t="n">
        <f aca="false">G3450/H3450-1</f>
        <v>-0.132760203226556</v>
      </c>
      <c r="J3450" s="48" t="n">
        <f aca="false">IF(F3450&lt;0,F3450^2,0)</f>
        <v>0</v>
      </c>
      <c r="K3450" s="44" t="n">
        <f aca="false">MAX(K3449,E3450)</f>
        <v>62530.4000000001</v>
      </c>
      <c r="L3450" s="49" t="n">
        <f aca="false">E3450-K3450</f>
        <v>-4681.60000000002</v>
      </c>
    </row>
    <row r="3451" customFormat="false" ht="15" hidden="false" customHeight="false" outlineLevel="0" collapsed="false">
      <c r="A3451" s="27" t="n">
        <v>44467</v>
      </c>
      <c r="B3451" s="42" t="n">
        <v>-1</v>
      </c>
      <c r="C3451" s="28" t="n">
        <v>37945</v>
      </c>
      <c r="D3451" s="43" t="n">
        <v>-468.05</v>
      </c>
      <c r="E3451" s="44" t="n">
        <f aca="false">E3450+D3451</f>
        <v>57380.7500000001</v>
      </c>
      <c r="F3451" s="45" t="n">
        <f aca="false">IF(C3450&gt;0,D3451/C3450,0)</f>
        <v>-0.0122618462848348</v>
      </c>
      <c r="G3451" s="46" t="n">
        <f aca="false">G3450*(1+F3451)</f>
        <v>50.3287044628949</v>
      </c>
      <c r="H3451" s="46" t="n">
        <f aca="false">MAX(H3450,G3451)</f>
        <v>58.7536324944132</v>
      </c>
      <c r="I3451" s="47" t="n">
        <f aca="false">G3451/H3451-1</f>
        <v>-0.143394164306683</v>
      </c>
      <c r="J3451" s="48" t="n">
        <f aca="false">IF(F3451&lt;0,F3451^2,0)</f>
        <v>0.000150352874312917</v>
      </c>
      <c r="K3451" s="44" t="n">
        <f aca="false">MAX(K3450,E3451)</f>
        <v>62530.4000000001</v>
      </c>
      <c r="L3451" s="49" t="n">
        <f aca="false">E3451-K3451</f>
        <v>-5149.65000000002</v>
      </c>
    </row>
    <row r="3452" customFormat="false" ht="15" hidden="false" customHeight="false" outlineLevel="0" collapsed="false">
      <c r="A3452" s="27" t="n">
        <v>44468</v>
      </c>
      <c r="B3452" s="42" t="n">
        <v>-1</v>
      </c>
      <c r="C3452" s="28" t="n">
        <v>37743</v>
      </c>
      <c r="D3452" s="43" t="n">
        <v>202</v>
      </c>
      <c r="E3452" s="44" t="n">
        <f aca="false">E3451+D3452</f>
        <v>57582.7500000001</v>
      </c>
      <c r="F3452" s="45" t="n">
        <f aca="false">IF(C3451&gt;0,D3452/C3451,0)</f>
        <v>0.00532349453155884</v>
      </c>
      <c r="G3452" s="46" t="n">
        <f aca="false">G3451*(1+F3452)</f>
        <v>50.5966290458835</v>
      </c>
      <c r="H3452" s="46" t="n">
        <f aca="false">MAX(H3451,G3452)</f>
        <v>58.7536324944132</v>
      </c>
      <c r="I3452" s="47" t="n">
        <f aca="false">G3452/H3452-1</f>
        <v>-0.138834027824668</v>
      </c>
      <c r="J3452" s="48" t="n">
        <f aca="false">IF(F3452&lt;0,F3452^2,0)</f>
        <v>0</v>
      </c>
      <c r="K3452" s="44" t="n">
        <f aca="false">MAX(K3451,E3452)</f>
        <v>62530.4000000001</v>
      </c>
      <c r="L3452" s="49" t="n">
        <f aca="false">E3452-K3452</f>
        <v>-4947.65000000002</v>
      </c>
    </row>
    <row r="3453" customFormat="false" ht="15" hidden="false" customHeight="false" outlineLevel="0" collapsed="false">
      <c r="A3453" s="27" t="n">
        <v>44469</v>
      </c>
      <c r="B3453" s="42" t="n">
        <v>-1</v>
      </c>
      <c r="C3453" s="28" t="n">
        <v>37425.1</v>
      </c>
      <c r="D3453" s="43" t="n">
        <v>317.9</v>
      </c>
      <c r="E3453" s="44" t="n">
        <f aca="false">E3452+D3453</f>
        <v>57900.6500000001</v>
      </c>
      <c r="F3453" s="45" t="n">
        <f aca="false">IF(C3452&gt;0,D3453/C3452,0)</f>
        <v>0.0084227538881382</v>
      </c>
      <c r="G3453" s="46" t="n">
        <f aca="false">G3452*(1+F3453)</f>
        <v>51.0227919999064</v>
      </c>
      <c r="H3453" s="46" t="n">
        <f aca="false">MAX(H3452,G3453)</f>
        <v>58.7536324944132</v>
      </c>
      <c r="I3453" s="47" t="n">
        <f aca="false">G3453/H3453-1</f>
        <v>-0.131580638784196</v>
      </c>
      <c r="J3453" s="48" t="n">
        <f aca="false">IF(F3453&lt;0,F3453^2,0)</f>
        <v>0</v>
      </c>
      <c r="K3453" s="44" t="n">
        <f aca="false">MAX(K3452,E3453)</f>
        <v>62530.4000000001</v>
      </c>
      <c r="L3453" s="49" t="n">
        <f aca="false">E3453-K3453</f>
        <v>-4629.75000000002</v>
      </c>
    </row>
    <row r="3454" customFormat="false" ht="15" hidden="false" customHeight="false" outlineLevel="0" collapsed="false">
      <c r="A3454" s="27" t="n">
        <v>44470</v>
      </c>
      <c r="B3454" s="42" t="n">
        <v>-1</v>
      </c>
      <c r="C3454" s="28" t="n">
        <v>37225.9</v>
      </c>
      <c r="D3454" s="43" t="n">
        <v>199.2</v>
      </c>
      <c r="E3454" s="44" t="n">
        <f aca="false">E3453+D3454</f>
        <v>58099.8500000001</v>
      </c>
      <c r="F3454" s="45" t="n">
        <f aca="false">IF(C3453&gt;0,D3454/C3453,0)</f>
        <v>0.00532263106845406</v>
      </c>
      <c r="G3454" s="46" t="n">
        <f aca="false">G3453*(1+F3454)</f>
        <v>51.2943674978044</v>
      </c>
      <c r="H3454" s="46" t="n">
        <f aca="false">MAX(H3453,G3454)</f>
        <v>58.7536324944132</v>
      </c>
      <c r="I3454" s="47" t="n">
        <f aca="false">G3454/H3454-1</f>
        <v>-0.126958362911742</v>
      </c>
      <c r="J3454" s="48" t="n">
        <f aca="false">IF(F3454&lt;0,F3454^2,0)</f>
        <v>0</v>
      </c>
      <c r="K3454" s="44" t="n">
        <f aca="false">MAX(K3453,E3454)</f>
        <v>62530.4000000001</v>
      </c>
      <c r="L3454" s="49" t="n">
        <f aca="false">E3454-K3454</f>
        <v>-4430.55000000003</v>
      </c>
    </row>
    <row r="3455" customFormat="false" ht="15" hidden="false" customHeight="false" outlineLevel="0" collapsed="false">
      <c r="A3455" s="27" t="n">
        <v>44473</v>
      </c>
      <c r="B3455" s="42" t="n">
        <v>-1</v>
      </c>
      <c r="C3455" s="28" t="n">
        <v>37579.65</v>
      </c>
      <c r="D3455" s="43" t="n">
        <v>-166.25</v>
      </c>
      <c r="E3455" s="44" t="n">
        <f aca="false">E3454+D3455</f>
        <v>57933.6000000001</v>
      </c>
      <c r="F3455" s="45" t="n">
        <f aca="false">IF(C3454&gt;0,D3455/C3454,0)</f>
        <v>-0.00446597664529266</v>
      </c>
      <c r="G3455" s="46" t="n">
        <f aca="false">G3454*(1+F3455)</f>
        <v>51.0652880505241</v>
      </c>
      <c r="H3455" s="46" t="n">
        <f aca="false">MAX(H3454,G3455)</f>
        <v>58.7536324944132</v>
      </c>
      <c r="I3455" s="47" t="n">
        <f aca="false">G3455/H3455-1</f>
        <v>-0.130857346473346</v>
      </c>
      <c r="J3455" s="48" t="n">
        <f aca="false">IF(F3455&lt;0,F3455^2,0)</f>
        <v>1.99449473962995E-005</v>
      </c>
      <c r="K3455" s="44" t="n">
        <f aca="false">MAX(K3454,E3455)</f>
        <v>62530.4000000001</v>
      </c>
      <c r="L3455" s="49" t="n">
        <f aca="false">E3455-K3455</f>
        <v>-4596.80000000003</v>
      </c>
    </row>
    <row r="3456" customFormat="false" ht="15" hidden="false" customHeight="false" outlineLevel="0" collapsed="false">
      <c r="A3456" s="27" t="n">
        <v>44474</v>
      </c>
      <c r="B3456" s="42" t="n">
        <v>1</v>
      </c>
      <c r="C3456" s="28" t="n">
        <v>37741</v>
      </c>
      <c r="D3456" s="43" t="n">
        <v>70.3</v>
      </c>
      <c r="E3456" s="44" t="n">
        <f aca="false">E3455+D3456</f>
        <v>58003.9000000001</v>
      </c>
      <c r="F3456" s="45" t="n">
        <f aca="false">IF(C3455&gt;0,D3456/C3455,0)</f>
        <v>0.00187069331406759</v>
      </c>
      <c r="G3456" s="46" t="n">
        <f aca="false">G3455*(1+F3456)</f>
        <v>51.1608155434612</v>
      </c>
      <c r="H3456" s="46" t="n">
        <f aca="false">MAX(H3455,G3456)</f>
        <v>58.7536324944132</v>
      </c>
      <c r="I3456" s="47" t="n">
        <f aca="false">G3456/H3456-1</f>
        <v>-0.129231447122423</v>
      </c>
      <c r="J3456" s="48" t="n">
        <f aca="false">IF(F3456&lt;0,F3456^2,0)</f>
        <v>0</v>
      </c>
      <c r="K3456" s="44" t="n">
        <f aca="false">MAX(K3455,E3456)</f>
        <v>62530.4000000001</v>
      </c>
      <c r="L3456" s="49" t="n">
        <f aca="false">E3456-K3456</f>
        <v>-4526.50000000002</v>
      </c>
    </row>
    <row r="3457" customFormat="false" ht="15" hidden="false" customHeight="false" outlineLevel="0" collapsed="false">
      <c r="A3457" s="27" t="n">
        <v>44475</v>
      </c>
      <c r="B3457" s="42" t="n">
        <v>1</v>
      </c>
      <c r="C3457" s="28" t="n">
        <v>37521.55</v>
      </c>
      <c r="D3457" s="43" t="n">
        <v>-219.45</v>
      </c>
      <c r="E3457" s="44" t="n">
        <f aca="false">E3456+D3457</f>
        <v>57784.4500000001</v>
      </c>
      <c r="F3457" s="45" t="n">
        <f aca="false">IF(C3456&gt;0,D3457/C3456,0)</f>
        <v>-0.00581463130282716</v>
      </c>
      <c r="G3457" s="46" t="n">
        <f aca="false">G3456*(1+F3457)</f>
        <v>50.863334263924</v>
      </c>
      <c r="H3457" s="46" t="n">
        <f aca="false">MAX(H3456,G3457)</f>
        <v>58.7536324944132</v>
      </c>
      <c r="I3457" s="47" t="n">
        <f aca="false">G3457/H3457-1</f>
        <v>-0.134294645207503</v>
      </c>
      <c r="J3457" s="48" t="n">
        <f aca="false">IF(F3457&lt;0,F3457^2,0)</f>
        <v>3.38099371878175E-005</v>
      </c>
      <c r="K3457" s="44" t="n">
        <f aca="false">MAX(K3456,E3457)</f>
        <v>62530.4000000001</v>
      </c>
      <c r="L3457" s="49" t="n">
        <f aca="false">E3457-K3457</f>
        <v>-4745.95000000002</v>
      </c>
    </row>
    <row r="3458" customFormat="false" ht="15" hidden="false" customHeight="false" outlineLevel="0" collapsed="false">
      <c r="A3458" s="27" t="n">
        <v>44476</v>
      </c>
      <c r="B3458" s="42" t="n">
        <v>1</v>
      </c>
      <c r="C3458" s="28" t="n">
        <v>37753.2</v>
      </c>
      <c r="D3458" s="43" t="n">
        <v>231.65</v>
      </c>
      <c r="E3458" s="44" t="n">
        <f aca="false">E3457+D3458</f>
        <v>58016.1000000001</v>
      </c>
      <c r="F3458" s="45" t="n">
        <f aca="false">IF(C3457&gt;0,D3458/C3457,0)</f>
        <v>0.00617378546461967</v>
      </c>
      <c r="G3458" s="46" t="n">
        <f aca="false">G3457*(1+F3458)</f>
        <v>51.1773535776847</v>
      </c>
      <c r="H3458" s="46" t="n">
        <f aca="false">MAX(H3457,G3458)</f>
        <v>58.7536324944132</v>
      </c>
      <c r="I3458" s="47" t="n">
        <f aca="false">G3458/H3458-1</f>
        <v>-0.128949966071441</v>
      </c>
      <c r="J3458" s="48" t="n">
        <f aca="false">IF(F3458&lt;0,F3458^2,0)</f>
        <v>0</v>
      </c>
      <c r="K3458" s="44" t="n">
        <f aca="false">MAX(K3457,E3458)</f>
        <v>62530.4000000001</v>
      </c>
      <c r="L3458" s="49" t="n">
        <f aca="false">E3458-K3458</f>
        <v>-4514.30000000002</v>
      </c>
    </row>
    <row r="3459" customFormat="false" ht="15" hidden="false" customHeight="false" outlineLevel="0" collapsed="false">
      <c r="A3459" s="27" t="n">
        <v>44477</v>
      </c>
      <c r="B3459" s="42" t="n">
        <v>1</v>
      </c>
      <c r="C3459" s="28" t="n">
        <v>37775.25</v>
      </c>
      <c r="D3459" s="43" t="n">
        <v>22.05</v>
      </c>
      <c r="E3459" s="44" t="n">
        <f aca="false">E3458+D3459</f>
        <v>58038.1500000001</v>
      </c>
      <c r="F3459" s="45" t="n">
        <f aca="false">IF(C3458&gt;0,D3459/C3458,0)</f>
        <v>0.000584056450843902</v>
      </c>
      <c r="G3459" s="46" t="n">
        <f aca="false">G3458*(1+F3459)</f>
        <v>51.2072440411789</v>
      </c>
      <c r="H3459" s="46" t="n">
        <f aca="false">MAX(H3458,G3459)</f>
        <v>58.7536324944132</v>
      </c>
      <c r="I3459" s="47" t="n">
        <f aca="false">G3459/H3459-1</f>
        <v>-0.128441223680117</v>
      </c>
      <c r="J3459" s="48" t="n">
        <f aca="false">IF(F3459&lt;0,F3459^2,0)</f>
        <v>0</v>
      </c>
      <c r="K3459" s="44" t="n">
        <f aca="false">MAX(K3458,E3459)</f>
        <v>62530.4000000001</v>
      </c>
      <c r="L3459" s="49" t="n">
        <f aca="false">E3459-K3459</f>
        <v>-4492.25000000002</v>
      </c>
    </row>
    <row r="3460" customFormat="false" ht="15" hidden="false" customHeight="false" outlineLevel="0" collapsed="false">
      <c r="A3460" s="27" t="n">
        <v>44480</v>
      </c>
      <c r="B3460" s="42" t="n">
        <v>1</v>
      </c>
      <c r="C3460" s="28" t="n">
        <v>38293.8</v>
      </c>
      <c r="D3460" s="43" t="n">
        <v>518.55</v>
      </c>
      <c r="E3460" s="44" t="n">
        <f aca="false">E3459+D3460</f>
        <v>58556.7000000001</v>
      </c>
      <c r="F3460" s="45" t="n">
        <f aca="false">IF(C3459&gt;0,D3460/C3459,0)</f>
        <v>0.0137272420434014</v>
      </c>
      <c r="G3460" s="46" t="n">
        <f aca="false">G3459*(1+F3460)</f>
        <v>51.9101782745077</v>
      </c>
      <c r="H3460" s="46" t="n">
        <f aca="false">MAX(H3459,G3460)</f>
        <v>58.7536324944132</v>
      </c>
      <c r="I3460" s="47" t="n">
        <f aca="false">G3460/H3460-1</f>
        <v>-0.116477125402524</v>
      </c>
      <c r="J3460" s="48" t="n">
        <f aca="false">IF(F3460&lt;0,F3460^2,0)</f>
        <v>0</v>
      </c>
      <c r="K3460" s="44" t="n">
        <f aca="false">MAX(K3459,E3460)</f>
        <v>62530.4000000001</v>
      </c>
      <c r="L3460" s="49" t="n">
        <f aca="false">E3460-K3460</f>
        <v>-3973.70000000001</v>
      </c>
    </row>
    <row r="3461" customFormat="false" ht="15" hidden="false" customHeight="false" outlineLevel="0" collapsed="false">
      <c r="A3461" s="27" t="n">
        <v>44481</v>
      </c>
      <c r="B3461" s="42" t="n">
        <v>1</v>
      </c>
      <c r="C3461" s="28" t="n">
        <v>38521.5</v>
      </c>
      <c r="D3461" s="43" t="n">
        <v>227.7</v>
      </c>
      <c r="E3461" s="44" t="n">
        <f aca="false">E3460+D3461</f>
        <v>58784.4000000001</v>
      </c>
      <c r="F3461" s="45" t="n">
        <f aca="false">IF(C3460&gt;0,D3461/C3460,0)</f>
        <v>0.00594613227206493</v>
      </c>
      <c r="G3461" s="46" t="n">
        <f aca="false">G3460*(1+F3461)</f>
        <v>52.2188430607944</v>
      </c>
      <c r="H3461" s="46" t="n">
        <f aca="false">MAX(H3460,G3461)</f>
        <v>58.7536324944132</v>
      </c>
      <c r="I3461" s="47" t="n">
        <f aca="false">G3461/H3461-1</f>
        <v>-0.111223581524772</v>
      </c>
      <c r="J3461" s="48" t="n">
        <f aca="false">IF(F3461&lt;0,F3461^2,0)</f>
        <v>0</v>
      </c>
      <c r="K3461" s="44" t="n">
        <f aca="false">MAX(K3460,E3461)</f>
        <v>62530.4000000001</v>
      </c>
      <c r="L3461" s="49" t="n">
        <f aca="false">E3461-K3461</f>
        <v>-3746.00000000001</v>
      </c>
    </row>
    <row r="3462" customFormat="false" ht="15" hidden="false" customHeight="false" outlineLevel="0" collapsed="false">
      <c r="A3462" s="27" t="n">
        <v>44482</v>
      </c>
      <c r="B3462" s="42" t="n">
        <v>1</v>
      </c>
      <c r="C3462" s="28" t="n">
        <v>38635.75</v>
      </c>
      <c r="D3462" s="43" t="n">
        <v>114.25</v>
      </c>
      <c r="E3462" s="44" t="n">
        <f aca="false">E3461+D3462</f>
        <v>58898.6500000001</v>
      </c>
      <c r="F3462" s="45" t="n">
        <f aca="false">IF(C3461&gt;0,D3462/C3461,0)</f>
        <v>0.00296587619900575</v>
      </c>
      <c r="G3462" s="46" t="n">
        <f aca="false">G3461*(1+F3462)</f>
        <v>52.373717684568</v>
      </c>
      <c r="H3462" s="46" t="n">
        <f aca="false">MAX(H3461,G3462)</f>
        <v>58.7536324944132</v>
      </c>
      <c r="I3462" s="47" t="n">
        <f aca="false">G3462/H3462-1</f>
        <v>-0.108587580698979</v>
      </c>
      <c r="J3462" s="48" t="n">
        <f aca="false">IF(F3462&lt;0,F3462^2,0)</f>
        <v>0</v>
      </c>
      <c r="K3462" s="44" t="n">
        <f aca="false">MAX(K3461,E3462)</f>
        <v>62530.4000000001</v>
      </c>
      <c r="L3462" s="49" t="n">
        <f aca="false">E3462-K3462</f>
        <v>-3631.75000000001</v>
      </c>
    </row>
    <row r="3463" customFormat="false" ht="15" hidden="false" customHeight="false" outlineLevel="0" collapsed="false">
      <c r="A3463" s="27" t="n">
        <v>44483</v>
      </c>
      <c r="B3463" s="42" t="n">
        <v>1</v>
      </c>
      <c r="C3463" s="28" t="n">
        <v>39340.9</v>
      </c>
      <c r="D3463" s="43" t="n">
        <v>705.15</v>
      </c>
      <c r="E3463" s="44" t="n">
        <f aca="false">E3462+D3463</f>
        <v>59603.8000000001</v>
      </c>
      <c r="F3463" s="45" t="n">
        <f aca="false">IF(C3462&gt;0,D3463/C3462,0)</f>
        <v>0.0182512310489637</v>
      </c>
      <c r="G3463" s="46" t="n">
        <f aca="false">G3462*(1+F3463)</f>
        <v>53.3296025069222</v>
      </c>
      <c r="H3463" s="46" t="n">
        <f aca="false">MAX(H3462,G3463)</f>
        <v>58.7536324944132</v>
      </c>
      <c r="I3463" s="47" t="n">
        <f aca="false">G3463/H3463-1</f>
        <v>-0.0923182066744002</v>
      </c>
      <c r="J3463" s="48" t="n">
        <f aca="false">IF(F3463&lt;0,F3463^2,0)</f>
        <v>0</v>
      </c>
      <c r="K3463" s="44" t="n">
        <f aca="false">MAX(K3462,E3463)</f>
        <v>62530.4000000001</v>
      </c>
      <c r="L3463" s="49" t="n">
        <f aca="false">E3463-K3463</f>
        <v>-2926.60000000001</v>
      </c>
    </row>
    <row r="3464" customFormat="false" ht="15" hidden="false" customHeight="false" outlineLevel="0" collapsed="false">
      <c r="A3464" s="27" t="n">
        <v>44487</v>
      </c>
      <c r="B3464" s="42" t="n">
        <v>1</v>
      </c>
      <c r="C3464" s="28" t="n">
        <v>39684.8</v>
      </c>
      <c r="D3464" s="43" t="n">
        <v>343.9</v>
      </c>
      <c r="E3464" s="44" t="n">
        <f aca="false">E3463+D3464</f>
        <v>59947.7000000001</v>
      </c>
      <c r="F3464" s="45" t="n">
        <f aca="false">IF(C3463&gt;0,D3464/C3463,0)</f>
        <v>0.00874153870399508</v>
      </c>
      <c r="G3464" s="46" t="n">
        <f aca="false">G3463*(1+F3464)</f>
        <v>53.7957852913052</v>
      </c>
      <c r="H3464" s="46" t="n">
        <f aca="false">MAX(H3463,G3464)</f>
        <v>58.7536324944132</v>
      </c>
      <c r="I3464" s="47" t="n">
        <f aca="false">G3464/H3464-1</f>
        <v>-0.0843836711471327</v>
      </c>
      <c r="J3464" s="48" t="n">
        <f aca="false">IF(F3464&lt;0,F3464^2,0)</f>
        <v>0</v>
      </c>
      <c r="K3464" s="44" t="n">
        <f aca="false">MAX(K3463,E3464)</f>
        <v>62530.4000000001</v>
      </c>
      <c r="L3464" s="49" t="n">
        <f aca="false">E3464-K3464</f>
        <v>-2582.70000000001</v>
      </c>
    </row>
    <row r="3465" customFormat="false" ht="15" hidden="false" customHeight="false" outlineLevel="0" collapsed="false">
      <c r="A3465" s="27" t="n">
        <v>44488</v>
      </c>
      <c r="B3465" s="42" t="n">
        <v>1</v>
      </c>
      <c r="C3465" s="28" t="n">
        <v>39540.5</v>
      </c>
      <c r="D3465" s="43" t="n">
        <v>-115.25</v>
      </c>
      <c r="E3465" s="44" t="n">
        <f aca="false">E3464+D3465</f>
        <v>59832.4500000001</v>
      </c>
      <c r="F3465" s="45" t="n">
        <f aca="false">IF(C3464&gt;0,D3465/C3464,0)</f>
        <v>-0.00290413458049429</v>
      </c>
      <c r="G3465" s="46" t="n">
        <f aca="false">G3464*(1+F3465)</f>
        <v>53.6395550909558</v>
      </c>
      <c r="H3465" s="46" t="n">
        <f aca="false">MAX(H3464,G3465)</f>
        <v>58.7536324944132</v>
      </c>
      <c r="I3465" s="47" t="n">
        <f aca="false">G3465/H3465-1</f>
        <v>-0.0870427441902196</v>
      </c>
      <c r="J3465" s="48" t="n">
        <f aca="false">IF(F3465&lt;0,F3465^2,0)</f>
        <v>8.43399766162277E-006</v>
      </c>
      <c r="K3465" s="44" t="n">
        <f aca="false">MAX(K3464,E3465)</f>
        <v>62530.4000000001</v>
      </c>
      <c r="L3465" s="49" t="n">
        <f aca="false">E3465-K3465</f>
        <v>-2697.95000000001</v>
      </c>
    </row>
    <row r="3466" customFormat="false" ht="15" hidden="false" customHeight="false" outlineLevel="0" collapsed="false">
      <c r="A3466" s="27" t="n">
        <v>44489</v>
      </c>
      <c r="B3466" s="42" t="n">
        <v>-1</v>
      </c>
      <c r="C3466" s="28" t="n">
        <v>39518.2</v>
      </c>
      <c r="D3466" s="43" t="n">
        <v>-123.95</v>
      </c>
      <c r="E3466" s="44" t="n">
        <f aca="false">E3465+D3466</f>
        <v>59708.5000000001</v>
      </c>
      <c r="F3466" s="45" t="n">
        <f aca="false">IF(C3465&gt;0,D3466/C3465,0)</f>
        <v>-0.00313476056195546</v>
      </c>
      <c r="G3466" s="46" t="n">
        <f aca="false">G3465*(1+F3466)</f>
        <v>53.4714079290959</v>
      </c>
      <c r="H3466" s="46" t="n">
        <f aca="false">MAX(H3465,G3466)</f>
        <v>58.7536324944132</v>
      </c>
      <c r="I3466" s="47" t="n">
        <f aca="false">G3466/H3466-1</f>
        <v>-0.0899046465904834</v>
      </c>
      <c r="J3466" s="48" t="n">
        <f aca="false">IF(F3466&lt;0,F3466^2,0)</f>
        <v>9.82672378079133E-006</v>
      </c>
      <c r="K3466" s="44" t="n">
        <f aca="false">MAX(K3465,E3466)</f>
        <v>62530.4000000001</v>
      </c>
      <c r="L3466" s="49" t="n">
        <f aca="false">E3466-K3466</f>
        <v>-2821.90000000001</v>
      </c>
    </row>
    <row r="3467" customFormat="false" ht="15" hidden="false" customHeight="false" outlineLevel="0" collapsed="false">
      <c r="A3467" s="27" t="n">
        <v>44490</v>
      </c>
      <c r="B3467" s="42" t="n">
        <v>1</v>
      </c>
      <c r="C3467" s="28" t="n">
        <v>40030.2</v>
      </c>
      <c r="D3467" s="43" t="n">
        <v>-237.3</v>
      </c>
      <c r="E3467" s="44" t="n">
        <f aca="false">E3466+D3467</f>
        <v>59471.2000000001</v>
      </c>
      <c r="F3467" s="45" t="n">
        <f aca="false">IF(C3466&gt;0,D3467/C3466,0)</f>
        <v>-0.00600482815512852</v>
      </c>
      <c r="G3467" s="46" t="n">
        <f aca="false">G3466*(1+F3467)</f>
        <v>53.1503213132689</v>
      </c>
      <c r="H3467" s="46" t="n">
        <f aca="false">MAX(H3466,G3467)</f>
        <v>58.7536324944132</v>
      </c>
      <c r="I3467" s="47" t="n">
        <f aca="false">G3467/H3467-1</f>
        <v>-0.0953696127924884</v>
      </c>
      <c r="J3467" s="48" t="n">
        <f aca="false">IF(F3467&lt;0,F3467^2,0)</f>
        <v>3.60579611726242E-005</v>
      </c>
      <c r="K3467" s="44" t="n">
        <f aca="false">MAX(K3466,E3467)</f>
        <v>62530.4000000001</v>
      </c>
      <c r="L3467" s="49" t="n">
        <f aca="false">E3467-K3467</f>
        <v>-3059.20000000001</v>
      </c>
    </row>
    <row r="3468" customFormat="false" ht="15" hidden="false" customHeight="false" outlineLevel="0" collapsed="false">
      <c r="A3468" s="27" t="n">
        <v>44491</v>
      </c>
      <c r="B3468" s="42" t="n">
        <v>1</v>
      </c>
      <c r="C3468" s="28" t="n">
        <v>40323.65</v>
      </c>
      <c r="D3468" s="43" t="n">
        <v>293.45</v>
      </c>
      <c r="E3468" s="44" t="n">
        <f aca="false">E3467+D3468</f>
        <v>59764.6500000001</v>
      </c>
      <c r="F3468" s="45" t="n">
        <f aca="false">IF(C3467&gt;0,D3468/C3467,0)</f>
        <v>0.00733071530994099</v>
      </c>
      <c r="G3468" s="46" t="n">
        <f aca="false">G3467*(1+F3468)</f>
        <v>53.5399511874483</v>
      </c>
      <c r="H3468" s="46" t="n">
        <f aca="false">MAX(H3467,G3468)</f>
        <v>58.7536324944132</v>
      </c>
      <c r="I3468" s="47" t="n">
        <f aca="false">G3468/H3468-1</f>
        <v>-0.0887380249631485</v>
      </c>
      <c r="J3468" s="48" t="n">
        <f aca="false">IF(F3468&lt;0,F3468^2,0)</f>
        <v>0</v>
      </c>
      <c r="K3468" s="44" t="n">
        <f aca="false">MAX(K3467,E3468)</f>
        <v>62530.4000000001</v>
      </c>
      <c r="L3468" s="49" t="n">
        <f aca="false">E3468-K3468</f>
        <v>-2765.75000000001</v>
      </c>
    </row>
    <row r="3469" customFormat="false" ht="15" hidden="false" customHeight="false" outlineLevel="0" collapsed="false">
      <c r="A3469" s="27" t="n">
        <v>44494</v>
      </c>
      <c r="B3469" s="42" t="n">
        <v>1</v>
      </c>
      <c r="C3469" s="28" t="n">
        <v>41192.4</v>
      </c>
      <c r="D3469" s="43" t="n">
        <v>868.75</v>
      </c>
      <c r="E3469" s="44" t="n">
        <f aca="false">E3468+D3469</f>
        <v>60633.4000000001</v>
      </c>
      <c r="F3469" s="45" t="n">
        <f aca="false">IF(C3468&gt;0,D3469/C3468,0)</f>
        <v>0.0215444286417524</v>
      </c>
      <c r="G3469" s="46" t="n">
        <f aca="false">G3468*(1+F3469)</f>
        <v>54.6934388452892</v>
      </c>
      <c r="H3469" s="46" t="n">
        <f aca="false">MAX(H3468,G3469)</f>
        <v>58.7536324944132</v>
      </c>
      <c r="I3469" s="47" t="n">
        <f aca="false">G3469/H3469-1</f>
        <v>-0.0691054063680248</v>
      </c>
      <c r="J3469" s="48" t="n">
        <f aca="false">IF(F3469&lt;0,F3469^2,0)</f>
        <v>0</v>
      </c>
      <c r="K3469" s="44" t="n">
        <f aca="false">MAX(K3468,E3469)</f>
        <v>62530.4000000001</v>
      </c>
      <c r="L3469" s="49" t="n">
        <f aca="false">E3469-K3469</f>
        <v>-1897.00000000001</v>
      </c>
    </row>
    <row r="3470" customFormat="false" ht="15" hidden="false" customHeight="false" outlineLevel="0" collapsed="false">
      <c r="A3470" s="27" t="n">
        <v>44495</v>
      </c>
      <c r="B3470" s="42" t="n">
        <v>1</v>
      </c>
      <c r="C3470" s="28" t="n">
        <v>41238.3</v>
      </c>
      <c r="D3470" s="43" t="n">
        <v>45.9</v>
      </c>
      <c r="E3470" s="44" t="n">
        <f aca="false">E3469+D3470</f>
        <v>60679.3000000001</v>
      </c>
      <c r="F3470" s="45" t="n">
        <f aca="false">IF(C3469&gt;0,D3470/C3469,0)</f>
        <v>0.00111428321729251</v>
      </c>
      <c r="G3470" s="46" t="n">
        <f aca="false">G3469*(1+F3470)</f>
        <v>54.7543828262905</v>
      </c>
      <c r="H3470" s="46" t="n">
        <f aca="false">MAX(H3469,G3470)</f>
        <v>58.7536324944132</v>
      </c>
      <c r="I3470" s="47" t="n">
        <f aca="false">G3470/H3470-1</f>
        <v>-0.0680681261452723</v>
      </c>
      <c r="J3470" s="48" t="n">
        <f aca="false">IF(F3470&lt;0,F3470^2,0)</f>
        <v>0</v>
      </c>
      <c r="K3470" s="44" t="n">
        <f aca="false">MAX(K3469,E3470)</f>
        <v>62530.4000000001</v>
      </c>
      <c r="L3470" s="49" t="n">
        <f aca="false">E3470-K3470</f>
        <v>-1851.10000000001</v>
      </c>
    </row>
    <row r="3471" customFormat="false" ht="15" hidden="false" customHeight="false" outlineLevel="0" collapsed="false">
      <c r="A3471" s="27" t="n">
        <v>44496</v>
      </c>
      <c r="B3471" s="42" t="n">
        <v>1</v>
      </c>
      <c r="C3471" s="28" t="n">
        <v>40874.35</v>
      </c>
      <c r="D3471" s="43" t="n">
        <v>-409.15</v>
      </c>
      <c r="E3471" s="44" t="n">
        <f aca="false">E3470+D3471</f>
        <v>60270.1500000001</v>
      </c>
      <c r="F3471" s="45" t="n">
        <f aca="false">IF(C3470&gt;0,D3471/C3470,0)</f>
        <v>-0.00992160200590228</v>
      </c>
      <c r="G3471" s="46" t="n">
        <f aca="false">G3470*(1+F3471)</f>
        <v>54.2111316318093</v>
      </c>
      <c r="H3471" s="46" t="n">
        <f aca="false">MAX(H3470,G3471)</f>
        <v>58.7536324944132</v>
      </c>
      <c r="I3471" s="47" t="n">
        <f aca="false">G3471/H3471-1</f>
        <v>-0.0773143832942737</v>
      </c>
      <c r="J3471" s="48" t="n">
        <f aca="false">IF(F3471&lt;0,F3471^2,0)</f>
        <v>9.84381863635241E-005</v>
      </c>
      <c r="K3471" s="44" t="n">
        <f aca="false">MAX(K3470,E3471)</f>
        <v>62530.4000000001</v>
      </c>
      <c r="L3471" s="49" t="n">
        <f aca="false">E3471-K3471</f>
        <v>-2260.25000000001</v>
      </c>
    </row>
    <row r="3472" customFormat="false" ht="15" hidden="false" customHeight="false" outlineLevel="0" collapsed="false">
      <c r="A3472" s="27" t="n">
        <v>44497</v>
      </c>
      <c r="B3472" s="42" t="n">
        <v>-1</v>
      </c>
      <c r="C3472" s="28" t="n">
        <v>39508.95</v>
      </c>
      <c r="D3472" s="43" t="n">
        <v>1241.05</v>
      </c>
      <c r="E3472" s="44" t="n">
        <f aca="false">E3471+D3472</f>
        <v>61511.2000000001</v>
      </c>
      <c r="F3472" s="45" t="n">
        <f aca="false">IF(C3471&gt;0,D3472/C3471,0)</f>
        <v>0.0303625623404409</v>
      </c>
      <c r="G3472" s="46" t="n">
        <f aca="false">G3471*(1+F3472)</f>
        <v>55.8571204955259</v>
      </c>
      <c r="H3472" s="46" t="n">
        <f aca="false">MAX(H3471,G3472)</f>
        <v>58.7536324944132</v>
      </c>
      <c r="I3472" s="47" t="n">
        <f aca="false">G3472/H3472-1</f>
        <v>-0.0492992837364179</v>
      </c>
      <c r="J3472" s="48" t="n">
        <f aca="false">IF(F3472&lt;0,F3472^2,0)</f>
        <v>0</v>
      </c>
      <c r="K3472" s="44" t="n">
        <f aca="false">MAX(K3471,E3472)</f>
        <v>62530.4000000001</v>
      </c>
      <c r="L3472" s="49" t="n">
        <f aca="false">E3472-K3472</f>
        <v>-1019.20000000001</v>
      </c>
    </row>
    <row r="3473" customFormat="false" ht="15" hidden="false" customHeight="false" outlineLevel="0" collapsed="false">
      <c r="A3473" s="27" t="n">
        <v>44498</v>
      </c>
      <c r="B3473" s="42" t="n">
        <v>-1</v>
      </c>
      <c r="C3473" s="28" t="n">
        <v>39115.6</v>
      </c>
      <c r="D3473" s="43" t="n">
        <v>393.35</v>
      </c>
      <c r="E3473" s="44" t="n">
        <f aca="false">E3472+D3473</f>
        <v>61904.5500000001</v>
      </c>
      <c r="F3473" s="45" t="n">
        <f aca="false">IF(C3472&gt;0,D3473/C3472,0)</f>
        <v>0.00995597200128072</v>
      </c>
      <c r="G3473" s="46" t="n">
        <f aca="false">G3472*(1+F3473)</f>
        <v>56.4132324232515</v>
      </c>
      <c r="H3473" s="46" t="n">
        <f aca="false">MAX(H3472,G3473)</f>
        <v>58.7536324944132</v>
      </c>
      <c r="I3473" s="47" t="n">
        <f aca="false">G3473/H3473-1</f>
        <v>-0.0398341340237002</v>
      </c>
      <c r="J3473" s="48" t="n">
        <f aca="false">IF(F3473&lt;0,F3473^2,0)</f>
        <v>0</v>
      </c>
      <c r="K3473" s="44" t="n">
        <f aca="false">MAX(K3472,E3473)</f>
        <v>62530.4000000001</v>
      </c>
      <c r="L3473" s="49" t="n">
        <f aca="false">E3473-K3473</f>
        <v>-625.850000000013</v>
      </c>
    </row>
    <row r="3474" customFormat="false" ht="15" hidden="false" customHeight="false" outlineLevel="0" collapsed="false">
      <c r="A3474" s="27" t="n">
        <v>44501</v>
      </c>
      <c r="B3474" s="42" t="n">
        <v>-1</v>
      </c>
      <c r="C3474" s="28" t="n">
        <v>39763.75</v>
      </c>
      <c r="D3474" s="43" t="n">
        <v>-659.65</v>
      </c>
      <c r="E3474" s="44" t="n">
        <f aca="false">E3473+D3474</f>
        <v>61244.9000000001</v>
      </c>
      <c r="F3474" s="45" t="n">
        <f aca="false">IF(C3473&gt;0,D3474/C3473,0)</f>
        <v>-0.0168641155958237</v>
      </c>
      <c r="G3474" s="46" t="n">
        <f aca="false">G3473*(1+F3474)</f>
        <v>55.4618731505318</v>
      </c>
      <c r="H3474" s="46" t="n">
        <f aca="false">MAX(H3473,G3474)</f>
        <v>58.7536324944132</v>
      </c>
      <c r="I3474" s="47" t="n">
        <f aca="false">G3474/H3474-1</f>
        <v>-0.0560264821786887</v>
      </c>
      <c r="J3474" s="48" t="n">
        <f aca="false">IF(F3474&lt;0,F3474^2,0)</f>
        <v>0.000284398394829303</v>
      </c>
      <c r="K3474" s="44" t="n">
        <f aca="false">MAX(K3473,E3474)</f>
        <v>62530.4000000001</v>
      </c>
      <c r="L3474" s="49" t="n">
        <f aca="false">E3474-K3474</f>
        <v>-1285.50000000001</v>
      </c>
    </row>
    <row r="3475" customFormat="false" ht="15" hidden="false" customHeight="false" outlineLevel="0" collapsed="false">
      <c r="A3475" s="27" t="n">
        <v>44502</v>
      </c>
      <c r="B3475" s="42" t="n">
        <v>1</v>
      </c>
      <c r="C3475" s="28" t="n">
        <v>39938.45</v>
      </c>
      <c r="D3475" s="43" t="n">
        <v>75.85</v>
      </c>
      <c r="E3475" s="44" t="n">
        <f aca="false">E3474+D3475</f>
        <v>61320.7500000001</v>
      </c>
      <c r="F3475" s="45" t="n">
        <f aca="false">IF(C3474&gt;0,D3475/C3474,0)</f>
        <v>0.00190751626795762</v>
      </c>
      <c r="G3475" s="46" t="n">
        <f aca="false">G3474*(1+F3475)</f>
        <v>55.5676675758178</v>
      </c>
      <c r="H3475" s="46" t="n">
        <f aca="false">MAX(H3474,G3475)</f>
        <v>58.7536324944132</v>
      </c>
      <c r="I3475" s="47" t="n">
        <f aca="false">G3475/H3475-1</f>
        <v>-0.0542258373369233</v>
      </c>
      <c r="J3475" s="48" t="n">
        <f aca="false">IF(F3475&lt;0,F3475^2,0)</f>
        <v>0</v>
      </c>
      <c r="K3475" s="44" t="n">
        <f aca="false">MAX(K3474,E3475)</f>
        <v>62530.4000000001</v>
      </c>
      <c r="L3475" s="49" t="n">
        <f aca="false">E3475-K3475</f>
        <v>-1209.65000000002</v>
      </c>
    </row>
    <row r="3476" customFormat="false" ht="15" hidden="false" customHeight="false" outlineLevel="0" collapsed="false">
      <c r="A3476" s="27" t="n">
        <v>44503</v>
      </c>
      <c r="B3476" s="42" t="n">
        <v>1</v>
      </c>
      <c r="C3476" s="28" t="n">
        <v>39402.05</v>
      </c>
      <c r="D3476" s="43" t="n">
        <v>-347.75</v>
      </c>
      <c r="E3476" s="44" t="n">
        <f aca="false">E3475+D3476</f>
        <v>60973.0000000001</v>
      </c>
      <c r="F3476" s="45" t="n">
        <f aca="false">IF(C3475&gt;0,D3476/C3475,0)</f>
        <v>-0.00870714812417608</v>
      </c>
      <c r="G3476" s="46" t="n">
        <f aca="false">G3475*(1+F3476)</f>
        <v>55.0838316633202</v>
      </c>
      <c r="H3476" s="46" t="n">
        <f aca="false">MAX(H3475,G3476)</f>
        <v>58.7536324944132</v>
      </c>
      <c r="I3476" s="47" t="n">
        <f aca="false">G3476/H3476-1</f>
        <v>-0.0624608330632492</v>
      </c>
      <c r="J3476" s="48" t="n">
        <f aca="false">IF(F3476&lt;0,F3476^2,0)</f>
        <v>7.5814428456343E-005</v>
      </c>
      <c r="K3476" s="44" t="n">
        <f aca="false">MAX(K3475,E3476)</f>
        <v>62530.4000000001</v>
      </c>
      <c r="L3476" s="49" t="n">
        <f aca="false">E3476-K3476</f>
        <v>-1557.40000000002</v>
      </c>
    </row>
    <row r="3477" customFormat="false" ht="15" hidden="false" customHeight="false" outlineLevel="0" collapsed="false">
      <c r="A3477" s="27" t="n">
        <v>44504</v>
      </c>
      <c r="B3477" s="42" t="n">
        <v>0</v>
      </c>
      <c r="C3477" s="28" t="n">
        <v>39573.7</v>
      </c>
      <c r="D3477" s="43" t="n">
        <v>0</v>
      </c>
      <c r="E3477" s="44" t="n">
        <f aca="false">E3476+D3477</f>
        <v>60973.0000000001</v>
      </c>
      <c r="F3477" s="45" t="n">
        <f aca="false">IF(C3476&gt;0,D3477/C3476,0)</f>
        <v>0</v>
      </c>
      <c r="G3477" s="46" t="n">
        <f aca="false">G3476*(1+F3477)</f>
        <v>55.0838316633202</v>
      </c>
      <c r="H3477" s="46" t="n">
        <f aca="false">MAX(H3476,G3477)</f>
        <v>58.7536324944132</v>
      </c>
      <c r="I3477" s="47" t="n">
        <f aca="false">G3477/H3477-1</f>
        <v>-0.0624608330632492</v>
      </c>
      <c r="J3477" s="48" t="n">
        <f aca="false">IF(F3477&lt;0,F3477^2,0)</f>
        <v>0</v>
      </c>
      <c r="K3477" s="44" t="n">
        <f aca="false">MAX(K3476,E3477)</f>
        <v>62530.4000000001</v>
      </c>
      <c r="L3477" s="49" t="n">
        <f aca="false">E3477-K3477</f>
        <v>-1557.40000000002</v>
      </c>
    </row>
    <row r="3478" customFormat="false" ht="15" hidden="false" customHeight="false" outlineLevel="0" collapsed="false">
      <c r="A3478" s="27" t="n">
        <v>44508</v>
      </c>
      <c r="B3478" s="42" t="n">
        <v>-1</v>
      </c>
      <c r="C3478" s="28" t="n">
        <v>39438.25</v>
      </c>
      <c r="D3478" s="43" t="n">
        <v>-133.4</v>
      </c>
      <c r="E3478" s="44" t="n">
        <f aca="false">E3477+D3478</f>
        <v>60839.6000000001</v>
      </c>
      <c r="F3478" s="45" t="n">
        <f aca="false">IF(C3477&gt;0,D3478/C3477,0)</f>
        <v>-0.00337092564000839</v>
      </c>
      <c r="G3478" s="46" t="n">
        <f aca="false">G3477*(1+F3478)</f>
        <v>54.8981481628164</v>
      </c>
      <c r="H3478" s="46" t="n">
        <f aca="false">MAX(H3477,G3478)</f>
        <v>58.7536324944132</v>
      </c>
      <c r="I3478" s="47" t="n">
        <f aca="false">G3478/H3478-1</f>
        <v>-0.0656212078795885</v>
      </c>
      <c r="J3478" s="48" t="n">
        <f aca="false">IF(F3478&lt;0,F3478^2,0)</f>
        <v>1.1363139670466E-005</v>
      </c>
      <c r="K3478" s="44" t="n">
        <f aca="false">MAX(K3477,E3478)</f>
        <v>62530.4000000001</v>
      </c>
      <c r="L3478" s="49" t="n">
        <f aca="false">E3478-K3478</f>
        <v>-1690.80000000002</v>
      </c>
    </row>
    <row r="3479" customFormat="false" ht="15" hidden="false" customHeight="false" outlineLevel="0" collapsed="false">
      <c r="A3479" s="27" t="n">
        <v>44509</v>
      </c>
      <c r="B3479" s="42" t="n">
        <v>-1</v>
      </c>
      <c r="C3479" s="28" t="n">
        <v>39368.8</v>
      </c>
      <c r="D3479" s="43" t="n">
        <v>69.45</v>
      </c>
      <c r="E3479" s="44" t="n">
        <f aca="false">E3478+D3479</f>
        <v>60909.0500000001</v>
      </c>
      <c r="F3479" s="45" t="n">
        <f aca="false">IF(C3478&gt;0,D3479/C3478,0)</f>
        <v>0.00176098077374123</v>
      </c>
      <c r="G3479" s="46" t="n">
        <f aca="false">G3478*(1+F3479)</f>
        <v>54.9948227462451</v>
      </c>
      <c r="H3479" s="46" t="n">
        <f aca="false">MAX(H3478,G3479)</f>
        <v>58.7536324944132</v>
      </c>
      <c r="I3479" s="47" t="n">
        <f aca="false">G3479/H3479-1</f>
        <v>-0.0639757847912728</v>
      </c>
      <c r="J3479" s="48" t="n">
        <f aca="false">IF(F3479&lt;0,F3479^2,0)</f>
        <v>0</v>
      </c>
      <c r="K3479" s="44" t="n">
        <f aca="false">MAX(K3478,E3479)</f>
        <v>62530.4000000001</v>
      </c>
      <c r="L3479" s="49" t="n">
        <f aca="false">E3479-K3479</f>
        <v>-1621.35000000002</v>
      </c>
    </row>
    <row r="3480" customFormat="false" ht="15" hidden="false" customHeight="false" outlineLevel="0" collapsed="false">
      <c r="A3480" s="27" t="n">
        <v>44510</v>
      </c>
      <c r="B3480" s="42" t="n">
        <v>-1</v>
      </c>
      <c r="C3480" s="28" t="n">
        <v>39023.25</v>
      </c>
      <c r="D3480" s="43" t="n">
        <v>345.55</v>
      </c>
      <c r="E3480" s="44" t="n">
        <f aca="false">E3479+D3480</f>
        <v>61254.6000000001</v>
      </c>
      <c r="F3480" s="45" t="n">
        <f aca="false">IF(C3479&gt;0,D3480/C3479,0)</f>
        <v>0.00877725508524517</v>
      </c>
      <c r="G3480" s="46" t="n">
        <f aca="false">G3479*(1+F3480)</f>
        <v>55.4775263338567</v>
      </c>
      <c r="H3480" s="46" t="n">
        <f aca="false">MAX(H3479,G3480)</f>
        <v>58.7536324944132</v>
      </c>
      <c r="I3480" s="47" t="n">
        <f aca="false">G3480/H3480-1</f>
        <v>-0.0557600614884194</v>
      </c>
      <c r="J3480" s="48" t="n">
        <f aca="false">IF(F3480&lt;0,F3480^2,0)</f>
        <v>0</v>
      </c>
      <c r="K3480" s="44" t="n">
        <f aca="false">MAX(K3479,E3480)</f>
        <v>62530.4000000001</v>
      </c>
      <c r="L3480" s="49" t="n">
        <f aca="false">E3480-K3480</f>
        <v>-1275.80000000002</v>
      </c>
    </row>
    <row r="3481" customFormat="false" ht="15" hidden="false" customHeight="false" outlineLevel="0" collapsed="false">
      <c r="A3481" s="27" t="n">
        <v>44511</v>
      </c>
      <c r="B3481" s="42" t="n">
        <v>-1</v>
      </c>
      <c r="C3481" s="28" t="n">
        <v>38560.2</v>
      </c>
      <c r="D3481" s="43" t="n">
        <v>463.05</v>
      </c>
      <c r="E3481" s="44" t="n">
        <f aca="false">E3480+D3481</f>
        <v>61717.6500000001</v>
      </c>
      <c r="F3481" s="45" t="n">
        <f aca="false">IF(C3480&gt;0,D3481/C3480,0)</f>
        <v>0.011866002959774</v>
      </c>
      <c r="G3481" s="46" t="n">
        <f aca="false">G3480*(1+F3481)</f>
        <v>56.1358228255352</v>
      </c>
      <c r="H3481" s="46" t="n">
        <f aca="false">MAX(H3480,G3481)</f>
        <v>58.7536324944132</v>
      </c>
      <c r="I3481" s="47" t="n">
        <f aca="false">G3481/H3481-1</f>
        <v>-0.0445557075833042</v>
      </c>
      <c r="J3481" s="48" t="n">
        <f aca="false">IF(F3481&lt;0,F3481^2,0)</f>
        <v>0</v>
      </c>
      <c r="K3481" s="44" t="n">
        <f aca="false">MAX(K3480,E3481)</f>
        <v>62530.4000000001</v>
      </c>
      <c r="L3481" s="49" t="n">
        <f aca="false">E3481-K3481</f>
        <v>-812.750000000015</v>
      </c>
    </row>
    <row r="3482" customFormat="false" ht="15" hidden="false" customHeight="false" outlineLevel="0" collapsed="false">
      <c r="A3482" s="27" t="n">
        <v>44512</v>
      </c>
      <c r="B3482" s="42" t="n">
        <v>-1</v>
      </c>
      <c r="C3482" s="28" t="n">
        <v>38733.35</v>
      </c>
      <c r="D3482" s="43" t="n">
        <v>-173.15</v>
      </c>
      <c r="E3482" s="44" t="n">
        <f aca="false">E3481+D3482</f>
        <v>61544.5000000001</v>
      </c>
      <c r="F3482" s="45" t="n">
        <f aca="false">IF(C3481&gt;0,D3482/C3481,0)</f>
        <v>-0.00449038127395605</v>
      </c>
      <c r="G3482" s="46" t="n">
        <f aca="false">G3481*(1+F3482)</f>
        <v>55.8837515779213</v>
      </c>
      <c r="H3482" s="46" t="n">
        <f aca="false">MAX(H3481,G3482)</f>
        <v>58.7536324944132</v>
      </c>
      <c r="I3482" s="47" t="n">
        <f aca="false">G3482/H3482-1</f>
        <v>-0.0488460167422803</v>
      </c>
      <c r="J3482" s="48" t="n">
        <f aca="false">IF(F3482&lt;0,F3482^2,0)</f>
        <v>2.01635239854951E-005</v>
      </c>
      <c r="K3482" s="44" t="n">
        <f aca="false">MAX(K3481,E3482)</f>
        <v>62530.4000000001</v>
      </c>
      <c r="L3482" s="49" t="n">
        <f aca="false">E3482-K3482</f>
        <v>-985.900000000016</v>
      </c>
    </row>
    <row r="3483" customFormat="false" ht="15" hidden="false" customHeight="false" outlineLevel="0" collapsed="false">
      <c r="A3483" s="27" t="n">
        <v>44515</v>
      </c>
      <c r="B3483" s="42" t="n">
        <v>1</v>
      </c>
      <c r="C3483" s="28" t="n">
        <v>38702.35</v>
      </c>
      <c r="D3483" s="43" t="n">
        <v>-343.7</v>
      </c>
      <c r="E3483" s="44" t="n">
        <f aca="false">E3482+D3483</f>
        <v>61200.8000000001</v>
      </c>
      <c r="F3483" s="45" t="n">
        <f aca="false">IF(C3482&gt;0,D3483/C3482,0)</f>
        <v>-0.00887349015770647</v>
      </c>
      <c r="G3483" s="46" t="n">
        <f aca="false">G3482*(1+F3483)</f>
        <v>55.3878676583189</v>
      </c>
      <c r="H3483" s="46" t="n">
        <f aca="false">MAX(H3482,G3483)</f>
        <v>58.7536324944132</v>
      </c>
      <c r="I3483" s="47" t="n">
        <f aca="false">G3483/H3483-1</f>
        <v>-0.057286072251181</v>
      </c>
      <c r="J3483" s="48" t="n">
        <f aca="false">IF(F3483&lt;0,F3483^2,0)</f>
        <v>7.87388275789136E-005</v>
      </c>
      <c r="K3483" s="44" t="n">
        <f aca="false">MAX(K3482,E3483)</f>
        <v>62530.4000000001</v>
      </c>
      <c r="L3483" s="49" t="n">
        <f aca="false">E3483-K3483</f>
        <v>-1329.60000000001</v>
      </c>
    </row>
    <row r="3484" customFormat="false" ht="15" hidden="false" customHeight="false" outlineLevel="0" collapsed="false">
      <c r="A3484" s="27" t="n">
        <v>44516</v>
      </c>
      <c r="B3484" s="42" t="n">
        <v>-1</v>
      </c>
      <c r="C3484" s="28" t="n">
        <v>38307.1</v>
      </c>
      <c r="D3484" s="43" t="n">
        <v>64.95</v>
      </c>
      <c r="E3484" s="44" t="n">
        <f aca="false">E3483+D3484</f>
        <v>61265.7500000001</v>
      </c>
      <c r="F3484" s="45" t="n">
        <f aca="false">IF(C3483&gt;0,D3484/C3483,0)</f>
        <v>0.00167819266788709</v>
      </c>
      <c r="G3484" s="46" t="n">
        <f aca="false">G3483*(1+F3484)</f>
        <v>55.480819171713</v>
      </c>
      <c r="H3484" s="46" t="n">
        <f aca="false">MAX(H3483,G3484)</f>
        <v>58.7536324944132</v>
      </c>
      <c r="I3484" s="47" t="n">
        <f aca="false">G3484/H3484-1</f>
        <v>-0.0557040166497179</v>
      </c>
      <c r="J3484" s="48" t="n">
        <f aca="false">IF(F3484&lt;0,F3484^2,0)</f>
        <v>0</v>
      </c>
      <c r="K3484" s="44" t="n">
        <f aca="false">MAX(K3483,E3484)</f>
        <v>62530.4000000001</v>
      </c>
      <c r="L3484" s="49" t="n">
        <f aca="false">E3484-K3484</f>
        <v>-1264.65000000002</v>
      </c>
    </row>
    <row r="3485" customFormat="false" ht="15" hidden="false" customHeight="false" outlineLevel="0" collapsed="false">
      <c r="A3485" s="27" t="n">
        <v>44517</v>
      </c>
      <c r="B3485" s="42" t="n">
        <v>-1</v>
      </c>
      <c r="C3485" s="28" t="n">
        <v>38041.55</v>
      </c>
      <c r="D3485" s="43" t="n">
        <v>265.55</v>
      </c>
      <c r="E3485" s="44" t="n">
        <f aca="false">E3484+D3485</f>
        <v>61531.3000000001</v>
      </c>
      <c r="F3485" s="45" t="n">
        <f aca="false">IF(C3484&gt;0,D3485/C3484,0)</f>
        <v>0.00693213529606783</v>
      </c>
      <c r="G3485" s="46" t="n">
        <f aca="false">G3484*(1+F3485)</f>
        <v>55.865419716548</v>
      </c>
      <c r="H3485" s="46" t="n">
        <f aca="false">MAX(H3484,G3485)</f>
        <v>58.7536324944132</v>
      </c>
      <c r="I3485" s="47" t="n">
        <f aca="false">G3485/H3485-1</f>
        <v>-0.0491580291336003</v>
      </c>
      <c r="J3485" s="48" t="n">
        <f aca="false">IF(F3485&lt;0,F3485^2,0)</f>
        <v>0</v>
      </c>
      <c r="K3485" s="44" t="n">
        <f aca="false">MAX(K3484,E3485)</f>
        <v>62530.4000000001</v>
      </c>
      <c r="L3485" s="49" t="n">
        <f aca="false">E3485-K3485</f>
        <v>-999.100000000013</v>
      </c>
    </row>
    <row r="3486" customFormat="false" ht="15" hidden="false" customHeight="false" outlineLevel="0" collapsed="false">
      <c r="A3486" s="27" t="n">
        <v>44518</v>
      </c>
      <c r="B3486" s="42" t="n">
        <v>-1</v>
      </c>
      <c r="C3486" s="28" t="n">
        <v>37976.25</v>
      </c>
      <c r="D3486" s="43" t="n">
        <v>65.3</v>
      </c>
      <c r="E3486" s="44" t="n">
        <f aca="false">E3485+D3486</f>
        <v>61596.6000000001</v>
      </c>
      <c r="F3486" s="45" t="n">
        <f aca="false">IF(C3485&gt;0,D3486/C3485,0)</f>
        <v>0.00171654414712334</v>
      </c>
      <c r="G3486" s="46" t="n">
        <f aca="false">G3485*(1+F3486)</f>
        <v>55.961315175789</v>
      </c>
      <c r="H3486" s="46" t="n">
        <f aca="false">MAX(H3485,G3486)</f>
        <v>58.7536324944132</v>
      </c>
      <c r="I3486" s="47" t="n">
        <f aca="false">G3486/H3486-1</f>
        <v>-0.0475258669136703</v>
      </c>
      <c r="J3486" s="48" t="n">
        <f aca="false">IF(F3486&lt;0,F3486^2,0)</f>
        <v>0</v>
      </c>
      <c r="K3486" s="44" t="n">
        <f aca="false">MAX(K3485,E3486)</f>
        <v>62530.4000000001</v>
      </c>
      <c r="L3486" s="49" t="n">
        <f aca="false">E3486-K3486</f>
        <v>-933.80000000001</v>
      </c>
    </row>
    <row r="3487" customFormat="false" ht="15" hidden="false" customHeight="false" outlineLevel="0" collapsed="false">
      <c r="A3487" s="27" t="n">
        <v>44522</v>
      </c>
      <c r="B3487" s="42" t="n">
        <v>-1</v>
      </c>
      <c r="C3487" s="28" t="n">
        <v>37128.8</v>
      </c>
      <c r="D3487" s="43" t="n">
        <v>-257.7</v>
      </c>
      <c r="E3487" s="44" t="n">
        <f aca="false">E3486+D3487</f>
        <v>61338.9000000001</v>
      </c>
      <c r="F3487" s="45" t="n">
        <f aca="false">IF(C3486&gt;0,D3487/C3486,0)</f>
        <v>-0.0067858200849215</v>
      </c>
      <c r="G3487" s="46" t="n">
        <f aca="false">G3486*(1+F3487)</f>
        <v>55.5815717592906</v>
      </c>
      <c r="H3487" s="46" t="n">
        <f aca="false">MAX(H3486,G3487)</f>
        <v>58.7536324944132</v>
      </c>
      <c r="I3487" s="47" t="n">
        <f aca="false">G3487/H3487-1</f>
        <v>-0.0539891850163358</v>
      </c>
      <c r="J3487" s="48" t="n">
        <f aca="false">IF(F3487&lt;0,F3487^2,0)</f>
        <v>4.6047354224924E-005</v>
      </c>
      <c r="K3487" s="44" t="n">
        <f aca="false">MAX(K3486,E3487)</f>
        <v>62530.4000000001</v>
      </c>
      <c r="L3487" s="49" t="n">
        <f aca="false">E3487-K3487</f>
        <v>-1191.50000000001</v>
      </c>
    </row>
    <row r="3488" customFormat="false" ht="15" hidden="false" customHeight="false" outlineLevel="0" collapsed="false">
      <c r="A3488" s="27" t="n">
        <v>44523</v>
      </c>
      <c r="B3488" s="42" t="n">
        <v>-1</v>
      </c>
      <c r="C3488" s="28" t="n">
        <v>37272.8</v>
      </c>
      <c r="D3488" s="43" t="n">
        <v>-617.4</v>
      </c>
      <c r="E3488" s="44" t="n">
        <f aca="false">E3487+D3488</f>
        <v>60721.5000000001</v>
      </c>
      <c r="F3488" s="45" t="n">
        <f aca="false">IF(C3487&gt;0,D3488/C3487,0)</f>
        <v>-0.0166286009782164</v>
      </c>
      <c r="G3488" s="46" t="n">
        <f aca="false">G3487*(1+F3488)</f>
        <v>54.6573279807632</v>
      </c>
      <c r="H3488" s="46" t="n">
        <f aca="false">MAX(H3487,G3488)</f>
        <v>58.7536324944132</v>
      </c>
      <c r="I3488" s="47" t="n">
        <f aca="false">G3488/H3488-1</f>
        <v>-0.0697200213797763</v>
      </c>
      <c r="J3488" s="48" t="n">
        <f aca="false">IF(F3488&lt;0,F3488^2,0)</f>
        <v>0.000276510370492738</v>
      </c>
      <c r="K3488" s="44" t="n">
        <f aca="false">MAX(K3487,E3488)</f>
        <v>62530.4000000001</v>
      </c>
      <c r="L3488" s="49" t="n">
        <f aca="false">E3488-K3488</f>
        <v>-1808.90000000001</v>
      </c>
    </row>
    <row r="3489" customFormat="false" ht="15" hidden="false" customHeight="false" outlineLevel="0" collapsed="false">
      <c r="A3489" s="27" t="n">
        <v>44524</v>
      </c>
      <c r="B3489" s="42" t="n">
        <v>-1</v>
      </c>
      <c r="C3489" s="28" t="n">
        <v>37441.95</v>
      </c>
      <c r="D3489" s="43" t="n">
        <v>-175.95</v>
      </c>
      <c r="E3489" s="44" t="n">
        <f aca="false">E3488+D3489</f>
        <v>60545.5500000001</v>
      </c>
      <c r="F3489" s="45" t="n">
        <f aca="false">IF(C3488&gt;0,D3489/C3488,0)</f>
        <v>-0.00472060054516967</v>
      </c>
      <c r="G3489" s="46" t="n">
        <f aca="false">G3488*(1+F3489)</f>
        <v>54.3993125684997</v>
      </c>
      <c r="H3489" s="46" t="n">
        <f aca="false">MAX(H3488,G3489)</f>
        <v>58.7536324944132</v>
      </c>
      <c r="I3489" s="47" t="n">
        <f aca="false">G3489/H3489-1</f>
        <v>-0.0741115015540114</v>
      </c>
      <c r="J3489" s="48" t="n">
        <f aca="false">IF(F3489&lt;0,F3489^2,0)</f>
        <v>2.22840695070562E-005</v>
      </c>
      <c r="K3489" s="44" t="n">
        <f aca="false">MAX(K3488,E3489)</f>
        <v>62530.4000000001</v>
      </c>
      <c r="L3489" s="49" t="n">
        <f aca="false">E3489-K3489</f>
        <v>-1984.85000000001</v>
      </c>
    </row>
    <row r="3490" customFormat="false" ht="15" hidden="false" customHeight="false" outlineLevel="0" collapsed="false">
      <c r="A3490" s="27" t="n">
        <v>44525</v>
      </c>
      <c r="B3490" s="42" t="n">
        <v>0</v>
      </c>
      <c r="C3490" s="28" t="n">
        <v>37364.75</v>
      </c>
      <c r="D3490" s="43" t="n">
        <v>0</v>
      </c>
      <c r="E3490" s="44" t="n">
        <f aca="false">E3489+D3490</f>
        <v>60545.5500000001</v>
      </c>
      <c r="F3490" s="45" t="n">
        <f aca="false">IF(C3489&gt;0,D3490/C3489,0)</f>
        <v>0</v>
      </c>
      <c r="G3490" s="46" t="n">
        <f aca="false">G3489*(1+F3490)</f>
        <v>54.3993125684997</v>
      </c>
      <c r="H3490" s="46" t="n">
        <f aca="false">MAX(H3489,G3490)</f>
        <v>58.7536324944132</v>
      </c>
      <c r="I3490" s="47" t="n">
        <f aca="false">G3490/H3490-1</f>
        <v>-0.0741115015540114</v>
      </c>
      <c r="J3490" s="48" t="n">
        <f aca="false">IF(F3490&lt;0,F3490^2,0)</f>
        <v>0</v>
      </c>
      <c r="K3490" s="44" t="n">
        <f aca="false">MAX(K3489,E3490)</f>
        <v>62530.4000000001</v>
      </c>
      <c r="L3490" s="49" t="n">
        <f aca="false">E3490-K3490</f>
        <v>-1984.85000000001</v>
      </c>
    </row>
    <row r="3491" customFormat="false" ht="15" hidden="false" customHeight="false" outlineLevel="0" collapsed="false">
      <c r="A3491" s="27" t="n">
        <v>44526</v>
      </c>
      <c r="B3491" s="42" t="n">
        <v>-1</v>
      </c>
      <c r="C3491" s="28" t="n">
        <v>36025.5</v>
      </c>
      <c r="D3491" s="43" t="n">
        <v>805.4</v>
      </c>
      <c r="E3491" s="44" t="n">
        <f aca="false">E3490+D3491</f>
        <v>61350.9500000001</v>
      </c>
      <c r="F3491" s="45" t="n">
        <f aca="false">IF(C3490&gt;0,D3491/C3490,0)</f>
        <v>0.0215550753049331</v>
      </c>
      <c r="G3491" s="46" t="n">
        <f aca="false">G3490*(1+F3491)</f>
        <v>55.5718938474503</v>
      </c>
      <c r="H3491" s="46" t="n">
        <f aca="false">MAX(H3490,G3491)</f>
        <v>58.7536324944132</v>
      </c>
      <c r="I3491" s="47" t="n">
        <f aca="false">G3491/H3491-1</f>
        <v>-0.0541539052460365</v>
      </c>
      <c r="J3491" s="48" t="n">
        <f aca="false">IF(F3491&lt;0,F3491^2,0)</f>
        <v>0</v>
      </c>
      <c r="K3491" s="44" t="n">
        <f aca="false">MAX(K3490,E3491)</f>
        <v>62530.4000000001</v>
      </c>
      <c r="L3491" s="49" t="n">
        <f aca="false">E3491-K3491</f>
        <v>-1179.45</v>
      </c>
    </row>
    <row r="3492" customFormat="false" ht="15" hidden="false" customHeight="false" outlineLevel="0" collapsed="false">
      <c r="A3492" s="27" t="n">
        <v>44529</v>
      </c>
      <c r="B3492" s="42" t="n">
        <v>-1</v>
      </c>
      <c r="C3492" s="28" t="n">
        <v>35976.45</v>
      </c>
      <c r="D3492" s="43" t="n">
        <v>49.05</v>
      </c>
      <c r="E3492" s="44" t="n">
        <f aca="false">E3491+D3492</f>
        <v>61400.0000000001</v>
      </c>
      <c r="F3492" s="45" t="n">
        <f aca="false">IF(C3491&gt;0,D3492/C3491,0)</f>
        <v>0.0013615355789649</v>
      </c>
      <c r="G3492" s="46" t="n">
        <f aca="false">G3491*(1+F3492)</f>
        <v>55.6475569581141</v>
      </c>
      <c r="H3492" s="46" t="n">
        <f aca="false">MAX(H3491,G3492)</f>
        <v>58.7536324944132</v>
      </c>
      <c r="I3492" s="47" t="n">
        <f aca="false">G3492/H3492-1</f>
        <v>-0.052866102135804</v>
      </c>
      <c r="J3492" s="48" t="n">
        <f aca="false">IF(F3492&lt;0,F3492^2,0)</f>
        <v>0</v>
      </c>
      <c r="K3492" s="44" t="n">
        <f aca="false">MAX(K3491,E3492)</f>
        <v>62530.4000000001</v>
      </c>
      <c r="L3492" s="49" t="n">
        <f aca="false">E3492-K3492</f>
        <v>-1130.4</v>
      </c>
    </row>
    <row r="3493" customFormat="false" ht="15" hidden="false" customHeight="false" outlineLevel="0" collapsed="false">
      <c r="A3493" s="27" t="n">
        <v>44530</v>
      </c>
      <c r="B3493" s="42" t="n">
        <v>-1</v>
      </c>
      <c r="C3493" s="28" t="n">
        <v>35695.3</v>
      </c>
      <c r="D3493" s="43" t="n">
        <v>-371.4</v>
      </c>
      <c r="E3493" s="44" t="n">
        <f aca="false">E3492+D3493</f>
        <v>61028.6000000001</v>
      </c>
      <c r="F3493" s="45" t="n">
        <f aca="false">IF(C3492&gt;0,D3493/C3492,0)</f>
        <v>-0.0103234199038538</v>
      </c>
      <c r="G3493" s="46" t="n">
        <f aca="false">G3492*(1+F3493)</f>
        <v>55.0730838610118</v>
      </c>
      <c r="H3493" s="46" t="n">
        <f aca="false">MAX(H3492,G3493)</f>
        <v>58.7536324944132</v>
      </c>
      <c r="I3493" s="47" t="n">
        <f aca="false">G3493/H3493-1</f>
        <v>-0.0626437630686298</v>
      </c>
      <c r="J3493" s="48" t="n">
        <f aca="false">IF(F3493&lt;0,F3493^2,0)</f>
        <v>0.000106572998511284</v>
      </c>
      <c r="K3493" s="44" t="n">
        <f aca="false">MAX(K3492,E3493)</f>
        <v>62530.4000000001</v>
      </c>
      <c r="L3493" s="49" t="n">
        <f aca="false">E3493-K3493</f>
        <v>-1501.8</v>
      </c>
    </row>
    <row r="3494" customFormat="false" ht="15" hidden="false" customHeight="false" outlineLevel="0" collapsed="false">
      <c r="A3494" s="27" t="n">
        <v>44531</v>
      </c>
      <c r="B3494" s="42" t="n">
        <v>0</v>
      </c>
      <c r="C3494" s="28" t="n">
        <v>36364.9</v>
      </c>
      <c r="D3494" s="43" t="n">
        <v>0</v>
      </c>
      <c r="E3494" s="44" t="n">
        <f aca="false">E3493+D3494</f>
        <v>61028.6000000001</v>
      </c>
      <c r="F3494" s="45" t="n">
        <f aca="false">IF(C3493&gt;0,D3494/C3493,0)</f>
        <v>0</v>
      </c>
      <c r="G3494" s="46" t="n">
        <f aca="false">G3493*(1+F3494)</f>
        <v>55.0730838610118</v>
      </c>
      <c r="H3494" s="46" t="n">
        <f aca="false">MAX(H3493,G3494)</f>
        <v>58.7536324944132</v>
      </c>
      <c r="I3494" s="47" t="n">
        <f aca="false">G3494/H3494-1</f>
        <v>-0.0626437630686298</v>
      </c>
      <c r="J3494" s="48" t="n">
        <f aca="false">IF(F3494&lt;0,F3494^2,0)</f>
        <v>0</v>
      </c>
      <c r="K3494" s="44" t="n">
        <f aca="false">MAX(K3493,E3494)</f>
        <v>62530.4000000001</v>
      </c>
      <c r="L3494" s="49" t="n">
        <f aca="false">E3494-K3494</f>
        <v>-1501.8</v>
      </c>
    </row>
    <row r="3495" customFormat="false" ht="15" hidden="false" customHeight="false" outlineLevel="0" collapsed="false">
      <c r="A3495" s="27" t="n">
        <v>44532</v>
      </c>
      <c r="B3495" s="42" t="n">
        <v>0</v>
      </c>
      <c r="C3495" s="28" t="n">
        <v>36508.25</v>
      </c>
      <c r="D3495" s="43" t="n">
        <v>0</v>
      </c>
      <c r="E3495" s="44" t="n">
        <f aca="false">E3494+D3495</f>
        <v>61028.6000000001</v>
      </c>
      <c r="F3495" s="45" t="n">
        <f aca="false">IF(C3494&gt;0,D3495/C3494,0)</f>
        <v>0</v>
      </c>
      <c r="G3495" s="46" t="n">
        <f aca="false">G3494*(1+F3495)</f>
        <v>55.0730838610118</v>
      </c>
      <c r="H3495" s="46" t="n">
        <f aca="false">MAX(H3494,G3495)</f>
        <v>58.7536324944132</v>
      </c>
      <c r="I3495" s="47" t="n">
        <f aca="false">G3495/H3495-1</f>
        <v>-0.0626437630686298</v>
      </c>
      <c r="J3495" s="48" t="n">
        <f aca="false">IF(F3495&lt;0,F3495^2,0)</f>
        <v>0</v>
      </c>
      <c r="K3495" s="44" t="n">
        <f aca="false">MAX(K3494,E3495)</f>
        <v>62530.4000000001</v>
      </c>
      <c r="L3495" s="49" t="n">
        <f aca="false">E3495-K3495</f>
        <v>-1501.8</v>
      </c>
    </row>
    <row r="3496" customFormat="false" ht="15" hidden="false" customHeight="false" outlineLevel="0" collapsed="false">
      <c r="A3496" s="27" t="n">
        <v>44533</v>
      </c>
      <c r="B3496" s="42" t="n">
        <v>1</v>
      </c>
      <c r="C3496" s="28" t="n">
        <v>36197.15</v>
      </c>
      <c r="D3496" s="43" t="n">
        <v>-366.35</v>
      </c>
      <c r="E3496" s="44" t="n">
        <f aca="false">E3495+D3496</f>
        <v>60662.2500000001</v>
      </c>
      <c r="F3496" s="45" t="n">
        <f aca="false">IF(C3495&gt;0,D3496/C3495,0)</f>
        <v>-0.0100347181801374</v>
      </c>
      <c r="G3496" s="46" t="n">
        <f aca="false">G3495*(1+F3496)</f>
        <v>54.5204409851555</v>
      </c>
      <c r="H3496" s="46" t="n">
        <f aca="false">MAX(H3495,G3496)</f>
        <v>58.7536324944132</v>
      </c>
      <c r="I3496" s="47" t="n">
        <f aca="false">G3496/H3496-1</f>
        <v>-0.0720498687406301</v>
      </c>
      <c r="J3496" s="48" t="n">
        <f aca="false">IF(F3496&lt;0,F3496^2,0)</f>
        <v>0.000100695568954779</v>
      </c>
      <c r="K3496" s="44" t="n">
        <f aca="false">MAX(K3495,E3496)</f>
        <v>62530.4000000001</v>
      </c>
      <c r="L3496" s="49" t="n">
        <f aca="false">E3496-K3496</f>
        <v>-1868.15</v>
      </c>
    </row>
    <row r="3497" customFormat="false" ht="15" hidden="false" customHeight="false" outlineLevel="0" collapsed="false">
      <c r="A3497" s="27" t="n">
        <v>44536</v>
      </c>
      <c r="B3497" s="42" t="n">
        <v>-1</v>
      </c>
      <c r="C3497" s="28" t="n">
        <v>35735.9</v>
      </c>
      <c r="D3497" s="43" t="n">
        <v>296.5</v>
      </c>
      <c r="E3497" s="44" t="n">
        <f aca="false">E3496+D3497</f>
        <v>60958.7500000001</v>
      </c>
      <c r="F3497" s="45" t="n">
        <f aca="false">IF(C3496&gt;0,D3497/C3496,0)</f>
        <v>0.00819125262624267</v>
      </c>
      <c r="G3497" s="46" t="n">
        <f aca="false">G3496*(1+F3497)</f>
        <v>54.9670316905591</v>
      </c>
      <c r="H3497" s="46" t="n">
        <f aca="false">MAX(H3496,G3497)</f>
        <v>58.7536324944132</v>
      </c>
      <c r="I3497" s="47" t="n">
        <f aca="false">G3497/H3497-1</f>
        <v>-0.0644487947909296</v>
      </c>
      <c r="J3497" s="48" t="n">
        <f aca="false">IF(F3497&lt;0,F3497^2,0)</f>
        <v>0</v>
      </c>
      <c r="K3497" s="44" t="n">
        <f aca="false">MAX(K3496,E3497)</f>
        <v>62530.4000000001</v>
      </c>
      <c r="L3497" s="49" t="n">
        <f aca="false">E3497-K3497</f>
        <v>-1571.65</v>
      </c>
    </row>
    <row r="3498" customFormat="false" ht="15" hidden="false" customHeight="false" outlineLevel="0" collapsed="false">
      <c r="A3498" s="27" t="n">
        <v>44537</v>
      </c>
      <c r="B3498" s="42" t="n">
        <v>-1</v>
      </c>
      <c r="C3498" s="28" t="n">
        <v>36618.4</v>
      </c>
      <c r="D3498" s="43" t="n">
        <v>-608.65</v>
      </c>
      <c r="E3498" s="44" t="n">
        <f aca="false">E3497+D3498</f>
        <v>60350.1000000001</v>
      </c>
      <c r="F3498" s="45" t="n">
        <f aca="false">IF(C3497&gt;0,D3498/C3497,0)</f>
        <v>-0.0170318922987808</v>
      </c>
      <c r="G3498" s="46" t="n">
        <f aca="false">G3497*(1+F3498)</f>
        <v>54.0308391268218</v>
      </c>
      <c r="H3498" s="46" t="n">
        <f aca="false">MAX(H3497,G3498)</f>
        <v>58.7536324944132</v>
      </c>
      <c r="I3498" s="47" t="n">
        <f aca="false">G3498/H3498-1</f>
        <v>-0.080383002158045</v>
      </c>
      <c r="J3498" s="48" t="n">
        <f aca="false">IF(F3498&lt;0,F3498^2,0)</f>
        <v>0.000290085355277268</v>
      </c>
      <c r="K3498" s="44" t="n">
        <f aca="false">MAX(K3497,E3498)</f>
        <v>62530.4000000001</v>
      </c>
      <c r="L3498" s="49" t="n">
        <f aca="false">E3498-K3498</f>
        <v>-2180.3</v>
      </c>
    </row>
    <row r="3499" customFormat="false" ht="15" hidden="false" customHeight="false" outlineLevel="0" collapsed="false">
      <c r="A3499" s="27" t="n">
        <v>44538</v>
      </c>
      <c r="B3499" s="42" t="n">
        <v>1</v>
      </c>
      <c r="C3499" s="28" t="n">
        <v>37284.7</v>
      </c>
      <c r="D3499" s="43" t="n">
        <v>231.95</v>
      </c>
      <c r="E3499" s="44" t="n">
        <f aca="false">E3498+D3499</f>
        <v>60582.0500000001</v>
      </c>
      <c r="F3499" s="45" t="n">
        <f aca="false">IF(C3498&gt;0,D3499/C3498,0)</f>
        <v>0.00633424726367072</v>
      </c>
      <c r="G3499" s="46" t="n">
        <f aca="false">G3498*(1+F3499)</f>
        <v>54.3730838217147</v>
      </c>
      <c r="H3499" s="46" t="n">
        <f aca="false">MAX(H3498,G3499)</f>
        <v>58.7536324944132</v>
      </c>
      <c r="I3499" s="47" t="n">
        <f aca="false">G3499/H3499-1</f>
        <v>-0.0745579207058394</v>
      </c>
      <c r="J3499" s="48" t="n">
        <f aca="false">IF(F3499&lt;0,F3499^2,0)</f>
        <v>0</v>
      </c>
      <c r="K3499" s="44" t="n">
        <f aca="false">MAX(K3498,E3499)</f>
        <v>62530.4000000001</v>
      </c>
      <c r="L3499" s="49" t="n">
        <f aca="false">E3499-K3499</f>
        <v>-1948.35000000001</v>
      </c>
    </row>
    <row r="3500" customFormat="false" ht="15" hidden="false" customHeight="false" outlineLevel="0" collapsed="false">
      <c r="A3500" s="27" t="n">
        <v>44539</v>
      </c>
      <c r="B3500" s="42" t="n">
        <v>1</v>
      </c>
      <c r="C3500" s="28" t="n">
        <v>37082.45</v>
      </c>
      <c r="D3500" s="43" t="n">
        <v>-379.55</v>
      </c>
      <c r="E3500" s="44" t="n">
        <f aca="false">E3499+D3500</f>
        <v>60202.5000000001</v>
      </c>
      <c r="F3500" s="45" t="n">
        <f aca="false">IF(C3499&gt;0,D3500/C3499,0)</f>
        <v>-0.0101797788368956</v>
      </c>
      <c r="G3500" s="46" t="n">
        <f aca="false">G3499*(1+F3500)</f>
        <v>53.8195778537297</v>
      </c>
      <c r="H3500" s="46" t="n">
        <f aca="false">MAX(H3499,G3500)</f>
        <v>58.7536324944132</v>
      </c>
      <c r="I3500" s="47" t="n">
        <f aca="false">G3500/H3500-1</f>
        <v>-0.0839787163994108</v>
      </c>
      <c r="J3500" s="48" t="n">
        <f aca="false">IF(F3500&lt;0,F3500^2,0)</f>
        <v>0.000103627897168107</v>
      </c>
      <c r="K3500" s="44" t="n">
        <f aca="false">MAX(K3499,E3500)</f>
        <v>62530.4000000001</v>
      </c>
      <c r="L3500" s="49" t="n">
        <f aca="false">E3500-K3500</f>
        <v>-2327.90000000001</v>
      </c>
    </row>
    <row r="3501" customFormat="false" ht="15" hidden="false" customHeight="false" outlineLevel="0" collapsed="false">
      <c r="A3501" s="27" t="n">
        <v>44540</v>
      </c>
      <c r="B3501" s="42" t="n">
        <v>-1</v>
      </c>
      <c r="C3501" s="28" t="n">
        <v>37105.65</v>
      </c>
      <c r="D3501" s="43" t="n">
        <v>-221.2</v>
      </c>
      <c r="E3501" s="44" t="n">
        <f aca="false">E3500+D3501</f>
        <v>59981.3000000001</v>
      </c>
      <c r="F3501" s="45" t="n">
        <f aca="false">IF(C3500&gt;0,D3501/C3500,0)</f>
        <v>-0.00596508590991156</v>
      </c>
      <c r="G3501" s="46" t="n">
        <f aca="false">G3500*(1+F3501)</f>
        <v>53.498539448197</v>
      </c>
      <c r="H3501" s="46" t="n">
        <f aca="false">MAX(H3500,G3501)</f>
        <v>58.7536324944132</v>
      </c>
      <c r="I3501" s="47" t="n">
        <f aca="false">G3501/H3501-1</f>
        <v>-0.0894428620513957</v>
      </c>
      <c r="J3501" s="48" t="n">
        <f aca="false">IF(F3501&lt;0,F3501^2,0)</f>
        <v>3.55822499126255E-005</v>
      </c>
      <c r="K3501" s="44" t="n">
        <f aca="false">MAX(K3500,E3501)</f>
        <v>62530.4000000001</v>
      </c>
      <c r="L3501" s="49" t="n">
        <f aca="false">E3501-K3501</f>
        <v>-2549.10000000001</v>
      </c>
    </row>
    <row r="3502" customFormat="false" ht="15" hidden="false" customHeight="false" outlineLevel="0" collapsed="false">
      <c r="A3502" s="27" t="n">
        <v>44543</v>
      </c>
      <c r="B3502" s="42" t="n">
        <v>1</v>
      </c>
      <c r="C3502" s="28" t="n">
        <v>36925.25</v>
      </c>
      <c r="D3502" s="43" t="n">
        <v>-724.85</v>
      </c>
      <c r="E3502" s="44" t="n">
        <f aca="false">E3501+D3502</f>
        <v>59256.4500000001</v>
      </c>
      <c r="F3502" s="45" t="n">
        <f aca="false">IF(C3501&gt;0,D3502/C3501,0)</f>
        <v>-0.0195347608787341</v>
      </c>
      <c r="G3502" s="46" t="n">
        <f aca="false">G3501*(1+F3502)</f>
        <v>52.453458272715</v>
      </c>
      <c r="H3502" s="46" t="n">
        <f aca="false">MAX(H3501,G3502)</f>
        <v>58.7536324944132</v>
      </c>
      <c r="I3502" s="47" t="n">
        <f aca="false">G3502/H3502-1</f>
        <v>-0.107230378007646</v>
      </c>
      <c r="J3502" s="48" t="n">
        <f aca="false">IF(F3502&lt;0,F3502^2,0)</f>
        <v>0.00038160688258932</v>
      </c>
      <c r="K3502" s="44" t="n">
        <f aca="false">MAX(K3501,E3502)</f>
        <v>62530.4000000001</v>
      </c>
      <c r="L3502" s="49" t="n">
        <f aca="false">E3502-K3502</f>
        <v>-3273.95</v>
      </c>
    </row>
    <row r="3503" customFormat="false" ht="15" hidden="false" customHeight="false" outlineLevel="0" collapsed="false">
      <c r="A3503" s="27" t="n">
        <v>44544</v>
      </c>
      <c r="B3503" s="42" t="n">
        <v>-1</v>
      </c>
      <c r="C3503" s="28" t="n">
        <v>36893.95</v>
      </c>
      <c r="D3503" s="43" t="n">
        <v>-261.3</v>
      </c>
      <c r="E3503" s="44" t="n">
        <f aca="false">E3502+D3503</f>
        <v>58995.1500000001</v>
      </c>
      <c r="F3503" s="45" t="n">
        <f aca="false">IF(C3502&gt;0,D3503/C3502,0)</f>
        <v>-0.0070764585209308</v>
      </c>
      <c r="G3503" s="46" t="n">
        <f aca="false">G3502*(1+F3503)</f>
        <v>52.0822735509687</v>
      </c>
      <c r="H3503" s="46" t="n">
        <f aca="false">MAX(H3502,G3503)</f>
        <v>58.7536324944132</v>
      </c>
      <c r="I3503" s="47" t="n">
        <f aca="false">G3503/H3503-1</f>
        <v>-0.113548025206422</v>
      </c>
      <c r="J3503" s="48" t="n">
        <f aca="false">IF(F3503&lt;0,F3503^2,0)</f>
        <v>5.00762651984541E-005</v>
      </c>
      <c r="K3503" s="44" t="n">
        <f aca="false">MAX(K3502,E3503)</f>
        <v>62530.4000000001</v>
      </c>
      <c r="L3503" s="49" t="n">
        <f aca="false">E3503-K3503</f>
        <v>-3535.25000000001</v>
      </c>
    </row>
    <row r="3504" customFormat="false" ht="15" hidden="false" customHeight="false" outlineLevel="0" collapsed="false">
      <c r="A3504" s="27" t="n">
        <v>44545</v>
      </c>
      <c r="B3504" s="42" t="n">
        <v>-1</v>
      </c>
      <c r="C3504" s="28" t="n">
        <v>36789.55</v>
      </c>
      <c r="D3504" s="43" t="n">
        <v>-145.1</v>
      </c>
      <c r="E3504" s="44" t="n">
        <f aca="false">E3503+D3504</f>
        <v>58850.0500000001</v>
      </c>
      <c r="F3504" s="45" t="n">
        <f aca="false">IF(C3503&gt;0,D3504/C3503,0)</f>
        <v>-0.00393289414660127</v>
      </c>
      <c r="G3504" s="46" t="n">
        <f aca="false">G3503*(1+F3504)</f>
        <v>51.8774394821784</v>
      </c>
      <c r="H3504" s="46" t="n">
        <f aca="false">MAX(H3503,G3504)</f>
        <v>58.7536324944132</v>
      </c>
      <c r="I3504" s="47" t="n">
        <f aca="false">G3504/H3504-1</f>
        <v>-0.117034346989331</v>
      </c>
      <c r="J3504" s="48" t="n">
        <f aca="false">IF(F3504&lt;0,F3504^2,0)</f>
        <v>1.54676563683705E-005</v>
      </c>
      <c r="K3504" s="44" t="n">
        <f aca="false">MAX(K3503,E3504)</f>
        <v>62530.4000000001</v>
      </c>
      <c r="L3504" s="49" t="n">
        <f aca="false">E3504-K3504</f>
        <v>-3680.35000000001</v>
      </c>
    </row>
    <row r="3505" customFormat="false" ht="15" hidden="false" customHeight="false" outlineLevel="0" collapsed="false">
      <c r="A3505" s="27" t="n">
        <v>44546</v>
      </c>
      <c r="B3505" s="42" t="n">
        <v>-1</v>
      </c>
      <c r="C3505" s="28" t="n">
        <v>36548.65</v>
      </c>
      <c r="D3505" s="43" t="n">
        <v>-3.25</v>
      </c>
      <c r="E3505" s="44" t="n">
        <f aca="false">E3504+D3505</f>
        <v>58846.8000000001</v>
      </c>
      <c r="F3505" s="45" t="n">
        <f aca="false">IF(C3504&gt;0,D3505/C3504,0)</f>
        <v>-8.83403031567388E-005</v>
      </c>
      <c r="G3505" s="46" t="n">
        <f aca="false">G3504*(1+F3505)</f>
        <v>51.8728566134476</v>
      </c>
      <c r="H3505" s="46" t="n">
        <f aca="false">MAX(H3504,G3505)</f>
        <v>58.7536324944132</v>
      </c>
      <c r="I3505" s="47" t="n">
        <f aca="false">G3505/H3505-1</f>
        <v>-0.117112348442795</v>
      </c>
      <c r="J3505" s="48" t="n">
        <f aca="false">IF(F3505&lt;0,F3505^2,0)</f>
        <v>7.80400916182451E-009</v>
      </c>
      <c r="K3505" s="44" t="n">
        <f aca="false">MAX(K3504,E3505)</f>
        <v>62530.4000000001</v>
      </c>
      <c r="L3505" s="49" t="n">
        <f aca="false">E3505-K3505</f>
        <v>-3683.60000000001</v>
      </c>
    </row>
    <row r="3506" customFormat="false" ht="15" hidden="false" customHeight="false" outlineLevel="0" collapsed="false">
      <c r="A3506" s="27" t="n">
        <v>44547</v>
      </c>
      <c r="B3506" s="42" t="n">
        <v>-1</v>
      </c>
      <c r="C3506" s="28" t="n">
        <v>35618.65</v>
      </c>
      <c r="D3506" s="43" t="n">
        <v>930</v>
      </c>
      <c r="E3506" s="44" t="n">
        <f aca="false">E3505+D3506</f>
        <v>59776.8000000001</v>
      </c>
      <c r="F3506" s="45" t="n">
        <f aca="false">IF(C3505&gt;0,D3506/C3505,0)</f>
        <v>0.0254455362920381</v>
      </c>
      <c r="G3506" s="46" t="n">
        <f aca="false">G3505*(1+F3506)</f>
        <v>53.1927892689767</v>
      </c>
      <c r="H3506" s="46" t="n">
        <f aca="false">MAX(H3505,G3506)</f>
        <v>58.7536324944132</v>
      </c>
      <c r="I3506" s="47" t="n">
        <f aca="false">G3506/H3506-1</f>
        <v>-0.0946467986633038</v>
      </c>
      <c r="J3506" s="48" t="n">
        <f aca="false">IF(F3506&lt;0,F3506^2,0)</f>
        <v>0</v>
      </c>
      <c r="K3506" s="44" t="n">
        <f aca="false">MAX(K3505,E3506)</f>
        <v>62530.4000000001</v>
      </c>
      <c r="L3506" s="49" t="n">
        <f aca="false">E3506-K3506</f>
        <v>-2753.60000000001</v>
      </c>
    </row>
    <row r="3507" customFormat="false" ht="15" hidden="false" customHeight="false" outlineLevel="0" collapsed="false">
      <c r="A3507" s="27" t="n">
        <v>44550</v>
      </c>
      <c r="B3507" s="42" t="n">
        <v>-1</v>
      </c>
      <c r="C3507" s="28" t="n">
        <v>34439.85</v>
      </c>
      <c r="D3507" s="43" t="n">
        <v>1178.8</v>
      </c>
      <c r="E3507" s="44" t="n">
        <f aca="false">E3506+D3507</f>
        <v>60955.6000000001</v>
      </c>
      <c r="F3507" s="45" t="n">
        <f aca="false">IF(C3506&gt;0,D3507/C3506,0)</f>
        <v>0.0330950218495086</v>
      </c>
      <c r="G3507" s="46" t="n">
        <f aca="false">G3506*(1+F3507)</f>
        <v>54.9532057920698</v>
      </c>
      <c r="H3507" s="46" t="n">
        <f aca="false">MAX(H3506,G3507)</f>
        <v>58.7536324944132</v>
      </c>
      <c r="I3507" s="47" t="n">
        <f aca="false">G3507/H3507-1</f>
        <v>-0.0646841146835434</v>
      </c>
      <c r="J3507" s="48" t="n">
        <f aca="false">IF(F3507&lt;0,F3507^2,0)</f>
        <v>0</v>
      </c>
      <c r="K3507" s="44" t="n">
        <f aca="false">MAX(K3506,E3507)</f>
        <v>62530.4000000001</v>
      </c>
      <c r="L3507" s="49" t="n">
        <f aca="false">E3507-K3507</f>
        <v>-1574.8</v>
      </c>
    </row>
    <row r="3508" customFormat="false" ht="15" hidden="false" customHeight="false" outlineLevel="0" collapsed="false">
      <c r="A3508" s="27" t="n">
        <v>44551</v>
      </c>
      <c r="B3508" s="42" t="n">
        <v>-1</v>
      </c>
      <c r="C3508" s="28" t="n">
        <v>34607.85</v>
      </c>
      <c r="D3508" s="43" t="n">
        <v>-168</v>
      </c>
      <c r="E3508" s="44" t="n">
        <f aca="false">E3507+D3508</f>
        <v>60787.6000000001</v>
      </c>
      <c r="F3508" s="45" t="n">
        <f aca="false">IF(C3507&gt;0,D3508/C3507,0)</f>
        <v>-0.0048780700264374</v>
      </c>
      <c r="G3508" s="46" t="n">
        <f aca="false">G3507*(1+F3508)</f>
        <v>54.6851402060389</v>
      </c>
      <c r="H3508" s="46" t="n">
        <f aca="false">MAX(H3507,G3508)</f>
        <v>58.7536324944132</v>
      </c>
      <c r="I3508" s="47" t="n">
        <f aca="false">G3508/H3508-1</f>
        <v>-0.0692466510689563</v>
      </c>
      <c r="J3508" s="48" t="n">
        <f aca="false">IF(F3508&lt;0,F3508^2,0)</f>
        <v>2.3795567182827E-005</v>
      </c>
      <c r="K3508" s="44" t="n">
        <f aca="false">MAX(K3507,E3508)</f>
        <v>62530.4000000001</v>
      </c>
      <c r="L3508" s="49" t="n">
        <f aca="false">E3508-K3508</f>
        <v>-1742.8</v>
      </c>
    </row>
    <row r="3509" customFormat="false" ht="15" hidden="false" customHeight="false" outlineLevel="0" collapsed="false">
      <c r="A3509" s="27" t="n">
        <v>44552</v>
      </c>
      <c r="B3509" s="42" t="n">
        <v>-1</v>
      </c>
      <c r="C3509" s="28" t="n">
        <v>35029.5</v>
      </c>
      <c r="D3509" s="43" t="n">
        <v>-442.15</v>
      </c>
      <c r="E3509" s="44" t="n">
        <f aca="false">E3508+D3509</f>
        <v>60345.4500000001</v>
      </c>
      <c r="F3509" s="45" t="n">
        <f aca="false">IF(C3508&gt;0,D3509/C3508,0)</f>
        <v>-0.0127760031322373</v>
      </c>
      <c r="G3509" s="46" t="n">
        <f aca="false">G3508*(1+F3509)</f>
        <v>53.9864826834797</v>
      </c>
      <c r="H3509" s="46" t="n">
        <f aca="false">MAX(H3508,G3509)</f>
        <v>58.7536324944132</v>
      </c>
      <c r="I3509" s="47" t="n">
        <f aca="false">G3509/H3509-1</f>
        <v>-0.0811379587702399</v>
      </c>
      <c r="J3509" s="48" t="n">
        <f aca="false">IF(F3509&lt;0,F3509^2,0)</f>
        <v>0.000163226256034938</v>
      </c>
      <c r="K3509" s="44" t="n">
        <f aca="false">MAX(K3508,E3509)</f>
        <v>62530.4000000001</v>
      </c>
      <c r="L3509" s="49" t="n">
        <f aca="false">E3509-K3509</f>
        <v>-2184.95</v>
      </c>
    </row>
    <row r="3510" customFormat="false" ht="15" hidden="false" customHeight="false" outlineLevel="0" collapsed="false">
      <c r="A3510" s="27" t="n">
        <v>44553</v>
      </c>
      <c r="B3510" s="42" t="n">
        <v>1</v>
      </c>
      <c r="C3510" s="28" t="n">
        <v>35191.15</v>
      </c>
      <c r="D3510" s="43" t="n">
        <v>-159.35</v>
      </c>
      <c r="E3510" s="44" t="n">
        <f aca="false">E3509+D3510</f>
        <v>60186.1000000001</v>
      </c>
      <c r="F3510" s="45" t="n">
        <f aca="false">IF(C3509&gt;0,D3510/C3509,0)</f>
        <v>-0.00454902296635693</v>
      </c>
      <c r="G3510" s="46" t="n">
        <f aca="false">G3509*(1+F3510)</f>
        <v>53.7408969338797</v>
      </c>
      <c r="H3510" s="46" t="n">
        <f aca="false">MAX(H3509,G3510)</f>
        <v>58.7536324944132</v>
      </c>
      <c r="I3510" s="47" t="n">
        <f aca="false">G3510/H3510-1</f>
        <v>-0.0853178832987077</v>
      </c>
      <c r="J3510" s="48" t="n">
        <f aca="false">IF(F3510&lt;0,F3510^2,0)</f>
        <v>2.06936099484428E-005</v>
      </c>
      <c r="K3510" s="44" t="n">
        <f aca="false">MAX(K3509,E3510)</f>
        <v>62530.4000000001</v>
      </c>
      <c r="L3510" s="49" t="n">
        <f aca="false">E3510-K3510</f>
        <v>-2344.3</v>
      </c>
    </row>
    <row r="3511" customFormat="false" ht="15" hidden="false" customHeight="false" outlineLevel="0" collapsed="false">
      <c r="A3511" s="27" t="n">
        <v>44554</v>
      </c>
      <c r="B3511" s="42" t="n">
        <v>-1</v>
      </c>
      <c r="C3511" s="28" t="n">
        <v>34857.05</v>
      </c>
      <c r="D3511" s="43" t="n">
        <v>-314.35</v>
      </c>
      <c r="E3511" s="44" t="n">
        <f aca="false">E3510+D3511</f>
        <v>59871.7500000001</v>
      </c>
      <c r="F3511" s="45" t="n">
        <f aca="false">IF(C3510&gt;0,D3511/C3510,0)</f>
        <v>-0.00893264357658104</v>
      </c>
      <c r="G3511" s="46" t="n">
        <f aca="false">G3510*(1+F3511)</f>
        <v>53.2608486560836</v>
      </c>
      <c r="H3511" s="46" t="n">
        <f aca="false">MAX(H3510,G3511)</f>
        <v>58.7536324944132</v>
      </c>
      <c r="I3511" s="47" t="n">
        <f aca="false">G3511/H3511-1</f>
        <v>-0.0934884126330732</v>
      </c>
      <c r="J3511" s="48" t="n">
        <f aca="false">IF(F3511&lt;0,F3511^2,0)</f>
        <v>7.97921212662346E-005</v>
      </c>
      <c r="K3511" s="44" t="n">
        <f aca="false">MAX(K3510,E3511)</f>
        <v>62530.4000000001</v>
      </c>
      <c r="L3511" s="49" t="n">
        <f aca="false">E3511-K3511</f>
        <v>-2658.65</v>
      </c>
    </row>
    <row r="3512" customFormat="false" ht="15" hidden="false" customHeight="false" outlineLevel="0" collapsed="false">
      <c r="A3512" s="27" t="n">
        <v>44557</v>
      </c>
      <c r="B3512" s="42" t="n">
        <v>-1</v>
      </c>
      <c r="C3512" s="28" t="n">
        <v>35057.9</v>
      </c>
      <c r="D3512" s="43" t="n">
        <v>-200.85</v>
      </c>
      <c r="E3512" s="44" t="n">
        <f aca="false">E3511+D3512</f>
        <v>59670.9000000001</v>
      </c>
      <c r="F3512" s="45" t="n">
        <f aca="false">IF(C3511&gt;0,D3512/C3511,0)</f>
        <v>-0.00576210551380567</v>
      </c>
      <c r="G3512" s="46" t="n">
        <f aca="false">G3511*(1+F3512)</f>
        <v>52.9539540263724</v>
      </c>
      <c r="H3512" s="46" t="n">
        <f aca="false">MAX(H3511,G3512)</f>
        <v>58.7536324944132</v>
      </c>
      <c r="I3512" s="47" t="n">
        <f aca="false">G3512/H3512-1</f>
        <v>-0.0987118280489688</v>
      </c>
      <c r="J3512" s="48" t="n">
        <f aca="false">IF(F3512&lt;0,F3512^2,0)</f>
        <v>3.32018599522297E-005</v>
      </c>
      <c r="K3512" s="44" t="n">
        <f aca="false">MAX(K3511,E3512)</f>
        <v>62530.4000000001</v>
      </c>
      <c r="L3512" s="49" t="n">
        <f aca="false">E3512-K3512</f>
        <v>-2859.5</v>
      </c>
    </row>
    <row r="3513" customFormat="false" ht="15" hidden="false" customHeight="false" outlineLevel="0" collapsed="false">
      <c r="A3513" s="27" t="n">
        <v>44558</v>
      </c>
      <c r="B3513" s="42" t="n">
        <v>1</v>
      </c>
      <c r="C3513" s="28" t="n">
        <v>35183.8</v>
      </c>
      <c r="D3513" s="43" t="n">
        <v>-394.55</v>
      </c>
      <c r="E3513" s="44" t="n">
        <f aca="false">E3512+D3513</f>
        <v>59276.3500000001</v>
      </c>
      <c r="F3513" s="45" t="n">
        <f aca="false">IF(C3512&gt;0,D3513/C3512,0)</f>
        <v>-0.0112542394153672</v>
      </c>
      <c r="G3513" s="46" t="n">
        <f aca="false">G3512*(1+F3513)</f>
        <v>52.3579975497693</v>
      </c>
      <c r="H3513" s="46" t="n">
        <f aca="false">MAX(H3512,G3513)</f>
        <v>58.7536324944132</v>
      </c>
      <c r="I3513" s="47" t="n">
        <f aca="false">G3513/H3513-1</f>
        <v>-0.108855140918344</v>
      </c>
      <c r="J3513" s="48" t="n">
        <f aca="false">IF(F3513&lt;0,F3513^2,0)</f>
        <v>0.000126657904818404</v>
      </c>
      <c r="K3513" s="44" t="n">
        <f aca="false">MAX(K3512,E3513)</f>
        <v>62530.4000000001</v>
      </c>
      <c r="L3513" s="49" t="n">
        <f aca="false">E3513-K3513</f>
        <v>-3254.05</v>
      </c>
    </row>
    <row r="3514" customFormat="false" ht="15" hidden="false" customHeight="false" outlineLevel="0" collapsed="false">
      <c r="A3514" s="27" t="n">
        <v>44559</v>
      </c>
      <c r="B3514" s="42" t="n">
        <v>1</v>
      </c>
      <c r="C3514" s="28" t="n">
        <v>35045.4</v>
      </c>
      <c r="D3514" s="43" t="n">
        <v>-145.9</v>
      </c>
      <c r="E3514" s="44" t="n">
        <f aca="false">E3513+D3514</f>
        <v>59130.4500000001</v>
      </c>
      <c r="F3514" s="45" t="n">
        <f aca="false">IF(C3513&gt;0,D3514/C3513,0)</f>
        <v>-0.00414679483171232</v>
      </c>
      <c r="G3514" s="46" t="n">
        <f aca="false">G3513*(1+F3514)</f>
        <v>52.1408796761311</v>
      </c>
      <c r="H3514" s="46" t="n">
        <f aca="false">MAX(H3513,G3514)</f>
        <v>58.7536324944132</v>
      </c>
      <c r="I3514" s="47" t="n">
        <f aca="false">G3514/H3514-1</f>
        <v>-0.112550535814291</v>
      </c>
      <c r="J3514" s="48" t="n">
        <f aca="false">IF(F3514&lt;0,F3514^2,0)</f>
        <v>1.7195907376316E-005</v>
      </c>
      <c r="K3514" s="44" t="n">
        <f aca="false">MAX(K3513,E3514)</f>
        <v>62530.4000000001</v>
      </c>
      <c r="L3514" s="49" t="n">
        <f aca="false">E3514-K3514</f>
        <v>-3399.95</v>
      </c>
    </row>
    <row r="3515" customFormat="false" ht="15" hidden="false" customHeight="false" outlineLevel="0" collapsed="false">
      <c r="A3515" s="27" t="n">
        <v>44560</v>
      </c>
      <c r="B3515" s="42" t="n">
        <v>-1</v>
      </c>
      <c r="C3515" s="28" t="n">
        <v>35063.6</v>
      </c>
      <c r="D3515" s="43" t="n">
        <v>-172.8</v>
      </c>
      <c r="E3515" s="44" t="n">
        <f aca="false">E3514+D3515</f>
        <v>58957.6500000001</v>
      </c>
      <c r="F3515" s="45" t="n">
        <f aca="false">IF(C3514&gt;0,D3515/C3514,0)</f>
        <v>-0.00493074697392525</v>
      </c>
      <c r="G3515" s="46" t="n">
        <f aca="false">G3514*(1+F3515)</f>
        <v>51.8837861914502</v>
      </c>
      <c r="H3515" s="46" t="n">
        <f aca="false">MAX(H3514,G3515)</f>
        <v>58.7536324944132</v>
      </c>
      <c r="I3515" s="47" t="n">
        <f aca="false">G3515/H3515-1</f>
        <v>-0.116926324574337</v>
      </c>
      <c r="J3515" s="48" t="n">
        <f aca="false">IF(F3515&lt;0,F3515^2,0)</f>
        <v>2.4312265720873E-005</v>
      </c>
      <c r="K3515" s="44" t="n">
        <f aca="false">MAX(K3514,E3515)</f>
        <v>62530.4000000001</v>
      </c>
      <c r="L3515" s="49" t="n">
        <f aca="false">E3515-K3515</f>
        <v>-3572.75000000001</v>
      </c>
    </row>
    <row r="3516" customFormat="false" ht="15" hidden="false" customHeight="false" outlineLevel="0" collapsed="false">
      <c r="A3516" s="27" t="n">
        <v>44561</v>
      </c>
      <c r="B3516" s="42" t="n">
        <v>1</v>
      </c>
      <c r="C3516" s="28" t="n">
        <v>35481.7</v>
      </c>
      <c r="D3516" s="43" t="n">
        <v>-12.05</v>
      </c>
      <c r="E3516" s="44" t="n">
        <f aca="false">E3515+D3516</f>
        <v>58945.6000000001</v>
      </c>
      <c r="F3516" s="45" t="n">
        <f aca="false">IF(C3515&gt;0,D3516/C3515,0)</f>
        <v>-0.00034366123273138</v>
      </c>
      <c r="G3516" s="46" t="n">
        <f aca="false">G3515*(1+F3516)</f>
        <v>51.8659557455289</v>
      </c>
      <c r="H3516" s="46" t="n">
        <f aca="false">MAX(H3515,G3516)</f>
        <v>58.7536324944132</v>
      </c>
      <c r="I3516" s="47" t="n">
        <f aca="false">G3516/H3516-1</f>
        <v>-0.117229802762226</v>
      </c>
      <c r="J3516" s="48" t="n">
        <f aca="false">IF(F3516&lt;0,F3516^2,0)</f>
        <v>1.18103042882451E-007</v>
      </c>
      <c r="K3516" s="44" t="n">
        <f aca="false">MAX(K3515,E3516)</f>
        <v>62530.4000000001</v>
      </c>
      <c r="L3516" s="49" t="n">
        <f aca="false">E3516-K3516</f>
        <v>-3584.80000000001</v>
      </c>
    </row>
    <row r="3517" customFormat="false" ht="15" hidden="false" customHeight="false" outlineLevel="0" collapsed="false">
      <c r="A3517" s="27" t="n">
        <v>44564</v>
      </c>
      <c r="B3517" s="42" t="n">
        <v>1</v>
      </c>
      <c r="C3517" s="28" t="n">
        <v>36421.9</v>
      </c>
      <c r="D3517" s="43" t="n">
        <v>940.2</v>
      </c>
      <c r="E3517" s="44" t="n">
        <f aca="false">E3516+D3517</f>
        <v>59885.8000000001</v>
      </c>
      <c r="F3517" s="45" t="n">
        <f aca="false">IF(C3516&gt;0,D3517/C3516,0)</f>
        <v>0.0264981666605602</v>
      </c>
      <c r="G3517" s="46" t="n">
        <f aca="false">G3516*(1+F3517)</f>
        <v>53.2403084848831</v>
      </c>
      <c r="H3517" s="46" t="n">
        <f aca="false">MAX(H3516,G3517)</f>
        <v>58.7536324944132</v>
      </c>
      <c r="I3517" s="47" t="n">
        <f aca="false">G3517/H3517-1</f>
        <v>-0.0938380109528437</v>
      </c>
      <c r="J3517" s="48" t="n">
        <f aca="false">IF(F3517&lt;0,F3517^2,0)</f>
        <v>0</v>
      </c>
      <c r="K3517" s="44" t="n">
        <f aca="false">MAX(K3516,E3517)</f>
        <v>62530.4000000001</v>
      </c>
      <c r="L3517" s="49" t="n">
        <f aca="false">E3517-K3517</f>
        <v>-2644.60000000001</v>
      </c>
    </row>
    <row r="3518" customFormat="false" ht="15" hidden="false" customHeight="false" outlineLevel="0" collapsed="false">
      <c r="A3518" s="27" t="n">
        <v>44565</v>
      </c>
      <c r="B3518" s="42" t="n">
        <v>1</v>
      </c>
      <c r="C3518" s="28" t="n">
        <v>36840.15</v>
      </c>
      <c r="D3518" s="43" t="n">
        <v>418.25</v>
      </c>
      <c r="E3518" s="44" t="n">
        <f aca="false">E3517+D3518</f>
        <v>60304.0500000001</v>
      </c>
      <c r="F3518" s="45" t="n">
        <f aca="false">IF(C3517&gt;0,D3518/C3517,0)</f>
        <v>0.0114834756012179</v>
      </c>
      <c r="G3518" s="46" t="n">
        <f aca="false">G3517*(1+F3518)</f>
        <v>53.8516922683706</v>
      </c>
      <c r="H3518" s="46" t="n">
        <f aca="false">MAX(H3517,G3518)</f>
        <v>58.7536324944132</v>
      </c>
      <c r="I3518" s="47" t="n">
        <f aca="false">G3518/H3518-1</f>
        <v>-0.0834321218608697</v>
      </c>
      <c r="J3518" s="48" t="n">
        <f aca="false">IF(F3518&lt;0,F3518^2,0)</f>
        <v>0</v>
      </c>
      <c r="K3518" s="44" t="n">
        <f aca="false">MAX(K3517,E3518)</f>
        <v>62530.4000000001</v>
      </c>
      <c r="L3518" s="49" t="n">
        <f aca="false">E3518-K3518</f>
        <v>-2226.35000000001</v>
      </c>
    </row>
    <row r="3519" customFormat="false" ht="15" hidden="false" customHeight="false" outlineLevel="0" collapsed="false">
      <c r="A3519" s="27" t="n">
        <v>44566</v>
      </c>
      <c r="B3519" s="42" t="n">
        <v>1</v>
      </c>
      <c r="C3519" s="28" t="n">
        <v>37695.9</v>
      </c>
      <c r="D3519" s="43" t="n">
        <v>855.75</v>
      </c>
      <c r="E3519" s="44" t="n">
        <f aca="false">E3518+D3519</f>
        <v>61159.8000000001</v>
      </c>
      <c r="F3519" s="45" t="n">
        <f aca="false">IF(C3518&gt;0,D3519/C3518,0)</f>
        <v>0.0232287327820326</v>
      </c>
      <c r="G3519" s="46" t="n">
        <f aca="false">G3518*(1+F3519)</f>
        <v>55.1025988379328</v>
      </c>
      <c r="H3519" s="46" t="n">
        <f aca="false">MAX(H3518,G3519)</f>
        <v>58.7536324944132</v>
      </c>
      <c r="I3519" s="47" t="n">
        <f aca="false">G3519/H3519-1</f>
        <v>-0.0621414115429811</v>
      </c>
      <c r="J3519" s="48" t="n">
        <f aca="false">IF(F3519&lt;0,F3519^2,0)</f>
        <v>0</v>
      </c>
      <c r="K3519" s="44" t="n">
        <f aca="false">MAX(K3518,E3519)</f>
        <v>62530.4000000001</v>
      </c>
      <c r="L3519" s="49" t="n">
        <f aca="false">E3519-K3519</f>
        <v>-1370.60000000001</v>
      </c>
    </row>
    <row r="3520" customFormat="false" ht="15" hidden="false" customHeight="false" outlineLevel="0" collapsed="false">
      <c r="A3520" s="27" t="n">
        <v>44567</v>
      </c>
      <c r="B3520" s="42" t="n">
        <v>1</v>
      </c>
      <c r="C3520" s="28" t="n">
        <v>37490.25</v>
      </c>
      <c r="D3520" s="43" t="n">
        <v>-205.65</v>
      </c>
      <c r="E3520" s="44" t="n">
        <f aca="false">E3519+D3520</f>
        <v>60954.1500000001</v>
      </c>
      <c r="F3520" s="45" t="n">
        <f aca="false">IF(C3519&gt;0,D3520/C3519,0)</f>
        <v>-0.00545550046556787</v>
      </c>
      <c r="G3520" s="46" t="n">
        <f aca="false">G3519*(1+F3520)</f>
        <v>54.8019865843185</v>
      </c>
      <c r="H3520" s="46" t="n">
        <f aca="false">MAX(H3519,G3520)</f>
        <v>58.7536324944132</v>
      </c>
      <c r="I3520" s="47" t="n">
        <f aca="false">G3520/H3520-1</f>
        <v>-0.0672578995089452</v>
      </c>
      <c r="J3520" s="48" t="n">
        <f aca="false">IF(F3520&lt;0,F3520^2,0)</f>
        <v>2.97624853298113E-005</v>
      </c>
      <c r="K3520" s="44" t="n">
        <f aca="false">MAX(K3519,E3520)</f>
        <v>62530.4000000001</v>
      </c>
      <c r="L3520" s="49" t="n">
        <f aca="false">E3520-K3520</f>
        <v>-1576.25000000001</v>
      </c>
    </row>
    <row r="3521" customFormat="false" ht="15" hidden="false" customHeight="false" outlineLevel="0" collapsed="false">
      <c r="A3521" s="27" t="n">
        <v>44568</v>
      </c>
      <c r="B3521" s="42" t="n">
        <v>1</v>
      </c>
      <c r="C3521" s="28" t="n">
        <v>37739.6</v>
      </c>
      <c r="D3521" s="43" t="n">
        <v>249.35</v>
      </c>
      <c r="E3521" s="44" t="n">
        <f aca="false">E3520+D3521</f>
        <v>61203.5000000001</v>
      </c>
      <c r="F3521" s="45" t="n">
        <f aca="false">IF(C3520&gt;0,D3521/C3520,0)</f>
        <v>0.00665106260961183</v>
      </c>
      <c r="G3521" s="46" t="n">
        <f aca="false">G3520*(1+F3521)</f>
        <v>55.1664780282219</v>
      </c>
      <c r="H3521" s="46" t="n">
        <f aca="false">MAX(H3520,G3521)</f>
        <v>58.7536324944132</v>
      </c>
      <c r="I3521" s="47" t="n">
        <f aca="false">G3521/H3521-1</f>
        <v>-0.0610541733999583</v>
      </c>
      <c r="J3521" s="48" t="n">
        <f aca="false">IF(F3521&lt;0,F3521^2,0)</f>
        <v>0</v>
      </c>
      <c r="K3521" s="44" t="n">
        <f aca="false">MAX(K3520,E3521)</f>
        <v>62530.4000000001</v>
      </c>
      <c r="L3521" s="49" t="n">
        <f aca="false">E3521-K3521</f>
        <v>-1326.90000000002</v>
      </c>
    </row>
    <row r="3522" customFormat="false" ht="15" hidden="false" customHeight="false" outlineLevel="0" collapsed="false">
      <c r="A3522" s="27" t="n">
        <v>44571</v>
      </c>
      <c r="B3522" s="42" t="n">
        <v>1</v>
      </c>
      <c r="C3522" s="28" t="n">
        <v>38347.9</v>
      </c>
      <c r="D3522" s="43" t="n">
        <v>608.3</v>
      </c>
      <c r="E3522" s="44" t="n">
        <f aca="false">E3521+D3522</f>
        <v>61811.8000000001</v>
      </c>
      <c r="F3522" s="45" t="n">
        <f aca="false">IF(C3521&gt;0,D3522/C3521,0)</f>
        <v>0.0161183478362251</v>
      </c>
      <c r="G3522" s="46" t="n">
        <f aca="false">G3521*(1+F3522)</f>
        <v>56.0556705099802</v>
      </c>
      <c r="H3522" s="46" t="n">
        <f aca="false">MAX(H3521,G3522)</f>
        <v>58.7536324944132</v>
      </c>
      <c r="I3522" s="47" t="n">
        <f aca="false">G3522/H3522-1</f>
        <v>-0.0459199179674471</v>
      </c>
      <c r="J3522" s="48" t="n">
        <f aca="false">IF(F3522&lt;0,F3522^2,0)</f>
        <v>0</v>
      </c>
      <c r="K3522" s="44" t="n">
        <f aca="false">MAX(K3521,E3522)</f>
        <v>62530.4000000001</v>
      </c>
      <c r="L3522" s="49" t="n">
        <f aca="false">E3522-K3522</f>
        <v>-718.600000000013</v>
      </c>
    </row>
    <row r="3523" customFormat="false" ht="15" hidden="false" customHeight="false" outlineLevel="0" collapsed="false">
      <c r="A3523" s="27" t="n">
        <v>44572</v>
      </c>
      <c r="B3523" s="42" t="n">
        <v>1</v>
      </c>
      <c r="C3523" s="28" t="n">
        <v>38442.2</v>
      </c>
      <c r="D3523" s="43" t="n">
        <v>94.3</v>
      </c>
      <c r="E3523" s="44" t="n">
        <f aca="false">E3522+D3523</f>
        <v>61906.1000000001</v>
      </c>
      <c r="F3523" s="45" t="n">
        <f aca="false">IF(C3522&gt;0,D3523/C3522,0)</f>
        <v>0.00245906555508907</v>
      </c>
      <c r="G3523" s="46" t="n">
        <f aca="false">G3522*(1+F3523)</f>
        <v>56.1935150784988</v>
      </c>
      <c r="H3523" s="46" t="n">
        <f aca="false">MAX(H3522,G3523)</f>
        <v>58.7536324944132</v>
      </c>
      <c r="I3523" s="47" t="n">
        <f aca="false">G3523/H3523-1</f>
        <v>-0.0435737725009242</v>
      </c>
      <c r="J3523" s="48" t="n">
        <f aca="false">IF(F3523&lt;0,F3523^2,0)</f>
        <v>0</v>
      </c>
      <c r="K3523" s="44" t="n">
        <f aca="false">MAX(K3522,E3523)</f>
        <v>62530.4000000001</v>
      </c>
      <c r="L3523" s="49" t="n">
        <f aca="false">E3523-K3523</f>
        <v>-624.30000000001</v>
      </c>
    </row>
    <row r="3524" customFormat="false" ht="15" hidden="false" customHeight="false" outlineLevel="0" collapsed="false">
      <c r="A3524" s="27" t="n">
        <v>44573</v>
      </c>
      <c r="B3524" s="42" t="n">
        <v>1</v>
      </c>
      <c r="C3524" s="28" t="n">
        <v>38727.55</v>
      </c>
      <c r="D3524" s="43" t="n">
        <v>285.35</v>
      </c>
      <c r="E3524" s="44" t="n">
        <f aca="false">E3523+D3524</f>
        <v>62191.4500000001</v>
      </c>
      <c r="F3524" s="45" t="n">
        <f aca="false">IF(C3523&gt;0,D3524/C3523,0)</f>
        <v>0.00742283220003018</v>
      </c>
      <c r="G3524" s="46" t="n">
        <f aca="false">G3523*(1+F3524)</f>
        <v>56.6106301116563</v>
      </c>
      <c r="H3524" s="46" t="n">
        <f aca="false">MAX(H3523,G3524)</f>
        <v>58.7536324944132</v>
      </c>
      <c r="I3524" s="47" t="n">
        <f aca="false">G3524/H3524-1</f>
        <v>-0.0364743811024906</v>
      </c>
      <c r="J3524" s="48" t="n">
        <f aca="false">IF(F3524&lt;0,F3524^2,0)</f>
        <v>0</v>
      </c>
      <c r="K3524" s="44" t="n">
        <f aca="false">MAX(K3523,E3524)</f>
        <v>62530.4000000001</v>
      </c>
      <c r="L3524" s="49" t="n">
        <f aca="false">E3524-K3524</f>
        <v>-338.950000000012</v>
      </c>
    </row>
    <row r="3525" customFormat="false" ht="15" hidden="false" customHeight="false" outlineLevel="0" collapsed="false">
      <c r="A3525" s="27" t="n">
        <v>44574</v>
      </c>
      <c r="B3525" s="42" t="n">
        <v>1</v>
      </c>
      <c r="C3525" s="28" t="n">
        <v>38469.95</v>
      </c>
      <c r="D3525" s="43" t="n">
        <v>-122.95</v>
      </c>
      <c r="E3525" s="44" t="n">
        <f aca="false">E3524+D3525</f>
        <v>62068.5000000001</v>
      </c>
      <c r="F3525" s="45" t="n">
        <f aca="false">IF(C3524&gt;0,D3525/C3524,0)</f>
        <v>-0.00317474252825185</v>
      </c>
      <c r="G3525" s="46" t="n">
        <f aca="false">G3524*(1+F3525)</f>
        <v>56.4309059366897</v>
      </c>
      <c r="H3525" s="46" t="n">
        <f aca="false">MAX(H3524,G3525)</f>
        <v>58.7536324944132</v>
      </c>
      <c r="I3525" s="47" t="n">
        <f aca="false">G3525/H3525-1</f>
        <v>-0.0395333268618648</v>
      </c>
      <c r="J3525" s="48" t="n">
        <f aca="false">IF(F3525&lt;0,F3525^2,0)</f>
        <v>1.0078990120691E-005</v>
      </c>
      <c r="K3525" s="44" t="n">
        <f aca="false">MAX(K3524,E3525)</f>
        <v>62530.4000000001</v>
      </c>
      <c r="L3525" s="49" t="n">
        <f aca="false">E3525-K3525</f>
        <v>-461.900000000009</v>
      </c>
    </row>
    <row r="3526" customFormat="false" ht="15" hidden="false" customHeight="false" outlineLevel="0" collapsed="false">
      <c r="A3526" s="27" t="n">
        <v>44575</v>
      </c>
      <c r="B3526" s="42" t="n">
        <v>-1</v>
      </c>
      <c r="C3526" s="28" t="n">
        <v>38370.4</v>
      </c>
      <c r="D3526" s="43" t="n">
        <v>-68.05</v>
      </c>
      <c r="E3526" s="44" t="n">
        <f aca="false">E3525+D3526</f>
        <v>62000.4500000001</v>
      </c>
      <c r="F3526" s="45" t="n">
        <f aca="false">IF(C3525&gt;0,D3526/C3525,0)</f>
        <v>-0.00176891313869657</v>
      </c>
      <c r="G3526" s="46" t="n">
        <f aca="false">G3525*(1+F3526)</f>
        <v>56.3310845657497</v>
      </c>
      <c r="H3526" s="46" t="n">
        <f aca="false">MAX(H3525,G3526)</f>
        <v>58.7536324944132</v>
      </c>
      <c r="I3526" s="47" t="n">
        <f aca="false">G3526/H3526-1</f>
        <v>-0.041232308979259</v>
      </c>
      <c r="J3526" s="48" t="n">
        <f aca="false">IF(F3526&lt;0,F3526^2,0)</f>
        <v>3.12905369225334E-006</v>
      </c>
      <c r="K3526" s="44" t="n">
        <f aca="false">MAX(K3525,E3526)</f>
        <v>62530.4000000001</v>
      </c>
      <c r="L3526" s="49" t="n">
        <f aca="false">E3526-K3526</f>
        <v>-529.950000000012</v>
      </c>
    </row>
    <row r="3527" customFormat="false" ht="15" hidden="false" customHeight="false" outlineLevel="0" collapsed="false">
      <c r="A3527" s="27" t="n">
        <v>44578</v>
      </c>
      <c r="B3527" s="42" t="n">
        <v>-1</v>
      </c>
      <c r="C3527" s="28" t="n">
        <v>38216.15</v>
      </c>
      <c r="D3527" s="43" t="n">
        <v>-77.65</v>
      </c>
      <c r="E3527" s="44" t="n">
        <f aca="false">E3526+D3527</f>
        <v>61922.8000000001</v>
      </c>
      <c r="F3527" s="45" t="n">
        <f aca="false">IF(C3526&gt;0,D3527/C3526,0)</f>
        <v>-0.0020236953484978</v>
      </c>
      <c r="G3527" s="46" t="n">
        <f aca="false">G3526*(1+F3527)</f>
        <v>56.2170876119382</v>
      </c>
      <c r="H3527" s="46" t="n">
        <f aca="false">MAX(H3526,G3527)</f>
        <v>58.7536324944132</v>
      </c>
      <c r="I3527" s="47" t="n">
        <f aca="false">G3527/H3527-1</f>
        <v>-0.0431725626958677</v>
      </c>
      <c r="J3527" s="48" t="n">
        <f aca="false">IF(F3527&lt;0,F3527^2,0)</f>
        <v>4.09534286353163E-006</v>
      </c>
      <c r="K3527" s="44" t="n">
        <f aca="false">MAX(K3526,E3527)</f>
        <v>62530.4000000001</v>
      </c>
      <c r="L3527" s="49" t="n">
        <f aca="false">E3527-K3527</f>
        <v>-607.600000000013</v>
      </c>
    </row>
    <row r="3528" customFormat="false" ht="15" hidden="false" customHeight="false" outlineLevel="0" collapsed="false">
      <c r="A3528" s="27" t="n">
        <v>44579</v>
      </c>
      <c r="B3528" s="42" t="n">
        <v>1</v>
      </c>
      <c r="C3528" s="28" t="n">
        <v>38210.3</v>
      </c>
      <c r="D3528" s="43" t="n">
        <v>-407.2</v>
      </c>
      <c r="E3528" s="44" t="n">
        <f aca="false">E3527+D3528</f>
        <v>61515.6000000001</v>
      </c>
      <c r="F3528" s="45" t="n">
        <f aca="false">IF(C3527&gt;0,D3528/C3527,0)</f>
        <v>-0.0106551811210705</v>
      </c>
      <c r="G3528" s="46" t="n">
        <f aca="false">G3527*(1+F3528)</f>
        <v>55.6180843613339</v>
      </c>
      <c r="H3528" s="46" t="n">
        <f aca="false">MAX(H3527,G3528)</f>
        <v>58.7536324944132</v>
      </c>
      <c r="I3528" s="47" t="n">
        <f aca="false">G3528/H3528-1</f>
        <v>-0.0533677323419529</v>
      </c>
      <c r="J3528" s="48" t="n">
        <f aca="false">IF(F3528&lt;0,F3528^2,0)</f>
        <v>0.000113532884722818</v>
      </c>
      <c r="K3528" s="44" t="n">
        <f aca="false">MAX(K3527,E3528)</f>
        <v>62530.4000000001</v>
      </c>
      <c r="L3528" s="49" t="n">
        <f aca="false">E3528-K3528</f>
        <v>-1014.80000000001</v>
      </c>
    </row>
    <row r="3529" customFormat="false" ht="15" hidden="false" customHeight="false" outlineLevel="0" collapsed="false">
      <c r="A3529" s="27" t="n">
        <v>44580</v>
      </c>
      <c r="B3529" s="42" t="n">
        <v>-1</v>
      </c>
      <c r="C3529" s="28" t="n">
        <v>38041.35</v>
      </c>
      <c r="D3529" s="43" t="n">
        <v>-18</v>
      </c>
      <c r="E3529" s="44" t="n">
        <f aca="false">E3528+D3529</f>
        <v>61497.6000000001</v>
      </c>
      <c r="F3529" s="45" t="n">
        <f aca="false">IF(C3528&gt;0,D3529/C3528,0)</f>
        <v>-0.00047107717029178</v>
      </c>
      <c r="G3529" s="46" t="n">
        <f aca="false">G3528*(1+F3529)</f>
        <v>55.5918839515359</v>
      </c>
      <c r="H3529" s="46" t="n">
        <f aca="false">MAX(H3528,G3529)</f>
        <v>58.7536324944132</v>
      </c>
      <c r="I3529" s="47" t="n">
        <f aca="false">G3529/H3529-1</f>
        <v>-0.0538136691919081</v>
      </c>
      <c r="J3529" s="48" t="n">
        <f aca="false">IF(F3529&lt;0,F3529^2,0)</f>
        <v>2.21913700370111E-007</v>
      </c>
      <c r="K3529" s="44" t="n">
        <f aca="false">MAX(K3528,E3529)</f>
        <v>62530.4000000001</v>
      </c>
      <c r="L3529" s="49" t="n">
        <f aca="false">E3529-K3529</f>
        <v>-1032.80000000001</v>
      </c>
    </row>
    <row r="3530" customFormat="false" ht="15" hidden="false" customHeight="false" outlineLevel="0" collapsed="false">
      <c r="A3530" s="27" t="n">
        <v>44581</v>
      </c>
      <c r="B3530" s="42" t="n">
        <v>-1</v>
      </c>
      <c r="C3530" s="28" t="n">
        <v>37850.85</v>
      </c>
      <c r="D3530" s="43" t="n">
        <v>190.5</v>
      </c>
      <c r="E3530" s="44" t="n">
        <f aca="false">E3529+D3530</f>
        <v>61688.1000000001</v>
      </c>
      <c r="F3530" s="45" t="n">
        <f aca="false">IF(C3529&gt;0,D3530/C3529,0)</f>
        <v>0.00500770871696194</v>
      </c>
      <c r="G3530" s="46" t="n">
        <f aca="false">G3529*(1+F3530)</f>
        <v>55.8702719133924</v>
      </c>
      <c r="H3530" s="46" t="n">
        <f aca="false">MAX(H3529,G3530)</f>
        <v>58.7536324944132</v>
      </c>
      <c r="I3530" s="47" t="n">
        <f aca="false">G3530/H3530-1</f>
        <v>-0.0490754436552502</v>
      </c>
      <c r="J3530" s="48" t="n">
        <f aca="false">IF(F3530&lt;0,F3530^2,0)</f>
        <v>0</v>
      </c>
      <c r="K3530" s="44" t="n">
        <f aca="false">MAX(K3529,E3530)</f>
        <v>62530.4000000001</v>
      </c>
      <c r="L3530" s="49" t="n">
        <f aca="false">E3530-K3530</f>
        <v>-842.30000000001</v>
      </c>
    </row>
    <row r="3531" customFormat="false" ht="15" hidden="false" customHeight="false" outlineLevel="0" collapsed="false">
      <c r="A3531" s="27" t="n">
        <v>44582</v>
      </c>
      <c r="B3531" s="42" t="n">
        <v>-1</v>
      </c>
      <c r="C3531" s="28" t="n">
        <v>37574.3</v>
      </c>
      <c r="D3531" s="43" t="n">
        <v>276.55</v>
      </c>
      <c r="E3531" s="44" t="n">
        <f aca="false">E3530+D3531</f>
        <v>61964.6500000001</v>
      </c>
      <c r="F3531" s="45" t="n">
        <f aca="false">IF(C3530&gt;0,D3531/C3530,0)</f>
        <v>0.00730630884114888</v>
      </c>
      <c r="G3531" s="46" t="n">
        <f aca="false">G3530*(1+F3531)</f>
        <v>56.2784773750306</v>
      </c>
      <c r="H3531" s="46" t="n">
        <f aca="false">MAX(H3530,G3531)</f>
        <v>58.7536324944132</v>
      </c>
      <c r="I3531" s="47" t="n">
        <f aca="false">G3531/H3531-1</f>
        <v>-0.0421276951619629</v>
      </c>
      <c r="J3531" s="48" t="n">
        <f aca="false">IF(F3531&lt;0,F3531^2,0)</f>
        <v>0</v>
      </c>
      <c r="K3531" s="44" t="n">
        <f aca="false">MAX(K3530,E3531)</f>
        <v>62530.4000000001</v>
      </c>
      <c r="L3531" s="49" t="n">
        <f aca="false">E3531-K3531</f>
        <v>-565.750000000007</v>
      </c>
    </row>
    <row r="3532" customFormat="false" ht="15" hidden="false" customHeight="false" outlineLevel="0" collapsed="false">
      <c r="A3532" s="27" t="n">
        <v>44585</v>
      </c>
      <c r="B3532" s="42" t="n">
        <v>-1</v>
      </c>
      <c r="C3532" s="28" t="n">
        <v>36947.55</v>
      </c>
      <c r="D3532" s="43" t="n">
        <v>626.75</v>
      </c>
      <c r="E3532" s="44" t="n">
        <f aca="false">E3531+D3532</f>
        <v>62591.4000000001</v>
      </c>
      <c r="F3532" s="45" t="n">
        <f aca="false">IF(C3531&gt;0,D3532/C3531,0)</f>
        <v>0.0166802841303763</v>
      </c>
      <c r="G3532" s="46" t="n">
        <f aca="false">G3531*(1+F3532)</f>
        <v>57.217218368071</v>
      </c>
      <c r="H3532" s="46" t="n">
        <f aca="false">MAX(H3531,G3532)</f>
        <v>58.7536324944132</v>
      </c>
      <c r="I3532" s="47" t="n">
        <f aca="false">G3532/H3532-1</f>
        <v>-0.026150112956646</v>
      </c>
      <c r="J3532" s="48" t="n">
        <f aca="false">IF(F3532&lt;0,F3532^2,0)</f>
        <v>0</v>
      </c>
      <c r="K3532" s="44" t="n">
        <f aca="false">MAX(K3531,E3532)</f>
        <v>62591.4000000001</v>
      </c>
      <c r="L3532" s="49" t="n">
        <f aca="false">E3532-K3532</f>
        <v>0</v>
      </c>
    </row>
    <row r="3533" customFormat="false" ht="15" hidden="false" customHeight="false" outlineLevel="0" collapsed="false">
      <c r="A3533" s="27" t="n">
        <v>44586</v>
      </c>
      <c r="B3533" s="42" t="n">
        <v>1</v>
      </c>
      <c r="C3533" s="28" t="n">
        <v>37706.75</v>
      </c>
      <c r="D3533" s="43" t="n">
        <v>-781.4</v>
      </c>
      <c r="E3533" s="44" t="n">
        <f aca="false">E3532+D3533</f>
        <v>61810.0000000001</v>
      </c>
      <c r="F3533" s="45" t="n">
        <f aca="false">IF(C3532&gt;0,D3533/C3532,0)</f>
        <v>-0.0211488989121065</v>
      </c>
      <c r="G3533" s="46" t="n">
        <f aca="false">G3532*(1+F3533)</f>
        <v>56.0071372007728</v>
      </c>
      <c r="H3533" s="46" t="n">
        <f aca="false">MAX(H3532,G3533)</f>
        <v>58.7536324944132</v>
      </c>
      <c r="I3533" s="47" t="n">
        <f aca="false">G3533/H3533-1</f>
        <v>-0.0467459657732922</v>
      </c>
      <c r="J3533" s="48" t="n">
        <f aca="false">IF(F3533&lt;0,F3533^2,0)</f>
        <v>0.000447275925194499</v>
      </c>
      <c r="K3533" s="44" t="n">
        <f aca="false">MAX(K3532,E3533)</f>
        <v>62591.4000000001</v>
      </c>
      <c r="L3533" s="49" t="n">
        <f aca="false">E3533-K3533</f>
        <v>-781.400000000002</v>
      </c>
    </row>
    <row r="3534" customFormat="false" ht="15" hidden="false" customHeight="false" outlineLevel="0" collapsed="false">
      <c r="A3534" s="27" t="n">
        <v>44588</v>
      </c>
      <c r="B3534" s="42" t="n">
        <v>1</v>
      </c>
      <c r="C3534" s="28" t="n">
        <v>37982.1</v>
      </c>
      <c r="D3534" s="43" t="n">
        <v>275.35</v>
      </c>
      <c r="E3534" s="44" t="n">
        <f aca="false">E3533+D3534</f>
        <v>62085.3500000001</v>
      </c>
      <c r="F3534" s="45" t="n">
        <f aca="false">IF(C3533&gt;0,D3534/C3533,0)</f>
        <v>0.00730240606787909</v>
      </c>
      <c r="G3534" s="46" t="n">
        <f aca="false">G3533*(1+F3534)</f>
        <v>56.4161240593122</v>
      </c>
      <c r="H3534" s="46" t="n">
        <f aca="false">MAX(H3533,G3534)</f>
        <v>58.7536324944132</v>
      </c>
      <c r="I3534" s="47" t="n">
        <f aca="false">G3534/H3534-1</f>
        <v>-0.039784917729525</v>
      </c>
      <c r="J3534" s="48" t="n">
        <f aca="false">IF(F3534&lt;0,F3534^2,0)</f>
        <v>0</v>
      </c>
      <c r="K3534" s="44" t="n">
        <f aca="false">MAX(K3533,E3534)</f>
        <v>62591.4000000001</v>
      </c>
      <c r="L3534" s="49" t="n">
        <f aca="false">E3534-K3534</f>
        <v>-506.050000000003</v>
      </c>
    </row>
    <row r="3535" customFormat="false" ht="15" hidden="false" customHeight="false" outlineLevel="0" collapsed="false">
      <c r="A3535" s="27" t="n">
        <v>44589</v>
      </c>
      <c r="B3535" s="42" t="n">
        <v>1</v>
      </c>
      <c r="C3535" s="28" t="n">
        <v>37689.4</v>
      </c>
      <c r="D3535" s="43" t="n">
        <v>-292.7</v>
      </c>
      <c r="E3535" s="44" t="n">
        <f aca="false">E3534+D3535</f>
        <v>61792.6500000001</v>
      </c>
      <c r="F3535" s="45" t="n">
        <f aca="false">IF(C3534&gt;0,D3535/C3534,0)</f>
        <v>-0.00770626163376959</v>
      </c>
      <c r="G3535" s="46" t="n">
        <f aca="false">G3534*(1+F3535)</f>
        <v>55.981366646948</v>
      </c>
      <c r="H3535" s="46" t="n">
        <f aca="false">MAX(H3534,G3535)</f>
        <v>58.7536324944132</v>
      </c>
      <c r="I3535" s="47" t="n">
        <f aca="false">G3535/H3535-1</f>
        <v>-0.0471845863781928</v>
      </c>
      <c r="J3535" s="48" t="n">
        <f aca="false">IF(F3535&lt;0,F3535^2,0)</f>
        <v>5.93864683681092E-005</v>
      </c>
      <c r="K3535" s="44" t="n">
        <f aca="false">MAX(K3534,E3535)</f>
        <v>62591.4000000001</v>
      </c>
      <c r="L3535" s="49" t="n">
        <f aca="false">E3535-K3535</f>
        <v>-798.75</v>
      </c>
    </row>
    <row r="3536" customFormat="false" ht="15" hidden="false" customHeight="false" outlineLevel="0" collapsed="false">
      <c r="A3536" s="27" t="n">
        <v>44592</v>
      </c>
      <c r="B3536" s="42" t="n">
        <v>1</v>
      </c>
      <c r="C3536" s="28" t="n">
        <v>37975.35</v>
      </c>
      <c r="D3536" s="43" t="n">
        <v>285.95</v>
      </c>
      <c r="E3536" s="44" t="n">
        <f aca="false">E3535+D3536</f>
        <v>62078.6000000001</v>
      </c>
      <c r="F3536" s="45" t="n">
        <f aca="false">IF(C3535&gt;0,D3536/C3535,0)</f>
        <v>0.00758701385535456</v>
      </c>
      <c r="G3536" s="46" t="n">
        <f aca="false">G3535*(1+F3536)</f>
        <v>56.4060980513401</v>
      </c>
      <c r="H3536" s="46" t="n">
        <f aca="false">MAX(H3535,G3536)</f>
        <v>58.7536324944132</v>
      </c>
      <c r="I3536" s="47" t="n">
        <f aca="false">G3536/H3536-1</f>
        <v>-0.0399555626334487</v>
      </c>
      <c r="J3536" s="48" t="n">
        <f aca="false">IF(F3536&lt;0,F3536^2,0)</f>
        <v>0</v>
      </c>
      <c r="K3536" s="44" t="n">
        <f aca="false">MAX(K3535,E3536)</f>
        <v>62591.4000000001</v>
      </c>
      <c r="L3536" s="49" t="n">
        <f aca="false">E3536-K3536</f>
        <v>-512.800000000003</v>
      </c>
    </row>
    <row r="3537" customFormat="false" ht="15" hidden="false" customHeight="false" outlineLevel="0" collapsed="false">
      <c r="A3537" s="27" t="n">
        <v>44593</v>
      </c>
      <c r="B3537" s="42" t="n">
        <v>1</v>
      </c>
      <c r="C3537" s="28" t="n">
        <v>38505.5</v>
      </c>
      <c r="D3537" s="43" t="n">
        <v>530.15</v>
      </c>
      <c r="E3537" s="44" t="n">
        <f aca="false">E3536+D3537</f>
        <v>62608.7500000001</v>
      </c>
      <c r="F3537" s="45" t="n">
        <f aca="false">IF(C3536&gt;0,D3537/C3536,0)</f>
        <v>0.013960371662144</v>
      </c>
      <c r="G3537" s="46" t="n">
        <f aca="false">G3536*(1+F3537)</f>
        <v>57.1935481441481</v>
      </c>
      <c r="H3537" s="46" t="n">
        <f aca="false">MAX(H3536,G3537)</f>
        <v>58.7536324944132</v>
      </c>
      <c r="I3537" s="47" t="n">
        <f aca="false">G3537/H3537-1</f>
        <v>-0.0265529854756378</v>
      </c>
      <c r="J3537" s="48" t="n">
        <f aca="false">IF(F3537&lt;0,F3537^2,0)</f>
        <v>0</v>
      </c>
      <c r="K3537" s="44" t="n">
        <f aca="false">MAX(K3536,E3537)</f>
        <v>62608.7500000001</v>
      </c>
      <c r="L3537" s="49" t="n">
        <f aca="false">E3537-K3537</f>
        <v>0</v>
      </c>
    </row>
    <row r="3538" customFormat="false" ht="15" hidden="false" customHeight="false" outlineLevel="0" collapsed="false">
      <c r="A3538" s="27" t="n">
        <v>44594</v>
      </c>
      <c r="B3538" s="42" t="n">
        <v>1</v>
      </c>
      <c r="C3538" s="28" t="n">
        <v>39330.5</v>
      </c>
      <c r="D3538" s="43" t="n">
        <v>825</v>
      </c>
      <c r="E3538" s="44" t="n">
        <f aca="false">E3537+D3538</f>
        <v>63433.7500000001</v>
      </c>
      <c r="F3538" s="45" t="n">
        <f aca="false">IF(C3537&gt;0,D3538/C3537,0)</f>
        <v>0.021425510641337</v>
      </c>
      <c r="G3538" s="46" t="n">
        <f aca="false">G3537*(1+F3538)</f>
        <v>58.4189491185264</v>
      </c>
      <c r="H3538" s="46" t="n">
        <f aca="false">MAX(H3537,G3538)</f>
        <v>58.7536324944132</v>
      </c>
      <c r="I3538" s="47" t="n">
        <f aca="false">G3538/H3538-1</f>
        <v>-0.00569638610716827</v>
      </c>
      <c r="J3538" s="48" t="n">
        <f aca="false">IF(F3538&lt;0,F3538^2,0)</f>
        <v>0</v>
      </c>
      <c r="K3538" s="44" t="n">
        <f aca="false">MAX(K3537,E3538)</f>
        <v>63433.7500000001</v>
      </c>
      <c r="L3538" s="49" t="n">
        <f aca="false">E3538-K3538</f>
        <v>0</v>
      </c>
    </row>
    <row r="3539" customFormat="false" ht="15" hidden="false" customHeight="false" outlineLevel="0" collapsed="false">
      <c r="A3539" s="27" t="n">
        <v>44595</v>
      </c>
      <c r="B3539" s="42" t="n">
        <v>1</v>
      </c>
      <c r="C3539" s="28" t="n">
        <v>39010</v>
      </c>
      <c r="D3539" s="43" t="n">
        <v>-320.5</v>
      </c>
      <c r="E3539" s="44" t="n">
        <f aca="false">E3538+D3539</f>
        <v>63113.2500000001</v>
      </c>
      <c r="F3539" s="45" t="n">
        <f aca="false">IF(C3538&gt;0,D3539/C3538,0)</f>
        <v>-0.00814889208120924</v>
      </c>
      <c r="G3539" s="46" t="n">
        <f aca="false">G3538*(1+F3539)</f>
        <v>57.9428994066618</v>
      </c>
      <c r="H3539" s="46" t="n">
        <f aca="false">MAX(H3538,G3539)</f>
        <v>58.7536324944132</v>
      </c>
      <c r="I3539" s="47" t="n">
        <f aca="false">G3539/H3539-1</f>
        <v>-0.0137988589527374</v>
      </c>
      <c r="J3539" s="48" t="n">
        <f aca="false">IF(F3539&lt;0,F3539^2,0)</f>
        <v>6.64044421511947E-005</v>
      </c>
      <c r="K3539" s="44" t="n">
        <f aca="false">MAX(K3538,E3539)</f>
        <v>63433.7500000001</v>
      </c>
      <c r="L3539" s="49" t="n">
        <f aca="false">E3539-K3539</f>
        <v>-320.5</v>
      </c>
    </row>
    <row r="3540" customFormat="false" ht="15" hidden="false" customHeight="false" outlineLevel="0" collapsed="false">
      <c r="A3540" s="27" t="n">
        <v>44596</v>
      </c>
      <c r="B3540" s="42" t="n">
        <v>-1</v>
      </c>
      <c r="C3540" s="28" t="n">
        <v>38789.35</v>
      </c>
      <c r="D3540" s="43" t="n">
        <v>-185.55</v>
      </c>
      <c r="E3540" s="44" t="n">
        <f aca="false">E3539+D3540</f>
        <v>62927.7000000001</v>
      </c>
      <c r="F3540" s="45" t="n">
        <f aca="false">IF(C3539&gt;0,D3540/C3539,0)</f>
        <v>-0.00475647269930787</v>
      </c>
      <c r="G3540" s="46" t="n">
        <f aca="false">G3539*(1+F3540)</f>
        <v>57.6672955875153</v>
      </c>
      <c r="H3540" s="46" t="n">
        <f aca="false">MAX(H3539,G3540)</f>
        <v>58.7536324944132</v>
      </c>
      <c r="I3540" s="47" t="n">
        <f aca="false">G3540/H3540-1</f>
        <v>-0.0184896977561549</v>
      </c>
      <c r="J3540" s="48" t="n">
        <f aca="false">IF(F3540&lt;0,F3540^2,0)</f>
        <v>2.26240325392611E-005</v>
      </c>
      <c r="K3540" s="44" t="n">
        <f aca="false">MAX(K3539,E3540)</f>
        <v>63433.7500000001</v>
      </c>
      <c r="L3540" s="49" t="n">
        <f aca="false">E3540-K3540</f>
        <v>-506.050000000003</v>
      </c>
    </row>
    <row r="3541" customFormat="false" ht="15" hidden="false" customHeight="false" outlineLevel="0" collapsed="false">
      <c r="A3541" s="27" t="n">
        <v>44599</v>
      </c>
      <c r="B3541" s="42" t="n">
        <v>-1</v>
      </c>
      <c r="C3541" s="28" t="n">
        <v>37995.45</v>
      </c>
      <c r="D3541" s="43" t="n">
        <v>793.9</v>
      </c>
      <c r="E3541" s="44" t="n">
        <f aca="false">E3540+D3541</f>
        <v>63721.6000000001</v>
      </c>
      <c r="F3541" s="45" t="n">
        <f aca="false">IF(C3540&gt;0,D3541/C3540,0)</f>
        <v>0.0204669580696763</v>
      </c>
      <c r="G3541" s="46" t="n">
        <f aca="false">G3540*(1+F3541)</f>
        <v>58.8475697082966</v>
      </c>
      <c r="H3541" s="46" t="n">
        <f aca="false">MAX(H3540,G3541)</f>
        <v>58.8475697082966</v>
      </c>
      <c r="I3541" s="47" t="n">
        <f aca="false">G3541/H3541-1</f>
        <v>0</v>
      </c>
      <c r="J3541" s="48" t="n">
        <f aca="false">IF(F3541&lt;0,F3541^2,0)</f>
        <v>0</v>
      </c>
      <c r="K3541" s="44" t="n">
        <f aca="false">MAX(K3540,E3541)</f>
        <v>63721.6000000001</v>
      </c>
      <c r="L3541" s="49" t="n">
        <f aca="false">E3541-K3541</f>
        <v>0</v>
      </c>
    </row>
    <row r="3542" customFormat="false" ht="15" hidden="false" customHeight="false" outlineLevel="0" collapsed="false">
      <c r="A3542" s="27" t="n">
        <v>44600</v>
      </c>
      <c r="B3542" s="42" t="n">
        <v>-1</v>
      </c>
      <c r="C3542" s="28" t="n">
        <v>38028.45</v>
      </c>
      <c r="D3542" s="43" t="n">
        <v>-33</v>
      </c>
      <c r="E3542" s="44" t="n">
        <f aca="false">E3541+D3542</f>
        <v>63688.6000000001</v>
      </c>
      <c r="F3542" s="45" t="n">
        <f aca="false">IF(C3541&gt;0,D3542/C3541,0)</f>
        <v>-0.000868525047078005</v>
      </c>
      <c r="G3542" s="46" t="n">
        <f aca="false">G3541*(1+F3542)</f>
        <v>58.7964591200453</v>
      </c>
      <c r="H3542" s="46" t="n">
        <f aca="false">MAX(H3541,G3542)</f>
        <v>58.8475697082966</v>
      </c>
      <c r="I3542" s="47" t="n">
        <f aca="false">G3542/H3542-1</f>
        <v>-0.000868525047078017</v>
      </c>
      <c r="J3542" s="48" t="n">
        <f aca="false">IF(F3542&lt;0,F3542^2,0)</f>
        <v>7.54335757401852E-007</v>
      </c>
      <c r="K3542" s="44" t="n">
        <f aca="false">MAX(K3541,E3542)</f>
        <v>63721.6000000001</v>
      </c>
      <c r="L3542" s="49" t="n">
        <f aca="false">E3542-K3542</f>
        <v>-33</v>
      </c>
    </row>
    <row r="3543" customFormat="false" ht="15" hidden="false" customHeight="false" outlineLevel="0" collapsed="false">
      <c r="A3543" s="27" t="n">
        <v>44601</v>
      </c>
      <c r="B3543" s="42" t="n">
        <v>-1</v>
      </c>
      <c r="C3543" s="28" t="n">
        <v>38610.25</v>
      </c>
      <c r="D3543" s="43" t="n">
        <v>-255.15</v>
      </c>
      <c r="E3543" s="44" t="n">
        <f aca="false">E3542+D3543</f>
        <v>63433.4500000001</v>
      </c>
      <c r="F3543" s="45" t="n">
        <f aca="false">IF(C3542&gt;0,D3543/C3542,0)</f>
        <v>-0.00670945042461631</v>
      </c>
      <c r="G3543" s="46" t="n">
        <f aca="false">G3542*(1+F3543)</f>
        <v>58.4019671924364</v>
      </c>
      <c r="H3543" s="46" t="n">
        <f aca="false">MAX(H3542,G3543)</f>
        <v>58.8475697082966</v>
      </c>
      <c r="I3543" s="47" t="n">
        <f aca="false">G3543/H3543-1</f>
        <v>-0.00757214814594842</v>
      </c>
      <c r="J3543" s="48" t="n">
        <f aca="false">IF(F3543&lt;0,F3543^2,0)</f>
        <v>4.5016725000384E-005</v>
      </c>
      <c r="K3543" s="44" t="n">
        <f aca="false">MAX(K3542,E3543)</f>
        <v>63721.6000000001</v>
      </c>
      <c r="L3543" s="49" t="n">
        <f aca="false">E3543-K3543</f>
        <v>-288.150000000001</v>
      </c>
    </row>
    <row r="3544" customFormat="false" ht="15" hidden="false" customHeight="false" outlineLevel="0" collapsed="false">
      <c r="A3544" s="27" t="n">
        <v>44602</v>
      </c>
      <c r="B3544" s="42" t="n">
        <v>1</v>
      </c>
      <c r="C3544" s="28" t="n">
        <v>39010.95</v>
      </c>
      <c r="D3544" s="43" t="n">
        <v>209.5</v>
      </c>
      <c r="E3544" s="44" t="n">
        <f aca="false">E3543+D3544</f>
        <v>63642.9500000001</v>
      </c>
      <c r="F3544" s="45" t="n">
        <f aca="false">IF(C3543&gt;0,D3544/C3543,0)</f>
        <v>0.0054260202925389</v>
      </c>
      <c r="G3544" s="46" t="n">
        <f aca="false">G3543*(1+F3544)</f>
        <v>58.7188574515467</v>
      </c>
      <c r="H3544" s="46" t="n">
        <f aca="false">MAX(H3543,G3544)</f>
        <v>58.8475697082966</v>
      </c>
      <c r="I3544" s="47" t="n">
        <f aca="false">G3544/H3544-1</f>
        <v>-0.0021872144829076</v>
      </c>
      <c r="J3544" s="48" t="n">
        <f aca="false">IF(F3544&lt;0,F3544^2,0)</f>
        <v>0</v>
      </c>
      <c r="K3544" s="44" t="n">
        <f aca="false">MAX(K3543,E3544)</f>
        <v>63721.6000000001</v>
      </c>
      <c r="L3544" s="49" t="n">
        <f aca="false">E3544-K3544</f>
        <v>-78.6500000000015</v>
      </c>
    </row>
    <row r="3545" customFormat="false" ht="15" hidden="false" customHeight="false" outlineLevel="0" collapsed="false">
      <c r="A3545" s="27" t="n">
        <v>44603</v>
      </c>
      <c r="B3545" s="42" t="n">
        <v>1</v>
      </c>
      <c r="C3545" s="28" t="n">
        <v>38517.25</v>
      </c>
      <c r="D3545" s="43" t="n">
        <v>-490.95</v>
      </c>
      <c r="E3545" s="44" t="n">
        <f aca="false">E3544+D3545</f>
        <v>63152.0000000001</v>
      </c>
      <c r="F3545" s="45" t="n">
        <f aca="false">IF(C3544&gt;0,D3545/C3544,0)</f>
        <v>-0.0125849280778858</v>
      </c>
      <c r="G3545" s="46" t="n">
        <f aca="false">G3544*(1+F3545)</f>
        <v>57.9798848537034</v>
      </c>
      <c r="H3545" s="46" t="n">
        <f aca="false">MAX(H3544,G3545)</f>
        <v>58.8475697082966</v>
      </c>
      <c r="I3545" s="47" t="n">
        <f aca="false">G3545/H3545-1</f>
        <v>-0.0147446166238351</v>
      </c>
      <c r="J3545" s="48" t="n">
        <f aca="false">IF(F3545&lt;0,F3545^2,0)</f>
        <v>0.000158380414725559</v>
      </c>
      <c r="K3545" s="44" t="n">
        <f aca="false">MAX(K3544,E3545)</f>
        <v>63721.6000000001</v>
      </c>
      <c r="L3545" s="49" t="n">
        <f aca="false">E3545-K3545</f>
        <v>-569.599999999999</v>
      </c>
    </row>
    <row r="3546" customFormat="false" ht="15" hidden="false" customHeight="false" outlineLevel="0" collapsed="false">
      <c r="A3546" s="27" t="n">
        <v>44606</v>
      </c>
      <c r="B3546" s="42" t="n">
        <v>-1</v>
      </c>
      <c r="C3546" s="28" t="n">
        <v>36908.55</v>
      </c>
      <c r="D3546" s="43" t="n">
        <v>755.45</v>
      </c>
      <c r="E3546" s="44" t="n">
        <f aca="false">E3545+D3546</f>
        <v>63907.4500000001</v>
      </c>
      <c r="F3546" s="45" t="n">
        <f aca="false">IF(C3545&gt;0,D3546/C3545,0)</f>
        <v>0.0196132901492189</v>
      </c>
      <c r="G3546" s="46" t="n">
        <f aca="false">G3545*(1+F3546)</f>
        <v>59.1170611581574</v>
      </c>
      <c r="H3546" s="46" t="n">
        <f aca="false">MAX(H3545,G3546)</f>
        <v>59.1170611581574</v>
      </c>
      <c r="I3546" s="47" t="n">
        <f aca="false">G3546/H3546-1</f>
        <v>0</v>
      </c>
      <c r="J3546" s="48" t="n">
        <f aca="false">IF(F3546&lt;0,F3546^2,0)</f>
        <v>0</v>
      </c>
      <c r="K3546" s="44" t="n">
        <f aca="false">MAX(K3545,E3546)</f>
        <v>63907.4500000001</v>
      </c>
      <c r="L3546" s="49" t="n">
        <f aca="false">E3546-K3546</f>
        <v>0</v>
      </c>
    </row>
    <row r="3547" customFormat="false" ht="15" hidden="false" customHeight="false" outlineLevel="0" collapsed="false">
      <c r="A3547" s="27" t="n">
        <v>44607</v>
      </c>
      <c r="B3547" s="42" t="n">
        <v>-1</v>
      </c>
      <c r="C3547" s="28" t="n">
        <v>38170.1</v>
      </c>
      <c r="D3547" s="43" t="n">
        <v>-888</v>
      </c>
      <c r="E3547" s="44" t="n">
        <f aca="false">E3546+D3547</f>
        <v>63019.4500000001</v>
      </c>
      <c r="F3547" s="45" t="n">
        <f aca="false">IF(C3546&gt;0,D3547/C3546,0)</f>
        <v>-0.0240594658961135</v>
      </c>
      <c r="G3547" s="46" t="n">
        <f aca="false">G3546*(1+F3547)</f>
        <v>57.6947362413442</v>
      </c>
      <c r="H3547" s="46" t="n">
        <f aca="false">MAX(H3546,G3547)</f>
        <v>59.1170611581574</v>
      </c>
      <c r="I3547" s="47" t="n">
        <f aca="false">G3547/H3547-1</f>
        <v>-0.0240594658961135</v>
      </c>
      <c r="J3547" s="48" t="n">
        <f aca="false">IF(F3547&lt;0,F3547^2,0)</f>
        <v>0.000578857899206249</v>
      </c>
      <c r="K3547" s="44" t="n">
        <f aca="false">MAX(K3546,E3547)</f>
        <v>63907.4500000001</v>
      </c>
      <c r="L3547" s="49" t="n">
        <f aca="false">E3547-K3547</f>
        <v>-888</v>
      </c>
    </row>
    <row r="3548" customFormat="false" ht="15" hidden="false" customHeight="false" outlineLevel="0" collapsed="false">
      <c r="A3548" s="27" t="n">
        <v>44608</v>
      </c>
      <c r="B3548" s="42" t="n">
        <v>1</v>
      </c>
      <c r="C3548" s="28" t="n">
        <v>37953.8</v>
      </c>
      <c r="D3548" s="43" t="n">
        <v>-342.7</v>
      </c>
      <c r="E3548" s="44" t="n">
        <f aca="false">E3547+D3548</f>
        <v>62676.7500000001</v>
      </c>
      <c r="F3548" s="45" t="n">
        <f aca="false">IF(C3547&gt;0,D3548/C3547,0)</f>
        <v>-0.00897823165252383</v>
      </c>
      <c r="G3548" s="46" t="n">
        <f aca="false">G3547*(1+F3548)</f>
        <v>57.1767395342382</v>
      </c>
      <c r="H3548" s="46" t="n">
        <f aca="false">MAX(H3547,G3548)</f>
        <v>59.1170611581574</v>
      </c>
      <c r="I3548" s="47" t="n">
        <f aca="false">G3548/H3548-1</f>
        <v>-0.0328216860903861</v>
      </c>
      <c r="J3548" s="48" t="n">
        <f aca="false">IF(F3548&lt;0,F3548^2,0)</f>
        <v>8.06086436063809E-005</v>
      </c>
      <c r="K3548" s="44" t="n">
        <f aca="false">MAX(K3547,E3548)</f>
        <v>63907.4500000001</v>
      </c>
      <c r="L3548" s="49" t="n">
        <f aca="false">E3548-K3548</f>
        <v>-1230.7</v>
      </c>
    </row>
    <row r="3549" customFormat="false" ht="15" hidden="false" customHeight="false" outlineLevel="0" collapsed="false">
      <c r="A3549" s="27" t="n">
        <v>44609</v>
      </c>
      <c r="B3549" s="42" t="n">
        <v>1</v>
      </c>
      <c r="C3549" s="28" t="n">
        <v>37531.65</v>
      </c>
      <c r="D3549" s="43" t="n">
        <v>-191</v>
      </c>
      <c r="E3549" s="44" t="n">
        <f aca="false">E3548+D3549</f>
        <v>62485.7500000001</v>
      </c>
      <c r="F3549" s="45" t="n">
        <f aca="false">IF(C3548&gt;0,D3549/C3548,0)</f>
        <v>-0.00503243416996454</v>
      </c>
      <c r="G3549" s="46" t="n">
        <f aca="false">G3548*(1+F3549)</f>
        <v>56.8890013564789</v>
      </c>
      <c r="H3549" s="46" t="n">
        <f aca="false">MAX(H3548,G3549)</f>
        <v>59.1170611581574</v>
      </c>
      <c r="I3549" s="47" t="n">
        <f aca="false">G3549/H3549-1</f>
        <v>-0.0376889472857536</v>
      </c>
      <c r="J3549" s="48" t="n">
        <f aca="false">IF(F3549&lt;0,F3549^2,0)</f>
        <v>2.53253936750266E-005</v>
      </c>
      <c r="K3549" s="44" t="n">
        <f aca="false">MAX(K3548,E3549)</f>
        <v>63907.4500000001</v>
      </c>
      <c r="L3549" s="49" t="n">
        <f aca="false">E3549-K3549</f>
        <v>-1421.7</v>
      </c>
    </row>
    <row r="3550" customFormat="false" ht="15" hidden="false" customHeight="false" outlineLevel="0" collapsed="false">
      <c r="A3550" s="27" t="n">
        <v>44610</v>
      </c>
      <c r="B3550" s="42" t="n">
        <v>-1</v>
      </c>
      <c r="C3550" s="28" t="n">
        <v>37599.15</v>
      </c>
      <c r="D3550" s="43" t="n">
        <v>-254.7</v>
      </c>
      <c r="E3550" s="44" t="n">
        <f aca="false">E3549+D3550</f>
        <v>62231.0500000001</v>
      </c>
      <c r="F3550" s="45" t="n">
        <f aca="false">IF(C3549&gt;0,D3550/C3549,0)</f>
        <v>-0.00678627238610613</v>
      </c>
      <c r="G3550" s="46" t="n">
        <f aca="false">G3549*(1+F3550)</f>
        <v>56.5029370975003</v>
      </c>
      <c r="H3550" s="46" t="n">
        <f aca="false">MAX(H3549,G3550)</f>
        <v>59.1170611581574</v>
      </c>
      <c r="I3550" s="47" t="n">
        <f aca="false">G3550/H3550-1</f>
        <v>-0.0442194522096329</v>
      </c>
      <c r="J3550" s="48" t="n">
        <f aca="false">IF(F3550&lt;0,F3550^2,0)</f>
        <v>4.60534928984265E-005</v>
      </c>
      <c r="K3550" s="44" t="n">
        <f aca="false">MAX(K3549,E3550)</f>
        <v>63907.4500000001</v>
      </c>
      <c r="L3550" s="49" t="n">
        <f aca="false">E3550-K3550</f>
        <v>-1676.39999999999</v>
      </c>
    </row>
    <row r="3551" customFormat="false" ht="15" hidden="false" customHeight="false" outlineLevel="0" collapsed="false">
      <c r="A3551" s="27" t="n">
        <v>44613</v>
      </c>
      <c r="B3551" s="42" t="n">
        <v>-1</v>
      </c>
      <c r="C3551" s="28" t="n">
        <v>37685.6</v>
      </c>
      <c r="D3551" s="43" t="n">
        <v>-218.4</v>
      </c>
      <c r="E3551" s="44" t="n">
        <f aca="false">E3550+D3551</f>
        <v>62012.6500000001</v>
      </c>
      <c r="F3551" s="45" t="n">
        <f aca="false">IF(C3550&gt;0,D3551/C3550,0)</f>
        <v>-0.0058086419506824</v>
      </c>
      <c r="G3551" s="46" t="n">
        <f aca="false">G3550*(1+F3551)</f>
        <v>56.174731766739</v>
      </c>
      <c r="H3551" s="46" t="n">
        <f aca="false">MAX(H3550,G3551)</f>
        <v>59.1170611581574</v>
      </c>
      <c r="I3551" s="47" t="n">
        <f aca="false">G3551/H3551-1</f>
        <v>-0.0497712391951741</v>
      </c>
      <c r="J3551" s="48" t="n">
        <f aca="false">IF(F3551&lt;0,F3551^2,0)</f>
        <v>3.37403213112274E-005</v>
      </c>
      <c r="K3551" s="44" t="n">
        <f aca="false">MAX(K3550,E3551)</f>
        <v>63907.4500000001</v>
      </c>
      <c r="L3551" s="49" t="n">
        <f aca="false">E3551-K3551</f>
        <v>-1894.8</v>
      </c>
    </row>
    <row r="3552" customFormat="false" ht="15" hidden="false" customHeight="false" outlineLevel="0" collapsed="false">
      <c r="A3552" s="27" t="n">
        <v>44614</v>
      </c>
      <c r="B3552" s="42" t="n">
        <v>-1</v>
      </c>
      <c r="C3552" s="28" t="n">
        <v>37371.65</v>
      </c>
      <c r="D3552" s="43" t="n">
        <v>-538.65</v>
      </c>
      <c r="E3552" s="44" t="n">
        <f aca="false">E3551+D3552</f>
        <v>61474.0000000001</v>
      </c>
      <c r="F3552" s="45" t="n">
        <f aca="false">IF(C3551&gt;0,D3552/C3551,0)</f>
        <v>-0.0142932579022226</v>
      </c>
      <c r="G3552" s="46" t="n">
        <f aca="false">G3551*(1+F3552)</f>
        <v>55.3718118380088</v>
      </c>
      <c r="H3552" s="46" t="n">
        <f aca="false">MAX(H3551,G3552)</f>
        <v>59.1170611581574</v>
      </c>
      <c r="I3552" s="47" t="n">
        <f aca="false">G3552/H3552-1</f>
        <v>-0.0633531039394669</v>
      </c>
      <c r="J3552" s="48" t="n">
        <f aca="false">IF(F3552&lt;0,F3552^2,0)</f>
        <v>0.000204297221459449</v>
      </c>
      <c r="K3552" s="44" t="n">
        <f aca="false">MAX(K3551,E3552)</f>
        <v>63907.4500000001</v>
      </c>
      <c r="L3552" s="49" t="n">
        <f aca="false">E3552-K3552</f>
        <v>-2433.45</v>
      </c>
    </row>
    <row r="3553" customFormat="false" ht="15" hidden="false" customHeight="false" outlineLevel="0" collapsed="false">
      <c r="A3553" s="27" t="n">
        <v>44615</v>
      </c>
      <c r="B3553" s="42" t="n">
        <v>-1</v>
      </c>
      <c r="C3553" s="28" t="n">
        <v>37392.05</v>
      </c>
      <c r="D3553" s="43" t="n">
        <v>-287.75</v>
      </c>
      <c r="E3553" s="44" t="n">
        <f aca="false">E3552+D3553</f>
        <v>61186.2500000001</v>
      </c>
      <c r="F3553" s="45" t="n">
        <f aca="false">IF(C3552&gt;0,D3553/C3552,0)</f>
        <v>-0.00769968679466922</v>
      </c>
      <c r="G3553" s="46" t="n">
        <f aca="false">G3552*(1+F3553)</f>
        <v>54.9454662296028</v>
      </c>
      <c r="H3553" s="46" t="n">
        <f aca="false">MAX(H3552,G3553)</f>
        <v>59.1170611581574</v>
      </c>
      <c r="I3553" s="47" t="n">
        <f aca="false">G3553/H3553-1</f>
        <v>-0.0705649916763321</v>
      </c>
      <c r="J3553" s="48" t="n">
        <f aca="false">IF(F3553&lt;0,F3553^2,0)</f>
        <v>5.92851767360036E-005</v>
      </c>
      <c r="K3553" s="44" t="n">
        <f aca="false">MAX(K3552,E3553)</f>
        <v>63907.4500000001</v>
      </c>
      <c r="L3553" s="49" t="n">
        <f aca="false">E3553-K3553</f>
        <v>-2721.2</v>
      </c>
    </row>
    <row r="3554" customFormat="false" ht="15" hidden="false" customHeight="false" outlineLevel="0" collapsed="false">
      <c r="A3554" s="27" t="n">
        <v>44616</v>
      </c>
      <c r="B3554" s="42" t="n">
        <v>-1</v>
      </c>
      <c r="C3554" s="28" t="n">
        <v>35228.1</v>
      </c>
      <c r="D3554" s="43" t="n">
        <v>857.1</v>
      </c>
      <c r="E3554" s="44" t="n">
        <f aca="false">E3553+D3554</f>
        <v>62043.3500000001</v>
      </c>
      <c r="F3554" s="45" t="n">
        <f aca="false">IF(C3553&gt;0,D3554/C3553,0)</f>
        <v>0.0229219847534436</v>
      </c>
      <c r="G3554" s="46" t="n">
        <f aca="false">G3553*(1+F3554)</f>
        <v>56.2049253687886</v>
      </c>
      <c r="H3554" s="46" t="n">
        <f aca="false">MAX(H3553,G3554)</f>
        <v>59.1170611581574</v>
      </c>
      <c r="I3554" s="47" t="n">
        <f aca="false">G3554/H3554-1</f>
        <v>-0.0492604965862202</v>
      </c>
      <c r="J3554" s="48" t="n">
        <f aca="false">IF(F3554&lt;0,F3554^2,0)</f>
        <v>0</v>
      </c>
      <c r="K3554" s="44" t="n">
        <f aca="false">MAX(K3553,E3554)</f>
        <v>63907.4500000001</v>
      </c>
      <c r="L3554" s="49" t="n">
        <f aca="false">E3554-K3554</f>
        <v>-1864.1</v>
      </c>
    </row>
    <row r="3555" customFormat="false" ht="15" hidden="false" customHeight="false" outlineLevel="0" collapsed="false">
      <c r="A3555" s="27" t="n">
        <v>44617</v>
      </c>
      <c r="B3555" s="42" t="n">
        <v>-1</v>
      </c>
      <c r="C3555" s="28" t="n">
        <v>36430.75</v>
      </c>
      <c r="D3555" s="43" t="n">
        <v>-1202.65</v>
      </c>
      <c r="E3555" s="44" t="n">
        <f aca="false">E3554+D3555</f>
        <v>60840.7000000001</v>
      </c>
      <c r="F3555" s="45" t="n">
        <f aca="false">IF(C3554&gt;0,D3555/C3554,0)</f>
        <v>-0.0341389402210167</v>
      </c>
      <c r="G3555" s="46" t="n">
        <f aca="false">G3554*(1+F3555)</f>
        <v>54.2861487814968</v>
      </c>
      <c r="H3555" s="46" t="n">
        <f aca="false">MAX(H3554,G3555)</f>
        <v>59.1170611581574</v>
      </c>
      <c r="I3555" s="47" t="n">
        <f aca="false">G3555/H3555-1</f>
        <v>-0.0817177356590224</v>
      </c>
      <c r="J3555" s="48" t="n">
        <f aca="false">IF(F3555&lt;0,F3555^2,0)</f>
        <v>0.00116546723941415</v>
      </c>
      <c r="K3555" s="44" t="n">
        <f aca="false">MAX(K3554,E3555)</f>
        <v>63907.4500000001</v>
      </c>
      <c r="L3555" s="49" t="n">
        <f aca="false">E3555-K3555</f>
        <v>-3066.75</v>
      </c>
    </row>
    <row r="3556" customFormat="false" ht="15" hidden="false" customHeight="false" outlineLevel="0" collapsed="false">
      <c r="A3556" s="27" t="n">
        <v>44620</v>
      </c>
      <c r="B3556" s="42" t="n">
        <v>-1</v>
      </c>
      <c r="C3556" s="28" t="n">
        <v>36205.3</v>
      </c>
      <c r="D3556" s="43" t="n">
        <v>225.45</v>
      </c>
      <c r="E3556" s="44" t="n">
        <f aca="false">E3555+D3556</f>
        <v>61066.1500000001</v>
      </c>
      <c r="F3556" s="45" t="n">
        <f aca="false">IF(C3555&gt;0,D3556/C3555,0)</f>
        <v>0.00618845343562787</v>
      </c>
      <c r="G3556" s="46" t="n">
        <f aca="false">G3555*(1+F3556)</f>
        <v>54.6220960854307</v>
      </c>
      <c r="H3556" s="46" t="n">
        <f aca="false">MAX(H3555,G3556)</f>
        <v>59.1170611581574</v>
      </c>
      <c r="I3556" s="47" t="n">
        <f aca="false">G3556/H3556-1</f>
        <v>-0.0760349886253854</v>
      </c>
      <c r="J3556" s="48" t="n">
        <f aca="false">IF(F3556&lt;0,F3556^2,0)</f>
        <v>0</v>
      </c>
      <c r="K3556" s="44" t="n">
        <f aca="false">MAX(K3555,E3556)</f>
        <v>63907.4500000001</v>
      </c>
      <c r="L3556" s="49" t="n">
        <f aca="false">E3556-K3556</f>
        <v>-2841.3</v>
      </c>
    </row>
    <row r="3557" customFormat="false" ht="15" hidden="false" customHeight="false" outlineLevel="0" collapsed="false">
      <c r="A3557" s="27" t="n">
        <v>44622</v>
      </c>
      <c r="B3557" s="42" t="n">
        <v>-1</v>
      </c>
      <c r="C3557" s="28" t="n">
        <v>35372.8</v>
      </c>
      <c r="D3557" s="43" t="n">
        <v>832.5</v>
      </c>
      <c r="E3557" s="44" t="n">
        <f aca="false">E3556+D3557</f>
        <v>61898.6500000001</v>
      </c>
      <c r="F3557" s="45" t="n">
        <f aca="false">IF(C3556&gt;0,D3557/C3556,0)</f>
        <v>0.0229938710630764</v>
      </c>
      <c r="G3557" s="46" t="n">
        <f aca="false">G3556*(1+F3557)</f>
        <v>55.878069520014</v>
      </c>
      <c r="H3557" s="46" t="n">
        <f aca="false">MAX(H3556,G3557)</f>
        <v>59.1170611581574</v>
      </c>
      <c r="I3557" s="47" t="n">
        <f aca="false">G3557/H3557-1</f>
        <v>-0.0547894562870436</v>
      </c>
      <c r="J3557" s="48" t="n">
        <f aca="false">IF(F3557&lt;0,F3557^2,0)</f>
        <v>0</v>
      </c>
      <c r="K3557" s="44" t="n">
        <f aca="false">MAX(K3556,E3557)</f>
        <v>63907.4500000001</v>
      </c>
      <c r="L3557" s="49" t="n">
        <f aca="false">E3557-K3557</f>
        <v>-2008.8</v>
      </c>
    </row>
    <row r="3558" customFormat="false" ht="15" hidden="false" customHeight="false" outlineLevel="0" collapsed="false">
      <c r="A3558" s="27" t="n">
        <v>44623</v>
      </c>
      <c r="B3558" s="42" t="n">
        <v>-1</v>
      </c>
      <c r="C3558" s="28" t="n">
        <v>34944.3</v>
      </c>
      <c r="D3558" s="43" t="n">
        <v>-248.35</v>
      </c>
      <c r="E3558" s="44" t="n">
        <f aca="false">E3557+D3558</f>
        <v>61650.3000000001</v>
      </c>
      <c r="F3558" s="45" t="n">
        <f aca="false">IF(C3557&gt;0,D3558/C3557,0)</f>
        <v>-0.00702093133707255</v>
      </c>
      <c r="G3558" s="46" t="n">
        <f aca="false">G3557*(1+F3558)</f>
        <v>55.4857534306658</v>
      </c>
      <c r="H3558" s="46" t="n">
        <f aca="false">MAX(H3557,G3558)</f>
        <v>59.1170611581574</v>
      </c>
      <c r="I3558" s="47" t="n">
        <f aca="false">G3558/H3558-1</f>
        <v>-0.0614257146135293</v>
      </c>
      <c r="J3558" s="48" t="n">
        <f aca="false">IF(F3558&lt;0,F3558^2,0)</f>
        <v>4.92934768398874E-005</v>
      </c>
      <c r="K3558" s="44" t="n">
        <f aca="false">MAX(K3557,E3558)</f>
        <v>63907.4500000001</v>
      </c>
      <c r="L3558" s="49" t="n">
        <f aca="false">E3558-K3558</f>
        <v>-2257.15</v>
      </c>
    </row>
    <row r="3559" customFormat="false" ht="15" hidden="false" customHeight="false" outlineLevel="0" collapsed="false">
      <c r="A3559" s="27" t="n">
        <v>44624</v>
      </c>
      <c r="B3559" s="42" t="n">
        <v>-1</v>
      </c>
      <c r="C3559" s="28" t="n">
        <v>34407.8</v>
      </c>
      <c r="D3559" s="43" t="n">
        <v>118.3</v>
      </c>
      <c r="E3559" s="44" t="n">
        <f aca="false">E3558+D3559</f>
        <v>61768.6000000001</v>
      </c>
      <c r="F3559" s="45" t="n">
        <f aca="false">IF(C3558&gt;0,D3559/C3558,0)</f>
        <v>0.00338538760255607</v>
      </c>
      <c r="G3559" s="46" t="n">
        <f aca="false">G3558*(1+F3559)</f>
        <v>55.6735942124485</v>
      </c>
      <c r="H3559" s="46" t="n">
        <f aca="false">MAX(H3558,G3559)</f>
        <v>59.1170611581574</v>
      </c>
      <c r="I3559" s="47" t="n">
        <f aca="false">G3559/H3559-1</f>
        <v>-0.0582482768637042</v>
      </c>
      <c r="J3559" s="48" t="n">
        <f aca="false">IF(F3559&lt;0,F3559^2,0)</f>
        <v>0</v>
      </c>
      <c r="K3559" s="44" t="n">
        <f aca="false">MAX(K3558,E3559)</f>
        <v>63907.4500000001</v>
      </c>
      <c r="L3559" s="49" t="n">
        <f aca="false">E3559-K3559</f>
        <v>-2138.85</v>
      </c>
    </row>
    <row r="3560" customFormat="false" ht="15" hidden="false" customHeight="false" outlineLevel="0" collapsed="false">
      <c r="A3560" s="27" t="n">
        <v>44627</v>
      </c>
      <c r="B3560" s="42" t="n">
        <v>-1</v>
      </c>
      <c r="C3560" s="28" t="n">
        <v>32871.25</v>
      </c>
      <c r="D3560" s="43" t="n">
        <v>1536.55</v>
      </c>
      <c r="E3560" s="44" t="n">
        <f aca="false">E3559+D3560</f>
        <v>63305.1500000001</v>
      </c>
      <c r="F3560" s="45" t="n">
        <f aca="false">IF(C3559&gt;0,D3560/C3559,0)</f>
        <v>0.0446570254419056</v>
      </c>
      <c r="G3560" s="46" t="n">
        <f aca="false">G3559*(1+F3560)</f>
        <v>58.1598113256361</v>
      </c>
      <c r="H3560" s="46" t="n">
        <f aca="false">MAX(H3559,G3560)</f>
        <v>59.1170611581574</v>
      </c>
      <c r="I3560" s="47" t="n">
        <f aca="false">G3560/H3560-1</f>
        <v>-0.016192446203648</v>
      </c>
      <c r="J3560" s="48" t="n">
        <f aca="false">IF(F3560&lt;0,F3560^2,0)</f>
        <v>0</v>
      </c>
      <c r="K3560" s="44" t="n">
        <f aca="false">MAX(K3559,E3560)</f>
        <v>63907.4500000001</v>
      </c>
      <c r="L3560" s="49" t="n">
        <f aca="false">E3560-K3560</f>
        <v>-602.299999999996</v>
      </c>
    </row>
    <row r="3561" customFormat="false" ht="15" hidden="false" customHeight="false" outlineLevel="0" collapsed="false">
      <c r="A3561" s="27" t="n">
        <v>44628</v>
      </c>
      <c r="B3561" s="42" t="n">
        <v>-1</v>
      </c>
      <c r="C3561" s="28" t="n">
        <v>33158.1</v>
      </c>
      <c r="D3561" s="43" t="n">
        <v>-286.85</v>
      </c>
      <c r="E3561" s="44" t="n">
        <f aca="false">E3560+D3561</f>
        <v>63018.3000000001</v>
      </c>
      <c r="F3561" s="45" t="n">
        <f aca="false">IF(C3560&gt;0,D3561/C3560,0)</f>
        <v>-0.00872647070007986</v>
      </c>
      <c r="G3561" s="46" t="n">
        <f aca="false">G3560*(1+F3561)</f>
        <v>57.6522814361808</v>
      </c>
      <c r="H3561" s="46" t="n">
        <f aca="false">MAX(H3560,G3561)</f>
        <v>59.1170611581574</v>
      </c>
      <c r="I3561" s="47" t="n">
        <f aca="false">G3561/H3561-1</f>
        <v>-0.0247776139963691</v>
      </c>
      <c r="J3561" s="48" t="n">
        <f aca="false">IF(F3561&lt;0,F3561^2,0)</f>
        <v>7.61512908793522E-005</v>
      </c>
      <c r="K3561" s="44" t="n">
        <f aca="false">MAX(K3560,E3561)</f>
        <v>63907.4500000001</v>
      </c>
      <c r="L3561" s="49" t="n">
        <f aca="false">E3561-K3561</f>
        <v>-889.149999999994</v>
      </c>
    </row>
    <row r="3562" customFormat="false" ht="15" hidden="false" customHeight="false" outlineLevel="0" collapsed="false">
      <c r="A3562" s="27" t="n">
        <v>44629</v>
      </c>
      <c r="B3562" s="42" t="n">
        <v>1</v>
      </c>
      <c r="C3562" s="28" t="n">
        <v>33815.45</v>
      </c>
      <c r="D3562" s="43" t="n">
        <v>151.35</v>
      </c>
      <c r="E3562" s="44" t="n">
        <f aca="false">E3561+D3562</f>
        <v>63169.6500000001</v>
      </c>
      <c r="F3562" s="45" t="n">
        <f aca="false">IF(C3561&gt;0,D3562/C3561,0)</f>
        <v>0.00456449555312277</v>
      </c>
      <c r="G3562" s="46" t="n">
        <f aca="false">G3561*(1+F3562)</f>
        <v>57.9154350184236</v>
      </c>
      <c r="H3562" s="46" t="n">
        <f aca="false">MAX(H3561,G3562)</f>
        <v>59.1170611581574</v>
      </c>
      <c r="I3562" s="47" t="n">
        <f aca="false">G3562/H3562-1</f>
        <v>-0.0203262157521498</v>
      </c>
      <c r="J3562" s="48" t="n">
        <f aca="false">IF(F3562&lt;0,F3562^2,0)</f>
        <v>0</v>
      </c>
      <c r="K3562" s="44" t="n">
        <f aca="false">MAX(K3561,E3562)</f>
        <v>63907.4500000001</v>
      </c>
      <c r="L3562" s="49" t="n">
        <f aca="false">E3562-K3562</f>
        <v>-737.799999999996</v>
      </c>
    </row>
    <row r="3563" customFormat="false" ht="15" hidden="false" customHeight="false" outlineLevel="0" collapsed="false">
      <c r="A3563" s="27" t="n">
        <v>44630</v>
      </c>
      <c r="B3563" s="42" t="n">
        <v>1</v>
      </c>
      <c r="C3563" s="28" t="n">
        <v>34475.6</v>
      </c>
      <c r="D3563" s="43" t="n">
        <v>660.15</v>
      </c>
      <c r="E3563" s="44" t="n">
        <f aca="false">E3562+D3563</f>
        <v>63829.8000000001</v>
      </c>
      <c r="F3563" s="45" t="n">
        <f aca="false">IF(C3562&gt;0,D3563/C3562,0)</f>
        <v>0.0195221415063233</v>
      </c>
      <c r="G3563" s="46" t="n">
        <f aca="false">G3562*(1+F3563)</f>
        <v>59.0460683362536</v>
      </c>
      <c r="H3563" s="46" t="n">
        <f aca="false">MAX(H3562,G3563)</f>
        <v>59.1170611581574</v>
      </c>
      <c r="I3563" s="47" t="n">
        <f aca="false">G3563/H3563-1</f>
        <v>-0.00120088550602793</v>
      </c>
      <c r="J3563" s="48" t="n">
        <f aca="false">IF(F3563&lt;0,F3563^2,0)</f>
        <v>0</v>
      </c>
      <c r="K3563" s="44" t="n">
        <f aca="false">MAX(K3562,E3563)</f>
        <v>63907.4500000001</v>
      </c>
      <c r="L3563" s="49" t="n">
        <f aca="false">E3563-K3563</f>
        <v>-77.6499999999942</v>
      </c>
    </row>
    <row r="3564" customFormat="false" ht="15" hidden="false" customHeight="false" outlineLevel="0" collapsed="false">
      <c r="A3564" s="27" t="n">
        <v>44631</v>
      </c>
      <c r="B3564" s="42" t="n">
        <v>1</v>
      </c>
      <c r="C3564" s="28" t="n">
        <v>34546.25</v>
      </c>
      <c r="D3564" s="43" t="n">
        <v>-257.55</v>
      </c>
      <c r="E3564" s="44" t="n">
        <f aca="false">E3563+D3564</f>
        <v>63572.2500000001</v>
      </c>
      <c r="F3564" s="45" t="n">
        <f aca="false">IF(C3563&gt;0,D3564/C3563,0)</f>
        <v>-0.00747050087598185</v>
      </c>
      <c r="G3564" s="46" t="n">
        <f aca="false">G3563*(1+F3564)</f>
        <v>58.6049646310243</v>
      </c>
      <c r="H3564" s="46" t="n">
        <f aca="false">MAX(H3563,G3564)</f>
        <v>59.1170611581574</v>
      </c>
      <c r="I3564" s="47" t="n">
        <f aca="false">G3564/H3564-1</f>
        <v>-0.00866241516578514</v>
      </c>
      <c r="J3564" s="48" t="n">
        <f aca="false">IF(F3564&lt;0,F3564^2,0)</f>
        <v>5.58083833380457E-005</v>
      </c>
      <c r="K3564" s="44" t="n">
        <f aca="false">MAX(K3563,E3564)</f>
        <v>63907.4500000001</v>
      </c>
      <c r="L3564" s="49" t="n">
        <f aca="false">E3564-K3564</f>
        <v>-335.199999999997</v>
      </c>
    </row>
    <row r="3565" customFormat="false" ht="15" hidden="false" customHeight="false" outlineLevel="0" collapsed="false">
      <c r="A3565" s="27" t="n">
        <v>44634</v>
      </c>
      <c r="B3565" s="42" t="n">
        <v>1</v>
      </c>
      <c r="C3565" s="28" t="n">
        <v>35312.15</v>
      </c>
      <c r="D3565" s="43" t="n">
        <v>-62</v>
      </c>
      <c r="E3565" s="44" t="n">
        <f aca="false">E3564+D3565</f>
        <v>63510.2500000001</v>
      </c>
      <c r="F3565" s="45" t="n">
        <f aca="false">IF(C3564&gt;0,D3565/C3564,0)</f>
        <v>-0.00179469551687955</v>
      </c>
      <c r="G3565" s="46" t="n">
        <f aca="false">G3564*(1+F3565)</f>
        <v>58.4997865637341</v>
      </c>
      <c r="H3565" s="46" t="n">
        <f aca="false">MAX(H3564,G3565)</f>
        <v>59.1170611581574</v>
      </c>
      <c r="I3565" s="47" t="n">
        <f aca="false">G3565/H3565-1</f>
        <v>-0.0104415642850012</v>
      </c>
      <c r="J3565" s="48" t="n">
        <f aca="false">IF(F3565&lt;0,F3565^2,0)</f>
        <v>3.22093199830754E-006</v>
      </c>
      <c r="K3565" s="44" t="n">
        <f aca="false">MAX(K3564,E3565)</f>
        <v>63907.4500000001</v>
      </c>
      <c r="L3565" s="49" t="n">
        <f aca="false">E3565-K3565</f>
        <v>-397.199999999997</v>
      </c>
    </row>
    <row r="3566" customFormat="false" ht="15" hidden="false" customHeight="false" outlineLevel="0" collapsed="false">
      <c r="A3566" s="27" t="n">
        <v>44635</v>
      </c>
      <c r="B3566" s="42" t="n">
        <v>1</v>
      </c>
      <c r="C3566" s="28" t="n">
        <v>35022.65</v>
      </c>
      <c r="D3566" s="43" t="n">
        <v>-289.5</v>
      </c>
      <c r="E3566" s="44" t="n">
        <f aca="false">E3565+D3566</f>
        <v>63220.7500000001</v>
      </c>
      <c r="F3566" s="45" t="n">
        <f aca="false">IF(C3565&gt;0,D3566/C3565,0)</f>
        <v>-0.00819831134609476</v>
      </c>
      <c r="G3566" s="46" t="n">
        <f aca="false">G3565*(1+F3566)</f>
        <v>58.0201870998045</v>
      </c>
      <c r="H3566" s="46" t="n">
        <f aca="false">MAX(H3565,G3566)</f>
        <v>59.1170611581574</v>
      </c>
      <c r="I3566" s="47" t="n">
        <f aca="false">G3566/H3566-1</f>
        <v>-0.0185542724361473</v>
      </c>
      <c r="J3566" s="48" t="n">
        <f aca="false">IF(F3566&lt;0,F3566^2,0)</f>
        <v>6.7212308927506E-005</v>
      </c>
      <c r="K3566" s="44" t="n">
        <f aca="false">MAX(K3565,E3566)</f>
        <v>63907.4500000001</v>
      </c>
      <c r="L3566" s="49" t="n">
        <f aca="false">E3566-K3566</f>
        <v>-686.699999999997</v>
      </c>
    </row>
    <row r="3567" customFormat="false" ht="15" hidden="false" customHeight="false" outlineLevel="0" collapsed="false">
      <c r="A3567" s="27" t="n">
        <v>44636</v>
      </c>
      <c r="B3567" s="42" t="n">
        <v>1</v>
      </c>
      <c r="C3567" s="28" t="n">
        <v>35748.25</v>
      </c>
      <c r="D3567" s="43" t="n">
        <v>725.6</v>
      </c>
      <c r="E3567" s="44" t="n">
        <f aca="false">E3566+D3567</f>
        <v>63946.3500000001</v>
      </c>
      <c r="F3567" s="45" t="n">
        <f aca="false">IF(C3566&gt;0,D3567/C3566,0)</f>
        <v>0.0207180210520906</v>
      </c>
      <c r="G3567" s="46" t="n">
        <f aca="false">G3566*(1+F3567)</f>
        <v>59.2222505575845</v>
      </c>
      <c r="H3567" s="46" t="n">
        <f aca="false">MAX(H3566,G3567)</f>
        <v>59.2222505575845</v>
      </c>
      <c r="I3567" s="47" t="n">
        <f aca="false">G3567/H3567-1</f>
        <v>0</v>
      </c>
      <c r="J3567" s="48" t="n">
        <f aca="false">IF(F3567&lt;0,F3567^2,0)</f>
        <v>0</v>
      </c>
      <c r="K3567" s="44" t="n">
        <f aca="false">MAX(K3566,E3567)</f>
        <v>63946.3500000001</v>
      </c>
      <c r="L3567" s="49" t="n">
        <f aca="false">E3567-K3567</f>
        <v>0</v>
      </c>
    </row>
    <row r="3568" customFormat="false" ht="15" hidden="false" customHeight="false" outlineLevel="0" collapsed="false">
      <c r="A3568" s="27" t="n">
        <v>44637</v>
      </c>
      <c r="B3568" s="42" t="n">
        <v>1</v>
      </c>
      <c r="C3568" s="28" t="n">
        <v>36428.55</v>
      </c>
      <c r="D3568" s="43" t="n">
        <v>680.3</v>
      </c>
      <c r="E3568" s="44" t="n">
        <f aca="false">E3567+D3568</f>
        <v>64626.6500000001</v>
      </c>
      <c r="F3568" s="45" t="n">
        <f aca="false">IF(C3567&gt;0,D3568/C3567,0)</f>
        <v>0.0190303021826243</v>
      </c>
      <c r="G3568" s="46" t="n">
        <f aca="false">G3567*(1+F3568)</f>
        <v>60.3492678816304</v>
      </c>
      <c r="H3568" s="46" t="n">
        <f aca="false">MAX(H3567,G3568)</f>
        <v>60.3492678816304</v>
      </c>
      <c r="I3568" s="47" t="n">
        <f aca="false">G3568/H3568-1</f>
        <v>0</v>
      </c>
      <c r="J3568" s="48" t="n">
        <f aca="false">IF(F3568&lt;0,F3568^2,0)</f>
        <v>0</v>
      </c>
      <c r="K3568" s="44" t="n">
        <f aca="false">MAX(K3567,E3568)</f>
        <v>64626.6500000001</v>
      </c>
      <c r="L3568" s="49" t="n">
        <f aca="false">E3568-K3568</f>
        <v>0</v>
      </c>
    </row>
    <row r="3569" customFormat="false" ht="15" hidden="false" customHeight="false" outlineLevel="0" collapsed="false">
      <c r="A3569" s="27" t="n">
        <v>44641</v>
      </c>
      <c r="B3569" s="42" t="n">
        <v>1</v>
      </c>
      <c r="C3569" s="28" t="n">
        <v>36018.5</v>
      </c>
      <c r="D3569" s="43" t="n">
        <v>-166.9</v>
      </c>
      <c r="E3569" s="44" t="n">
        <f aca="false">E3568+D3569</f>
        <v>64459.7500000001</v>
      </c>
      <c r="F3569" s="45" t="n">
        <f aca="false">IF(C3568&gt;0,D3569/C3568,0)</f>
        <v>-0.00458157132249294</v>
      </c>
      <c r="G3569" s="46" t="n">
        <f aca="false">G3568*(1+F3569)</f>
        <v>60.0727734065705</v>
      </c>
      <c r="H3569" s="46" t="n">
        <f aca="false">MAX(H3568,G3569)</f>
        <v>60.3492678816304</v>
      </c>
      <c r="I3569" s="47" t="n">
        <f aca="false">G3569/H3569-1</f>
        <v>-0.00458157132249293</v>
      </c>
      <c r="J3569" s="48" t="n">
        <f aca="false">IF(F3569&lt;0,F3569^2,0)</f>
        <v>2.09907957830897E-005</v>
      </c>
      <c r="K3569" s="44" t="n">
        <f aca="false">MAX(K3568,E3569)</f>
        <v>64626.6500000001</v>
      </c>
      <c r="L3569" s="49" t="n">
        <f aca="false">E3569-K3569</f>
        <v>-166.900000000001</v>
      </c>
    </row>
    <row r="3570" customFormat="false" ht="15" hidden="false" customHeight="false" outlineLevel="0" collapsed="false">
      <c r="A3570" s="27" t="n">
        <v>44642</v>
      </c>
      <c r="B3570" s="42" t="n">
        <v>-1</v>
      </c>
      <c r="C3570" s="28" t="n">
        <v>36348.55</v>
      </c>
      <c r="D3570" s="43" t="n">
        <v>-448.35</v>
      </c>
      <c r="E3570" s="44" t="n">
        <f aca="false">E3569+D3570</f>
        <v>64011.4000000001</v>
      </c>
      <c r="F3570" s="45" t="n">
        <f aca="false">IF(C3569&gt;0,D3570/C3569,0)</f>
        <v>-0.0124477698960257</v>
      </c>
      <c r="G3570" s="46" t="n">
        <f aca="false">G3569*(1+F3570)</f>
        <v>59.3250013461894</v>
      </c>
      <c r="H3570" s="46" t="n">
        <f aca="false">MAX(H3569,G3570)</f>
        <v>60.3492678816304</v>
      </c>
      <c r="I3570" s="47" t="n">
        <f aca="false">G3570/H3570-1</f>
        <v>-0.0169723108729339</v>
      </c>
      <c r="J3570" s="48" t="n">
        <f aca="false">IF(F3570&lt;0,F3570^2,0)</f>
        <v>0.000154946975384403</v>
      </c>
      <c r="K3570" s="44" t="n">
        <f aca="false">MAX(K3569,E3570)</f>
        <v>64626.6500000001</v>
      </c>
      <c r="L3570" s="49" t="n">
        <f aca="false">E3570-K3570</f>
        <v>-615.25</v>
      </c>
    </row>
    <row r="3571" customFormat="false" ht="15" hidden="false" customHeight="false" outlineLevel="0" collapsed="false">
      <c r="A3571" s="27" t="n">
        <v>44643</v>
      </c>
      <c r="B3571" s="42" t="n">
        <v>1</v>
      </c>
      <c r="C3571" s="28" t="n">
        <v>36147.35</v>
      </c>
      <c r="D3571" s="43" t="n">
        <v>-759.5</v>
      </c>
      <c r="E3571" s="44" t="n">
        <f aca="false">E3570+D3571</f>
        <v>63251.9000000001</v>
      </c>
      <c r="F3571" s="45" t="n">
        <f aca="false">IF(C3570&gt;0,D3571/C3570,0)</f>
        <v>-0.0208949187794286</v>
      </c>
      <c r="G3571" s="46" t="n">
        <f aca="false">G3570*(1+F3571)</f>
        <v>58.0854102614713</v>
      </c>
      <c r="H3571" s="46" t="n">
        <f aca="false">MAX(H3570,G3571)</f>
        <v>60.3492678816304</v>
      </c>
      <c r="I3571" s="47" t="n">
        <f aca="false">G3571/H3571-1</f>
        <v>-0.0375125945951734</v>
      </c>
      <c r="J3571" s="48" t="n">
        <f aca="false">IF(F3571&lt;0,F3571^2,0)</f>
        <v>0.000436597630798919</v>
      </c>
      <c r="K3571" s="44" t="n">
        <f aca="false">MAX(K3570,E3571)</f>
        <v>64626.6500000001</v>
      </c>
      <c r="L3571" s="49" t="n">
        <f aca="false">E3571-K3571</f>
        <v>-1374.75</v>
      </c>
    </row>
    <row r="3572" customFormat="false" ht="15" hidden="false" customHeight="false" outlineLevel="0" collapsed="false">
      <c r="A3572" s="27" t="n">
        <v>44644</v>
      </c>
      <c r="B3572" s="42" t="n">
        <v>1</v>
      </c>
      <c r="C3572" s="28" t="n">
        <v>35527.1</v>
      </c>
      <c r="D3572" s="43" t="n">
        <v>-513.65</v>
      </c>
      <c r="E3572" s="44" t="n">
        <f aca="false">E3571+D3572</f>
        <v>62738.2500000001</v>
      </c>
      <c r="F3572" s="45" t="n">
        <f aca="false">IF(C3571&gt;0,D3572/C3571,0)</f>
        <v>-0.0142098936713203</v>
      </c>
      <c r="G3572" s="46" t="n">
        <f aca="false">G3571*(1+F3572)</f>
        <v>57.2600227578008</v>
      </c>
      <c r="H3572" s="46" t="n">
        <f aca="false">MAX(H3571,G3572)</f>
        <v>60.3492678816304</v>
      </c>
      <c r="I3572" s="47" t="n">
        <f aca="false">G3572/H3572-1</f>
        <v>-0.051189438285961</v>
      </c>
      <c r="J3572" s="48" t="n">
        <f aca="false">IF(F3572&lt;0,F3572^2,0)</f>
        <v>0.000201921078150229</v>
      </c>
      <c r="K3572" s="44" t="n">
        <f aca="false">MAX(K3571,E3572)</f>
        <v>64626.6500000001</v>
      </c>
      <c r="L3572" s="49" t="n">
        <f aca="false">E3572-K3572</f>
        <v>-1888.4</v>
      </c>
    </row>
    <row r="3573" customFormat="false" ht="15" hidden="false" customHeight="false" outlineLevel="0" collapsed="false">
      <c r="A3573" s="27" t="n">
        <v>44645</v>
      </c>
      <c r="B3573" s="42" t="n">
        <v>-1</v>
      </c>
      <c r="C3573" s="28" t="n">
        <v>35410.1</v>
      </c>
      <c r="D3573" s="43" t="n">
        <v>11.6</v>
      </c>
      <c r="E3573" s="44" t="n">
        <f aca="false">E3572+D3573</f>
        <v>62749.8500000001</v>
      </c>
      <c r="F3573" s="45" t="n">
        <f aca="false">IF(C3572&gt;0,D3573/C3572,0)</f>
        <v>0.000326511311083652</v>
      </c>
      <c r="G3573" s="46" t="n">
        <f aca="false">G3572*(1+F3573)</f>
        <v>57.2787188029041</v>
      </c>
      <c r="H3573" s="46" t="n">
        <f aca="false">MAX(H3572,G3573)</f>
        <v>60.3492678816304</v>
      </c>
      <c r="I3573" s="47" t="n">
        <f aca="false">G3573/H3573-1</f>
        <v>-0.0508796409054857</v>
      </c>
      <c r="J3573" s="48" t="n">
        <f aca="false">IF(F3573&lt;0,F3573^2,0)</f>
        <v>0</v>
      </c>
      <c r="K3573" s="44" t="n">
        <f aca="false">MAX(K3572,E3573)</f>
        <v>64626.6500000001</v>
      </c>
      <c r="L3573" s="49" t="n">
        <f aca="false">E3573-K3573</f>
        <v>-1876.8</v>
      </c>
    </row>
    <row r="3574" customFormat="false" ht="15" hidden="false" customHeight="false" outlineLevel="0" collapsed="false">
      <c r="A3574" s="27" t="n">
        <v>44648</v>
      </c>
      <c r="B3574" s="42" t="n">
        <v>-1</v>
      </c>
      <c r="C3574" s="28" t="n">
        <v>35710.5</v>
      </c>
      <c r="D3574" s="43" t="n">
        <v>-307.3</v>
      </c>
      <c r="E3574" s="44" t="n">
        <f aca="false">E3573+D3574</f>
        <v>62442.5500000001</v>
      </c>
      <c r="F3574" s="45" t="n">
        <f aca="false">IF(C3573&gt;0,D3574/C3573,0)</f>
        <v>-0.00867831494404139</v>
      </c>
      <c r="G3574" s="46" t="n">
        <f aca="false">G3573*(1+F3574)</f>
        <v>56.7816360415413</v>
      </c>
      <c r="H3574" s="46" t="n">
        <f aca="false">MAX(H3573,G3574)</f>
        <v>60.3492678816304</v>
      </c>
      <c r="I3574" s="47" t="n">
        <f aca="false">G3574/H3574-1</f>
        <v>-0.0591164063015095</v>
      </c>
      <c r="J3574" s="48" t="n">
        <f aca="false">IF(F3574&lt;0,F3574^2,0)</f>
        <v>7.53131502679721E-005</v>
      </c>
      <c r="K3574" s="44" t="n">
        <f aca="false">MAX(K3573,E3574)</f>
        <v>64626.6500000001</v>
      </c>
      <c r="L3574" s="49" t="n">
        <f aca="false">E3574-K3574</f>
        <v>-2184.10000000001</v>
      </c>
    </row>
    <row r="3575" customFormat="false" ht="15" hidden="false" customHeight="false" outlineLevel="0" collapsed="false">
      <c r="A3575" s="27" t="n">
        <v>44649</v>
      </c>
      <c r="B3575" s="42" t="n">
        <v>1</v>
      </c>
      <c r="C3575" s="28" t="n">
        <v>35847.4</v>
      </c>
      <c r="D3575" s="43" t="n">
        <v>-84.35</v>
      </c>
      <c r="E3575" s="44" t="n">
        <f aca="false">E3574+D3575</f>
        <v>62358.2000000001</v>
      </c>
      <c r="F3575" s="45" t="n">
        <f aca="false">IF(C3574&gt;0,D3575/C3574,0)</f>
        <v>-0.00236205037734</v>
      </c>
      <c r="G3575" s="46" t="n">
        <f aca="false">G3574*(1+F3575)</f>
        <v>56.6475149567034</v>
      </c>
      <c r="H3575" s="46" t="n">
        <f aca="false">MAX(H3574,G3575)</f>
        <v>60.3492678816304</v>
      </c>
      <c r="I3575" s="47" t="n">
        <f aca="false">G3575/H3575-1</f>
        <v>-0.0613388207490381</v>
      </c>
      <c r="J3575" s="48" t="n">
        <f aca="false">IF(F3575&lt;0,F3575^2,0)</f>
        <v>5.57928198509203E-006</v>
      </c>
      <c r="K3575" s="44" t="n">
        <f aca="false">MAX(K3574,E3575)</f>
        <v>64626.6500000001</v>
      </c>
      <c r="L3575" s="49" t="n">
        <f aca="false">E3575-K3575</f>
        <v>-2268.45</v>
      </c>
    </row>
    <row r="3576" customFormat="false" ht="15" hidden="false" customHeight="false" outlineLevel="0" collapsed="false">
      <c r="A3576" s="27" t="n">
        <v>44650</v>
      </c>
      <c r="B3576" s="42" t="n">
        <v>1</v>
      </c>
      <c r="C3576" s="28" t="n">
        <v>36334.3</v>
      </c>
      <c r="D3576" s="43" t="n">
        <v>486.9</v>
      </c>
      <c r="E3576" s="44" t="n">
        <f aca="false">E3575+D3576</f>
        <v>62845.1000000001</v>
      </c>
      <c r="F3576" s="45" t="n">
        <f aca="false">IF(C3575&gt;0,D3576/C3575,0)</f>
        <v>0.0135825750263617</v>
      </c>
      <c r="G3576" s="46" t="n">
        <f aca="false">G3575*(1+F3576)</f>
        <v>57.4169340786598</v>
      </c>
      <c r="H3576" s="46" t="n">
        <f aca="false">MAX(H3575,G3576)</f>
        <v>60.3492678816304</v>
      </c>
      <c r="I3576" s="47" t="n">
        <f aca="false">G3576/H3576-1</f>
        <v>-0.0485893848575285</v>
      </c>
      <c r="J3576" s="48" t="n">
        <f aca="false">IF(F3576&lt;0,F3576^2,0)</f>
        <v>0</v>
      </c>
      <c r="K3576" s="44" t="n">
        <f aca="false">MAX(K3575,E3576)</f>
        <v>64626.6500000001</v>
      </c>
      <c r="L3576" s="49" t="n">
        <f aca="false">E3576-K3576</f>
        <v>-1781.55</v>
      </c>
    </row>
    <row r="3577" customFormat="false" ht="15" hidden="false" customHeight="false" outlineLevel="0" collapsed="false">
      <c r="A3577" s="27" t="n">
        <v>44651</v>
      </c>
      <c r="B3577" s="42" t="n">
        <v>1</v>
      </c>
      <c r="C3577" s="28" t="n">
        <v>36373.6</v>
      </c>
      <c r="D3577" s="43" t="n">
        <v>39.3</v>
      </c>
      <c r="E3577" s="44" t="n">
        <f aca="false">E3576+D3577</f>
        <v>62884.4000000001</v>
      </c>
      <c r="F3577" s="45" t="n">
        <f aca="false">IF(C3576&gt;0,D3577/C3576,0)</f>
        <v>0.00108162259903177</v>
      </c>
      <c r="G3577" s="46" t="n">
        <f aca="false">G3576*(1+F3577)</f>
        <v>57.4790375321264</v>
      </c>
      <c r="H3577" s="46" t="n">
        <f aca="false">MAX(H3576,G3577)</f>
        <v>60.3492678816304</v>
      </c>
      <c r="I3577" s="47" t="n">
        <f aca="false">G3577/H3577-1</f>
        <v>-0.0475603176352316</v>
      </c>
      <c r="J3577" s="48" t="n">
        <f aca="false">IF(F3577&lt;0,F3577^2,0)</f>
        <v>0</v>
      </c>
      <c r="K3577" s="44" t="n">
        <f aca="false">MAX(K3576,E3577)</f>
        <v>64626.6500000001</v>
      </c>
      <c r="L3577" s="49" t="n">
        <f aca="false">E3577-K3577</f>
        <v>-1742.25</v>
      </c>
    </row>
    <row r="3578" customFormat="false" ht="15" hidden="false" customHeight="false" outlineLevel="0" collapsed="false">
      <c r="A3578" s="27" t="n">
        <v>44652</v>
      </c>
      <c r="B3578" s="42" t="n">
        <v>1</v>
      </c>
      <c r="C3578" s="28" t="n">
        <v>37148.5</v>
      </c>
      <c r="D3578" s="43" t="n">
        <v>-95.45</v>
      </c>
      <c r="E3578" s="44" t="n">
        <f aca="false">E3577+D3578</f>
        <v>62788.9500000001</v>
      </c>
      <c r="F3578" s="45" t="n">
        <f aca="false">IF(C3577&gt;0,D3578/C3577,0)</f>
        <v>-0.00262415598126114</v>
      </c>
      <c r="G3578" s="46" t="n">
        <f aca="false">G3577*(1+F3578)</f>
        <v>57.3282035719893</v>
      </c>
      <c r="H3578" s="46" t="n">
        <f aca="false">MAX(H3577,G3578)</f>
        <v>60.3492678816304</v>
      </c>
      <c r="I3578" s="47" t="n">
        <f aca="false">G3578/H3578-1</f>
        <v>-0.0500596679244997</v>
      </c>
      <c r="J3578" s="48" t="n">
        <f aca="false">IF(F3578&lt;0,F3578^2,0)</f>
        <v>6.88619461398859E-006</v>
      </c>
      <c r="K3578" s="44" t="n">
        <f aca="false">MAX(K3577,E3578)</f>
        <v>64626.6500000001</v>
      </c>
      <c r="L3578" s="49" t="n">
        <f aca="false">E3578-K3578</f>
        <v>-1837.7</v>
      </c>
    </row>
    <row r="3579" customFormat="false" ht="15" hidden="false" customHeight="false" outlineLevel="0" collapsed="false">
      <c r="A3579" s="27" t="n">
        <v>44655</v>
      </c>
      <c r="B3579" s="42" t="n">
        <v>1</v>
      </c>
      <c r="C3579" s="28" t="n">
        <v>38635.2</v>
      </c>
      <c r="D3579" s="43" t="n">
        <v>810.25</v>
      </c>
      <c r="E3579" s="44" t="n">
        <f aca="false">E3578+D3579</f>
        <v>63599.2000000001</v>
      </c>
      <c r="F3579" s="45" t="n">
        <f aca="false">IF(C3578&gt;0,D3579/C3578,0)</f>
        <v>0.0218111094660619</v>
      </c>
      <c r="G3579" s="46" t="n">
        <f aca="false">G3578*(1+F3579)</f>
        <v>58.5785952955907</v>
      </c>
      <c r="H3579" s="46" t="n">
        <f aca="false">MAX(H3578,G3579)</f>
        <v>60.3492678816304</v>
      </c>
      <c r="I3579" s="47" t="n">
        <f aca="false">G3579/H3579-1</f>
        <v>-0.0293404153553738</v>
      </c>
      <c r="J3579" s="48" t="n">
        <f aca="false">IF(F3579&lt;0,F3579^2,0)</f>
        <v>0</v>
      </c>
      <c r="K3579" s="44" t="n">
        <f aca="false">MAX(K3578,E3579)</f>
        <v>64626.6500000001</v>
      </c>
      <c r="L3579" s="49" t="n">
        <f aca="false">E3579-K3579</f>
        <v>-1027.45</v>
      </c>
    </row>
    <row r="3580" customFormat="false" ht="15" hidden="false" customHeight="false" outlineLevel="0" collapsed="false">
      <c r="A3580" s="27" t="n">
        <v>44656</v>
      </c>
      <c r="B3580" s="42" t="n">
        <v>1</v>
      </c>
      <c r="C3580" s="28" t="n">
        <v>38067.9</v>
      </c>
      <c r="D3580" s="43" t="n">
        <v>-567.3</v>
      </c>
      <c r="E3580" s="44" t="n">
        <f aca="false">E3579+D3580</f>
        <v>63031.9000000001</v>
      </c>
      <c r="F3580" s="45" t="n">
        <f aca="false">IF(C3579&gt;0,D3580/C3579,0)</f>
        <v>-0.0146835010560318</v>
      </c>
      <c r="G3580" s="46" t="n">
        <f aca="false">G3579*(1+F3580)</f>
        <v>57.718456429707</v>
      </c>
      <c r="H3580" s="46" t="n">
        <f aca="false">MAX(H3579,G3580)</f>
        <v>60.3492678816304</v>
      </c>
      <c r="I3580" s="47" t="n">
        <f aca="false">G3580/H3580-1</f>
        <v>-0.0435930963915505</v>
      </c>
      <c r="J3580" s="48" t="n">
        <f aca="false">IF(F3580&lt;0,F3580^2,0)</f>
        <v>0.000215605203262487</v>
      </c>
      <c r="K3580" s="44" t="n">
        <f aca="false">MAX(K3579,E3580)</f>
        <v>64626.6500000001</v>
      </c>
      <c r="L3580" s="49" t="n">
        <f aca="false">E3580-K3580</f>
        <v>-1594.75</v>
      </c>
    </row>
    <row r="3581" customFormat="false" ht="15" hidden="false" customHeight="false" outlineLevel="0" collapsed="false">
      <c r="A3581" s="27" t="n">
        <v>44657</v>
      </c>
      <c r="B3581" s="42" t="n">
        <v>-1</v>
      </c>
      <c r="C3581" s="28" t="n">
        <v>37632.8</v>
      </c>
      <c r="D3581" s="43" t="n">
        <v>-323.85</v>
      </c>
      <c r="E3581" s="44" t="n">
        <f aca="false">E3580+D3581</f>
        <v>62708.0500000001</v>
      </c>
      <c r="F3581" s="45" t="n">
        <f aca="false">IF(C3580&gt;0,D3581/C3580,0)</f>
        <v>-0.00850716745604565</v>
      </c>
      <c r="G3581" s="46" t="n">
        <f aca="false">G3580*(1+F3581)</f>
        <v>57.227435855555</v>
      </c>
      <c r="H3581" s="46" t="n">
        <f aca="false">MAX(H3580,G3581)</f>
        <v>60.3492678816304</v>
      </c>
      <c r="I3581" s="47" t="n">
        <f aca="false">G3581/H3581-1</f>
        <v>-0.0517294100766657</v>
      </c>
      <c r="J3581" s="48" t="n">
        <f aca="false">IF(F3581&lt;0,F3581^2,0)</f>
        <v>7.23718981252021E-005</v>
      </c>
      <c r="K3581" s="44" t="n">
        <f aca="false">MAX(K3580,E3581)</f>
        <v>64626.6500000001</v>
      </c>
      <c r="L3581" s="49" t="n">
        <f aca="false">E3581-K3581</f>
        <v>-1918.6</v>
      </c>
    </row>
    <row r="3582" customFormat="false" ht="15" hidden="false" customHeight="false" outlineLevel="0" collapsed="false">
      <c r="A3582" s="27" t="n">
        <v>44658</v>
      </c>
      <c r="B3582" s="42" t="n">
        <v>-1</v>
      </c>
      <c r="C3582" s="28" t="n">
        <v>37557.35</v>
      </c>
      <c r="D3582" s="43" t="n">
        <v>-235.7</v>
      </c>
      <c r="E3582" s="44" t="n">
        <f aca="false">E3581+D3582</f>
        <v>62472.3500000001</v>
      </c>
      <c r="F3582" s="45" t="n">
        <f aca="false">IF(C3581&gt;0,D3582/C3581,0)</f>
        <v>-0.00626315341935758</v>
      </c>
      <c r="G3582" s="46" t="n">
        <f aca="false">G3581*(1+F3582)</f>
        <v>56.8690116449952</v>
      </c>
      <c r="H3582" s="46" t="n">
        <f aca="false">MAX(H3581,G3582)</f>
        <v>60.3492678816304</v>
      </c>
      <c r="I3582" s="47" t="n">
        <f aca="false">G3582/H3582-1</f>
        <v>-0.0576685742644202</v>
      </c>
      <c r="J3582" s="48" t="n">
        <f aca="false">IF(F3582&lt;0,F3582^2,0)</f>
        <v>3.92270907544106E-005</v>
      </c>
      <c r="K3582" s="44" t="n">
        <f aca="false">MAX(K3581,E3582)</f>
        <v>64626.6500000001</v>
      </c>
      <c r="L3582" s="49" t="n">
        <f aca="false">E3582-K3582</f>
        <v>-2154.3</v>
      </c>
    </row>
    <row r="3583" customFormat="false" ht="15" hidden="false" customHeight="false" outlineLevel="0" collapsed="false">
      <c r="A3583" s="27" t="n">
        <v>44659</v>
      </c>
      <c r="B3583" s="42" t="n">
        <v>0</v>
      </c>
      <c r="C3583" s="28" t="n">
        <v>37752.05</v>
      </c>
      <c r="D3583" s="43" t="n">
        <v>0</v>
      </c>
      <c r="E3583" s="44" t="n">
        <f aca="false">E3582+D3583</f>
        <v>62472.3500000001</v>
      </c>
      <c r="F3583" s="45" t="n">
        <f aca="false">IF(C3582&gt;0,D3583/C3582,0)</f>
        <v>0</v>
      </c>
      <c r="G3583" s="46" t="n">
        <f aca="false">G3582*(1+F3583)</f>
        <v>56.8690116449952</v>
      </c>
      <c r="H3583" s="46" t="n">
        <f aca="false">MAX(H3582,G3583)</f>
        <v>60.3492678816304</v>
      </c>
      <c r="I3583" s="47" t="n">
        <f aca="false">G3583/H3583-1</f>
        <v>-0.0576685742644202</v>
      </c>
      <c r="J3583" s="48" t="n">
        <f aca="false">IF(F3583&lt;0,F3583^2,0)</f>
        <v>0</v>
      </c>
      <c r="K3583" s="44" t="n">
        <f aca="false">MAX(K3582,E3583)</f>
        <v>64626.6500000001</v>
      </c>
      <c r="L3583" s="49" t="n">
        <f aca="false">E3583-K3583</f>
        <v>-2154.3</v>
      </c>
    </row>
    <row r="3584" customFormat="false" ht="15" hidden="false" customHeight="false" outlineLevel="0" collapsed="false">
      <c r="A3584" s="27" t="n">
        <v>44662</v>
      </c>
      <c r="B3584" s="42" t="n">
        <v>0</v>
      </c>
      <c r="C3584" s="28" t="n">
        <v>37613.8</v>
      </c>
      <c r="D3584" s="43" t="n">
        <v>0</v>
      </c>
      <c r="E3584" s="44" t="n">
        <f aca="false">E3583+D3584</f>
        <v>62472.3500000001</v>
      </c>
      <c r="F3584" s="45" t="n">
        <f aca="false">IF(C3583&gt;0,D3584/C3583,0)</f>
        <v>0</v>
      </c>
      <c r="G3584" s="46" t="n">
        <f aca="false">G3583*(1+F3584)</f>
        <v>56.8690116449952</v>
      </c>
      <c r="H3584" s="46" t="n">
        <f aca="false">MAX(H3583,G3584)</f>
        <v>60.3492678816304</v>
      </c>
      <c r="I3584" s="47" t="n">
        <f aca="false">G3584/H3584-1</f>
        <v>-0.0576685742644202</v>
      </c>
      <c r="J3584" s="48" t="n">
        <f aca="false">IF(F3584&lt;0,F3584^2,0)</f>
        <v>0</v>
      </c>
      <c r="K3584" s="44" t="n">
        <f aca="false">MAX(K3583,E3584)</f>
        <v>64626.6500000001</v>
      </c>
      <c r="L3584" s="49" t="n">
        <f aca="false">E3584-K3584</f>
        <v>-2154.3</v>
      </c>
    </row>
    <row r="3585" customFormat="false" ht="15" hidden="false" customHeight="false" outlineLevel="0" collapsed="false">
      <c r="A3585" s="27" t="n">
        <v>44663</v>
      </c>
      <c r="B3585" s="42" t="n">
        <v>-1</v>
      </c>
      <c r="C3585" s="28" t="n">
        <v>37747.4</v>
      </c>
      <c r="D3585" s="43" t="n">
        <v>-342.2</v>
      </c>
      <c r="E3585" s="44" t="n">
        <f aca="false">E3584+D3585</f>
        <v>62130.1500000001</v>
      </c>
      <c r="F3585" s="45" t="n">
        <f aca="false">IF(C3584&gt;0,D3585/C3584,0)</f>
        <v>-0.00909772477122758</v>
      </c>
      <c r="G3585" s="46" t="n">
        <f aca="false">G3584*(1+F3585)</f>
        <v>56.3516330290373</v>
      </c>
      <c r="H3585" s="46" t="n">
        <f aca="false">MAX(H3584,G3585)</f>
        <v>60.3492678816304</v>
      </c>
      <c r="I3585" s="47" t="n">
        <f aca="false">G3585/H3585-1</f>
        <v>-0.0662416462190409</v>
      </c>
      <c r="J3585" s="48" t="n">
        <f aca="false">IF(F3585&lt;0,F3585^2,0)</f>
        <v>8.27685960130079E-005</v>
      </c>
      <c r="K3585" s="44" t="n">
        <f aca="false">MAX(K3584,E3585)</f>
        <v>64626.6500000001</v>
      </c>
      <c r="L3585" s="49" t="n">
        <f aca="false">E3585-K3585</f>
        <v>-2496.49999999999</v>
      </c>
    </row>
    <row r="3586" customFormat="false" ht="15" hidden="false" customHeight="false" outlineLevel="0" collapsed="false">
      <c r="A3586" s="27" t="n">
        <v>44664</v>
      </c>
      <c r="B3586" s="42" t="n">
        <v>1</v>
      </c>
      <c r="C3586" s="28" t="n">
        <v>37463.4</v>
      </c>
      <c r="D3586" s="43" t="n">
        <v>-651.55</v>
      </c>
      <c r="E3586" s="44" t="n">
        <f aca="false">E3585+D3586</f>
        <v>61478.6000000001</v>
      </c>
      <c r="F3586" s="45" t="n">
        <f aca="false">IF(C3585&gt;0,D3586/C3585,0)</f>
        <v>-0.0172607914717305</v>
      </c>
      <c r="G3586" s="46" t="n">
        <f aca="false">G3585*(1+F3586)</f>
        <v>55.3789592422316</v>
      </c>
      <c r="H3586" s="46" t="n">
        <f aca="false">MAX(H3585,G3586)</f>
        <v>60.3492678816304</v>
      </c>
      <c r="I3586" s="47" t="n">
        <f aca="false">G3586/H3586-1</f>
        <v>-0.0823590544486406</v>
      </c>
      <c r="J3586" s="48" t="n">
        <f aca="false">IF(F3586&lt;0,F3586^2,0)</f>
        <v>0.000297934922230564</v>
      </c>
      <c r="K3586" s="44" t="n">
        <f aca="false">MAX(K3585,E3586)</f>
        <v>64626.6500000001</v>
      </c>
      <c r="L3586" s="49" t="n">
        <f aca="false">E3586-K3586</f>
        <v>-3148.05</v>
      </c>
    </row>
    <row r="3587" customFormat="false" ht="15" hidden="false" customHeight="false" outlineLevel="0" collapsed="false">
      <c r="A3587" s="27" t="n">
        <v>44669</v>
      </c>
      <c r="B3587" s="42" t="n">
        <v>-1</v>
      </c>
      <c r="C3587" s="28" t="n">
        <v>36729</v>
      </c>
      <c r="D3587" s="43" t="n">
        <v>-526.1</v>
      </c>
      <c r="E3587" s="44" t="n">
        <f aca="false">E3586+D3587</f>
        <v>60952.5000000001</v>
      </c>
      <c r="F3587" s="45" t="n">
        <f aca="false">IF(C3586&gt;0,D3587/C3586,0)</f>
        <v>-0.0140430393397289</v>
      </c>
      <c r="G3587" s="46" t="n">
        <f aca="false">G3586*(1+F3587)</f>
        <v>54.6012703389997</v>
      </c>
      <c r="H3587" s="46" t="n">
        <f aca="false">MAX(H3586,G3587)</f>
        <v>60.3492678816304</v>
      </c>
      <c r="I3587" s="47" t="n">
        <f aca="false">G3587/H3587-1</f>
        <v>-0.0952455223467643</v>
      </c>
      <c r="J3587" s="48" t="n">
        <f aca="false">IF(F3587&lt;0,F3587^2,0)</f>
        <v>0.000197206953897174</v>
      </c>
      <c r="K3587" s="44" t="n">
        <f aca="false">MAX(K3586,E3587)</f>
        <v>64626.6500000001</v>
      </c>
      <c r="L3587" s="49" t="n">
        <f aca="false">E3587-K3587</f>
        <v>-3674.14999999999</v>
      </c>
    </row>
    <row r="3588" customFormat="false" ht="15" hidden="false" customHeight="false" outlineLevel="0" collapsed="false">
      <c r="A3588" s="27" t="n">
        <v>44670</v>
      </c>
      <c r="B3588" s="42" t="n">
        <v>-1</v>
      </c>
      <c r="C3588" s="28" t="n">
        <v>36341.6</v>
      </c>
      <c r="D3588" s="43" t="n">
        <v>-236.85</v>
      </c>
      <c r="E3588" s="44" t="n">
        <f aca="false">E3587+D3588</f>
        <v>60715.6500000001</v>
      </c>
      <c r="F3588" s="45" t="n">
        <f aca="false">IF(C3587&gt;0,D3588/C3587,0)</f>
        <v>-0.0064485828636772</v>
      </c>
      <c r="G3588" s="46" t="n">
        <f aca="false">G3587*(1+F3588)</f>
        <v>54.2491695227567</v>
      </c>
      <c r="H3588" s="46" t="n">
        <f aca="false">MAX(H3587,G3588)</f>
        <v>60.3492678816304</v>
      </c>
      <c r="I3588" s="47" t="n">
        <f aca="false">G3588/H3588-1</f>
        <v>-0.101079906567194</v>
      </c>
      <c r="J3588" s="48" t="n">
        <f aca="false">IF(F3588&lt;0,F3588^2,0)</f>
        <v>4.15842209497113E-005</v>
      </c>
      <c r="K3588" s="44" t="n">
        <f aca="false">MAX(K3587,E3588)</f>
        <v>64626.6500000001</v>
      </c>
      <c r="L3588" s="49" t="n">
        <f aca="false">E3588-K3588</f>
        <v>-3910.99999999999</v>
      </c>
    </row>
    <row r="3589" customFormat="false" ht="15" hidden="false" customHeight="false" outlineLevel="0" collapsed="false">
      <c r="A3589" s="27" t="n">
        <v>44671</v>
      </c>
      <c r="B3589" s="42" t="n">
        <v>0</v>
      </c>
      <c r="C3589" s="28" t="n">
        <v>36314.9</v>
      </c>
      <c r="D3589" s="43" t="n">
        <v>0</v>
      </c>
      <c r="E3589" s="44" t="n">
        <f aca="false">E3588+D3589</f>
        <v>60715.6500000001</v>
      </c>
      <c r="F3589" s="45" t="n">
        <f aca="false">IF(C3588&gt;0,D3589/C3588,0)</f>
        <v>0</v>
      </c>
      <c r="G3589" s="46" t="n">
        <f aca="false">G3588*(1+F3589)</f>
        <v>54.2491695227567</v>
      </c>
      <c r="H3589" s="46" t="n">
        <f aca="false">MAX(H3588,G3589)</f>
        <v>60.3492678816304</v>
      </c>
      <c r="I3589" s="47" t="n">
        <f aca="false">G3589/H3589-1</f>
        <v>-0.101079906567194</v>
      </c>
      <c r="J3589" s="48" t="n">
        <f aca="false">IF(F3589&lt;0,F3589^2,0)</f>
        <v>0</v>
      </c>
      <c r="K3589" s="44" t="n">
        <f aca="false">MAX(K3588,E3589)</f>
        <v>64626.6500000001</v>
      </c>
      <c r="L3589" s="49" t="n">
        <f aca="false">E3589-K3589</f>
        <v>-3910.99999999999</v>
      </c>
    </row>
    <row r="3590" customFormat="false" ht="15" hidden="false" customHeight="false" outlineLevel="0" collapsed="false">
      <c r="A3590" s="27" t="n">
        <v>44672</v>
      </c>
      <c r="B3590" s="42" t="n">
        <v>0</v>
      </c>
      <c r="C3590" s="28" t="n">
        <v>36816.1</v>
      </c>
      <c r="D3590" s="43" t="n">
        <v>0</v>
      </c>
      <c r="E3590" s="44" t="n">
        <f aca="false">E3589+D3590</f>
        <v>60715.6500000001</v>
      </c>
      <c r="F3590" s="45" t="n">
        <f aca="false">IF(C3589&gt;0,D3590/C3589,0)</f>
        <v>0</v>
      </c>
      <c r="G3590" s="46" t="n">
        <f aca="false">G3589*(1+F3590)</f>
        <v>54.2491695227567</v>
      </c>
      <c r="H3590" s="46" t="n">
        <f aca="false">MAX(H3589,G3590)</f>
        <v>60.3492678816304</v>
      </c>
      <c r="I3590" s="47" t="n">
        <f aca="false">G3590/H3590-1</f>
        <v>-0.101079906567194</v>
      </c>
      <c r="J3590" s="48" t="n">
        <f aca="false">IF(F3590&lt;0,F3590^2,0)</f>
        <v>0</v>
      </c>
      <c r="K3590" s="44" t="n">
        <f aca="false">MAX(K3589,E3590)</f>
        <v>64626.6500000001</v>
      </c>
      <c r="L3590" s="49" t="n">
        <f aca="false">E3590-K3590</f>
        <v>-3910.99999999999</v>
      </c>
    </row>
    <row r="3591" customFormat="false" ht="15" hidden="false" customHeight="false" outlineLevel="0" collapsed="false">
      <c r="A3591" s="27" t="n">
        <v>44673</v>
      </c>
      <c r="B3591" s="42" t="n">
        <v>-1</v>
      </c>
      <c r="C3591" s="28" t="n">
        <v>36044.75</v>
      </c>
      <c r="D3591" s="43" t="n">
        <v>69.3</v>
      </c>
      <c r="E3591" s="44" t="n">
        <f aca="false">E3590+D3591</f>
        <v>60784.9500000001</v>
      </c>
      <c r="F3591" s="45" t="n">
        <f aca="false">IF(C3590&gt;0,D3591/C3590,0)</f>
        <v>0.00188232865512643</v>
      </c>
      <c r="G3591" s="46" t="n">
        <f aca="false">G3590*(1+F3591)</f>
        <v>54.3512842890661</v>
      </c>
      <c r="H3591" s="46" t="n">
        <f aca="false">MAX(H3590,G3591)</f>
        <v>60.3492678816304</v>
      </c>
      <c r="I3591" s="47" t="n">
        <f aca="false">G3591/H3591-1</f>
        <v>-0.0993878435166569</v>
      </c>
      <c r="J3591" s="48" t="n">
        <f aca="false">IF(F3591&lt;0,F3591^2,0)</f>
        <v>0</v>
      </c>
      <c r="K3591" s="44" t="n">
        <f aca="false">MAX(K3590,E3591)</f>
        <v>64626.6500000001</v>
      </c>
      <c r="L3591" s="49" t="n">
        <f aca="false">E3591-K3591</f>
        <v>-3841.69999999999</v>
      </c>
    </row>
    <row r="3592" customFormat="false" ht="15" hidden="false" customHeight="false" outlineLevel="0" collapsed="false">
      <c r="A3592" s="27" t="n">
        <v>44676</v>
      </c>
      <c r="B3592" s="42" t="n">
        <v>-1</v>
      </c>
      <c r="C3592" s="28" t="n">
        <v>36082.35</v>
      </c>
      <c r="D3592" s="43" t="n">
        <v>-37.6</v>
      </c>
      <c r="E3592" s="44" t="n">
        <f aca="false">E3591+D3592</f>
        <v>60747.3500000001</v>
      </c>
      <c r="F3592" s="45" t="n">
        <f aca="false">IF(C3591&gt;0,D3592/C3591,0)</f>
        <v>-0.00104314775383378</v>
      </c>
      <c r="G3592" s="46" t="n">
        <f aca="false">G3591*(1+F3592)</f>
        <v>54.294587868942</v>
      </c>
      <c r="H3592" s="46" t="n">
        <f aca="false">MAX(H3591,G3592)</f>
        <v>60.3492678816304</v>
      </c>
      <c r="I3592" s="47" t="n">
        <f aca="false">G3592/H3592-1</f>
        <v>-0.100327315064768</v>
      </c>
      <c r="J3592" s="48" t="n">
        <f aca="false">IF(F3592&lt;0,F3592^2,0)</f>
        <v>1.08815723632845E-006</v>
      </c>
      <c r="K3592" s="44" t="n">
        <f aca="false">MAX(K3591,E3592)</f>
        <v>64626.6500000001</v>
      </c>
      <c r="L3592" s="49" t="n">
        <f aca="false">E3592-K3592</f>
        <v>-3879.29999999999</v>
      </c>
    </row>
    <row r="3593" customFormat="false" ht="15" hidden="false" customHeight="false" outlineLevel="0" collapsed="false">
      <c r="A3593" s="27" t="n">
        <v>44677</v>
      </c>
      <c r="B3593" s="42" t="n">
        <v>1</v>
      </c>
      <c r="C3593" s="28" t="n">
        <v>36404.8</v>
      </c>
      <c r="D3593" s="43" t="n">
        <v>-607.15</v>
      </c>
      <c r="E3593" s="44" t="n">
        <f aca="false">E3592+D3593</f>
        <v>60140.2000000001</v>
      </c>
      <c r="F3593" s="45" t="n">
        <f aca="false">IF(C3592&gt;0,D3593/C3592,0)</f>
        <v>-0.0168267865036507</v>
      </c>
      <c r="G3593" s="46" t="n">
        <f aca="false">G3592*(1+F3593)</f>
        <v>53.3809844305676</v>
      </c>
      <c r="H3593" s="46" t="n">
        <f aca="false">MAX(H3592,G3593)</f>
        <v>60.3492678816304</v>
      </c>
      <c r="I3593" s="47" t="n">
        <f aca="false">G3593/H3593-1</f>
        <v>-0.115465915257339</v>
      </c>
      <c r="J3593" s="48" t="n">
        <f aca="false">IF(F3593&lt;0,F3593^2,0)</f>
        <v>0.000283140744039441</v>
      </c>
      <c r="K3593" s="44" t="n">
        <f aca="false">MAX(K3592,E3593)</f>
        <v>64626.6500000001</v>
      </c>
      <c r="L3593" s="49" t="n">
        <f aca="false">E3593-K3593</f>
        <v>-4486.44999999999</v>
      </c>
    </row>
    <row r="3594" customFormat="false" ht="15" hidden="false" customHeight="false" outlineLevel="0" collapsed="false">
      <c r="A3594" s="27" t="n">
        <v>44678</v>
      </c>
      <c r="B3594" s="42" t="n">
        <v>1</v>
      </c>
      <c r="C3594" s="28" t="n">
        <v>36028.85</v>
      </c>
      <c r="D3594" s="43" t="n">
        <v>-337.25</v>
      </c>
      <c r="E3594" s="44" t="n">
        <f aca="false">E3593+D3594</f>
        <v>59802.9500000001</v>
      </c>
      <c r="F3594" s="45" t="n">
        <f aca="false">IF(C3593&gt;0,D3594/C3593,0)</f>
        <v>-0.00926388827846877</v>
      </c>
      <c r="G3594" s="46" t="n">
        <f aca="false">G3593*(1+F3594)</f>
        <v>52.8864689546082</v>
      </c>
      <c r="H3594" s="46" t="n">
        <f aca="false">MAX(H3593,G3594)</f>
        <v>60.3492678816304</v>
      </c>
      <c r="I3594" s="47" t="n">
        <f aca="false">G3594/H3594-1</f>
        <v>-0.123660140196893</v>
      </c>
      <c r="J3594" s="48" t="n">
        <f aca="false">IF(F3594&lt;0,F3594^2,0)</f>
        <v>8.58196260359511E-005</v>
      </c>
      <c r="K3594" s="44" t="n">
        <f aca="false">MAX(K3593,E3594)</f>
        <v>64626.6500000001</v>
      </c>
      <c r="L3594" s="49" t="n">
        <f aca="false">E3594-K3594</f>
        <v>-4823.69999999999</v>
      </c>
    </row>
    <row r="3595" customFormat="false" ht="15" hidden="false" customHeight="false" outlineLevel="0" collapsed="false">
      <c r="A3595" s="27" t="n">
        <v>44679</v>
      </c>
      <c r="B3595" s="42" t="n">
        <v>0</v>
      </c>
      <c r="C3595" s="28" t="n">
        <v>36422.2</v>
      </c>
      <c r="D3595" s="43" t="n">
        <v>0</v>
      </c>
      <c r="E3595" s="44" t="n">
        <f aca="false">E3594+D3595</f>
        <v>59802.9500000001</v>
      </c>
      <c r="F3595" s="45" t="n">
        <f aca="false">IF(C3594&gt;0,D3595/C3594,0)</f>
        <v>0</v>
      </c>
      <c r="G3595" s="46" t="n">
        <f aca="false">G3594*(1+F3595)</f>
        <v>52.8864689546082</v>
      </c>
      <c r="H3595" s="46" t="n">
        <f aca="false">MAX(H3594,G3595)</f>
        <v>60.3492678816304</v>
      </c>
      <c r="I3595" s="47" t="n">
        <f aca="false">G3595/H3595-1</f>
        <v>-0.123660140196893</v>
      </c>
      <c r="J3595" s="48" t="n">
        <f aca="false">IF(F3595&lt;0,F3595^2,0)</f>
        <v>0</v>
      </c>
      <c r="K3595" s="44" t="n">
        <f aca="false">MAX(K3594,E3595)</f>
        <v>64626.6500000001</v>
      </c>
      <c r="L3595" s="49" t="n">
        <f aca="false">E3595-K3595</f>
        <v>-4823.69999999999</v>
      </c>
    </row>
    <row r="3596" customFormat="false" ht="15" hidden="false" customHeight="false" outlineLevel="0" collapsed="false">
      <c r="A3596" s="27" t="n">
        <v>44680</v>
      </c>
      <c r="B3596" s="42" t="n">
        <v>1</v>
      </c>
      <c r="C3596" s="28" t="n">
        <v>36088.15</v>
      </c>
      <c r="D3596" s="43" t="n">
        <v>-412.95</v>
      </c>
      <c r="E3596" s="44" t="n">
        <f aca="false">E3595+D3596</f>
        <v>59390.0000000001</v>
      </c>
      <c r="F3596" s="45" t="n">
        <f aca="false">IF(C3595&gt;0,D3596/C3595,0)</f>
        <v>-0.0113378653678251</v>
      </c>
      <c r="G3596" s="46" t="n">
        <f aca="false">G3595*(1+F3596)</f>
        <v>52.2868492898212</v>
      </c>
      <c r="H3596" s="46" t="n">
        <f aca="false">MAX(H3595,G3596)</f>
        <v>60.3492678816304</v>
      </c>
      <c r="I3596" s="47" t="n">
        <f aca="false">G3596/H3596-1</f>
        <v>-0.133595963543799</v>
      </c>
      <c r="J3596" s="48" t="n">
        <f aca="false">IF(F3596&lt;0,F3596^2,0)</f>
        <v>0.000128547191098928</v>
      </c>
      <c r="K3596" s="44" t="n">
        <f aca="false">MAX(K3595,E3596)</f>
        <v>64626.6500000001</v>
      </c>
      <c r="L3596" s="49" t="n">
        <f aca="false">E3596-K3596</f>
        <v>-5236.64999999999</v>
      </c>
    </row>
    <row r="3597" customFormat="false" ht="15" hidden="false" customHeight="false" outlineLevel="0" collapsed="false">
      <c r="A3597" s="27" t="n">
        <v>44683</v>
      </c>
      <c r="B3597" s="42" t="n">
        <v>-1</v>
      </c>
      <c r="C3597" s="28" t="n">
        <v>36163.75</v>
      </c>
      <c r="D3597" s="43" t="n">
        <v>-996.7</v>
      </c>
      <c r="E3597" s="44" t="n">
        <f aca="false">E3596+D3597</f>
        <v>58393.3000000001</v>
      </c>
      <c r="F3597" s="45" t="n">
        <f aca="false">IF(C3596&gt;0,D3597/C3596,0)</f>
        <v>-0.0276184841838665</v>
      </c>
      <c r="G3597" s="46" t="n">
        <f aca="false">G3596*(1+F3597)</f>
        <v>50.842765769686</v>
      </c>
      <c r="H3597" s="46" t="n">
        <f aca="false">MAX(H3596,G3597)</f>
        <v>60.3492678816304</v>
      </c>
      <c r="I3597" s="47" t="n">
        <f aca="false">G3597/H3597-1</f>
        <v>-0.157524729721503</v>
      </c>
      <c r="J3597" s="48" t="n">
        <f aca="false">IF(F3597&lt;0,F3597^2,0)</f>
        <v>0.000762780668614481</v>
      </c>
      <c r="K3597" s="44" t="n">
        <f aca="false">MAX(K3596,E3597)</f>
        <v>64626.6500000001</v>
      </c>
      <c r="L3597" s="49" t="n">
        <f aca="false">E3597-K3597</f>
        <v>-6233.34999999998</v>
      </c>
    </row>
    <row r="3598" customFormat="false" ht="15" hidden="false" customHeight="false" outlineLevel="0" collapsed="false">
      <c r="A3598" s="27" t="n">
        <v>44685</v>
      </c>
      <c r="B3598" s="42" t="n">
        <v>-1</v>
      </c>
      <c r="C3598" s="28" t="n">
        <v>35264.55</v>
      </c>
      <c r="D3598" s="43" t="n">
        <v>-102.4</v>
      </c>
      <c r="E3598" s="44" t="n">
        <f aca="false">E3597+D3598</f>
        <v>58290.9000000001</v>
      </c>
      <c r="F3598" s="45" t="n">
        <f aca="false">IF(C3597&gt;0,D3598/C3597,0)</f>
        <v>-0.00283156475752653</v>
      </c>
      <c r="G3598" s="46" t="n">
        <f aca="false">G3597*(1+F3598)</f>
        <v>50.6988011859574</v>
      </c>
      <c r="H3598" s="46" t="n">
        <f aca="false">MAX(H3597,G3598)</f>
        <v>60.3492678816304</v>
      </c>
      <c r="I3598" s="47" t="n">
        <f aca="false">G3598/H3598-1</f>
        <v>-0.159910253005911</v>
      </c>
      <c r="J3598" s="48" t="n">
        <f aca="false">IF(F3598&lt;0,F3598^2,0)</f>
        <v>8.01775897606627E-006</v>
      </c>
      <c r="K3598" s="44" t="n">
        <f aca="false">MAX(K3597,E3598)</f>
        <v>64626.6500000001</v>
      </c>
      <c r="L3598" s="49" t="n">
        <f aca="false">E3598-K3598</f>
        <v>-6335.74999999999</v>
      </c>
    </row>
    <row r="3599" customFormat="false" ht="15" hidden="false" customHeight="false" outlineLevel="0" collapsed="false">
      <c r="A3599" s="27" t="n">
        <v>44686</v>
      </c>
      <c r="B3599" s="42" t="n">
        <v>0</v>
      </c>
      <c r="C3599" s="28" t="n">
        <v>35232.85</v>
      </c>
      <c r="D3599" s="43" t="n">
        <v>0</v>
      </c>
      <c r="E3599" s="44" t="n">
        <f aca="false">E3598+D3599</f>
        <v>58290.9000000001</v>
      </c>
      <c r="F3599" s="45" t="n">
        <f aca="false">IF(C3598&gt;0,D3599/C3598,0)</f>
        <v>0</v>
      </c>
      <c r="G3599" s="46" t="n">
        <f aca="false">G3598*(1+F3599)</f>
        <v>50.6988011859574</v>
      </c>
      <c r="H3599" s="46" t="n">
        <f aca="false">MAX(H3598,G3599)</f>
        <v>60.3492678816304</v>
      </c>
      <c r="I3599" s="47" t="n">
        <f aca="false">G3599/H3599-1</f>
        <v>-0.159910253005911</v>
      </c>
      <c r="J3599" s="48" t="n">
        <f aca="false">IF(F3599&lt;0,F3599^2,0)</f>
        <v>0</v>
      </c>
      <c r="K3599" s="44" t="n">
        <f aca="false">MAX(K3598,E3599)</f>
        <v>64626.6500000001</v>
      </c>
      <c r="L3599" s="49" t="n">
        <f aca="false">E3599-K3599</f>
        <v>-6335.74999999999</v>
      </c>
    </row>
    <row r="3600" customFormat="false" ht="15" hidden="false" customHeight="false" outlineLevel="0" collapsed="false">
      <c r="A3600" s="27" t="n">
        <v>44687</v>
      </c>
      <c r="B3600" s="42" t="n">
        <v>-1</v>
      </c>
      <c r="C3600" s="28" t="n">
        <v>34591.2</v>
      </c>
      <c r="D3600" s="43" t="n">
        <v>-22.1</v>
      </c>
      <c r="E3600" s="44" t="n">
        <f aca="false">E3599+D3600</f>
        <v>58268.8000000001</v>
      </c>
      <c r="F3600" s="45" t="n">
        <f aca="false">IF(C3599&gt;0,D3600/C3599,0)</f>
        <v>-0.000627255529995445</v>
      </c>
      <c r="G3600" s="46" t="n">
        <f aca="false">G3599*(1+F3600)</f>
        <v>50.6670000825494</v>
      </c>
      <c r="H3600" s="46" t="n">
        <f aca="false">MAX(H3599,G3600)</f>
        <v>60.3492678816304</v>
      </c>
      <c r="I3600" s="47" t="n">
        <f aca="false">G3600/H3600-1</f>
        <v>-0.160437203945405</v>
      </c>
      <c r="J3600" s="48" t="n">
        <f aca="false">IF(F3600&lt;0,F3600^2,0)</f>
        <v>3.93449499909866E-007</v>
      </c>
      <c r="K3600" s="44" t="n">
        <f aca="false">MAX(K3599,E3600)</f>
        <v>64626.6500000001</v>
      </c>
      <c r="L3600" s="49" t="n">
        <f aca="false">E3600-K3600</f>
        <v>-6357.84999999998</v>
      </c>
    </row>
    <row r="3601" customFormat="false" ht="15" hidden="false" customHeight="false" outlineLevel="0" collapsed="false">
      <c r="A3601" s="27" t="n">
        <v>44690</v>
      </c>
      <c r="B3601" s="42" t="n">
        <v>-1</v>
      </c>
      <c r="C3601" s="28" t="n">
        <v>34275.4</v>
      </c>
      <c r="D3601" s="43" t="n">
        <v>315.8</v>
      </c>
      <c r="E3601" s="44" t="n">
        <f aca="false">E3600+D3601</f>
        <v>58584.6000000001</v>
      </c>
      <c r="F3601" s="45" t="n">
        <f aca="false">IF(C3600&gt;0,D3601/C3600,0)</f>
        <v>0.00912948958116515</v>
      </c>
      <c r="G3601" s="46" t="n">
        <f aca="false">G3600*(1+F3601)</f>
        <v>51.1295639319119</v>
      </c>
      <c r="H3601" s="46" t="n">
        <f aca="false">MAX(H3600,G3601)</f>
        <v>60.3492678816304</v>
      </c>
      <c r="I3601" s="47" t="n">
        <f aca="false">G3601/H3601-1</f>
        <v>-0.152772424146091</v>
      </c>
      <c r="J3601" s="48" t="n">
        <f aca="false">IF(F3601&lt;0,F3601^2,0)</f>
        <v>0</v>
      </c>
      <c r="K3601" s="44" t="n">
        <f aca="false">MAX(K3600,E3601)</f>
        <v>64626.6500000001</v>
      </c>
      <c r="L3601" s="49" t="n">
        <f aca="false">E3601-K3601</f>
        <v>-6042.04999999998</v>
      </c>
    </row>
    <row r="3602" customFormat="false" ht="15" hidden="false" customHeight="false" outlineLevel="0" collapsed="false">
      <c r="A3602" s="27" t="n">
        <v>44691</v>
      </c>
      <c r="B3602" s="42" t="n">
        <v>-1</v>
      </c>
      <c r="C3602" s="28" t="n">
        <v>34482.65</v>
      </c>
      <c r="D3602" s="43" t="n">
        <v>-278.95</v>
      </c>
      <c r="E3602" s="44" t="n">
        <f aca="false">E3601+D3602</f>
        <v>58305.6500000001</v>
      </c>
      <c r="F3602" s="45" t="n">
        <f aca="false">IF(C3601&gt;0,D3602/C3601,0)</f>
        <v>-0.00813848999574039</v>
      </c>
      <c r="G3602" s="46" t="n">
        <f aca="false">G3601*(1+F3602)</f>
        <v>50.7134464873655</v>
      </c>
      <c r="H3602" s="46" t="n">
        <f aca="false">MAX(H3601,G3602)</f>
        <v>60.3492678816304</v>
      </c>
      <c r="I3602" s="47" t="n">
        <f aca="false">G3602/H3602-1</f>
        <v>-0.159667577296294</v>
      </c>
      <c r="J3602" s="48" t="n">
        <f aca="false">IF(F3602&lt;0,F3602^2,0)</f>
        <v>6.62350194107663E-005</v>
      </c>
      <c r="K3602" s="44" t="n">
        <f aca="false">MAX(K3601,E3602)</f>
        <v>64626.6500000001</v>
      </c>
      <c r="L3602" s="49" t="n">
        <f aca="false">E3602-K3602</f>
        <v>-6320.99999999998</v>
      </c>
    </row>
    <row r="3603" customFormat="false" ht="15" hidden="false" customHeight="false" outlineLevel="0" collapsed="false">
      <c r="A3603" s="27" t="n">
        <v>44692</v>
      </c>
      <c r="B3603" s="42" t="n">
        <v>1</v>
      </c>
      <c r="C3603" s="28" t="n">
        <v>34693.15</v>
      </c>
      <c r="D3603" s="43" t="n">
        <v>-88.65</v>
      </c>
      <c r="E3603" s="44" t="n">
        <f aca="false">E3602+D3603</f>
        <v>58217.0000000001</v>
      </c>
      <c r="F3603" s="45" t="n">
        <f aca="false">IF(C3602&gt;0,D3603/C3602,0)</f>
        <v>-0.00257085809820301</v>
      </c>
      <c r="G3603" s="46" t="n">
        <f aca="false">G3602*(1+F3603)</f>
        <v>50.5830694127756</v>
      </c>
      <c r="H3603" s="46" t="n">
        <f aca="false">MAX(H3602,G3603)</f>
        <v>60.3492678816304</v>
      </c>
      <c r="I3603" s="47" t="n">
        <f aca="false">G3603/H3603-1</f>
        <v>-0.161827952710384</v>
      </c>
      <c r="J3603" s="48" t="n">
        <f aca="false">IF(F3603&lt;0,F3603^2,0)</f>
        <v>6.609311361096E-006</v>
      </c>
      <c r="K3603" s="44" t="n">
        <f aca="false">MAX(K3602,E3603)</f>
        <v>64626.6500000001</v>
      </c>
      <c r="L3603" s="49" t="n">
        <f aca="false">E3603-K3603</f>
        <v>-6409.64999999998</v>
      </c>
    </row>
    <row r="3604" customFormat="false" ht="15" hidden="false" customHeight="false" outlineLevel="0" collapsed="false">
      <c r="A3604" s="27" t="n">
        <v>44693</v>
      </c>
      <c r="B3604" s="42" t="n">
        <v>-1</v>
      </c>
      <c r="C3604" s="28" t="n">
        <v>33532.15</v>
      </c>
      <c r="D3604" s="43" t="n">
        <v>94.7</v>
      </c>
      <c r="E3604" s="44" t="n">
        <f aca="false">E3603+D3604</f>
        <v>58311.7000000001</v>
      </c>
      <c r="F3604" s="45" t="n">
        <f aca="false">IF(C3603&gt;0,D3604/C3603,0)</f>
        <v>0.00272964547756546</v>
      </c>
      <c r="G3604" s="46" t="n">
        <f aca="false">G3603*(1+F3604)</f>
        <v>50.7211432594396</v>
      </c>
      <c r="H3604" s="46" t="n">
        <f aca="false">MAX(H3603,G3604)</f>
        <v>60.3492678816304</v>
      </c>
      <c r="I3604" s="47" t="n">
        <f aca="false">G3604/H3604-1</f>
        <v>-0.159540040172078</v>
      </c>
      <c r="J3604" s="48" t="n">
        <f aca="false">IF(F3604&lt;0,F3604^2,0)</f>
        <v>0</v>
      </c>
      <c r="K3604" s="44" t="n">
        <f aca="false">MAX(K3603,E3604)</f>
        <v>64626.6500000001</v>
      </c>
      <c r="L3604" s="49" t="n">
        <f aca="false">E3604-K3604</f>
        <v>-6314.94999999998</v>
      </c>
    </row>
    <row r="3605" customFormat="false" ht="15" hidden="false" customHeight="false" outlineLevel="0" collapsed="false">
      <c r="A3605" s="27" t="n">
        <v>44694</v>
      </c>
      <c r="B3605" s="42" t="n">
        <v>-1</v>
      </c>
      <c r="C3605" s="28" t="n">
        <v>33121.35</v>
      </c>
      <c r="D3605" s="43" t="n">
        <v>410.8</v>
      </c>
      <c r="E3605" s="44" t="n">
        <f aca="false">E3604+D3605</f>
        <v>58722.5000000001</v>
      </c>
      <c r="F3605" s="45" t="n">
        <f aca="false">IF(C3604&gt;0,D3605/C3604,0)</f>
        <v>0.0122509293319993</v>
      </c>
      <c r="G3605" s="46" t="n">
        <f aca="false">G3604*(1+F3605)</f>
        <v>51.3425244011492</v>
      </c>
      <c r="H3605" s="46" t="n">
        <f aca="false">MAX(H3604,G3605)</f>
        <v>60.3492678816304</v>
      </c>
      <c r="I3605" s="47" t="n">
        <f aca="false">G3605/H3605-1</f>
        <v>-0.149243624597851</v>
      </c>
      <c r="J3605" s="48" t="n">
        <f aca="false">IF(F3605&lt;0,F3605^2,0)</f>
        <v>0</v>
      </c>
      <c r="K3605" s="44" t="n">
        <f aca="false">MAX(K3604,E3605)</f>
        <v>64626.6500000001</v>
      </c>
      <c r="L3605" s="49" t="n">
        <f aca="false">E3605-K3605</f>
        <v>-5904.14999999998</v>
      </c>
    </row>
    <row r="3606" customFormat="false" ht="15" hidden="false" customHeight="false" outlineLevel="0" collapsed="false">
      <c r="A3606" s="27" t="n">
        <v>44697</v>
      </c>
      <c r="B3606" s="42" t="n">
        <v>-1</v>
      </c>
      <c r="C3606" s="28" t="n">
        <v>33597.6</v>
      </c>
      <c r="D3606" s="43" t="n">
        <v>-476.25</v>
      </c>
      <c r="E3606" s="44" t="n">
        <f aca="false">E3605+D3606</f>
        <v>58246.2500000001</v>
      </c>
      <c r="F3606" s="45" t="n">
        <f aca="false">IF(C3605&gt;0,D3606/C3605,0)</f>
        <v>-0.0143789428872917</v>
      </c>
      <c r="G3606" s="46" t="n">
        <f aca="false">G3605*(1+F3606)</f>
        <v>50.6042731750957</v>
      </c>
      <c r="H3606" s="46" t="n">
        <f aca="false">MAX(H3605,G3606)</f>
        <v>60.3492678816304</v>
      </c>
      <c r="I3606" s="47" t="n">
        <f aca="false">G3606/H3606-1</f>
        <v>-0.161476601930758</v>
      </c>
      <c r="J3606" s="48" t="n">
        <f aca="false">IF(F3606&lt;0,F3606^2,0)</f>
        <v>0.000206753998555998</v>
      </c>
      <c r="K3606" s="44" t="n">
        <f aca="false">MAX(K3605,E3606)</f>
        <v>64626.6500000001</v>
      </c>
      <c r="L3606" s="49" t="n">
        <f aca="false">E3606-K3606</f>
        <v>-6380.39999999998</v>
      </c>
    </row>
    <row r="3607" customFormat="false" ht="15" hidden="false" customHeight="false" outlineLevel="0" collapsed="false">
      <c r="A3607" s="27" t="n">
        <v>44698</v>
      </c>
      <c r="B3607" s="42" t="n">
        <v>1</v>
      </c>
      <c r="C3607" s="28" t="n">
        <v>34301.9</v>
      </c>
      <c r="D3607" s="43" t="n">
        <v>75.65</v>
      </c>
      <c r="E3607" s="44" t="n">
        <f aca="false">E3606+D3607</f>
        <v>58321.9000000001</v>
      </c>
      <c r="F3607" s="45" t="n">
        <f aca="false">IF(C3606&gt;0,D3607/C3606,0)</f>
        <v>0.00225164892730433</v>
      </c>
      <c r="G3607" s="46" t="n">
        <f aca="false">G3606*(1+F3607)</f>
        <v>50.7182162325074</v>
      </c>
      <c r="H3607" s="46" t="n">
        <f aca="false">MAX(H3606,G3607)</f>
        <v>60.3492678816304</v>
      </c>
      <c r="I3607" s="47" t="n">
        <f aca="false">G3607/H3607-1</f>
        <v>-0.159588541620976</v>
      </c>
      <c r="J3607" s="48" t="n">
        <f aca="false">IF(F3607&lt;0,F3607^2,0)</f>
        <v>0</v>
      </c>
      <c r="K3607" s="44" t="n">
        <f aca="false">MAX(K3606,E3607)</f>
        <v>64626.6500000001</v>
      </c>
      <c r="L3607" s="49" t="n">
        <f aca="false">E3607-K3607</f>
        <v>-6304.74999999998</v>
      </c>
    </row>
    <row r="3608" customFormat="false" ht="15" hidden="false" customHeight="false" outlineLevel="0" collapsed="false">
      <c r="A3608" s="27" t="n">
        <v>44699</v>
      </c>
      <c r="B3608" s="42" t="n">
        <v>1</v>
      </c>
      <c r="C3608" s="28" t="n">
        <v>34163.7</v>
      </c>
      <c r="D3608" s="43" t="n">
        <v>-138.2</v>
      </c>
      <c r="E3608" s="44" t="n">
        <f aca="false">E3607+D3608</f>
        <v>58183.7000000001</v>
      </c>
      <c r="F3608" s="45" t="n">
        <f aca="false">IF(C3607&gt;0,D3608/C3607,0)</f>
        <v>-0.00402893134199563</v>
      </c>
      <c r="G3608" s="46" t="n">
        <f aca="false">G3607*(1+F3608)</f>
        <v>50.5138760215182</v>
      </c>
      <c r="H3608" s="46" t="n">
        <f aca="false">MAX(H3607,G3608)</f>
        <v>60.3492678816304</v>
      </c>
      <c r="I3608" s="47" t="n">
        <f aca="false">G3608/H3608-1</f>
        <v>-0.162974501685812</v>
      </c>
      <c r="J3608" s="48" t="n">
        <f aca="false">IF(F3608&lt;0,F3608^2,0)</f>
        <v>1.62322877585147E-005</v>
      </c>
      <c r="K3608" s="44" t="n">
        <f aca="false">MAX(K3607,E3608)</f>
        <v>64626.6500000001</v>
      </c>
      <c r="L3608" s="49" t="n">
        <f aca="false">E3608-K3608</f>
        <v>-6442.94999999998</v>
      </c>
    </row>
    <row r="3609" customFormat="false" ht="15" hidden="false" customHeight="false" outlineLevel="0" collapsed="false">
      <c r="A3609" s="27" t="n">
        <v>44700</v>
      </c>
      <c r="B3609" s="42" t="n">
        <v>-1</v>
      </c>
      <c r="C3609" s="28" t="n">
        <v>33315.65</v>
      </c>
      <c r="D3609" s="43" t="n">
        <v>-557.35</v>
      </c>
      <c r="E3609" s="44" t="n">
        <f aca="false">E3608+D3609</f>
        <v>57626.3500000001</v>
      </c>
      <c r="F3609" s="45" t="n">
        <f aca="false">IF(C3608&gt;0,D3609/C3608,0)</f>
        <v>-0.0163140994681489</v>
      </c>
      <c r="G3609" s="46" t="n">
        <f aca="false">G3608*(1+F3609)</f>
        <v>49.6897876235814</v>
      </c>
      <c r="H3609" s="46" t="n">
        <f aca="false">MAX(H3608,G3609)</f>
        <v>60.3492678816304</v>
      </c>
      <c r="I3609" s="47" t="n">
        <f aca="false">G3609/H3609-1</f>
        <v>-0.176629818922686</v>
      </c>
      <c r="J3609" s="48" t="n">
        <f aca="false">IF(F3609&lt;0,F3609^2,0)</f>
        <v>0.000266149841456658</v>
      </c>
      <c r="K3609" s="44" t="n">
        <f aca="false">MAX(K3608,E3609)</f>
        <v>64626.6500000001</v>
      </c>
      <c r="L3609" s="49" t="n">
        <f aca="false">E3609-K3609</f>
        <v>-7000.29999999997</v>
      </c>
    </row>
    <row r="3610" customFormat="false" ht="15" hidden="false" customHeight="false" outlineLevel="0" collapsed="false">
      <c r="A3610" s="27" t="n">
        <v>44701</v>
      </c>
      <c r="B3610" s="42" t="n">
        <v>-1</v>
      </c>
      <c r="C3610" s="28" t="n">
        <v>34276.4</v>
      </c>
      <c r="D3610" s="43" t="n">
        <v>-449.5</v>
      </c>
      <c r="E3610" s="44" t="n">
        <f aca="false">E3609+D3610</f>
        <v>57176.8500000001</v>
      </c>
      <c r="F3610" s="45" t="n">
        <f aca="false">IF(C3609&gt;0,D3610/C3609,0)</f>
        <v>-0.0134921575896013</v>
      </c>
      <c r="G3610" s="46" t="n">
        <f aca="false">G3609*(1+F3610)</f>
        <v>49.0193651783702</v>
      </c>
      <c r="H3610" s="46" t="n">
        <f aca="false">MAX(H3609,G3610)</f>
        <v>60.3492678816304</v>
      </c>
      <c r="I3610" s="47" t="n">
        <f aca="false">G3610/H3610-1</f>
        <v>-0.18773885916036</v>
      </c>
      <c r="J3610" s="48" t="n">
        <f aca="false">IF(F3610&lt;0,F3610^2,0)</f>
        <v>0.000182038316422635</v>
      </c>
      <c r="K3610" s="44" t="n">
        <f aca="false">MAX(K3609,E3610)</f>
        <v>64626.6500000001</v>
      </c>
      <c r="L3610" s="49" t="n">
        <f aca="false">E3610-K3610</f>
        <v>-7449.79999999997</v>
      </c>
    </row>
    <row r="3611" customFormat="false" ht="15" hidden="false" customHeight="false" outlineLevel="0" collapsed="false">
      <c r="A3611" s="27" t="n">
        <v>44704</v>
      </c>
      <c r="B3611" s="42" t="n">
        <v>1</v>
      </c>
      <c r="C3611" s="28" t="n">
        <v>34247.6</v>
      </c>
      <c r="D3611" s="43" t="n">
        <v>-110.45</v>
      </c>
      <c r="E3611" s="44" t="n">
        <f aca="false">E3610+D3611</f>
        <v>57066.4000000001</v>
      </c>
      <c r="F3611" s="45" t="n">
        <f aca="false">IF(C3610&gt;0,D3611/C3610,0)</f>
        <v>-0.00322233373399774</v>
      </c>
      <c r="G3611" s="46" t="n">
        <f aca="false">G3610*(1+F3611)</f>
        <v>48.8614084243368</v>
      </c>
      <c r="H3611" s="46" t="n">
        <f aca="false">MAX(H3610,G3611)</f>
        <v>60.3492678816304</v>
      </c>
      <c r="I3611" s="47" t="n">
        <f aca="false">G3611/H3611-1</f>
        <v>-0.190356235635303</v>
      </c>
      <c r="J3611" s="48" t="n">
        <f aca="false">IF(F3611&lt;0,F3611^2,0)</f>
        <v>1.03834346932598E-005</v>
      </c>
      <c r="K3611" s="44" t="n">
        <f aca="false">MAX(K3610,E3611)</f>
        <v>64626.6500000001</v>
      </c>
      <c r="L3611" s="49" t="n">
        <f aca="false">E3611-K3611</f>
        <v>-7560.24999999997</v>
      </c>
    </row>
    <row r="3612" customFormat="false" ht="15" hidden="false" customHeight="false" outlineLevel="0" collapsed="false">
      <c r="A3612" s="27" t="n">
        <v>44705</v>
      </c>
      <c r="B3612" s="42" t="n">
        <v>1</v>
      </c>
      <c r="C3612" s="28" t="n">
        <v>34290.15</v>
      </c>
      <c r="D3612" s="43" t="n">
        <v>-130.25</v>
      </c>
      <c r="E3612" s="44" t="n">
        <f aca="false">E3611+D3612</f>
        <v>56936.1500000001</v>
      </c>
      <c r="F3612" s="45" t="n">
        <f aca="false">IF(C3611&gt;0,D3612/C3611,0)</f>
        <v>-0.00380318620866864</v>
      </c>
      <c r="G3612" s="46" t="n">
        <f aca="false">G3611*(1+F3612)</f>
        <v>48.6755793896812</v>
      </c>
      <c r="H3612" s="46" t="n">
        <f aca="false">MAX(H3611,G3612)</f>
        <v>60.3492678816304</v>
      </c>
      <c r="I3612" s="47" t="n">
        <f aca="false">G3612/H3612-1</f>
        <v>-0.193435461633869</v>
      </c>
      <c r="J3612" s="48" t="n">
        <f aca="false">IF(F3612&lt;0,F3612^2,0)</f>
        <v>1.44642253378073E-005</v>
      </c>
      <c r="K3612" s="44" t="n">
        <f aca="false">MAX(K3611,E3612)</f>
        <v>64626.6500000001</v>
      </c>
      <c r="L3612" s="49" t="n">
        <f aca="false">E3612-K3612</f>
        <v>-7690.49999999997</v>
      </c>
    </row>
    <row r="3613" customFormat="false" ht="15" hidden="false" customHeight="false" outlineLevel="0" collapsed="false">
      <c r="A3613" s="27" t="n">
        <v>44706</v>
      </c>
      <c r="B3613" s="42" t="n">
        <v>0</v>
      </c>
      <c r="C3613" s="28" t="n">
        <v>34339.5</v>
      </c>
      <c r="D3613" s="43" t="n">
        <v>0</v>
      </c>
      <c r="E3613" s="44" t="n">
        <f aca="false">E3612+D3613</f>
        <v>56936.1500000001</v>
      </c>
      <c r="F3613" s="45" t="n">
        <f aca="false">IF(C3612&gt;0,D3613/C3612,0)</f>
        <v>0</v>
      </c>
      <c r="G3613" s="46" t="n">
        <f aca="false">G3612*(1+F3613)</f>
        <v>48.6755793896812</v>
      </c>
      <c r="H3613" s="46" t="n">
        <f aca="false">MAX(H3612,G3613)</f>
        <v>60.3492678816304</v>
      </c>
      <c r="I3613" s="47" t="n">
        <f aca="false">G3613/H3613-1</f>
        <v>-0.193435461633869</v>
      </c>
      <c r="J3613" s="48" t="n">
        <f aca="false">IF(F3613&lt;0,F3613^2,0)</f>
        <v>0</v>
      </c>
      <c r="K3613" s="44" t="n">
        <f aca="false">MAX(K3612,E3613)</f>
        <v>64626.6500000001</v>
      </c>
      <c r="L3613" s="49" t="n">
        <f aca="false">E3613-K3613</f>
        <v>-7690.49999999997</v>
      </c>
    </row>
    <row r="3614" customFormat="false" ht="15" hidden="false" customHeight="false" outlineLevel="0" collapsed="false">
      <c r="A3614" s="27" t="n">
        <v>44707</v>
      </c>
      <c r="B3614" s="42" t="n">
        <v>1</v>
      </c>
      <c r="C3614" s="28" t="n">
        <v>35094.9</v>
      </c>
      <c r="D3614" s="43" t="n">
        <v>372.3</v>
      </c>
      <c r="E3614" s="44" t="n">
        <f aca="false">E3613+D3614</f>
        <v>57308.4500000001</v>
      </c>
      <c r="F3614" s="45" t="n">
        <f aca="false">IF(C3613&gt;0,D3614/C3613,0)</f>
        <v>0.0108417420172105</v>
      </c>
      <c r="G3614" s="46" t="n">
        <f aca="false">G3613*(1+F3614)</f>
        <v>49.2033074639624</v>
      </c>
      <c r="H3614" s="46" t="n">
        <f aca="false">MAX(H3613,G3614)</f>
        <v>60.3492678816304</v>
      </c>
      <c r="I3614" s="47" t="n">
        <f aca="false">G3614/H3614-1</f>
        <v>-0.184690896988673</v>
      </c>
      <c r="J3614" s="48" t="n">
        <f aca="false">IF(F3614&lt;0,F3614^2,0)</f>
        <v>0</v>
      </c>
      <c r="K3614" s="44" t="n">
        <f aca="false">MAX(K3613,E3614)</f>
        <v>64626.6500000001</v>
      </c>
      <c r="L3614" s="49" t="n">
        <f aca="false">E3614-K3614</f>
        <v>-7318.19999999997</v>
      </c>
    </row>
    <row r="3615" customFormat="false" ht="15" hidden="false" customHeight="false" outlineLevel="0" collapsed="false">
      <c r="A3615" s="27" t="n">
        <v>44708</v>
      </c>
      <c r="B3615" s="42" t="n">
        <v>1</v>
      </c>
      <c r="C3615" s="28" t="n">
        <v>35613.3</v>
      </c>
      <c r="D3615" s="43" t="n">
        <v>518.4</v>
      </c>
      <c r="E3615" s="44" t="n">
        <f aca="false">E3614+D3615</f>
        <v>57826.8500000001</v>
      </c>
      <c r="F3615" s="45" t="n">
        <f aca="false">IF(C3614&gt;0,D3615/C3614,0)</f>
        <v>0.0147713770376892</v>
      </c>
      <c r="G3615" s="46" t="n">
        <f aca="false">G3614*(1+F3615)</f>
        <v>49.9301080700139</v>
      </c>
      <c r="H3615" s="46" t="n">
        <f aca="false">MAX(H3614,G3615)</f>
        <v>60.3492678816304</v>
      </c>
      <c r="I3615" s="47" t="n">
        <f aca="false">G3615/H3615-1</f>
        <v>-0.172647658825833</v>
      </c>
      <c r="J3615" s="48" t="n">
        <f aca="false">IF(F3615&lt;0,F3615^2,0)</f>
        <v>0</v>
      </c>
      <c r="K3615" s="44" t="n">
        <f aca="false">MAX(K3614,E3615)</f>
        <v>64626.6500000001</v>
      </c>
      <c r="L3615" s="49" t="n">
        <f aca="false">E3615-K3615</f>
        <v>-6799.79999999997</v>
      </c>
    </row>
    <row r="3616" customFormat="false" ht="15" hidden="false" customHeight="false" outlineLevel="0" collapsed="false">
      <c r="A3616" s="27" t="n">
        <v>44711</v>
      </c>
      <c r="B3616" s="42" t="n">
        <v>1</v>
      </c>
      <c r="C3616" s="28" t="n">
        <v>35826.95</v>
      </c>
      <c r="D3616" s="43" t="n">
        <v>213.65</v>
      </c>
      <c r="E3616" s="44" t="n">
        <f aca="false">E3615+D3616</f>
        <v>58040.5000000001</v>
      </c>
      <c r="F3616" s="45" t="n">
        <f aca="false">IF(C3615&gt;0,D3616/C3615,0)</f>
        <v>0.00599916323396035</v>
      </c>
      <c r="G3616" s="46" t="n">
        <f aca="false">G3615*(1+F3616)</f>
        <v>50.2296469386152</v>
      </c>
      <c r="H3616" s="46" t="n">
        <f aca="false">MAX(H3615,G3616)</f>
        <v>60.3492678816304</v>
      </c>
      <c r="I3616" s="47" t="n">
        <f aca="false">G3616/H3616-1</f>
        <v>-0.16768423707913</v>
      </c>
      <c r="J3616" s="48" t="n">
        <f aca="false">IF(F3616&lt;0,F3616^2,0)</f>
        <v>0</v>
      </c>
      <c r="K3616" s="44" t="n">
        <f aca="false">MAX(K3615,E3616)</f>
        <v>64626.6500000001</v>
      </c>
      <c r="L3616" s="49" t="n">
        <f aca="false">E3616-K3616</f>
        <v>-6586.14999999997</v>
      </c>
    </row>
    <row r="3617" customFormat="false" ht="15" hidden="false" customHeight="false" outlineLevel="0" collapsed="false">
      <c r="A3617" s="27" t="n">
        <v>44712</v>
      </c>
      <c r="B3617" s="42" t="n">
        <v>-1</v>
      </c>
      <c r="C3617" s="28" t="n">
        <v>35487.4</v>
      </c>
      <c r="D3617" s="43" t="n">
        <v>-407.1</v>
      </c>
      <c r="E3617" s="44" t="n">
        <f aca="false">E3616+D3617</f>
        <v>57633.4000000001</v>
      </c>
      <c r="F3617" s="45" t="n">
        <f aca="false">IF(C3616&gt;0,D3617/C3616,0)</f>
        <v>-0.0113629544239741</v>
      </c>
      <c r="G3617" s="46" t="n">
        <f aca="false">G3616*(1+F3617)</f>
        <v>49.6588897497194</v>
      </c>
      <c r="H3617" s="46" t="n">
        <f aca="false">MAX(H3616,G3617)</f>
        <v>60.3492678816304</v>
      </c>
      <c r="I3617" s="47" t="n">
        <f aca="false">G3617/H3617-1</f>
        <v>-0.177141803159555</v>
      </c>
      <c r="J3617" s="48" t="n">
        <f aca="false">IF(F3617&lt;0,F3617^2,0)</f>
        <v>0.000129116733241313</v>
      </c>
      <c r="K3617" s="44" t="n">
        <f aca="false">MAX(K3616,E3617)</f>
        <v>64626.6500000001</v>
      </c>
      <c r="L3617" s="49" t="n">
        <f aca="false">E3617-K3617</f>
        <v>-6993.24999999996</v>
      </c>
    </row>
    <row r="3618" customFormat="false" ht="15" hidden="false" customHeight="false" outlineLevel="0" collapsed="false">
      <c r="A3618" s="27" t="n">
        <v>44713</v>
      </c>
      <c r="B3618" s="42" t="n">
        <v>-1</v>
      </c>
      <c r="C3618" s="28" t="n">
        <v>35620.8</v>
      </c>
      <c r="D3618" s="43" t="n">
        <v>-133.4</v>
      </c>
      <c r="E3618" s="44" t="n">
        <f aca="false">E3617+D3618</f>
        <v>57500.0000000001</v>
      </c>
      <c r="F3618" s="45" t="n">
        <f aca="false">IF(C3617&gt;0,D3618/C3617,0)</f>
        <v>-0.00375908068779341</v>
      </c>
      <c r="G3618" s="46" t="n">
        <f aca="false">G3617*(1+F3618)</f>
        <v>49.472217976284</v>
      </c>
      <c r="H3618" s="46" t="n">
        <f aca="false">MAX(H3617,G3618)</f>
        <v>60.3492678816304</v>
      </c>
      <c r="I3618" s="47" t="n">
        <f aca="false">G3618/H3618-1</f>
        <v>-0.18023499351609</v>
      </c>
      <c r="J3618" s="48" t="n">
        <f aca="false">IF(F3618&lt;0,F3618^2,0)</f>
        <v>1.41306876173414E-005</v>
      </c>
      <c r="K3618" s="44" t="n">
        <f aca="false">MAX(K3617,E3618)</f>
        <v>64626.6500000001</v>
      </c>
      <c r="L3618" s="49" t="n">
        <f aca="false">E3618-K3618</f>
        <v>-7126.64999999997</v>
      </c>
    </row>
    <row r="3619" customFormat="false" ht="15" hidden="false" customHeight="false" outlineLevel="0" collapsed="false">
      <c r="A3619" s="27" t="n">
        <v>44714</v>
      </c>
      <c r="B3619" s="42" t="n">
        <v>-1</v>
      </c>
      <c r="C3619" s="28" t="n">
        <v>35613.65</v>
      </c>
      <c r="D3619" s="43" t="n">
        <v>7.15</v>
      </c>
      <c r="E3619" s="44" t="n">
        <f aca="false">E3618+D3619</f>
        <v>57507.1500000001</v>
      </c>
      <c r="F3619" s="45" t="n">
        <f aca="false">IF(C3618&gt;0,D3619/C3618,0)</f>
        <v>0.000200725418856399</v>
      </c>
      <c r="G3619" s="46" t="n">
        <f aca="false">G3618*(1+F3619)</f>
        <v>49.482148307959</v>
      </c>
      <c r="H3619" s="46" t="n">
        <f aca="false">MAX(H3618,G3619)</f>
        <v>60.3492678816304</v>
      </c>
      <c r="I3619" s="47" t="n">
        <f aca="false">G3619/H3619-1</f>
        <v>-0.1800704458418</v>
      </c>
      <c r="J3619" s="48" t="n">
        <f aca="false">IF(F3619&lt;0,F3619^2,0)</f>
        <v>0</v>
      </c>
      <c r="K3619" s="44" t="n">
        <f aca="false">MAX(K3618,E3619)</f>
        <v>64626.6500000001</v>
      </c>
      <c r="L3619" s="49" t="n">
        <f aca="false">E3619-K3619</f>
        <v>-7119.49999999996</v>
      </c>
    </row>
    <row r="3620" customFormat="false" ht="15" hidden="false" customHeight="false" outlineLevel="0" collapsed="false">
      <c r="A3620" s="27" t="n">
        <v>44715</v>
      </c>
      <c r="B3620" s="42" t="n">
        <v>1</v>
      </c>
      <c r="C3620" s="28" t="n">
        <v>35275.05</v>
      </c>
      <c r="D3620" s="43" t="n">
        <v>-970.4</v>
      </c>
      <c r="E3620" s="44" t="n">
        <f aca="false">E3619+D3620</f>
        <v>56536.7500000001</v>
      </c>
      <c r="F3620" s="45" t="n">
        <f aca="false">IF(C3619&gt;0,D3620/C3619,0)</f>
        <v>-0.02724797935623</v>
      </c>
      <c r="G3620" s="46" t="n">
        <f aca="false">G3619*(1+F3620)</f>
        <v>48.1338597523618</v>
      </c>
      <c r="H3620" s="46" t="n">
        <f aca="false">MAX(H3619,G3620)</f>
        <v>60.3492678816304</v>
      </c>
      <c r="I3620" s="47" t="n">
        <f aca="false">G3620/H3620-1</f>
        <v>-0.202411869407066</v>
      </c>
      <c r="J3620" s="48" t="n">
        <f aca="false">IF(F3620&lt;0,F3620^2,0)</f>
        <v>0.000742452378997535</v>
      </c>
      <c r="K3620" s="44" t="n">
        <f aca="false">MAX(K3619,E3620)</f>
        <v>64626.6500000001</v>
      </c>
      <c r="L3620" s="49" t="n">
        <f aca="false">E3620-K3620</f>
        <v>-8089.89999999997</v>
      </c>
    </row>
    <row r="3621" customFormat="false" ht="15" hidden="false" customHeight="false" outlineLevel="0" collapsed="false">
      <c r="A3621" s="27" t="n">
        <v>44718</v>
      </c>
      <c r="B3621" s="42" t="n">
        <v>-1</v>
      </c>
      <c r="C3621" s="28" t="n">
        <v>35310.2</v>
      </c>
      <c r="D3621" s="43" t="n">
        <v>-266.95</v>
      </c>
      <c r="E3621" s="44" t="n">
        <f aca="false">E3620+D3621</f>
        <v>56269.8000000001</v>
      </c>
      <c r="F3621" s="45" t="n">
        <f aca="false">IF(C3620&gt;0,D3621/C3620,0)</f>
        <v>-0.007567671768006</v>
      </c>
      <c r="G3621" s="46" t="n">
        <f aca="false">G3620*(1+F3621)</f>
        <v>47.7695985008287</v>
      </c>
      <c r="H3621" s="46" t="n">
        <f aca="false">MAX(H3620,G3621)</f>
        <v>60.3492678816304</v>
      </c>
      <c r="I3621" s="47" t="n">
        <f aca="false">G3621/H3621-1</f>
        <v>-0.208447754585451</v>
      </c>
      <c r="J3621" s="48" t="n">
        <f aca="false">IF(F3621&lt;0,F3621^2,0)</f>
        <v>5.7269655988275E-005</v>
      </c>
      <c r="K3621" s="44" t="n">
        <f aca="false">MAX(K3620,E3621)</f>
        <v>64626.6500000001</v>
      </c>
      <c r="L3621" s="49" t="n">
        <f aca="false">E3621-K3621</f>
        <v>-8356.84999999996</v>
      </c>
    </row>
    <row r="3622" customFormat="false" ht="15" hidden="false" customHeight="false" outlineLevel="0" collapsed="false">
      <c r="A3622" s="27" t="n">
        <v>44719</v>
      </c>
      <c r="B3622" s="42" t="n">
        <v>-1</v>
      </c>
      <c r="C3622" s="28" t="n">
        <v>34996</v>
      </c>
      <c r="D3622" s="43" t="n">
        <v>314.2</v>
      </c>
      <c r="E3622" s="44" t="n">
        <f aca="false">E3621+D3622</f>
        <v>56584.0000000001</v>
      </c>
      <c r="F3622" s="45" t="n">
        <f aca="false">IF(C3621&gt;0,D3622/C3621,0)</f>
        <v>0.00889827868434617</v>
      </c>
      <c r="G3622" s="46" t="n">
        <f aca="false">G3621*(1+F3622)</f>
        <v>48.1946657009284</v>
      </c>
      <c r="H3622" s="46" t="n">
        <f aca="false">MAX(H3621,G3622)</f>
        <v>60.3492678816304</v>
      </c>
      <c r="I3622" s="47" t="n">
        <f aca="false">G3622/H3622-1</f>
        <v>-0.201404302112532</v>
      </c>
      <c r="J3622" s="48" t="n">
        <f aca="false">IF(F3622&lt;0,F3622^2,0)</f>
        <v>0</v>
      </c>
      <c r="K3622" s="44" t="n">
        <f aca="false">MAX(K3621,E3622)</f>
        <v>64626.6500000001</v>
      </c>
      <c r="L3622" s="49" t="n">
        <f aca="false">E3622-K3622</f>
        <v>-8042.64999999997</v>
      </c>
    </row>
    <row r="3623" customFormat="false" ht="15" hidden="false" customHeight="false" outlineLevel="0" collapsed="false">
      <c r="A3623" s="27" t="n">
        <v>44720</v>
      </c>
      <c r="B3623" s="42" t="n">
        <v>1</v>
      </c>
      <c r="C3623" s="28" t="n">
        <v>34946.15</v>
      </c>
      <c r="D3623" s="43" t="n">
        <v>-648</v>
      </c>
      <c r="E3623" s="44" t="n">
        <f aca="false">E3622+D3623</f>
        <v>55936.0000000001</v>
      </c>
      <c r="F3623" s="45" t="n">
        <f aca="false">IF(C3622&gt;0,D3623/C3622,0)</f>
        <v>-0.0185164018744999</v>
      </c>
      <c r="G3623" s="46" t="n">
        <f aca="false">G3622*(1+F3623)</f>
        <v>47.3022739026029</v>
      </c>
      <c r="H3623" s="46" t="n">
        <f aca="false">MAX(H3622,G3623)</f>
        <v>60.3492678816304</v>
      </c>
      <c r="I3623" s="47" t="n">
        <f aca="false">G3623/H3623-1</f>
        <v>-0.216191420989863</v>
      </c>
      <c r="J3623" s="48" t="n">
        <f aca="false">IF(F3623&lt;0,F3623^2,0)</f>
        <v>0.000342857138377985</v>
      </c>
      <c r="K3623" s="44" t="n">
        <f aca="false">MAX(K3622,E3623)</f>
        <v>64626.6500000001</v>
      </c>
      <c r="L3623" s="49" t="n">
        <f aca="false">E3623-K3623</f>
        <v>-8690.64999999997</v>
      </c>
    </row>
    <row r="3624" customFormat="false" ht="15" hidden="false" customHeight="false" outlineLevel="0" collapsed="false">
      <c r="A3624" s="27" t="n">
        <v>44721</v>
      </c>
      <c r="B3624" s="42" t="n">
        <v>-1</v>
      </c>
      <c r="C3624" s="28" t="n">
        <v>35085.45</v>
      </c>
      <c r="D3624" s="43" t="n">
        <v>-427.1</v>
      </c>
      <c r="E3624" s="44" t="n">
        <f aca="false">E3623+D3624</f>
        <v>55508.9000000001</v>
      </c>
      <c r="F3624" s="45" t="n">
        <f aca="false">IF(C3623&gt;0,D3624/C3623,0)</f>
        <v>-0.012221661041345</v>
      </c>
      <c r="G3624" s="46" t="n">
        <f aca="false">G3623*(1+F3624)</f>
        <v>46.7241615444804</v>
      </c>
      <c r="H3624" s="46" t="n">
        <f aca="false">MAX(H3623,G3624)</f>
        <v>60.3492678816304</v>
      </c>
      <c r="I3624" s="47" t="n">
        <f aca="false">G3624/H3624-1</f>
        <v>-0.225770863763823</v>
      </c>
      <c r="J3624" s="48" t="n">
        <f aca="false">IF(F3624&lt;0,F3624^2,0)</f>
        <v>0.000149368998609531</v>
      </c>
      <c r="K3624" s="44" t="n">
        <f aca="false">MAX(K3623,E3624)</f>
        <v>64626.6500000001</v>
      </c>
      <c r="L3624" s="49" t="n">
        <f aca="false">E3624-K3624</f>
        <v>-9117.74999999996</v>
      </c>
    </row>
    <row r="3625" customFormat="false" ht="15" hidden="false" customHeight="false" outlineLevel="0" collapsed="false">
      <c r="A3625" s="27" t="n">
        <v>44722</v>
      </c>
      <c r="B3625" s="42" t="n">
        <v>-1</v>
      </c>
      <c r="C3625" s="28" t="n">
        <v>34483.8</v>
      </c>
      <c r="D3625" s="43" t="n">
        <v>601.65</v>
      </c>
      <c r="E3625" s="44" t="n">
        <f aca="false">E3624+D3625</f>
        <v>56110.5500000001</v>
      </c>
      <c r="F3625" s="45" t="n">
        <f aca="false">IF(C3624&gt;0,D3625/C3624,0)</f>
        <v>0.01714813405557</v>
      </c>
      <c r="G3625" s="46" t="n">
        <f aca="false">G3624*(1+F3625)</f>
        <v>47.5253937302792</v>
      </c>
      <c r="H3625" s="46" t="n">
        <f aca="false">MAX(H3624,G3625)</f>
        <v>60.3492678816304</v>
      </c>
      <c r="I3625" s="47" t="n">
        <f aca="false">G3625/H3625-1</f>
        <v>-0.212494278745917</v>
      </c>
      <c r="J3625" s="48" t="n">
        <f aca="false">IF(F3625&lt;0,F3625^2,0)</f>
        <v>0</v>
      </c>
      <c r="K3625" s="44" t="n">
        <f aca="false">MAX(K3624,E3625)</f>
        <v>64626.6500000001</v>
      </c>
      <c r="L3625" s="49" t="n">
        <f aca="false">E3625-K3625</f>
        <v>-8516.09999999996</v>
      </c>
    </row>
    <row r="3626" customFormat="false" ht="15" hidden="false" customHeight="false" outlineLevel="0" collapsed="false">
      <c r="A3626" s="27" t="n">
        <v>44725</v>
      </c>
      <c r="B3626" s="42" t="n">
        <v>-1</v>
      </c>
      <c r="C3626" s="28" t="n">
        <v>33405.85</v>
      </c>
      <c r="D3626" s="43" t="n">
        <v>1077.95</v>
      </c>
      <c r="E3626" s="44" t="n">
        <f aca="false">E3625+D3626</f>
        <v>57188.5000000001</v>
      </c>
      <c r="F3626" s="45" t="n">
        <f aca="false">IF(C3625&gt;0,D3626/C3625,0)</f>
        <v>0.0312596059599</v>
      </c>
      <c r="G3626" s="46" t="n">
        <f aca="false">G3625*(1+F3626)</f>
        <v>49.0110188113769</v>
      </c>
      <c r="H3626" s="46" t="n">
        <f aca="false">MAX(H3625,G3626)</f>
        <v>60.3492678816304</v>
      </c>
      <c r="I3626" s="47" t="n">
        <f aca="false">G3626/H3626-1</f>
        <v>-0.187877160208348</v>
      </c>
      <c r="J3626" s="48" t="n">
        <f aca="false">IF(F3626&lt;0,F3626^2,0)</f>
        <v>0</v>
      </c>
      <c r="K3626" s="44" t="n">
        <f aca="false">MAX(K3625,E3626)</f>
        <v>64626.6500000001</v>
      </c>
      <c r="L3626" s="49" t="n">
        <f aca="false">E3626-K3626</f>
        <v>-7438.14999999997</v>
      </c>
    </row>
    <row r="3627" customFormat="false" ht="15" hidden="false" customHeight="false" outlineLevel="0" collapsed="false">
      <c r="A3627" s="27" t="n">
        <v>44726</v>
      </c>
      <c r="B3627" s="42" t="n">
        <v>-1</v>
      </c>
      <c r="C3627" s="28" t="n">
        <v>33311.35</v>
      </c>
      <c r="D3627" s="43" t="n">
        <v>94.5</v>
      </c>
      <c r="E3627" s="44" t="n">
        <f aca="false">E3626+D3627</f>
        <v>57283.0000000001</v>
      </c>
      <c r="F3627" s="45" t="n">
        <f aca="false">IF(C3626&gt;0,D3627/C3626,0)</f>
        <v>0.00282884584586233</v>
      </c>
      <c r="G3627" s="46" t="n">
        <f aca="false">G3626*(1+F3627)</f>
        <v>49.1496634283429</v>
      </c>
      <c r="H3627" s="46" t="n">
        <f aca="false">MAX(H3626,G3627)</f>
        <v>60.3492678816304</v>
      </c>
      <c r="I3627" s="47" t="n">
        <f aca="false">G3627/H3627-1</f>
        <v>-0.185579789886673</v>
      </c>
      <c r="J3627" s="48" t="n">
        <f aca="false">IF(F3627&lt;0,F3627^2,0)</f>
        <v>0</v>
      </c>
      <c r="K3627" s="44" t="n">
        <f aca="false">MAX(K3626,E3627)</f>
        <v>64626.6500000001</v>
      </c>
      <c r="L3627" s="49" t="n">
        <f aca="false">E3627-K3627</f>
        <v>-7343.64999999997</v>
      </c>
    </row>
    <row r="3628" customFormat="false" ht="15" hidden="false" customHeight="false" outlineLevel="0" collapsed="false">
      <c r="A3628" s="27" t="n">
        <v>44727</v>
      </c>
      <c r="B3628" s="42" t="n">
        <v>-1</v>
      </c>
      <c r="C3628" s="28" t="n">
        <v>33339</v>
      </c>
      <c r="D3628" s="43" t="n">
        <v>-27.65</v>
      </c>
      <c r="E3628" s="44" t="n">
        <f aca="false">E3627+D3628</f>
        <v>57255.3500000001</v>
      </c>
      <c r="F3628" s="45" t="n">
        <f aca="false">IF(C3627&gt;0,D3628/C3627,0)</f>
        <v>-0.000830047416271031</v>
      </c>
      <c r="G3628" s="46" t="n">
        <f aca="false">G3627*(1+F3628)</f>
        <v>49.1088668772036</v>
      </c>
      <c r="H3628" s="46" t="n">
        <f aca="false">MAX(H3627,G3628)</f>
        <v>60.3492678816304</v>
      </c>
      <c r="I3628" s="47" t="n">
        <f aca="false">G3628/H3628-1</f>
        <v>-0.186255797277836</v>
      </c>
      <c r="J3628" s="48" t="n">
        <f aca="false">IF(F3628&lt;0,F3628^2,0)</f>
        <v>6.88978713258214E-007</v>
      </c>
      <c r="K3628" s="44" t="n">
        <f aca="false">MAX(K3627,E3628)</f>
        <v>64626.6500000001</v>
      </c>
      <c r="L3628" s="49" t="n">
        <f aca="false">E3628-K3628</f>
        <v>-7371.29999999997</v>
      </c>
    </row>
    <row r="3629" customFormat="false" ht="15" hidden="false" customHeight="false" outlineLevel="0" collapsed="false">
      <c r="A3629" s="27" t="n">
        <v>44728</v>
      </c>
      <c r="B3629" s="42" t="n">
        <v>1</v>
      </c>
      <c r="C3629" s="28" t="n">
        <v>32617.1</v>
      </c>
      <c r="D3629" s="43" t="n">
        <v>-1341.5</v>
      </c>
      <c r="E3629" s="44" t="n">
        <f aca="false">E3628+D3629</f>
        <v>55913.8500000001</v>
      </c>
      <c r="F3629" s="45" t="n">
        <f aca="false">IF(C3628&gt;0,D3629/C3628,0)</f>
        <v>-0.0402381595128828</v>
      </c>
      <c r="G3629" s="46" t="n">
        <f aca="false">G3628*(1+F3629)</f>
        <v>47.1328164583018</v>
      </c>
      <c r="H3629" s="46" t="n">
        <f aca="false">MAX(H3628,G3629)</f>
        <v>60.3492678816304</v>
      </c>
      <c r="I3629" s="47" t="n">
        <f aca="false">G3629/H3629-1</f>
        <v>-0.218999366309654</v>
      </c>
      <c r="J3629" s="48" t="n">
        <f aca="false">IF(F3629&lt;0,F3629^2,0)</f>
        <v>0.0016191094809842</v>
      </c>
      <c r="K3629" s="44" t="n">
        <f aca="false">MAX(K3628,E3629)</f>
        <v>64626.6500000001</v>
      </c>
      <c r="L3629" s="49" t="n">
        <f aca="false">E3629-K3629</f>
        <v>-8712.79999999997</v>
      </c>
    </row>
    <row r="3630" customFormat="false" ht="15" hidden="false" customHeight="false" outlineLevel="0" collapsed="false">
      <c r="A3630" s="27" t="n">
        <v>44729</v>
      </c>
      <c r="B3630" s="42" t="n">
        <v>-1</v>
      </c>
      <c r="C3630" s="28" t="n">
        <v>32743.05</v>
      </c>
      <c r="D3630" s="43" t="n">
        <v>-573.25</v>
      </c>
      <c r="E3630" s="44" t="n">
        <f aca="false">E3629+D3630</f>
        <v>55340.6000000001</v>
      </c>
      <c r="F3630" s="45" t="n">
        <f aca="false">IF(C3629&gt;0,D3630/C3629,0)</f>
        <v>-0.0175751369680321</v>
      </c>
      <c r="G3630" s="46" t="n">
        <f aca="false">G3629*(1+F3630)</f>
        <v>46.304450753358</v>
      </c>
      <c r="H3630" s="46" t="n">
        <f aca="false">MAX(H3629,G3630)</f>
        <v>60.3492678816304</v>
      </c>
      <c r="I3630" s="47" t="n">
        <f aca="false">G3630/H3630-1</f>
        <v>-0.232725559418882</v>
      </c>
      <c r="J3630" s="48" t="n">
        <f aca="false">IF(F3630&lt;0,F3630^2,0)</f>
        <v>0.000308885439445089</v>
      </c>
      <c r="K3630" s="44" t="n">
        <f aca="false">MAX(K3629,E3630)</f>
        <v>64626.6500000001</v>
      </c>
      <c r="L3630" s="49" t="n">
        <f aca="false">E3630-K3630</f>
        <v>-9286.04999999997</v>
      </c>
    </row>
    <row r="3631" customFormat="false" ht="15" hidden="false" customHeight="false" outlineLevel="0" collapsed="false">
      <c r="A3631" s="27" t="n">
        <v>44732</v>
      </c>
      <c r="B3631" s="42" t="n">
        <v>-1</v>
      </c>
      <c r="C3631" s="28" t="n">
        <v>32684.8</v>
      </c>
      <c r="D3631" s="43" t="n">
        <v>-146.75</v>
      </c>
      <c r="E3631" s="44" t="n">
        <f aca="false">E3630+D3631</f>
        <v>55193.8500000001</v>
      </c>
      <c r="F3631" s="45" t="n">
        <f aca="false">IF(C3630&gt;0,D3631/C3630,0)</f>
        <v>-0.00448186714432528</v>
      </c>
      <c r="G3631" s="46" t="n">
        <f aca="false">G3630*(1+F3631)</f>
        <v>46.0969203568905</v>
      </c>
      <c r="H3631" s="46" t="n">
        <f aca="false">MAX(H3630,G3631)</f>
        <v>60.3492678816304</v>
      </c>
      <c r="I3631" s="47" t="n">
        <f aca="false">G3631/H3631-1</f>
        <v>-0.236164381524803</v>
      </c>
      <c r="J3631" s="48" t="n">
        <f aca="false">IF(F3631&lt;0,F3631^2,0)</f>
        <v>2.00871330993825E-005</v>
      </c>
      <c r="K3631" s="44" t="n">
        <f aca="false">MAX(K3630,E3631)</f>
        <v>64626.6500000001</v>
      </c>
      <c r="L3631" s="49" t="n">
        <f aca="false">E3631-K3631</f>
        <v>-9432.79999999997</v>
      </c>
    </row>
    <row r="3632" customFormat="false" ht="15" hidden="false" customHeight="false" outlineLevel="0" collapsed="false">
      <c r="A3632" s="27" t="n">
        <v>44733</v>
      </c>
      <c r="B3632" s="42" t="n">
        <v>1</v>
      </c>
      <c r="C3632" s="28" t="n">
        <v>33191.75</v>
      </c>
      <c r="D3632" s="43" t="n">
        <v>213.7</v>
      </c>
      <c r="E3632" s="44" t="n">
        <f aca="false">E3631+D3632</f>
        <v>55407.5500000001</v>
      </c>
      <c r="F3632" s="45" t="n">
        <f aca="false">IF(C3631&gt;0,D3632/C3631,0)</f>
        <v>0.0065382073624437</v>
      </c>
      <c r="G3632" s="46" t="n">
        <f aca="false">G3631*(1+F3632)</f>
        <v>46.3983115809539</v>
      </c>
      <c r="H3632" s="46" t="n">
        <f aca="false">MAX(H3631,G3632)</f>
        <v>60.3492678816304</v>
      </c>
      <c r="I3632" s="47" t="n">
        <f aca="false">G3632/H3632-1</f>
        <v>-0.231170265860392</v>
      </c>
      <c r="J3632" s="48" t="n">
        <f aca="false">IF(F3632&lt;0,F3632^2,0)</f>
        <v>0</v>
      </c>
      <c r="K3632" s="44" t="n">
        <f aca="false">MAX(K3631,E3632)</f>
        <v>64626.6500000001</v>
      </c>
      <c r="L3632" s="49" t="n">
        <f aca="false">E3632-K3632</f>
        <v>-9219.09999999997</v>
      </c>
    </row>
    <row r="3633" customFormat="false" ht="15" hidden="false" customHeight="false" outlineLevel="0" collapsed="false">
      <c r="A3633" s="27" t="n">
        <v>44734</v>
      </c>
      <c r="B3633" s="42" t="n">
        <v>1</v>
      </c>
      <c r="C3633" s="28" t="n">
        <v>32845.3</v>
      </c>
      <c r="D3633" s="43" t="n">
        <v>-394.2</v>
      </c>
      <c r="E3633" s="44" t="n">
        <f aca="false">E3632+D3633</f>
        <v>55013.3500000001</v>
      </c>
      <c r="F3633" s="45" t="n">
        <f aca="false">IF(C3632&gt;0,D3633/C3632,0)</f>
        <v>-0.0118764452009912</v>
      </c>
      <c r="G3633" s="46" t="n">
        <f aca="false">G3632*(1+F3633)</f>
        <v>45.8472645760442</v>
      </c>
      <c r="H3633" s="46" t="n">
        <f aca="false">MAX(H3632,G3633)</f>
        <v>60.3492678816304</v>
      </c>
      <c r="I3633" s="47" t="n">
        <f aca="false">G3633/H3633-1</f>
        <v>-0.240301230066794</v>
      </c>
      <c r="J3633" s="48" t="n">
        <f aca="false">IF(F3633&lt;0,F3633^2,0)</f>
        <v>0.000141049950612147</v>
      </c>
      <c r="K3633" s="44" t="n">
        <f aca="false">MAX(K3632,E3633)</f>
        <v>64626.6500000001</v>
      </c>
      <c r="L3633" s="49" t="n">
        <f aca="false">E3633-K3633</f>
        <v>-9613.29999999997</v>
      </c>
    </row>
    <row r="3634" customFormat="false" ht="15" hidden="false" customHeight="false" outlineLevel="0" collapsed="false">
      <c r="A3634" s="27" t="n">
        <v>44735</v>
      </c>
      <c r="B3634" s="42" t="n">
        <v>-1</v>
      </c>
      <c r="C3634" s="28" t="n">
        <v>33135</v>
      </c>
      <c r="D3634" s="43" t="n">
        <v>-376.85</v>
      </c>
      <c r="E3634" s="44" t="n">
        <f aca="false">E3633+D3634</f>
        <v>54636.5000000001</v>
      </c>
      <c r="F3634" s="45" t="n">
        <f aca="false">IF(C3633&gt;0,D3634/C3633,0)</f>
        <v>-0.0114734832685346</v>
      </c>
      <c r="G3634" s="46" t="n">
        <f aca="false">G3633*(1+F3634)</f>
        <v>45.3212367530229</v>
      </c>
      <c r="H3634" s="46" t="n">
        <f aca="false">MAX(H3633,G3634)</f>
        <v>60.3492678816304</v>
      </c>
      <c r="I3634" s="47" t="n">
        <f aca="false">G3634/H3634-1</f>
        <v>-0.249017621192749</v>
      </c>
      <c r="J3634" s="48" t="n">
        <f aca="false">IF(F3634&lt;0,F3634^2,0)</f>
        <v>0.000131640818313344</v>
      </c>
      <c r="K3634" s="44" t="n">
        <f aca="false">MAX(K3633,E3634)</f>
        <v>64626.6500000001</v>
      </c>
      <c r="L3634" s="49" t="n">
        <f aca="false">E3634-K3634</f>
        <v>-9990.14999999997</v>
      </c>
    </row>
    <row r="3635" customFormat="false" ht="15" hidden="false" customHeight="false" outlineLevel="0" collapsed="false">
      <c r="A3635" s="27" t="n">
        <v>44736</v>
      </c>
      <c r="B3635" s="42" t="n">
        <v>1</v>
      </c>
      <c r="C3635" s="28" t="n">
        <v>33627.45</v>
      </c>
      <c r="D3635" s="43" t="n">
        <v>-107.15</v>
      </c>
      <c r="E3635" s="44" t="n">
        <f aca="false">E3634+D3635</f>
        <v>54529.3500000001</v>
      </c>
      <c r="F3635" s="45" t="n">
        <f aca="false">IF(C3634&gt;0,D3635/C3634,0)</f>
        <v>-0.00323374075750717</v>
      </c>
      <c r="G3635" s="46" t="n">
        <f aca="false">G3634*(1+F3635)</f>
        <v>45.174679622554</v>
      </c>
      <c r="H3635" s="46" t="n">
        <f aca="false">MAX(H3634,G3635)</f>
        <v>60.3492678816304</v>
      </c>
      <c r="I3635" s="47" t="n">
        <f aca="false">G3635/H3635-1</f>
        <v>-0.251446103519267</v>
      </c>
      <c r="J3635" s="48" t="n">
        <f aca="false">IF(F3635&lt;0,F3635^2,0)</f>
        <v>1.0457079286763E-005</v>
      </c>
      <c r="K3635" s="44" t="n">
        <f aca="false">MAX(K3634,E3635)</f>
        <v>64626.6500000001</v>
      </c>
      <c r="L3635" s="49" t="n">
        <f aca="false">E3635-K3635</f>
        <v>-10097.3</v>
      </c>
    </row>
    <row r="3636" customFormat="false" ht="15" hidden="false" customHeight="false" outlineLevel="0" collapsed="false">
      <c r="A3636" s="27" t="n">
        <v>44739</v>
      </c>
      <c r="B3636" s="42" t="n">
        <v>1</v>
      </c>
      <c r="C3636" s="28" t="n">
        <v>33811.25</v>
      </c>
      <c r="D3636" s="43" t="n">
        <v>183.8</v>
      </c>
      <c r="E3636" s="44" t="n">
        <f aca="false">E3635+D3636</f>
        <v>54713.1500000001</v>
      </c>
      <c r="F3636" s="45" t="n">
        <f aca="false">IF(C3635&gt;0,D3636/C3635,0)</f>
        <v>0.00546577275410416</v>
      </c>
      <c r="G3636" s="46" t="n">
        <f aca="false">G3635*(1+F3636)</f>
        <v>45.4215941556103</v>
      </c>
      <c r="H3636" s="46" t="n">
        <f aca="false">MAX(H3635,G3636)</f>
        <v>60.3492678816304</v>
      </c>
      <c r="I3636" s="47" t="n">
        <f aca="false">G3636/H3636-1</f>
        <v>-0.247354678026905</v>
      </c>
      <c r="J3636" s="48" t="n">
        <f aca="false">IF(F3636&lt;0,F3636^2,0)</f>
        <v>0</v>
      </c>
      <c r="K3636" s="44" t="n">
        <f aca="false">MAX(K3635,E3636)</f>
        <v>64626.6500000001</v>
      </c>
      <c r="L3636" s="49" t="n">
        <f aca="false">E3636-K3636</f>
        <v>-9913.49999999996</v>
      </c>
    </row>
    <row r="3637" customFormat="false" ht="15" hidden="false" customHeight="false" outlineLevel="0" collapsed="false">
      <c r="A3637" s="27" t="n">
        <v>44740</v>
      </c>
      <c r="B3637" s="42" t="n">
        <v>1</v>
      </c>
      <c r="C3637" s="28" t="n">
        <v>33642.45</v>
      </c>
      <c r="D3637" s="43" t="n">
        <v>-233.05</v>
      </c>
      <c r="E3637" s="44" t="n">
        <f aca="false">E3636+D3637</f>
        <v>54480.1000000001</v>
      </c>
      <c r="F3637" s="45" t="n">
        <f aca="false">IF(C3636&gt;0,D3637/C3636,0)</f>
        <v>-0.00689267625420533</v>
      </c>
      <c r="G3637" s="46" t="n">
        <f aca="false">G3636*(1+F3637)</f>
        <v>45.1085178121458</v>
      </c>
      <c r="H3637" s="46" t="n">
        <f aca="false">MAX(H3636,G3637)</f>
        <v>60.3492678816304</v>
      </c>
      <c r="I3637" s="47" t="n">
        <f aca="false">G3637/H3637-1</f>
        <v>-0.252542418565507</v>
      </c>
      <c r="J3637" s="48" t="n">
        <f aca="false">IF(F3637&lt;0,F3637^2,0)</f>
        <v>4.7508985945286E-005</v>
      </c>
      <c r="K3637" s="44" t="n">
        <f aca="false">MAX(K3636,E3637)</f>
        <v>64626.6500000001</v>
      </c>
      <c r="L3637" s="49" t="n">
        <f aca="false">E3637-K3637</f>
        <v>-10146.55</v>
      </c>
    </row>
    <row r="3638" customFormat="false" ht="15" hidden="false" customHeight="false" outlineLevel="0" collapsed="false">
      <c r="A3638" s="27" t="n">
        <v>44741</v>
      </c>
      <c r="B3638" s="42" t="n">
        <v>-1</v>
      </c>
      <c r="C3638" s="28" t="n">
        <v>33269.9</v>
      </c>
      <c r="D3638" s="43" t="n">
        <v>3.65</v>
      </c>
      <c r="E3638" s="44" t="n">
        <f aca="false">E3637+D3638</f>
        <v>54483.7500000001</v>
      </c>
      <c r="F3638" s="45" t="n">
        <f aca="false">IF(C3637&gt;0,D3638/C3637,0)</f>
        <v>0.000108493881985408</v>
      </c>
      <c r="G3638" s="46" t="n">
        <f aca="false">G3637*(1+F3638)</f>
        <v>45.1134118103538</v>
      </c>
      <c r="H3638" s="46" t="n">
        <f aca="false">MAX(H3637,G3638)</f>
        <v>60.3492678816304</v>
      </c>
      <c r="I3638" s="47" t="n">
        <f aca="false">G3638/H3638-1</f>
        <v>-0.252461323990878</v>
      </c>
      <c r="J3638" s="48" t="n">
        <f aca="false">IF(F3638&lt;0,F3638^2,0)</f>
        <v>0</v>
      </c>
      <c r="K3638" s="44" t="n">
        <f aca="false">MAX(K3637,E3638)</f>
        <v>64626.6500000001</v>
      </c>
      <c r="L3638" s="49" t="n">
        <f aca="false">E3638-K3638</f>
        <v>-10142.9</v>
      </c>
    </row>
    <row r="3639" customFormat="false" ht="15" hidden="false" customHeight="false" outlineLevel="0" collapsed="false">
      <c r="A3639" s="27" t="n">
        <v>44742</v>
      </c>
      <c r="B3639" s="42" t="n">
        <v>-1</v>
      </c>
      <c r="C3639" s="28" t="n">
        <v>33425.1</v>
      </c>
      <c r="D3639" s="43" t="n">
        <v>-152.9</v>
      </c>
      <c r="E3639" s="44" t="n">
        <f aca="false">E3638+D3639</f>
        <v>54330.8500000001</v>
      </c>
      <c r="F3639" s="45" t="n">
        <f aca="false">IF(C3638&gt;0,D3639/C3638,0)</f>
        <v>-0.00459574570407485</v>
      </c>
      <c r="G3639" s="46" t="n">
        <f aca="false">G3638*(1+F3639)</f>
        <v>44.9060820418302</v>
      </c>
      <c r="H3639" s="46" t="n">
        <f aca="false">MAX(H3638,G3639)</f>
        <v>60.3492678816304</v>
      </c>
      <c r="I3639" s="47" t="n">
        <f aca="false">G3639/H3639-1</f>
        <v>-0.255896821649777</v>
      </c>
      <c r="J3639" s="48" t="n">
        <f aca="false">IF(F3639&lt;0,F3639^2,0)</f>
        <v>2.11208785765225E-005</v>
      </c>
      <c r="K3639" s="44" t="n">
        <f aca="false">MAX(K3638,E3639)</f>
        <v>64626.6500000001</v>
      </c>
      <c r="L3639" s="49" t="n">
        <f aca="false">E3639-K3639</f>
        <v>-10295.8</v>
      </c>
    </row>
    <row r="3640" customFormat="false" ht="15" hidden="false" customHeight="false" outlineLevel="0" collapsed="false">
      <c r="A3640" s="27" t="n">
        <v>44743</v>
      </c>
      <c r="B3640" s="42" t="n">
        <v>1</v>
      </c>
      <c r="C3640" s="28" t="n">
        <v>33539.45</v>
      </c>
      <c r="D3640" s="43" t="n">
        <v>-119.85</v>
      </c>
      <c r="E3640" s="44" t="n">
        <f aca="false">E3639+D3640</f>
        <v>54211.0000000001</v>
      </c>
      <c r="F3640" s="45" t="n">
        <f aca="false">IF(C3639&gt;0,D3640/C3639,0)</f>
        <v>-0.00358562876401267</v>
      </c>
      <c r="G3640" s="46" t="n">
        <f aca="false">G3639*(1+F3640)</f>
        <v>44.745065502382</v>
      </c>
      <c r="H3640" s="46" t="n">
        <f aca="false">MAX(H3639,G3640)</f>
        <v>60.3492678816304</v>
      </c>
      <c r="I3640" s="47" t="n">
        <f aca="false">G3640/H3640-1</f>
        <v>-0.258564899409463</v>
      </c>
      <c r="J3640" s="48" t="n">
        <f aca="false">IF(F3640&lt;0,F3640^2,0)</f>
        <v>1.28567336333151E-005</v>
      </c>
      <c r="K3640" s="44" t="n">
        <f aca="false">MAX(K3639,E3640)</f>
        <v>64626.6500000001</v>
      </c>
      <c r="L3640" s="49" t="n">
        <f aca="false">E3640-K3640</f>
        <v>-10415.65</v>
      </c>
    </row>
    <row r="3641" customFormat="false" ht="15" hidden="false" customHeight="false" outlineLevel="0" collapsed="false">
      <c r="A3641" s="27" t="n">
        <v>44746</v>
      </c>
      <c r="B3641" s="42" t="n">
        <v>1</v>
      </c>
      <c r="C3641" s="28" t="n">
        <v>33940.9</v>
      </c>
      <c r="D3641" s="43" t="n">
        <v>401.45</v>
      </c>
      <c r="E3641" s="44" t="n">
        <f aca="false">E3640+D3641</f>
        <v>54612.4500000001</v>
      </c>
      <c r="F3641" s="45" t="n">
        <f aca="false">IF(C3640&gt;0,D3641/C3640,0)</f>
        <v>0.0119694866791197</v>
      </c>
      <c r="G3641" s="46" t="n">
        <f aca="false">G3640*(1+F3641)</f>
        <v>45.280640967869</v>
      </c>
      <c r="H3641" s="46" t="n">
        <f aca="false">MAX(H3640,G3641)</f>
        <v>60.3492678816304</v>
      </c>
      <c r="I3641" s="47" t="n">
        <f aca="false">G3641/H3641-1</f>
        <v>-0.249690301849512</v>
      </c>
      <c r="J3641" s="48" t="n">
        <f aca="false">IF(F3641&lt;0,F3641^2,0)</f>
        <v>0</v>
      </c>
      <c r="K3641" s="44" t="n">
        <f aca="false">MAX(K3640,E3641)</f>
        <v>64626.6500000001</v>
      </c>
      <c r="L3641" s="49" t="n">
        <f aca="false">E3641-K3641</f>
        <v>-10014.2</v>
      </c>
    </row>
    <row r="3642" customFormat="false" ht="15" hidden="false" customHeight="false" outlineLevel="0" collapsed="false">
      <c r="A3642" s="27" t="n">
        <v>44747</v>
      </c>
      <c r="B3642" s="42" t="n">
        <v>1</v>
      </c>
      <c r="C3642" s="28" t="n">
        <v>33815.9</v>
      </c>
      <c r="D3642" s="43" t="n">
        <v>-125</v>
      </c>
      <c r="E3642" s="44" t="n">
        <f aca="false">E3641+D3642</f>
        <v>54487.4500000001</v>
      </c>
      <c r="F3642" s="45" t="n">
        <f aca="false">IF(C3641&gt;0,D3642/C3641,0)</f>
        <v>-0.00368287228682799</v>
      </c>
      <c r="G3642" s="46" t="n">
        <f aca="false">G3641*(1+F3642)</f>
        <v>45.1138781501187</v>
      </c>
      <c r="H3642" s="46" t="n">
        <f aca="false">MAX(H3641,G3642)</f>
        <v>60.3492678816304</v>
      </c>
      <c r="I3642" s="47" t="n">
        <f aca="false">G3642/H3642-1</f>
        <v>-0.252453596643369</v>
      </c>
      <c r="J3642" s="48" t="n">
        <f aca="false">IF(F3642&lt;0,F3642^2,0)</f>
        <v>1.35635482810856E-005</v>
      </c>
      <c r="K3642" s="44" t="n">
        <f aca="false">MAX(K3641,E3642)</f>
        <v>64626.6500000001</v>
      </c>
      <c r="L3642" s="49" t="n">
        <f aca="false">E3642-K3642</f>
        <v>-10139.2</v>
      </c>
    </row>
    <row r="3643" customFormat="false" ht="15" hidden="false" customHeight="false" outlineLevel="0" collapsed="false">
      <c r="A3643" s="27" t="n">
        <v>44748</v>
      </c>
      <c r="B3643" s="42" t="n">
        <v>1</v>
      </c>
      <c r="C3643" s="28" t="n">
        <v>34324.25</v>
      </c>
      <c r="D3643" s="43" t="n">
        <v>508.35</v>
      </c>
      <c r="E3643" s="44" t="n">
        <f aca="false">E3642+D3643</f>
        <v>54995.8000000001</v>
      </c>
      <c r="F3643" s="45" t="n">
        <f aca="false">IF(C3642&gt;0,D3643/C3642,0)</f>
        <v>0.0150328691532681</v>
      </c>
      <c r="G3643" s="46" t="n">
        <f aca="false">G3642*(1+F3643)</f>
        <v>45.7920691773459</v>
      </c>
      <c r="H3643" s="46" t="n">
        <f aca="false">MAX(H3642,G3643)</f>
        <v>60.3492678816304</v>
      </c>
      <c r="I3643" s="47" t="n">
        <f aca="false">G3643/H3643-1</f>
        <v>-0.241215829375713</v>
      </c>
      <c r="J3643" s="48" t="n">
        <f aca="false">IF(F3643&lt;0,F3643^2,0)</f>
        <v>0</v>
      </c>
      <c r="K3643" s="44" t="n">
        <f aca="false">MAX(K3642,E3643)</f>
        <v>64626.6500000001</v>
      </c>
      <c r="L3643" s="49" t="n">
        <f aca="false">E3643-K3643</f>
        <v>-9630.84999999997</v>
      </c>
    </row>
    <row r="3644" customFormat="false" ht="15" hidden="false" customHeight="false" outlineLevel="0" collapsed="false">
      <c r="A3644" s="27" t="n">
        <v>44749</v>
      </c>
      <c r="B3644" s="42" t="n">
        <v>1</v>
      </c>
      <c r="C3644" s="28" t="n">
        <v>34920.3</v>
      </c>
      <c r="D3644" s="43" t="n">
        <v>596.05</v>
      </c>
      <c r="E3644" s="44" t="n">
        <f aca="false">E3643+D3644</f>
        <v>55591.8500000001</v>
      </c>
      <c r="F3644" s="45" t="n">
        <f aca="false">IF(C3643&gt;0,D3644/C3643,0)</f>
        <v>0.0173652738224433</v>
      </c>
      <c r="G3644" s="46" t="n">
        <f aca="false">G3643*(1+F3644)</f>
        <v>46.5872609975068</v>
      </c>
      <c r="H3644" s="46" t="n">
        <f aca="false">MAX(H3643,G3644)</f>
        <v>60.3492678816304</v>
      </c>
      <c r="I3644" s="47" t="n">
        <f aca="false">G3644/H3644-1</f>
        <v>-0.228039334480686</v>
      </c>
      <c r="J3644" s="48" t="n">
        <f aca="false">IF(F3644&lt;0,F3644^2,0)</f>
        <v>0</v>
      </c>
      <c r="K3644" s="44" t="n">
        <f aca="false">MAX(K3643,E3644)</f>
        <v>64626.6500000001</v>
      </c>
      <c r="L3644" s="49" t="n">
        <f aca="false">E3644-K3644</f>
        <v>-9034.79999999997</v>
      </c>
    </row>
    <row r="3645" customFormat="false" ht="15" hidden="false" customHeight="false" outlineLevel="0" collapsed="false">
      <c r="A3645" s="27" t="n">
        <v>44750</v>
      </c>
      <c r="B3645" s="42" t="n">
        <v>1</v>
      </c>
      <c r="C3645" s="28" t="n">
        <v>35124.05</v>
      </c>
      <c r="D3645" s="43" t="n">
        <v>203.75</v>
      </c>
      <c r="E3645" s="44" t="n">
        <f aca="false">E3644+D3645</f>
        <v>55795.6000000001</v>
      </c>
      <c r="F3645" s="45" t="n">
        <f aca="false">IF(C3644&gt;0,D3645/C3644,0)</f>
        <v>0.00583471505113072</v>
      </c>
      <c r="G3645" s="46" t="n">
        <f aca="false">G3644*(1+F3645)</f>
        <v>46.8590843904399</v>
      </c>
      <c r="H3645" s="46" t="n">
        <f aca="false">MAX(H3644,G3645)</f>
        <v>60.3492678816304</v>
      </c>
      <c r="I3645" s="47" t="n">
        <f aca="false">G3645/H3645-1</f>
        <v>-0.2235351639667</v>
      </c>
      <c r="J3645" s="48" t="n">
        <f aca="false">IF(F3645&lt;0,F3645^2,0)</f>
        <v>0</v>
      </c>
      <c r="K3645" s="44" t="n">
        <f aca="false">MAX(K3644,E3645)</f>
        <v>64626.6500000001</v>
      </c>
      <c r="L3645" s="49" t="n">
        <f aca="false">E3645-K3645</f>
        <v>-8831.04999999997</v>
      </c>
    </row>
    <row r="3646" customFormat="false" ht="15" hidden="false" customHeight="false" outlineLevel="0" collapsed="false">
      <c r="A3646" s="27" t="n">
        <v>44753</v>
      </c>
      <c r="B3646" s="42" t="n">
        <v>1</v>
      </c>
      <c r="C3646" s="28" t="n">
        <v>35469.65</v>
      </c>
      <c r="D3646" s="43" t="n">
        <v>345.6</v>
      </c>
      <c r="E3646" s="44" t="n">
        <f aca="false">E3645+D3646</f>
        <v>56141.2000000001</v>
      </c>
      <c r="F3646" s="45" t="n">
        <f aca="false">IF(C3645&gt;0,D3646/C3645,0)</f>
        <v>0.00983941202680215</v>
      </c>
      <c r="G3646" s="46" t="n">
        <f aca="false">G3645*(1+F3646)</f>
        <v>47.3201502289561</v>
      </c>
      <c r="H3646" s="46" t="n">
        <f aca="false">MAX(H3645,G3646)</f>
        <v>60.3492678816304</v>
      </c>
      <c r="I3646" s="47" t="n">
        <f aca="false">G3646/H3646-1</f>
        <v>-0.215895206520645</v>
      </c>
      <c r="J3646" s="48" t="n">
        <f aca="false">IF(F3646&lt;0,F3646^2,0)</f>
        <v>0</v>
      </c>
      <c r="K3646" s="44" t="n">
        <f aca="false">MAX(K3645,E3646)</f>
        <v>64626.6500000001</v>
      </c>
      <c r="L3646" s="49" t="n">
        <f aca="false">E3646-K3646</f>
        <v>-8485.44999999997</v>
      </c>
    </row>
    <row r="3647" customFormat="false" ht="15" hidden="false" customHeight="false" outlineLevel="0" collapsed="false">
      <c r="A3647" s="27" t="n">
        <v>44754</v>
      </c>
      <c r="B3647" s="42" t="n">
        <v>1</v>
      </c>
      <c r="C3647" s="28" t="n">
        <v>35132.25</v>
      </c>
      <c r="D3647" s="43" t="n">
        <v>-337.4</v>
      </c>
      <c r="E3647" s="44" t="n">
        <f aca="false">E3646+D3647</f>
        <v>55803.8000000001</v>
      </c>
      <c r="F3647" s="45" t="n">
        <f aca="false">IF(C3646&gt;0,D3647/C3646,0)</f>
        <v>-0.00951235774810296</v>
      </c>
      <c r="G3647" s="46" t="n">
        <f aca="false">G3646*(1+F3647)</f>
        <v>46.8700240312843</v>
      </c>
      <c r="H3647" s="46" t="n">
        <f aca="false">MAX(H3646,G3647)</f>
        <v>60.3492678816304</v>
      </c>
      <c r="I3647" s="47" t="n">
        <f aca="false">G3647/H3647-1</f>
        <v>-0.223353891828223</v>
      </c>
      <c r="J3647" s="48" t="n">
        <f aca="false">IF(F3647&lt;0,F3647^2,0)</f>
        <v>9.04849499278943E-005</v>
      </c>
      <c r="K3647" s="44" t="n">
        <f aca="false">MAX(K3646,E3647)</f>
        <v>64626.6500000001</v>
      </c>
      <c r="L3647" s="49" t="n">
        <f aca="false">E3647-K3647</f>
        <v>-8822.84999999997</v>
      </c>
    </row>
    <row r="3648" customFormat="false" ht="15" hidden="false" customHeight="false" outlineLevel="0" collapsed="false">
      <c r="A3648" s="27" t="n">
        <v>44755</v>
      </c>
      <c r="B3648" s="42" t="n">
        <v>-1</v>
      </c>
      <c r="C3648" s="28" t="n">
        <v>34827.8</v>
      </c>
      <c r="D3648" s="43" t="n">
        <v>94</v>
      </c>
      <c r="E3648" s="44" t="n">
        <f aca="false">E3647+D3648</f>
        <v>55897.8000000001</v>
      </c>
      <c r="F3648" s="45" t="n">
        <f aca="false">IF(C3647&gt;0,D3648/C3647,0)</f>
        <v>0.00267560432366273</v>
      </c>
      <c r="G3648" s="46" t="n">
        <f aca="false">G3647*(1+F3648)</f>
        <v>46.9954296702326</v>
      </c>
      <c r="H3648" s="46" t="n">
        <f aca="false">MAX(H3647,G3648)</f>
        <v>60.3492678816304</v>
      </c>
      <c r="I3648" s="47" t="n">
        <f aca="false">G3648/H3648-1</f>
        <v>-0.221275894143243</v>
      </c>
      <c r="J3648" s="48" t="n">
        <f aca="false">IF(F3648&lt;0,F3648^2,0)</f>
        <v>0</v>
      </c>
      <c r="K3648" s="44" t="n">
        <f aca="false">MAX(K3647,E3648)</f>
        <v>64626.6500000001</v>
      </c>
      <c r="L3648" s="49" t="n">
        <f aca="false">E3648-K3648</f>
        <v>-8728.84999999997</v>
      </c>
    </row>
    <row r="3649" customFormat="false" ht="15" hidden="false" customHeight="false" outlineLevel="0" collapsed="false">
      <c r="A3649" s="27" t="n">
        <v>44756</v>
      </c>
      <c r="B3649" s="42" t="n">
        <v>-1</v>
      </c>
      <c r="C3649" s="28" t="n">
        <v>34651.2</v>
      </c>
      <c r="D3649" s="43" t="n">
        <v>176.6</v>
      </c>
      <c r="E3649" s="44" t="n">
        <f aca="false">E3648+D3649</f>
        <v>56074.4000000001</v>
      </c>
      <c r="F3649" s="45" t="n">
        <f aca="false">IF(C3648&gt;0,D3649/C3648,0)</f>
        <v>0.00507066194247124</v>
      </c>
      <c r="G3649" s="46" t="n">
        <f aca="false">G3648*(1+F3649)</f>
        <v>47.2337276069315</v>
      </c>
      <c r="H3649" s="46" t="n">
        <f aca="false">MAX(H3648,G3649)</f>
        <v>60.3492678816304</v>
      </c>
      <c r="I3649" s="47" t="n">
        <f aca="false">G3649/H3649-1</f>
        <v>-0.21732724745599</v>
      </c>
      <c r="J3649" s="48" t="n">
        <f aca="false">IF(F3649&lt;0,F3649^2,0)</f>
        <v>0</v>
      </c>
      <c r="K3649" s="44" t="n">
        <f aca="false">MAX(K3648,E3649)</f>
        <v>64626.6500000001</v>
      </c>
      <c r="L3649" s="49" t="n">
        <f aca="false">E3649-K3649</f>
        <v>-8552.24999999997</v>
      </c>
    </row>
    <row r="3650" customFormat="false" ht="15" hidden="false" customHeight="false" outlineLevel="0" collapsed="false">
      <c r="A3650" s="27" t="n">
        <v>44757</v>
      </c>
      <c r="B3650" s="42" t="n">
        <v>-1</v>
      </c>
      <c r="C3650" s="28" t="n">
        <v>34682.65</v>
      </c>
      <c r="D3650" s="43" t="n">
        <v>-31.45</v>
      </c>
      <c r="E3650" s="44" t="n">
        <f aca="false">E3649+D3650</f>
        <v>56042.9500000001</v>
      </c>
      <c r="F3650" s="45" t="n">
        <f aca="false">IF(C3649&gt;0,D3650/C3649,0)</f>
        <v>-0.000907616475042711</v>
      </c>
      <c r="G3650" s="46" t="n">
        <f aca="false">G3649*(1+F3650)</f>
        <v>47.1908574975778</v>
      </c>
      <c r="H3650" s="46" t="n">
        <f aca="false">MAX(H3649,G3650)</f>
        <v>60.3492678816304</v>
      </c>
      <c r="I3650" s="47" t="n">
        <f aca="false">G3650/H3650-1</f>
        <v>-0.218037614140766</v>
      </c>
      <c r="J3650" s="48" t="n">
        <f aca="false">IF(F3650&lt;0,F3650^2,0)</f>
        <v>8.23767665768957E-007</v>
      </c>
      <c r="K3650" s="44" t="n">
        <f aca="false">MAX(K3649,E3650)</f>
        <v>64626.6500000001</v>
      </c>
      <c r="L3650" s="49" t="n">
        <f aca="false">E3650-K3650</f>
        <v>-8583.69999999997</v>
      </c>
    </row>
    <row r="3651" customFormat="false" ht="15" hidden="false" customHeight="false" outlineLevel="0" collapsed="false">
      <c r="A3651" s="27" t="n">
        <v>44760</v>
      </c>
      <c r="B3651" s="42" t="n">
        <v>1</v>
      </c>
      <c r="C3651" s="28" t="n">
        <v>35358.7</v>
      </c>
      <c r="D3651" s="43" t="n">
        <v>113.8</v>
      </c>
      <c r="E3651" s="44" t="n">
        <f aca="false">E3650+D3651</f>
        <v>56156.7500000001</v>
      </c>
      <c r="F3651" s="45" t="n">
        <f aca="false">IF(C3650&gt;0,D3651/C3650,0)</f>
        <v>0.00328117949464646</v>
      </c>
      <c r="G3651" s="46" t="n">
        <f aca="false">G3650*(1+F3651)</f>
        <v>47.3456991715336</v>
      </c>
      <c r="H3651" s="46" t="n">
        <f aca="false">MAX(H3650,G3651)</f>
        <v>60.3492678816304</v>
      </c>
      <c r="I3651" s="47" t="n">
        <f aca="false">G3651/H3651-1</f>
        <v>-0.2154718551947</v>
      </c>
      <c r="J3651" s="48" t="n">
        <f aca="false">IF(F3651&lt;0,F3651^2,0)</f>
        <v>0</v>
      </c>
      <c r="K3651" s="44" t="n">
        <f aca="false">MAX(K3650,E3651)</f>
        <v>64626.6500000001</v>
      </c>
      <c r="L3651" s="49" t="n">
        <f aca="false">E3651-K3651</f>
        <v>-8469.89999999997</v>
      </c>
    </row>
    <row r="3652" customFormat="false" ht="15" hidden="false" customHeight="false" outlineLevel="0" collapsed="false">
      <c r="A3652" s="27" t="n">
        <v>44761</v>
      </c>
      <c r="B3652" s="42" t="n">
        <v>1</v>
      </c>
      <c r="C3652" s="28" t="n">
        <v>35720.35</v>
      </c>
      <c r="D3652" s="43" t="n">
        <v>361.65</v>
      </c>
      <c r="E3652" s="44" t="n">
        <f aca="false">E3651+D3652</f>
        <v>56518.4000000001</v>
      </c>
      <c r="F3652" s="45" t="n">
        <f aca="false">IF(C3651&gt;0,D3652/C3651,0)</f>
        <v>0.0102280344017173</v>
      </c>
      <c r="G3652" s="46" t="n">
        <f aca="false">G3651*(1+F3652)</f>
        <v>47.8299526114334</v>
      </c>
      <c r="H3652" s="46" t="n">
        <f aca="false">MAX(H3651,G3652)</f>
        <v>60.3492678816304</v>
      </c>
      <c r="I3652" s="47" t="n">
        <f aca="false">G3652/H3652-1</f>
        <v>-0.207447674340516</v>
      </c>
      <c r="J3652" s="48" t="n">
        <f aca="false">IF(F3652&lt;0,F3652^2,0)</f>
        <v>0</v>
      </c>
      <c r="K3652" s="44" t="n">
        <f aca="false">MAX(K3651,E3652)</f>
        <v>64626.6500000001</v>
      </c>
      <c r="L3652" s="49" t="n">
        <f aca="false">E3652-K3652</f>
        <v>-8108.24999999996</v>
      </c>
    </row>
    <row r="3653" customFormat="false" ht="15" hidden="false" customHeight="false" outlineLevel="0" collapsed="false">
      <c r="A3653" s="27" t="n">
        <v>44762</v>
      </c>
      <c r="B3653" s="42" t="n">
        <v>1</v>
      </c>
      <c r="C3653" s="28" t="n">
        <v>35972.1</v>
      </c>
      <c r="D3653" s="43" t="n">
        <v>251.75</v>
      </c>
      <c r="E3653" s="44" t="n">
        <f aca="false">E3652+D3653</f>
        <v>56770.1500000001</v>
      </c>
      <c r="F3653" s="45" t="n">
        <f aca="false">IF(C3652&gt;0,D3653/C3652,0)</f>
        <v>0.00704780328300255</v>
      </c>
      <c r="G3653" s="46" t="n">
        <f aca="false">G3652*(1+F3653)</f>
        <v>48.1670487084741</v>
      </c>
      <c r="H3653" s="46" t="n">
        <f aca="false">MAX(H3652,G3653)</f>
        <v>60.3492678816304</v>
      </c>
      <c r="I3653" s="47" t="n">
        <f aca="false">G3653/H3653-1</f>
        <v>-0.201861921457781</v>
      </c>
      <c r="J3653" s="48" t="n">
        <f aca="false">IF(F3653&lt;0,F3653^2,0)</f>
        <v>0</v>
      </c>
      <c r="K3653" s="44" t="n">
        <f aca="false">MAX(K3652,E3653)</f>
        <v>64626.6500000001</v>
      </c>
      <c r="L3653" s="49" t="n">
        <f aca="false">E3653-K3653</f>
        <v>-7856.49999999996</v>
      </c>
    </row>
    <row r="3654" customFormat="false" ht="15" hidden="false" customHeight="false" outlineLevel="0" collapsed="false">
      <c r="A3654" s="27" t="n">
        <v>44763</v>
      </c>
      <c r="B3654" s="42" t="n">
        <v>1</v>
      </c>
      <c r="C3654" s="28" t="n">
        <v>36201</v>
      </c>
      <c r="D3654" s="43" t="n">
        <v>228.9</v>
      </c>
      <c r="E3654" s="44" t="n">
        <f aca="false">E3653+D3654</f>
        <v>56999.0500000001</v>
      </c>
      <c r="F3654" s="45" t="n">
        <f aca="false">IF(C3653&gt;0,D3654/C3653,0)</f>
        <v>0.00636326486360263</v>
      </c>
      <c r="G3654" s="46" t="n">
        <f aca="false">G3653*(1+F3654)</f>
        <v>48.4735483971042</v>
      </c>
      <c r="H3654" s="46" t="n">
        <f aca="false">MAX(H3653,G3654)</f>
        <v>60.3492678816304</v>
      </c>
      <c r="I3654" s="47" t="n">
        <f aca="false">G3654/H3654-1</f>
        <v>-0.19678315746629</v>
      </c>
      <c r="J3654" s="48" t="n">
        <f aca="false">IF(F3654&lt;0,F3654^2,0)</f>
        <v>0</v>
      </c>
      <c r="K3654" s="44" t="n">
        <f aca="false">MAX(K3653,E3654)</f>
        <v>64626.6500000001</v>
      </c>
      <c r="L3654" s="49" t="n">
        <f aca="false">E3654-K3654</f>
        <v>-7627.59999999996</v>
      </c>
    </row>
    <row r="3655" customFormat="false" ht="15" hidden="false" customHeight="false" outlineLevel="0" collapsed="false">
      <c r="A3655" s="27" t="n">
        <v>44764</v>
      </c>
      <c r="B3655" s="42" t="n">
        <v>1</v>
      </c>
      <c r="C3655" s="28" t="n">
        <v>36738.95</v>
      </c>
      <c r="D3655" s="43" t="n">
        <v>537.95</v>
      </c>
      <c r="E3655" s="44" t="n">
        <f aca="false">E3654+D3655</f>
        <v>57537.0000000001</v>
      </c>
      <c r="F3655" s="45" t="n">
        <f aca="false">IF(C3654&gt;0,D3655/C3654,0)</f>
        <v>0.0148600867379354</v>
      </c>
      <c r="G3655" s="46" t="n">
        <f aca="false">G3654*(1+F3655)</f>
        <v>49.1938695307807</v>
      </c>
      <c r="H3655" s="46" t="n">
        <f aca="false">MAX(H3654,G3655)</f>
        <v>60.3492678816304</v>
      </c>
      <c r="I3655" s="47" t="n">
        <f aca="false">G3655/H3655-1</f>
        <v>-0.184847285516869</v>
      </c>
      <c r="J3655" s="48" t="n">
        <f aca="false">IF(F3655&lt;0,F3655^2,0)</f>
        <v>0</v>
      </c>
      <c r="K3655" s="44" t="n">
        <f aca="false">MAX(K3654,E3655)</f>
        <v>64626.6500000001</v>
      </c>
      <c r="L3655" s="49" t="n">
        <f aca="false">E3655-K3655</f>
        <v>-7089.64999999997</v>
      </c>
    </row>
    <row r="3656" customFormat="false" ht="15" hidden="false" customHeight="false" outlineLevel="0" collapsed="false">
      <c r="A3656" s="27" t="n">
        <v>44767</v>
      </c>
      <c r="B3656" s="42" t="n">
        <v>1</v>
      </c>
      <c r="C3656" s="28" t="n">
        <v>36726.4</v>
      </c>
      <c r="D3656" s="43" t="n">
        <v>-12.55</v>
      </c>
      <c r="E3656" s="44" t="n">
        <f aca="false">E3655+D3656</f>
        <v>57524.4500000001</v>
      </c>
      <c r="F3656" s="45" t="n">
        <f aca="false">IF(C3655&gt;0,D3656/C3655,0)</f>
        <v>-0.000341599310813183</v>
      </c>
      <c r="G3656" s="46" t="n">
        <f aca="false">G3655*(1+F3656)</f>
        <v>49.1770649388527</v>
      </c>
      <c r="H3656" s="46" t="n">
        <f aca="false">MAX(H3655,G3656)</f>
        <v>60.3492678816304</v>
      </c>
      <c r="I3656" s="47" t="n">
        <f aca="false">G3656/H3656-1</f>
        <v>-0.185125741122344</v>
      </c>
      <c r="J3656" s="48" t="n">
        <f aca="false">IF(F3656&lt;0,F3656^2,0)</f>
        <v>1.16690089148042E-007</v>
      </c>
      <c r="K3656" s="44" t="n">
        <f aca="false">MAX(K3655,E3656)</f>
        <v>64626.6500000001</v>
      </c>
      <c r="L3656" s="49" t="n">
        <f aca="false">E3656-K3656</f>
        <v>-7102.19999999997</v>
      </c>
    </row>
    <row r="3657" customFormat="false" ht="15" hidden="false" customHeight="false" outlineLevel="0" collapsed="false">
      <c r="A3657" s="27" t="n">
        <v>44768</v>
      </c>
      <c r="B3657" s="42" t="n">
        <v>1</v>
      </c>
      <c r="C3657" s="28" t="n">
        <v>36408.5</v>
      </c>
      <c r="D3657" s="43" t="n">
        <v>-261.75</v>
      </c>
      <c r="E3657" s="44" t="n">
        <f aca="false">E3656+D3657</f>
        <v>57262.7000000001</v>
      </c>
      <c r="F3657" s="45" t="n">
        <f aca="false">IF(C3656&gt;0,D3657/C3656,0)</f>
        <v>-0.00712702579071186</v>
      </c>
      <c r="G3657" s="46" t="n">
        <f aca="false">G3656*(1+F3657)</f>
        <v>48.826578728722</v>
      </c>
      <c r="H3657" s="46" t="n">
        <f aca="false">MAX(H3656,G3657)</f>
        <v>60.3492678816304</v>
      </c>
      <c r="I3657" s="47" t="n">
        <f aca="false">G3657/H3657-1</f>
        <v>-0.190933370981552</v>
      </c>
      <c r="J3657" s="48" t="n">
        <f aca="false">IF(F3657&lt;0,F3657^2,0)</f>
        <v>5.0794496621472E-005</v>
      </c>
      <c r="K3657" s="44" t="n">
        <f aca="false">MAX(K3656,E3657)</f>
        <v>64626.6500000001</v>
      </c>
      <c r="L3657" s="49" t="n">
        <f aca="false">E3657-K3657</f>
        <v>-7363.94999999997</v>
      </c>
    </row>
    <row r="3658" customFormat="false" ht="15" hidden="false" customHeight="false" outlineLevel="0" collapsed="false">
      <c r="A3658" s="27" t="n">
        <v>44769</v>
      </c>
      <c r="B3658" s="42" t="n">
        <v>-1</v>
      </c>
      <c r="C3658" s="28" t="n">
        <v>36783.75</v>
      </c>
      <c r="D3658" s="43" t="n">
        <v>-449.65</v>
      </c>
      <c r="E3658" s="44" t="n">
        <f aca="false">E3657+D3658</f>
        <v>56813.0500000001</v>
      </c>
      <c r="F3658" s="45" t="n">
        <f aca="false">IF(C3657&gt;0,D3658/C3657,0)</f>
        <v>-0.0123501380172213</v>
      </c>
      <c r="G3658" s="46" t="n">
        <f aca="false">G3657*(1+F3658)</f>
        <v>48.2235637425136</v>
      </c>
      <c r="H3658" s="46" t="n">
        <f aca="false">MAX(H3657,G3658)</f>
        <v>60.3492678816304</v>
      </c>
      <c r="I3658" s="47" t="n">
        <f aca="false">G3658/H3658-1</f>
        <v>-0.200925455515058</v>
      </c>
      <c r="J3658" s="48" t="n">
        <f aca="false">IF(F3658&lt;0,F3658^2,0)</f>
        <v>0.000152525909044414</v>
      </c>
      <c r="K3658" s="44" t="n">
        <f aca="false">MAX(K3657,E3658)</f>
        <v>64626.6500000001</v>
      </c>
      <c r="L3658" s="49" t="n">
        <f aca="false">E3658-K3658</f>
        <v>-7813.59999999997</v>
      </c>
    </row>
    <row r="3659" customFormat="false" ht="15" hidden="false" customHeight="false" outlineLevel="0" collapsed="false">
      <c r="A3659" s="27" t="n">
        <v>44770</v>
      </c>
      <c r="B3659" s="42" t="n">
        <v>1</v>
      </c>
      <c r="C3659" s="28" t="n">
        <v>37378.15</v>
      </c>
      <c r="D3659" s="43" t="n">
        <v>-43</v>
      </c>
      <c r="E3659" s="44" t="n">
        <f aca="false">E3658+D3659</f>
        <v>56770.0500000001</v>
      </c>
      <c r="F3659" s="45" t="n">
        <f aca="false">IF(C3658&gt;0,D3659/C3658,0)</f>
        <v>-0.00116899446086927</v>
      </c>
      <c r="G3659" s="46" t="n">
        <f aca="false">G3658*(1+F3659)</f>
        <v>48.1671906636152</v>
      </c>
      <c r="H3659" s="46" t="n">
        <f aca="false">MAX(H3658,G3659)</f>
        <v>60.3492678816304</v>
      </c>
      <c r="I3659" s="47" t="n">
        <f aca="false">G3659/H3659-1</f>
        <v>-0.201859569231382</v>
      </c>
      <c r="J3659" s="48" t="n">
        <f aca="false">IF(F3659&lt;0,F3659^2,0)</f>
        <v>1.36654804954303E-006</v>
      </c>
      <c r="K3659" s="44" t="n">
        <f aca="false">MAX(K3658,E3659)</f>
        <v>64626.6500000001</v>
      </c>
      <c r="L3659" s="49" t="n">
        <f aca="false">E3659-K3659</f>
        <v>-7856.59999999997</v>
      </c>
    </row>
    <row r="3660" customFormat="false" ht="15" hidden="false" customHeight="false" outlineLevel="0" collapsed="false">
      <c r="A3660" s="27" t="n">
        <v>44771</v>
      </c>
      <c r="B3660" s="42" t="n">
        <v>1</v>
      </c>
      <c r="C3660" s="28" t="n">
        <v>37491.4</v>
      </c>
      <c r="D3660" s="43" t="n">
        <v>113.25</v>
      </c>
      <c r="E3660" s="44" t="n">
        <f aca="false">E3659+D3660</f>
        <v>56883.3000000001</v>
      </c>
      <c r="F3660" s="45" t="n">
        <f aca="false">IF(C3659&gt;0,D3660/C3659,0)</f>
        <v>0.00302984497627625</v>
      </c>
      <c r="G3660" s="46" t="n">
        <f aca="false">G3659*(1+F3660)</f>
        <v>48.3131297842687</v>
      </c>
      <c r="H3660" s="46" t="n">
        <f aca="false">MAX(H3659,G3660)</f>
        <v>60.3492678816304</v>
      </c>
      <c r="I3660" s="47" t="n">
        <f aca="false">G3660/H3660-1</f>
        <v>-0.199441327456855</v>
      </c>
      <c r="J3660" s="48" t="n">
        <f aca="false">IF(F3660&lt;0,F3660^2,0)</f>
        <v>0</v>
      </c>
      <c r="K3660" s="44" t="n">
        <f aca="false">MAX(K3659,E3660)</f>
        <v>64626.6500000001</v>
      </c>
      <c r="L3660" s="49" t="n">
        <f aca="false">E3660-K3660</f>
        <v>-7743.34999999997</v>
      </c>
    </row>
    <row r="3661" customFormat="false" ht="15" hidden="false" customHeight="false" outlineLevel="0" collapsed="false">
      <c r="A3661" s="27" t="n">
        <v>44774</v>
      </c>
      <c r="B3661" s="42" t="n">
        <v>1</v>
      </c>
      <c r="C3661" s="28" t="n">
        <v>37903.2</v>
      </c>
      <c r="D3661" s="43" t="n">
        <v>411.8</v>
      </c>
      <c r="E3661" s="44" t="n">
        <f aca="false">E3660+D3661</f>
        <v>57295.1000000001</v>
      </c>
      <c r="F3661" s="45" t="n">
        <f aca="false">IF(C3660&gt;0,D3661/C3660,0)</f>
        <v>0.0109838522967934</v>
      </c>
      <c r="G3661" s="46" t="n">
        <f aca="false">G3660*(1+F3661)</f>
        <v>48.8437940658149</v>
      </c>
      <c r="H3661" s="46" t="n">
        <f aca="false">MAX(H3660,G3661)</f>
        <v>60.3492678816304</v>
      </c>
      <c r="I3661" s="47" t="n">
        <f aca="false">G3661/H3661-1</f>
        <v>-0.190648109242724</v>
      </c>
      <c r="J3661" s="48" t="n">
        <f aca="false">IF(F3661&lt;0,F3661^2,0)</f>
        <v>0</v>
      </c>
      <c r="K3661" s="44" t="n">
        <f aca="false">MAX(K3660,E3661)</f>
        <v>64626.6500000001</v>
      </c>
      <c r="L3661" s="49" t="n">
        <f aca="false">E3661-K3661</f>
        <v>-7331.54999999997</v>
      </c>
    </row>
    <row r="3662" customFormat="false" ht="15" hidden="false" customHeight="false" outlineLevel="0" collapsed="false">
      <c r="A3662" s="27" t="n">
        <v>44775</v>
      </c>
      <c r="B3662" s="42" t="n">
        <v>1</v>
      </c>
      <c r="C3662" s="28" t="n">
        <v>38024</v>
      </c>
      <c r="D3662" s="43" t="n">
        <v>120.8</v>
      </c>
      <c r="E3662" s="44" t="n">
        <f aca="false">E3661+D3662</f>
        <v>57415.9000000001</v>
      </c>
      <c r="F3662" s="45" t="n">
        <f aca="false">IF(C3661&gt;0,D3662/C3661,0)</f>
        <v>0.00318706599970451</v>
      </c>
      <c r="G3662" s="46" t="n">
        <f aca="false">G3661*(1+F3662)</f>
        <v>48.9994624611786</v>
      </c>
      <c r="H3662" s="46" t="n">
        <f aca="false">MAX(H3661,G3662)</f>
        <v>60.3492678816304</v>
      </c>
      <c r="I3662" s="47" t="n">
        <f aca="false">G3662/H3662-1</f>
        <v>-0.188068651349895</v>
      </c>
      <c r="J3662" s="48" t="n">
        <f aca="false">IF(F3662&lt;0,F3662^2,0)</f>
        <v>0</v>
      </c>
      <c r="K3662" s="44" t="n">
        <f aca="false">MAX(K3661,E3662)</f>
        <v>64626.6500000001</v>
      </c>
      <c r="L3662" s="49" t="n">
        <f aca="false">E3662-K3662</f>
        <v>-7210.74999999996</v>
      </c>
    </row>
    <row r="3663" customFormat="false" ht="15" hidden="false" customHeight="false" outlineLevel="0" collapsed="false">
      <c r="A3663" s="27" t="n">
        <v>44776</v>
      </c>
      <c r="B3663" s="42" t="n">
        <v>1</v>
      </c>
      <c r="C3663" s="28" t="n">
        <v>37989.25</v>
      </c>
      <c r="D3663" s="43" t="n">
        <v>-34.75</v>
      </c>
      <c r="E3663" s="44" t="n">
        <f aca="false">E3662+D3663</f>
        <v>57381.1500000001</v>
      </c>
      <c r="F3663" s="45" t="n">
        <f aca="false">IF(C3662&gt;0,D3663/C3662,0)</f>
        <v>-0.000913896486429623</v>
      </c>
      <c r="G3663" s="46" t="n">
        <f aca="false">G3662*(1+F3663)</f>
        <v>48.9546820245984</v>
      </c>
      <c r="H3663" s="46" t="n">
        <f aca="false">MAX(H3662,G3663)</f>
        <v>60.3492678816304</v>
      </c>
      <c r="I3663" s="47" t="n">
        <f aca="false">G3663/H3663-1</f>
        <v>-0.188810672556649</v>
      </c>
      <c r="J3663" s="48" t="n">
        <f aca="false">IF(F3663&lt;0,F3663^2,0)</f>
        <v>8.35206787908411E-007</v>
      </c>
      <c r="K3663" s="44" t="n">
        <f aca="false">MAX(K3662,E3663)</f>
        <v>64626.6500000001</v>
      </c>
      <c r="L3663" s="49" t="n">
        <f aca="false">E3663-K3663</f>
        <v>-7245.49999999996</v>
      </c>
    </row>
    <row r="3664" customFormat="false" ht="15" hidden="false" customHeight="false" outlineLevel="0" collapsed="false">
      <c r="A3664" s="27" t="n">
        <v>44777</v>
      </c>
      <c r="B3664" s="42" t="n">
        <v>-1</v>
      </c>
      <c r="C3664" s="28" t="n">
        <v>37755.55</v>
      </c>
      <c r="D3664" s="43" t="n">
        <v>-419.55</v>
      </c>
      <c r="E3664" s="44" t="n">
        <f aca="false">E3663+D3664</f>
        <v>56961.6000000001</v>
      </c>
      <c r="F3664" s="45" t="n">
        <f aca="false">IF(C3663&gt;0,D3664/C3663,0)</f>
        <v>-0.011043913738755</v>
      </c>
      <c r="G3664" s="46" t="n">
        <f aca="false">G3663*(1+F3664)</f>
        <v>48.4140307392106</v>
      </c>
      <c r="H3664" s="46" t="n">
        <f aca="false">MAX(H3663,G3664)</f>
        <v>60.3492678816304</v>
      </c>
      <c r="I3664" s="47" t="n">
        <f aca="false">G3664/H3664-1</f>
        <v>-0.197769377514732</v>
      </c>
      <c r="J3664" s="48" t="n">
        <f aca="false">IF(F3664&lt;0,F3664^2,0)</f>
        <v>0.000121968030669062</v>
      </c>
      <c r="K3664" s="44" t="n">
        <f aca="false">MAX(K3663,E3664)</f>
        <v>64626.6500000001</v>
      </c>
      <c r="L3664" s="49" t="n">
        <f aca="false">E3664-K3664</f>
        <v>-7665.04999999997</v>
      </c>
    </row>
    <row r="3665" customFormat="false" ht="15" hidden="false" customHeight="false" outlineLevel="0" collapsed="false">
      <c r="A3665" s="27" t="n">
        <v>44778</v>
      </c>
      <c r="B3665" s="42" t="n">
        <v>-1</v>
      </c>
      <c r="C3665" s="28" t="n">
        <v>37920.6</v>
      </c>
      <c r="D3665" s="43" t="n">
        <v>-313.05</v>
      </c>
      <c r="E3665" s="44" t="n">
        <f aca="false">E3664+D3665</f>
        <v>56648.5500000001</v>
      </c>
      <c r="F3665" s="45" t="n">
        <f aca="false">IF(C3664&gt;0,D3665/C3664,0)</f>
        <v>-0.00829149621711245</v>
      </c>
      <c r="G3665" s="46" t="n">
        <f aca="false">G3664*(1+F3665)</f>
        <v>48.0126059864813</v>
      </c>
      <c r="H3665" s="46" t="n">
        <f aca="false">MAX(H3664,G3665)</f>
        <v>60.3492678816304</v>
      </c>
      <c r="I3665" s="47" t="n">
        <f aca="false">G3665/H3665-1</f>
        <v>-0.20442106968632</v>
      </c>
      <c r="J3665" s="48" t="n">
        <f aca="false">IF(F3665&lt;0,F3665^2,0)</f>
        <v>6.87489095183901E-005</v>
      </c>
      <c r="K3665" s="44" t="n">
        <f aca="false">MAX(K3664,E3665)</f>
        <v>64626.6500000001</v>
      </c>
      <c r="L3665" s="49" t="n">
        <f aca="false">E3665-K3665</f>
        <v>-7978.09999999997</v>
      </c>
    </row>
    <row r="3666" customFormat="false" ht="15" hidden="false" customHeight="false" outlineLevel="0" collapsed="false">
      <c r="A3666" s="27" t="n">
        <v>44781</v>
      </c>
      <c r="B3666" s="42" t="n">
        <v>1</v>
      </c>
      <c r="C3666" s="28" t="n">
        <v>38237.4</v>
      </c>
      <c r="D3666" s="43" t="n">
        <v>5.55</v>
      </c>
      <c r="E3666" s="44" t="n">
        <f aca="false">E3665+D3666</f>
        <v>56654.1000000001</v>
      </c>
      <c r="F3666" s="45" t="n">
        <f aca="false">IF(C3665&gt;0,D3666/C3665,0)</f>
        <v>0.000146358443695511</v>
      </c>
      <c r="G3666" s="46" t="n">
        <f aca="false">G3665*(1+F3666)</f>
        <v>48.0196330367712</v>
      </c>
      <c r="H3666" s="46" t="n">
        <f aca="false">MAX(H3665,G3666)</f>
        <v>60.3492678816304</v>
      </c>
      <c r="I3666" s="47" t="n">
        <f aca="false">G3666/H3666-1</f>
        <v>-0.204304629992243</v>
      </c>
      <c r="J3666" s="48" t="n">
        <f aca="false">IF(F3666&lt;0,F3666^2,0)</f>
        <v>0</v>
      </c>
      <c r="K3666" s="44" t="n">
        <f aca="false">MAX(K3665,E3666)</f>
        <v>64626.6500000001</v>
      </c>
      <c r="L3666" s="49" t="n">
        <f aca="false">E3666-K3666</f>
        <v>-7972.54999999997</v>
      </c>
    </row>
    <row r="3667" customFormat="false" ht="15" hidden="false" customHeight="false" outlineLevel="0" collapsed="false">
      <c r="A3667" s="27" t="n">
        <v>44783</v>
      </c>
      <c r="B3667" s="42" t="n">
        <v>1</v>
      </c>
      <c r="C3667" s="28" t="n">
        <v>38287.85</v>
      </c>
      <c r="D3667" s="43" t="n">
        <v>50.45</v>
      </c>
      <c r="E3667" s="44" t="n">
        <f aca="false">E3666+D3667</f>
        <v>56704.5500000001</v>
      </c>
      <c r="F3667" s="45" t="n">
        <f aca="false">IF(C3666&gt;0,D3667/C3666,0)</f>
        <v>0.00131938887058221</v>
      </c>
      <c r="G3667" s="46" t="n">
        <f aca="false">G3666*(1+F3667)</f>
        <v>48.0829896061694</v>
      </c>
      <c r="H3667" s="46" t="n">
        <f aca="false">MAX(H3666,G3667)</f>
        <v>60.3492678816304</v>
      </c>
      <c r="I3667" s="47" t="n">
        <f aca="false">G3667/H3667-1</f>
        <v>-0.20325479837668</v>
      </c>
      <c r="J3667" s="48" t="n">
        <f aca="false">IF(F3667&lt;0,F3667^2,0)</f>
        <v>0</v>
      </c>
      <c r="K3667" s="44" t="n">
        <f aca="false">MAX(K3666,E3667)</f>
        <v>64626.6500000001</v>
      </c>
      <c r="L3667" s="49" t="n">
        <f aca="false">E3667-K3667</f>
        <v>-7922.09999999997</v>
      </c>
    </row>
    <row r="3668" customFormat="false" ht="15" hidden="false" customHeight="false" outlineLevel="0" collapsed="false">
      <c r="A3668" s="27" t="n">
        <v>44784</v>
      </c>
      <c r="B3668" s="42" t="n">
        <v>1</v>
      </c>
      <c r="C3668" s="28" t="n">
        <v>38879.85</v>
      </c>
      <c r="D3668" s="43" t="n">
        <v>592</v>
      </c>
      <c r="E3668" s="44" t="n">
        <f aca="false">E3667+D3668</f>
        <v>57296.5500000001</v>
      </c>
      <c r="F3668" s="45" t="n">
        <f aca="false">IF(C3667&gt;0,D3668/C3667,0)</f>
        <v>0.015461824051233</v>
      </c>
      <c r="G3668" s="46" t="n">
        <f aca="false">G3667*(1+F3668)</f>
        <v>48.8264403313172</v>
      </c>
      <c r="H3668" s="46" t="n">
        <f aca="false">MAX(H3667,G3668)</f>
        <v>60.3492678816304</v>
      </c>
      <c r="I3668" s="47" t="n">
        <f aca="false">G3668/H3668-1</f>
        <v>-0.190935664255517</v>
      </c>
      <c r="J3668" s="48" t="n">
        <f aca="false">IF(F3668&lt;0,F3668^2,0)</f>
        <v>0</v>
      </c>
      <c r="K3668" s="44" t="n">
        <f aca="false">MAX(K3667,E3668)</f>
        <v>64626.6500000001</v>
      </c>
      <c r="L3668" s="49" t="n">
        <f aca="false">E3668-K3668</f>
        <v>-7330.09999999997</v>
      </c>
    </row>
    <row r="3669" customFormat="false" ht="15" hidden="false" customHeight="false" outlineLevel="0" collapsed="false">
      <c r="A3669" s="27" t="n">
        <v>44785</v>
      </c>
      <c r="B3669" s="42" t="n">
        <v>1</v>
      </c>
      <c r="C3669" s="28" t="n">
        <v>39042.3</v>
      </c>
      <c r="D3669" s="43" t="n">
        <v>162.45</v>
      </c>
      <c r="E3669" s="44" t="n">
        <f aca="false">E3668+D3669</f>
        <v>57459.0000000001</v>
      </c>
      <c r="F3669" s="45" t="n">
        <f aca="false">IF(C3668&gt;0,D3669/C3668,0)</f>
        <v>0.00417825686055888</v>
      </c>
      <c r="G3669" s="46" t="n">
        <f aca="false">G3668*(1+F3669)</f>
        <v>49.0304497406082</v>
      </c>
      <c r="H3669" s="46" t="n">
        <f aca="false">MAX(H3668,G3669)</f>
        <v>60.3492678816304</v>
      </c>
      <c r="I3669" s="47" t="n">
        <f aca="false">G3669/H3669-1</f>
        <v>-0.187555185644059</v>
      </c>
      <c r="J3669" s="48" t="n">
        <f aca="false">IF(F3669&lt;0,F3669^2,0)</f>
        <v>0</v>
      </c>
      <c r="K3669" s="44" t="n">
        <f aca="false">MAX(K3668,E3669)</f>
        <v>64626.6500000001</v>
      </c>
      <c r="L3669" s="49" t="n">
        <f aca="false">E3669-K3669</f>
        <v>-7167.64999999997</v>
      </c>
    </row>
    <row r="3670" customFormat="false" ht="15" hidden="false" customHeight="false" outlineLevel="0" collapsed="false">
      <c r="A3670" s="27" t="n">
        <v>44789</v>
      </c>
      <c r="B3670" s="42" t="n">
        <v>1</v>
      </c>
      <c r="C3670" s="28" t="n">
        <v>39239.65</v>
      </c>
      <c r="D3670" s="43" t="n">
        <v>197.35</v>
      </c>
      <c r="E3670" s="44" t="n">
        <f aca="false">E3669+D3670</f>
        <v>57656.3500000001</v>
      </c>
      <c r="F3670" s="45" t="n">
        <f aca="false">IF(C3669&gt;0,D3670/C3669,0)</f>
        <v>0.00505477392469194</v>
      </c>
      <c r="G3670" s="46" t="n">
        <f aca="false">G3669*(1+F3670)</f>
        <v>49.278287579473</v>
      </c>
      <c r="H3670" s="46" t="n">
        <f aca="false">MAX(H3669,G3670)</f>
        <v>60.3492678816304</v>
      </c>
      <c r="I3670" s="47" t="n">
        <f aca="false">G3670/H3670-1</f>
        <v>-0.183448460781201</v>
      </c>
      <c r="J3670" s="48" t="n">
        <f aca="false">IF(F3670&lt;0,F3670^2,0)</f>
        <v>0</v>
      </c>
      <c r="K3670" s="44" t="n">
        <f aca="false">MAX(K3669,E3670)</f>
        <v>64626.6500000001</v>
      </c>
      <c r="L3670" s="49" t="n">
        <f aca="false">E3670-K3670</f>
        <v>-6970.29999999997</v>
      </c>
    </row>
    <row r="3671" customFormat="false" ht="15" hidden="false" customHeight="false" outlineLevel="0" collapsed="false">
      <c r="A3671" s="27" t="n">
        <v>44790</v>
      </c>
      <c r="B3671" s="42" t="n">
        <v>1</v>
      </c>
      <c r="C3671" s="28" t="n">
        <v>39461.7</v>
      </c>
      <c r="D3671" s="43" t="n">
        <v>222.05</v>
      </c>
      <c r="E3671" s="44" t="n">
        <f aca="false">E3670+D3671</f>
        <v>57878.4000000001</v>
      </c>
      <c r="F3671" s="45" t="n">
        <f aca="false">IF(C3670&gt;0,D3671/C3670,0)</f>
        <v>0.00565881703837827</v>
      </c>
      <c r="G3671" s="46" t="n">
        <f aca="false">G3670*(1+F3671)</f>
        <v>49.5571443928498</v>
      </c>
      <c r="H3671" s="46" t="n">
        <f aca="false">MAX(H3670,G3671)</f>
        <v>60.3492678816304</v>
      </c>
      <c r="I3671" s="47" t="n">
        <f aca="false">G3671/H3671-1</f>
        <v>-0.178827745018356</v>
      </c>
      <c r="J3671" s="48" t="n">
        <f aca="false">IF(F3671&lt;0,F3671^2,0)</f>
        <v>0</v>
      </c>
      <c r="K3671" s="44" t="n">
        <f aca="false">MAX(K3670,E3671)</f>
        <v>64626.6500000001</v>
      </c>
      <c r="L3671" s="49" t="n">
        <f aca="false">E3671-K3671</f>
        <v>-6748.24999999997</v>
      </c>
    </row>
    <row r="3672" customFormat="false" ht="15" hidden="false" customHeight="false" outlineLevel="0" collapsed="false">
      <c r="A3672" s="27" t="n">
        <v>44791</v>
      </c>
      <c r="B3672" s="42" t="n">
        <v>1</v>
      </c>
      <c r="C3672" s="28" t="n">
        <v>39656.15</v>
      </c>
      <c r="D3672" s="43" t="n">
        <v>194.45</v>
      </c>
      <c r="E3672" s="44" t="n">
        <f aca="false">E3671+D3672</f>
        <v>58072.8500000001</v>
      </c>
      <c r="F3672" s="45" t="n">
        <f aca="false">IF(C3671&gt;0,D3672/C3671,0)</f>
        <v>0.0049275626746947</v>
      </c>
      <c r="G3672" s="46" t="n">
        <f aca="false">G3671*(1+F3672)</f>
        <v>49.8013403278244</v>
      </c>
      <c r="H3672" s="46" t="n">
        <f aca="false">MAX(H3671,G3672)</f>
        <v>60.3492678816304</v>
      </c>
      <c r="I3672" s="47" t="n">
        <f aca="false">G3672/H3672-1</f>
        <v>-0.174781367265213</v>
      </c>
      <c r="J3672" s="48" t="n">
        <f aca="false">IF(F3672&lt;0,F3672^2,0)</f>
        <v>0</v>
      </c>
      <c r="K3672" s="44" t="n">
        <f aca="false">MAX(K3671,E3672)</f>
        <v>64626.6500000001</v>
      </c>
      <c r="L3672" s="49" t="n">
        <f aca="false">E3672-K3672</f>
        <v>-6553.79999999997</v>
      </c>
    </row>
    <row r="3673" customFormat="false" ht="15" hidden="false" customHeight="false" outlineLevel="0" collapsed="false">
      <c r="A3673" s="27" t="n">
        <v>44792</v>
      </c>
      <c r="B3673" s="42" t="n">
        <v>-1</v>
      </c>
      <c r="C3673" s="28" t="n">
        <v>38985.95</v>
      </c>
      <c r="D3673" s="43" t="n">
        <v>-148.15</v>
      </c>
      <c r="E3673" s="44" t="n">
        <f aca="false">E3672+D3673</f>
        <v>57924.7000000001</v>
      </c>
      <c r="F3673" s="45" t="n">
        <f aca="false">IF(C3672&gt;0,D3673/C3672,0)</f>
        <v>-0.00373586442455962</v>
      </c>
      <c r="G3673" s="46" t="n">
        <f aca="false">G3672*(1+F3673)</f>
        <v>49.6152892721983</v>
      </c>
      <c r="H3673" s="46" t="n">
        <f aca="false">MAX(H3672,G3673)</f>
        <v>60.3492678816304</v>
      </c>
      <c r="I3673" s="47" t="n">
        <f aca="false">G3673/H3673-1</f>
        <v>-0.177864272197731</v>
      </c>
      <c r="J3673" s="48" t="n">
        <f aca="false">IF(F3673&lt;0,F3673^2,0)</f>
        <v>1.39566829986902E-005</v>
      </c>
      <c r="K3673" s="44" t="n">
        <f aca="false">MAX(K3672,E3673)</f>
        <v>64626.6500000001</v>
      </c>
      <c r="L3673" s="49" t="n">
        <f aca="false">E3673-K3673</f>
        <v>-6701.94999999998</v>
      </c>
    </row>
    <row r="3674" customFormat="false" ht="15" hidden="false" customHeight="false" outlineLevel="0" collapsed="false">
      <c r="A3674" s="27" t="n">
        <v>44795</v>
      </c>
      <c r="B3674" s="42" t="n">
        <v>-1</v>
      </c>
      <c r="C3674" s="28" t="n">
        <v>38297.75</v>
      </c>
      <c r="D3674" s="43" t="n">
        <v>688.2</v>
      </c>
      <c r="E3674" s="44" t="n">
        <f aca="false">E3673+D3674</f>
        <v>58612.9000000001</v>
      </c>
      <c r="F3674" s="45" t="n">
        <f aca="false">IF(C3673&gt;0,D3674/C3673,0)</f>
        <v>0.0176525132772191</v>
      </c>
      <c r="G3674" s="46" t="n">
        <f aca="false">G3673*(1+F3674)</f>
        <v>50.4911238248289</v>
      </c>
      <c r="H3674" s="46" t="n">
        <f aca="false">MAX(H3673,G3674)</f>
        <v>60.3492678816304</v>
      </c>
      <c r="I3674" s="47" t="n">
        <f aca="false">G3674/H3674-1</f>
        <v>-0.163351510347025</v>
      </c>
      <c r="J3674" s="48" t="n">
        <f aca="false">IF(F3674&lt;0,F3674^2,0)</f>
        <v>0</v>
      </c>
      <c r="K3674" s="44" t="n">
        <f aca="false">MAX(K3673,E3674)</f>
        <v>64626.6500000001</v>
      </c>
      <c r="L3674" s="49" t="n">
        <f aca="false">E3674-K3674</f>
        <v>-6013.74999999998</v>
      </c>
    </row>
    <row r="3675" customFormat="false" ht="15" hidden="false" customHeight="false" outlineLevel="0" collapsed="false">
      <c r="A3675" s="27" t="n">
        <v>44796</v>
      </c>
      <c r="B3675" s="42" t="n">
        <v>-1</v>
      </c>
      <c r="C3675" s="28" t="n">
        <v>38697.65</v>
      </c>
      <c r="D3675" s="43" t="n">
        <v>-435.1</v>
      </c>
      <c r="E3675" s="44" t="n">
        <f aca="false">E3674+D3675</f>
        <v>58177.8000000001</v>
      </c>
      <c r="F3675" s="45" t="n">
        <f aca="false">IF(C3674&gt;0,D3675/C3674,0)</f>
        <v>-0.0113609807364662</v>
      </c>
      <c r="G3675" s="46" t="n">
        <f aca="false">G3674*(1+F3675)</f>
        <v>49.9174951396925</v>
      </c>
      <c r="H3675" s="46" t="n">
        <f aca="false">MAX(H3674,G3675)</f>
        <v>60.3492678816304</v>
      </c>
      <c r="I3675" s="47" t="n">
        <f aca="false">G3675/H3675-1</f>
        <v>-0.172856657721166</v>
      </c>
      <c r="J3675" s="48" t="n">
        <f aca="false">IF(F3675&lt;0,F3675^2,0)</f>
        <v>0.000129071883294357</v>
      </c>
      <c r="K3675" s="44" t="n">
        <f aca="false">MAX(K3674,E3675)</f>
        <v>64626.6500000001</v>
      </c>
      <c r="L3675" s="49" t="n">
        <f aca="false">E3675-K3675</f>
        <v>-6448.84999999998</v>
      </c>
    </row>
    <row r="3676" customFormat="false" ht="15" hidden="false" customHeight="false" outlineLevel="0" collapsed="false">
      <c r="A3676" s="27" t="n">
        <v>44797</v>
      </c>
      <c r="B3676" s="42" t="n">
        <v>1</v>
      </c>
      <c r="C3676" s="28" t="n">
        <v>39038.5</v>
      </c>
      <c r="D3676" s="43" t="n">
        <v>168.6</v>
      </c>
      <c r="E3676" s="44" t="n">
        <f aca="false">E3675+D3676</f>
        <v>58346.4000000001</v>
      </c>
      <c r="F3676" s="45" t="n">
        <f aca="false">IF(C3675&gt;0,D3676/C3675,0)</f>
        <v>0.00435685371075505</v>
      </c>
      <c r="G3676" s="46" t="n">
        <f aca="false">G3675*(1+F3676)</f>
        <v>50.1349783636234</v>
      </c>
      <c r="H3676" s="46" t="n">
        <f aca="false">MAX(H3675,G3676)</f>
        <v>60.3492678816304</v>
      </c>
      <c r="I3676" s="47" t="n">
        <f aca="false">G3676/H3676-1</f>
        <v>-0.169252915181032</v>
      </c>
      <c r="J3676" s="48" t="n">
        <f aca="false">IF(F3676&lt;0,F3676^2,0)</f>
        <v>0</v>
      </c>
      <c r="K3676" s="44" t="n">
        <f aca="false">MAX(K3675,E3676)</f>
        <v>64626.6500000001</v>
      </c>
      <c r="L3676" s="49" t="n">
        <f aca="false">E3676-K3676</f>
        <v>-6280.24999999998</v>
      </c>
    </row>
    <row r="3677" customFormat="false" ht="15" hidden="false" customHeight="false" outlineLevel="0" collapsed="false">
      <c r="A3677" s="27" t="n">
        <v>44798</v>
      </c>
      <c r="B3677" s="42" t="n">
        <v>1</v>
      </c>
      <c r="C3677" s="28" t="n">
        <v>38950.75</v>
      </c>
      <c r="D3677" s="43" t="n">
        <v>-87.75</v>
      </c>
      <c r="E3677" s="44" t="n">
        <f aca="false">E3676+D3677</f>
        <v>58258.6500000001</v>
      </c>
      <c r="F3677" s="45" t="n">
        <f aca="false">IF(C3676&gt;0,D3677/C3676,0)</f>
        <v>-0.00224778103666893</v>
      </c>
      <c r="G3677" s="46" t="n">
        <f aca="false">G3676*(1+F3677)</f>
        <v>50.0222859099839</v>
      </c>
      <c r="H3677" s="46" t="n">
        <f aca="false">MAX(H3676,G3677)</f>
        <v>60.3492678816304</v>
      </c>
      <c r="I3677" s="47" t="n">
        <f aca="false">G3677/H3677-1</f>
        <v>-0.171120252724557</v>
      </c>
      <c r="J3677" s="48" t="n">
        <f aca="false">IF(F3677&lt;0,F3677^2,0)</f>
        <v>5.05251958880845E-006</v>
      </c>
      <c r="K3677" s="44" t="n">
        <f aca="false">MAX(K3676,E3677)</f>
        <v>64626.6500000001</v>
      </c>
      <c r="L3677" s="49" t="n">
        <f aca="false">E3677-K3677</f>
        <v>-6367.99999999998</v>
      </c>
    </row>
    <row r="3678" customFormat="false" ht="15" hidden="false" customHeight="false" outlineLevel="0" collapsed="false">
      <c r="A3678" s="27" t="n">
        <v>44799</v>
      </c>
      <c r="B3678" s="42" t="n">
        <v>1</v>
      </c>
      <c r="C3678" s="28" t="n">
        <v>38987.15</v>
      </c>
      <c r="D3678" s="43" t="n">
        <v>36.4</v>
      </c>
      <c r="E3678" s="44" t="n">
        <f aca="false">E3677+D3678</f>
        <v>58295.0500000001</v>
      </c>
      <c r="F3678" s="45" t="n">
        <f aca="false">IF(C3677&gt;0,D3678/C3677,0)</f>
        <v>0.000934513456095197</v>
      </c>
      <c r="G3678" s="46" t="n">
        <f aca="false">G3677*(1+F3678)</f>
        <v>50.0690324092714</v>
      </c>
      <c r="H3678" s="46" t="n">
        <f aca="false">MAX(H3677,G3678)</f>
        <v>60.3492678816304</v>
      </c>
      <c r="I3678" s="47" t="n">
        <f aca="false">G3678/H3678-1</f>
        <v>-0.170345653447243</v>
      </c>
      <c r="J3678" s="48" t="n">
        <f aca="false">IF(F3678&lt;0,F3678^2,0)</f>
        <v>0</v>
      </c>
      <c r="K3678" s="44" t="n">
        <f aca="false">MAX(K3677,E3678)</f>
        <v>64626.6500000001</v>
      </c>
      <c r="L3678" s="49" t="n">
        <f aca="false">E3678-K3678</f>
        <v>-6331.59999999998</v>
      </c>
    </row>
    <row r="3679" customFormat="false" ht="15" hidden="false" customHeight="false" outlineLevel="0" collapsed="false">
      <c r="A3679" s="27" t="n">
        <v>44802</v>
      </c>
      <c r="B3679" s="42" t="n">
        <v>-1</v>
      </c>
      <c r="C3679" s="28" t="n">
        <v>38276.7</v>
      </c>
      <c r="D3679" s="43" t="n">
        <v>-1040.65</v>
      </c>
      <c r="E3679" s="44" t="n">
        <f aca="false">E3678+D3679</f>
        <v>57254.4000000001</v>
      </c>
      <c r="F3679" s="45" t="n">
        <f aca="false">IF(C3678&gt;0,D3679/C3678,0)</f>
        <v>-0.0266921280473182</v>
      </c>
      <c r="G3679" s="46" t="n">
        <f aca="false">G3678*(1+F3679)</f>
        <v>48.7325833849978</v>
      </c>
      <c r="H3679" s="46" t="n">
        <f aca="false">MAX(H3678,G3679)</f>
        <v>60.3492678816304</v>
      </c>
      <c r="I3679" s="47" t="n">
        <f aca="false">G3679/H3679-1</f>
        <v>-0.192490893500443</v>
      </c>
      <c r="J3679" s="48" t="n">
        <f aca="false">IF(F3679&lt;0,F3679^2,0)</f>
        <v>0.000712469699694429</v>
      </c>
      <c r="K3679" s="44" t="n">
        <f aca="false">MAX(K3678,E3679)</f>
        <v>64626.6500000001</v>
      </c>
      <c r="L3679" s="49" t="n">
        <f aca="false">E3679-K3679</f>
        <v>-7372.24999999998</v>
      </c>
    </row>
    <row r="3680" customFormat="false" ht="15" hidden="false" customHeight="false" outlineLevel="0" collapsed="false">
      <c r="A3680" s="27" t="n">
        <v>44803</v>
      </c>
      <c r="B3680" s="42" t="n">
        <v>1</v>
      </c>
      <c r="C3680" s="28" t="n">
        <v>39536.75</v>
      </c>
      <c r="D3680" s="43" t="n">
        <v>-40.6</v>
      </c>
      <c r="E3680" s="44" t="n">
        <f aca="false">E3679+D3680</f>
        <v>57213.8000000001</v>
      </c>
      <c r="F3680" s="45" t="n">
        <f aca="false">IF(C3679&gt;0,D3680/C3679,0)</f>
        <v>-0.00106069750004572</v>
      </c>
      <c r="G3680" s="46" t="n">
        <f aca="false">G3679*(1+F3680)</f>
        <v>48.6808928556306</v>
      </c>
      <c r="H3680" s="46" t="n">
        <f aca="false">MAX(H3679,G3680)</f>
        <v>60.3492678816304</v>
      </c>
      <c r="I3680" s="47" t="n">
        <f aca="false">G3680/H3680-1</f>
        <v>-0.193347416390971</v>
      </c>
      <c r="J3680" s="48" t="n">
        <f aca="false">IF(F3680&lt;0,F3680^2,0)</f>
        <v>1.12507918660324E-006</v>
      </c>
      <c r="K3680" s="44" t="n">
        <f aca="false">MAX(K3679,E3680)</f>
        <v>64626.6500000001</v>
      </c>
      <c r="L3680" s="49" t="n">
        <f aca="false">E3680-K3680</f>
        <v>-7412.84999999998</v>
      </c>
    </row>
    <row r="3681" customFormat="false" ht="15" hidden="false" customHeight="false" outlineLevel="0" collapsed="false">
      <c r="A3681" s="27" t="n">
        <v>44805</v>
      </c>
      <c r="B3681" s="42" t="n">
        <v>1</v>
      </c>
      <c r="C3681" s="28" t="n">
        <v>39301.25</v>
      </c>
      <c r="D3681" s="43" t="n">
        <v>-235.5</v>
      </c>
      <c r="E3681" s="44" t="n">
        <f aca="false">E3680+D3681</f>
        <v>56978.3000000001</v>
      </c>
      <c r="F3681" s="45" t="n">
        <f aca="false">IF(C3680&gt;0,D3681/C3680,0)</f>
        <v>-0.00595648352482184</v>
      </c>
      <c r="G3681" s="46" t="n">
        <f aca="false">G3680*(1+F3681)</f>
        <v>48.3909259193624</v>
      </c>
      <c r="H3681" s="46" t="n">
        <f aca="false">MAX(H3680,G3681)</f>
        <v>60.3492678816304</v>
      </c>
      <c r="I3681" s="47" t="n">
        <f aca="false">G3681/H3681-1</f>
        <v>-0.198152229215493</v>
      </c>
      <c r="J3681" s="48" t="n">
        <f aca="false">IF(F3681&lt;0,F3681^2,0)</f>
        <v>3.54796959814741E-005</v>
      </c>
      <c r="K3681" s="44" t="n">
        <f aca="false">MAX(K3680,E3681)</f>
        <v>64626.6500000001</v>
      </c>
      <c r="L3681" s="49" t="n">
        <f aca="false">E3681-K3681</f>
        <v>-7648.34999999998</v>
      </c>
    </row>
    <row r="3682" customFormat="false" ht="15" hidden="false" customHeight="false" outlineLevel="0" collapsed="false">
      <c r="A3682" s="27" t="n">
        <v>44806</v>
      </c>
      <c r="B3682" s="42" t="n">
        <v>1</v>
      </c>
      <c r="C3682" s="28" t="n">
        <v>39421</v>
      </c>
      <c r="D3682" s="43" t="n">
        <v>119.75</v>
      </c>
      <c r="E3682" s="44" t="n">
        <f aca="false">E3681+D3682</f>
        <v>57098.0500000001</v>
      </c>
      <c r="F3682" s="45" t="n">
        <f aca="false">IF(C3681&gt;0,D3682/C3681,0)</f>
        <v>0.00304697687732579</v>
      </c>
      <c r="G3682" s="46" t="n">
        <f aca="false">G3681*(1+F3682)</f>
        <v>48.5383719517111</v>
      </c>
      <c r="H3682" s="46" t="n">
        <f aca="false">MAX(H3681,G3682)</f>
        <v>60.3492678816304</v>
      </c>
      <c r="I3682" s="47" t="n">
        <f aca="false">G3682/H3682-1</f>
        <v>-0.195709017598778</v>
      </c>
      <c r="J3682" s="48" t="n">
        <f aca="false">IF(F3682&lt;0,F3682^2,0)</f>
        <v>0</v>
      </c>
      <c r="K3682" s="44" t="n">
        <f aca="false">MAX(K3681,E3682)</f>
        <v>64626.6500000001</v>
      </c>
      <c r="L3682" s="49" t="n">
        <f aca="false">E3682-K3682</f>
        <v>-7528.59999999998</v>
      </c>
    </row>
    <row r="3683" customFormat="false" ht="15" hidden="false" customHeight="false" outlineLevel="0" collapsed="false">
      <c r="A3683" s="27" t="n">
        <v>44809</v>
      </c>
      <c r="B3683" s="42" t="n">
        <v>1</v>
      </c>
      <c r="C3683" s="28" t="n">
        <v>39805.75</v>
      </c>
      <c r="D3683" s="43" t="n">
        <v>384.75</v>
      </c>
      <c r="E3683" s="44" t="n">
        <f aca="false">E3682+D3683</f>
        <v>57482.8000000001</v>
      </c>
      <c r="F3683" s="45" t="n">
        <f aca="false">IF(C3682&gt;0,D3683/C3682,0)</f>
        <v>0.00976002638187768</v>
      </c>
      <c r="G3683" s="46" t="n">
        <f aca="false">G3682*(1+F3683)</f>
        <v>49.0121077424932</v>
      </c>
      <c r="H3683" s="46" t="n">
        <f aca="false">MAX(H3682,G3683)</f>
        <v>60.3492678816304</v>
      </c>
      <c r="I3683" s="47" t="n">
        <f aca="false">G3683/H3683-1</f>
        <v>-0.187859116391835</v>
      </c>
      <c r="J3683" s="48" t="n">
        <f aca="false">IF(F3683&lt;0,F3683^2,0)</f>
        <v>0</v>
      </c>
      <c r="K3683" s="44" t="n">
        <f aca="false">MAX(K3682,E3683)</f>
        <v>64626.6500000001</v>
      </c>
      <c r="L3683" s="49" t="n">
        <f aca="false">E3683-K3683</f>
        <v>-7143.84999999998</v>
      </c>
    </row>
    <row r="3684" customFormat="false" ht="15" hidden="false" customHeight="false" outlineLevel="0" collapsed="false">
      <c r="A3684" s="27" t="n">
        <v>44810</v>
      </c>
      <c r="B3684" s="42" t="n">
        <v>1</v>
      </c>
      <c r="C3684" s="28" t="n">
        <v>39666.5</v>
      </c>
      <c r="D3684" s="43" t="n">
        <v>-139.25</v>
      </c>
      <c r="E3684" s="44" t="n">
        <f aca="false">E3683+D3684</f>
        <v>57343.5500000001</v>
      </c>
      <c r="F3684" s="45" t="n">
        <f aca="false">IF(C3683&gt;0,D3684/C3683,0)</f>
        <v>-0.00349823831984073</v>
      </c>
      <c r="G3684" s="46" t="n">
        <f aca="false">G3683*(1+F3684)</f>
        <v>48.8406517090522</v>
      </c>
      <c r="H3684" s="46" t="n">
        <f aca="false">MAX(H3683,G3684)</f>
        <v>60.3492678816304</v>
      </c>
      <c r="I3684" s="47" t="n">
        <f aca="false">G3684/H3684-1</f>
        <v>-0.190700178751983</v>
      </c>
      <c r="J3684" s="48" t="n">
        <f aca="false">IF(F3684&lt;0,F3684^2,0)</f>
        <v>1.22376713424021E-005</v>
      </c>
      <c r="K3684" s="44" t="n">
        <f aca="false">MAX(K3683,E3684)</f>
        <v>64626.6500000001</v>
      </c>
      <c r="L3684" s="49" t="n">
        <f aca="false">E3684-K3684</f>
        <v>-7283.09999999998</v>
      </c>
    </row>
    <row r="3685" customFormat="false" ht="15" hidden="false" customHeight="false" outlineLevel="0" collapsed="false">
      <c r="A3685" s="27" t="n">
        <v>44811</v>
      </c>
      <c r="B3685" s="42" t="n">
        <v>-1</v>
      </c>
      <c r="C3685" s="28" t="n">
        <v>39455.9</v>
      </c>
      <c r="D3685" s="43" t="n">
        <v>-446.9</v>
      </c>
      <c r="E3685" s="44" t="n">
        <f aca="false">E3684+D3685</f>
        <v>56896.6500000001</v>
      </c>
      <c r="F3685" s="45" t="n">
        <f aca="false">IF(C3684&gt;0,D3685/C3684,0)</f>
        <v>-0.0112664338925794</v>
      </c>
      <c r="G3685" s="46" t="n">
        <f aca="false">G3684*(1+F3685)</f>
        <v>48.2903917353017</v>
      </c>
      <c r="H3685" s="46" t="n">
        <f aca="false">MAX(H3684,G3685)</f>
        <v>60.3492678816304</v>
      </c>
      <c r="I3685" s="47" t="n">
        <f aca="false">G3685/H3685-1</f>
        <v>-0.19981810168735</v>
      </c>
      <c r="J3685" s="48" t="n">
        <f aca="false">IF(F3685&lt;0,F3685^2,0)</f>
        <v>0.000126932532655861</v>
      </c>
      <c r="K3685" s="44" t="n">
        <f aca="false">MAX(K3684,E3685)</f>
        <v>64626.6500000001</v>
      </c>
      <c r="L3685" s="49" t="n">
        <f aca="false">E3685-K3685</f>
        <v>-7729.99999999998</v>
      </c>
    </row>
    <row r="3686" customFormat="false" ht="15" hidden="false" customHeight="false" outlineLevel="0" collapsed="false">
      <c r="A3686" s="27" t="n">
        <v>44812</v>
      </c>
      <c r="B3686" s="42" t="n">
        <v>1</v>
      </c>
      <c r="C3686" s="28" t="n">
        <v>40208.95</v>
      </c>
      <c r="D3686" s="43" t="n">
        <v>-172.8</v>
      </c>
      <c r="E3686" s="44" t="n">
        <f aca="false">E3685+D3686</f>
        <v>56723.8500000001</v>
      </c>
      <c r="F3686" s="45" t="n">
        <f aca="false">IF(C3685&gt;0,D3686/C3685,0)</f>
        <v>-0.004379573143687</v>
      </c>
      <c r="G3686" s="46" t="n">
        <f aca="false">G3685*(1+F3686)</f>
        <v>48.0789004325596</v>
      </c>
      <c r="H3686" s="46" t="n">
        <f aca="false">MAX(H3685,G3686)</f>
        <v>60.3492678816304</v>
      </c>
      <c r="I3686" s="47" t="n">
        <f aca="false">G3686/H3686-1</f>
        <v>-0.203322556839265</v>
      </c>
      <c r="J3686" s="48" t="n">
        <f aca="false">IF(F3686&lt;0,F3686^2,0)</f>
        <v>1.91806609209045E-005</v>
      </c>
      <c r="K3686" s="44" t="n">
        <f aca="false">MAX(K3685,E3686)</f>
        <v>64626.6500000001</v>
      </c>
      <c r="L3686" s="49" t="n">
        <f aca="false">E3686-K3686</f>
        <v>-7902.79999999998</v>
      </c>
    </row>
    <row r="3687" customFormat="false" ht="15" hidden="false" customHeight="false" outlineLevel="0" collapsed="false">
      <c r="A3687" s="27" t="n">
        <v>44813</v>
      </c>
      <c r="B3687" s="42" t="n">
        <v>1</v>
      </c>
      <c r="C3687" s="28" t="n">
        <v>40415.7</v>
      </c>
      <c r="D3687" s="43" t="n">
        <v>206.75</v>
      </c>
      <c r="E3687" s="44" t="n">
        <f aca="false">E3686+D3687</f>
        <v>56930.6000000001</v>
      </c>
      <c r="F3687" s="45" t="n">
        <f aca="false">IF(C3686&gt;0,D3687/C3686,0)</f>
        <v>0.00514189005184169</v>
      </c>
      <c r="G3687" s="46" t="n">
        <f aca="false">G3686*(1+F3687)</f>
        <v>48.3261168523973</v>
      </c>
      <c r="H3687" s="46" t="n">
        <f aca="false">MAX(H3686,G3687)</f>
        <v>60.3492678816304</v>
      </c>
      <c r="I3687" s="47" t="n">
        <f aca="false">G3687/H3687-1</f>
        <v>-0.19922612901975</v>
      </c>
      <c r="J3687" s="48" t="n">
        <f aca="false">IF(F3687&lt;0,F3687^2,0)</f>
        <v>0</v>
      </c>
      <c r="K3687" s="44" t="n">
        <f aca="false">MAX(K3686,E3687)</f>
        <v>64626.6500000001</v>
      </c>
      <c r="L3687" s="49" t="n">
        <f aca="false">E3687-K3687</f>
        <v>-7696.04999999998</v>
      </c>
    </row>
    <row r="3688" customFormat="false" ht="15" hidden="false" customHeight="false" outlineLevel="0" collapsed="false">
      <c r="A3688" s="27" t="n">
        <v>44816</v>
      </c>
      <c r="B3688" s="42" t="n">
        <v>1</v>
      </c>
      <c r="C3688" s="28" t="n">
        <v>40574</v>
      </c>
      <c r="D3688" s="43" t="n">
        <v>158.3</v>
      </c>
      <c r="E3688" s="44" t="n">
        <f aca="false">E3687+D3688</f>
        <v>57088.9000000001</v>
      </c>
      <c r="F3688" s="45" t="n">
        <f aca="false">IF(C3687&gt;0,D3688/C3687,0)</f>
        <v>0.00391679471096628</v>
      </c>
      <c r="G3688" s="46" t="n">
        <f aca="false">G3687*(1+F3688)</f>
        <v>48.5154003312863</v>
      </c>
      <c r="H3688" s="46" t="n">
        <f aca="false">MAX(H3687,G3688)</f>
        <v>60.3492678816304</v>
      </c>
      <c r="I3688" s="47" t="n">
        <f aca="false">G3688/H3688-1</f>
        <v>-0.196089662157214</v>
      </c>
      <c r="J3688" s="48" t="n">
        <f aca="false">IF(F3688&lt;0,F3688^2,0)</f>
        <v>0</v>
      </c>
      <c r="K3688" s="44" t="n">
        <f aca="false">MAX(K3687,E3688)</f>
        <v>64626.6500000001</v>
      </c>
      <c r="L3688" s="49" t="n">
        <f aca="false">E3688-K3688</f>
        <v>-7537.74999999998</v>
      </c>
    </row>
    <row r="3689" customFormat="false" ht="15" hidden="false" customHeight="false" outlineLevel="0" collapsed="false">
      <c r="A3689" s="27" t="n">
        <v>44817</v>
      </c>
      <c r="B3689" s="42" t="n">
        <v>1</v>
      </c>
      <c r="C3689" s="28" t="n">
        <v>40873.1</v>
      </c>
      <c r="D3689" s="43" t="n">
        <v>299.1</v>
      </c>
      <c r="E3689" s="44" t="n">
        <f aca="false">E3688+D3689</f>
        <v>57388.0000000001</v>
      </c>
      <c r="F3689" s="45" t="n">
        <f aca="false">IF(C3688&gt;0,D3689/C3688,0)</f>
        <v>0.00737171587716272</v>
      </c>
      <c r="G3689" s="46" t="n">
        <f aca="false">G3688*(1+F3689)</f>
        <v>48.8730420781953</v>
      </c>
      <c r="H3689" s="46" t="n">
        <f aca="false">MAX(H3688,G3689)</f>
        <v>60.3492678816304</v>
      </c>
      <c r="I3689" s="47" t="n">
        <f aca="false">G3689/H3689-1</f>
        <v>-0.190163463555924</v>
      </c>
      <c r="J3689" s="48" t="n">
        <f aca="false">IF(F3689&lt;0,F3689^2,0)</f>
        <v>0</v>
      </c>
      <c r="K3689" s="44" t="n">
        <f aca="false">MAX(K3688,E3689)</f>
        <v>64626.6500000001</v>
      </c>
      <c r="L3689" s="49" t="n">
        <f aca="false">E3689-K3689</f>
        <v>-7238.64999999998</v>
      </c>
    </row>
    <row r="3690" customFormat="false" ht="15" hidden="false" customHeight="false" outlineLevel="0" collapsed="false">
      <c r="A3690" s="27" t="n">
        <v>44818</v>
      </c>
      <c r="B3690" s="42" t="n">
        <v>-1</v>
      </c>
      <c r="C3690" s="28" t="n">
        <v>41405.4</v>
      </c>
      <c r="D3690" s="43" t="n">
        <v>-1660.9</v>
      </c>
      <c r="E3690" s="44" t="n">
        <f aca="false">E3689+D3690</f>
        <v>55727.1000000001</v>
      </c>
      <c r="F3690" s="45" t="n">
        <f aca="false">IF(C3689&gt;0,D3690/C3689,0)</f>
        <v>-0.0406355280123113</v>
      </c>
      <c r="G3690" s="46" t="n">
        <f aca="false">G3689*(1+F3690)</f>
        <v>46.88706020778</v>
      </c>
      <c r="H3690" s="46" t="n">
        <f aca="false">MAX(H3689,G3690)</f>
        <v>60.3492678816304</v>
      </c>
      <c r="I3690" s="47" t="n">
        <f aca="false">G3690/H3690-1</f>
        <v>-0.22307159881799</v>
      </c>
      <c r="J3690" s="48" t="n">
        <f aca="false">IF(F3690&lt;0,F3690^2,0)</f>
        <v>0.00165124613683933</v>
      </c>
      <c r="K3690" s="44" t="n">
        <f aca="false">MAX(K3689,E3690)</f>
        <v>64626.6500000001</v>
      </c>
      <c r="L3690" s="49" t="n">
        <f aca="false">E3690-K3690</f>
        <v>-8899.54999999998</v>
      </c>
    </row>
    <row r="3691" customFormat="false" ht="15" hidden="false" customHeight="false" outlineLevel="0" collapsed="false">
      <c r="A3691" s="27" t="n">
        <v>44819</v>
      </c>
      <c r="B3691" s="42" t="n">
        <v>1</v>
      </c>
      <c r="C3691" s="28" t="n">
        <v>41209.2</v>
      </c>
      <c r="D3691" s="43" t="n">
        <v>-546</v>
      </c>
      <c r="E3691" s="44" t="n">
        <f aca="false">E3690+D3691</f>
        <v>55181.1000000001</v>
      </c>
      <c r="F3691" s="45" t="n">
        <f aca="false">IF(C3690&gt;0,D3691/C3690,0)</f>
        <v>-0.0131866857946065</v>
      </c>
      <c r="G3691" s="46" t="n">
        <f aca="false">G3690*(1+F3691)</f>
        <v>46.2687752769872</v>
      </c>
      <c r="H3691" s="46" t="n">
        <f aca="false">MAX(H3690,G3691)</f>
        <v>60.3492678816304</v>
      </c>
      <c r="I3691" s="47" t="n">
        <f aca="false">G3691/H3691-1</f>
        <v>-0.233316709529283</v>
      </c>
      <c r="J3691" s="48" t="n">
        <f aca="false">IF(F3691&lt;0,F3691^2,0)</f>
        <v>0.000173888682245677</v>
      </c>
      <c r="K3691" s="44" t="n">
        <f aca="false">MAX(K3690,E3691)</f>
        <v>64626.6500000001</v>
      </c>
      <c r="L3691" s="49" t="n">
        <f aca="false">E3691-K3691</f>
        <v>-9445.54999999998</v>
      </c>
    </row>
    <row r="3692" customFormat="false" ht="15" hidden="false" customHeight="false" outlineLevel="0" collapsed="false">
      <c r="A3692" s="27" t="n">
        <v>44820</v>
      </c>
      <c r="B3692" s="42" t="n">
        <v>1</v>
      </c>
      <c r="C3692" s="28" t="n">
        <v>40776.8</v>
      </c>
      <c r="D3692" s="43" t="n">
        <v>-232</v>
      </c>
      <c r="E3692" s="44" t="n">
        <f aca="false">E3691+D3692</f>
        <v>54949.1000000001</v>
      </c>
      <c r="F3692" s="45" t="n">
        <f aca="false">IF(C3691&gt;0,D3692/C3691,0)</f>
        <v>-0.00562981081894334</v>
      </c>
      <c r="G3692" s="46" t="n">
        <f aca="false">G3691*(1+F3692)</f>
        <v>46.0082908253535</v>
      </c>
      <c r="H3692" s="46" t="n">
        <f aca="false">MAX(H3691,G3692)</f>
        <v>60.3492678816304</v>
      </c>
      <c r="I3692" s="47" t="n">
        <f aca="false">G3692/H3692-1</f>
        <v>-0.237632991412678</v>
      </c>
      <c r="J3692" s="48" t="n">
        <f aca="false">IF(F3692&lt;0,F3692^2,0)</f>
        <v>3.16947698570915E-005</v>
      </c>
      <c r="K3692" s="44" t="n">
        <f aca="false">MAX(K3691,E3692)</f>
        <v>64626.6500000001</v>
      </c>
      <c r="L3692" s="49" t="n">
        <f aca="false">E3692-K3692</f>
        <v>-9677.54999999998</v>
      </c>
    </row>
    <row r="3693" customFormat="false" ht="15" hidden="false" customHeight="false" outlineLevel="0" collapsed="false">
      <c r="A3693" s="27" t="n">
        <v>44823</v>
      </c>
      <c r="B3693" s="42" t="n">
        <v>0</v>
      </c>
      <c r="C3693" s="28" t="n">
        <v>40904.4</v>
      </c>
      <c r="D3693" s="43" t="n">
        <v>0</v>
      </c>
      <c r="E3693" s="44" t="n">
        <f aca="false">E3692+D3693</f>
        <v>54949.1000000001</v>
      </c>
      <c r="F3693" s="45" t="n">
        <f aca="false">IF(C3692&gt;0,D3693/C3692,0)</f>
        <v>0</v>
      </c>
      <c r="G3693" s="46" t="n">
        <f aca="false">G3692*(1+F3693)</f>
        <v>46.0082908253535</v>
      </c>
      <c r="H3693" s="46" t="n">
        <f aca="false">MAX(H3692,G3693)</f>
        <v>60.3492678816304</v>
      </c>
      <c r="I3693" s="47" t="n">
        <f aca="false">G3693/H3693-1</f>
        <v>-0.237632991412678</v>
      </c>
      <c r="J3693" s="48" t="n">
        <f aca="false">IF(F3693&lt;0,F3693^2,0)</f>
        <v>0</v>
      </c>
      <c r="K3693" s="44" t="n">
        <f aca="false">MAX(K3692,E3693)</f>
        <v>64626.6500000001</v>
      </c>
      <c r="L3693" s="49" t="n">
        <f aca="false">E3693-K3693</f>
        <v>-9677.54999999998</v>
      </c>
    </row>
    <row r="3694" customFormat="false" ht="15" hidden="false" customHeight="false" outlineLevel="0" collapsed="false">
      <c r="A3694" s="27" t="n">
        <v>44824</v>
      </c>
      <c r="B3694" s="42" t="n">
        <v>1</v>
      </c>
      <c r="C3694" s="28" t="n">
        <v>41468.3</v>
      </c>
      <c r="D3694" s="43" t="n">
        <v>164.15</v>
      </c>
      <c r="E3694" s="44" t="n">
        <f aca="false">E3693+D3694</f>
        <v>55113.2500000001</v>
      </c>
      <c r="F3694" s="45" t="n">
        <f aca="false">IF(C3693&gt;0,D3694/C3693,0)</f>
        <v>0.00401301571469084</v>
      </c>
      <c r="G3694" s="46" t="n">
        <f aca="false">G3693*(1+F3694)</f>
        <v>46.1929228194418</v>
      </c>
      <c r="H3694" s="46" t="n">
        <f aca="false">MAX(H3693,G3694)</f>
        <v>60.3492678816304</v>
      </c>
      <c r="I3694" s="47" t="n">
        <f aca="false">G3694/H3694-1</f>
        <v>-0.234573600626855</v>
      </c>
      <c r="J3694" s="48" t="n">
        <f aca="false">IF(F3694&lt;0,F3694^2,0)</f>
        <v>0</v>
      </c>
      <c r="K3694" s="44" t="n">
        <f aca="false">MAX(K3693,E3694)</f>
        <v>64626.6500000001</v>
      </c>
      <c r="L3694" s="49" t="n">
        <f aca="false">E3694-K3694</f>
        <v>-9513.39999999998</v>
      </c>
    </row>
    <row r="3695" customFormat="false" ht="15" hidden="false" customHeight="false" outlineLevel="0" collapsed="false">
      <c r="A3695" s="27" t="n">
        <v>44825</v>
      </c>
      <c r="B3695" s="42" t="n">
        <v>1</v>
      </c>
      <c r="C3695" s="28" t="n">
        <v>41203.45</v>
      </c>
      <c r="D3695" s="43" t="n">
        <v>-261</v>
      </c>
      <c r="E3695" s="44" t="n">
        <f aca="false">E3694+D3695</f>
        <v>54852.2500000001</v>
      </c>
      <c r="F3695" s="45" t="n">
        <f aca="false">IF(C3694&gt;0,D3695/C3694,0)</f>
        <v>-0.0062939643052645</v>
      </c>
      <c r="G3695" s="46" t="n">
        <f aca="false">G3694*(1+F3695)</f>
        <v>45.9021862120603</v>
      </c>
      <c r="H3695" s="46" t="n">
        <f aca="false">MAX(H3694,G3695)</f>
        <v>60.3492678816304</v>
      </c>
      <c r="I3695" s="47" t="n">
        <f aca="false">G3695/H3695-1</f>
        <v>-0.239391167062817</v>
      </c>
      <c r="J3695" s="48" t="n">
        <f aca="false">IF(F3695&lt;0,F3695^2,0)</f>
        <v>3.96139866759437E-005</v>
      </c>
      <c r="K3695" s="44" t="n">
        <f aca="false">MAX(K3694,E3695)</f>
        <v>64626.6500000001</v>
      </c>
      <c r="L3695" s="49" t="n">
        <f aca="false">E3695-K3695</f>
        <v>-9774.39999999998</v>
      </c>
    </row>
    <row r="3696" customFormat="false" ht="15" hidden="false" customHeight="false" outlineLevel="0" collapsed="false">
      <c r="A3696" s="27" t="n">
        <v>44826</v>
      </c>
      <c r="B3696" s="42" t="n">
        <v>-1</v>
      </c>
      <c r="C3696" s="28" t="n">
        <v>40630.6</v>
      </c>
      <c r="D3696" s="43" t="n">
        <v>258.45</v>
      </c>
      <c r="E3696" s="44" t="n">
        <f aca="false">E3695+D3696</f>
        <v>55110.7000000001</v>
      </c>
      <c r="F3696" s="45" t="n">
        <f aca="false">IF(C3695&gt;0,D3696/C3695,0)</f>
        <v>0.00627253300391108</v>
      </c>
      <c r="G3696" s="46" t="n">
        <f aca="false">G3695*(1+F3696)</f>
        <v>46.1901091900272</v>
      </c>
      <c r="H3696" s="46" t="n">
        <f aca="false">MAX(H3695,G3696)</f>
        <v>60.3492678816304</v>
      </c>
      <c r="I3696" s="47" t="n">
        <f aca="false">G3696/H3696-1</f>
        <v>-0.234620223055152</v>
      </c>
      <c r="J3696" s="48" t="n">
        <f aca="false">IF(F3696&lt;0,F3696^2,0)</f>
        <v>0</v>
      </c>
      <c r="K3696" s="44" t="n">
        <f aca="false">MAX(K3695,E3696)</f>
        <v>64626.6500000001</v>
      </c>
      <c r="L3696" s="49" t="n">
        <f aca="false">E3696-K3696</f>
        <v>-9515.94999999998</v>
      </c>
    </row>
    <row r="3697" customFormat="false" ht="15" hidden="false" customHeight="false" outlineLevel="0" collapsed="false">
      <c r="A3697" s="27" t="n">
        <v>44827</v>
      </c>
      <c r="B3697" s="42" t="n">
        <v>-1</v>
      </c>
      <c r="C3697" s="28" t="n">
        <v>39546.25</v>
      </c>
      <c r="D3697" s="43" t="n">
        <v>1084.35</v>
      </c>
      <c r="E3697" s="44" t="n">
        <f aca="false">E3696+D3697</f>
        <v>56195.0500000001</v>
      </c>
      <c r="F3697" s="45" t="n">
        <f aca="false">IF(C3696&gt;0,D3697/C3696,0)</f>
        <v>0.026688013467682</v>
      </c>
      <c r="G3697" s="46" t="n">
        <f aca="false">G3696*(1+F3697)</f>
        <v>47.4228314461643</v>
      </c>
      <c r="H3697" s="46" t="n">
        <f aca="false">MAX(H3696,G3697)</f>
        <v>60.3492678816304</v>
      </c>
      <c r="I3697" s="47" t="n">
        <f aca="false">G3697/H3697-1</f>
        <v>-0.214193757260157</v>
      </c>
      <c r="J3697" s="48" t="n">
        <f aca="false">IF(F3697&lt;0,F3697^2,0)</f>
        <v>0</v>
      </c>
      <c r="K3697" s="44" t="n">
        <f aca="false">MAX(K3696,E3697)</f>
        <v>64626.6500000001</v>
      </c>
      <c r="L3697" s="49" t="n">
        <f aca="false">E3697-K3697</f>
        <v>-8431.59999999998</v>
      </c>
    </row>
    <row r="3698" customFormat="false" ht="15" hidden="false" customHeight="false" outlineLevel="0" collapsed="false">
      <c r="A3698" s="27" t="n">
        <v>44830</v>
      </c>
      <c r="B3698" s="42" t="n">
        <v>-1</v>
      </c>
      <c r="C3698" s="28" t="n">
        <v>38616.25</v>
      </c>
      <c r="D3698" s="43" t="n">
        <v>930</v>
      </c>
      <c r="E3698" s="44" t="n">
        <f aca="false">E3697+D3698</f>
        <v>57125.0500000001</v>
      </c>
      <c r="F3698" s="45" t="n">
        <f aca="false">IF(C3697&gt;0,D3698/C3697,0)</f>
        <v>0.0235167683408667</v>
      </c>
      <c r="G3698" s="46" t="n">
        <f aca="false">G3697*(1+F3698)</f>
        <v>48.5380631873517</v>
      </c>
      <c r="H3698" s="46" t="n">
        <f aca="false">MAX(H3697,G3698)</f>
        <v>60.3492678816304</v>
      </c>
      <c r="I3698" s="47" t="n">
        <f aca="false">G3698/H3698-1</f>
        <v>-0.195714133888837</v>
      </c>
      <c r="J3698" s="48" t="n">
        <f aca="false">IF(F3698&lt;0,F3698^2,0)</f>
        <v>0</v>
      </c>
      <c r="K3698" s="44" t="n">
        <f aca="false">MAX(K3697,E3698)</f>
        <v>64626.6500000001</v>
      </c>
      <c r="L3698" s="49" t="n">
        <f aca="false">E3698-K3698</f>
        <v>-7501.59999999998</v>
      </c>
    </row>
    <row r="3699" customFormat="false" ht="15" hidden="false" customHeight="false" outlineLevel="0" collapsed="false">
      <c r="A3699" s="27" t="n">
        <v>44831</v>
      </c>
      <c r="B3699" s="42" t="n">
        <v>-1</v>
      </c>
      <c r="C3699" s="28" t="n">
        <v>38359.15</v>
      </c>
      <c r="D3699" s="43" t="n">
        <v>257.1</v>
      </c>
      <c r="E3699" s="44" t="n">
        <f aca="false">E3698+D3699</f>
        <v>57382.1500000001</v>
      </c>
      <c r="F3699" s="45" t="n">
        <f aca="false">IF(C3698&gt;0,D3699/C3698,0)</f>
        <v>0.0066578189233807</v>
      </c>
      <c r="G3699" s="46" t="n">
        <f aca="false">G3698*(1+F3699)</f>
        <v>48.8612208229447</v>
      </c>
      <c r="H3699" s="46" t="n">
        <f aca="false">MAX(H3698,G3699)</f>
        <v>60.3492678816304</v>
      </c>
      <c r="I3699" s="47" t="n">
        <f aca="false">G3699/H3699-1</f>
        <v>-0.190359344229634</v>
      </c>
      <c r="J3699" s="48" t="n">
        <f aca="false">IF(F3699&lt;0,F3699^2,0)</f>
        <v>0</v>
      </c>
      <c r="K3699" s="44" t="n">
        <f aca="false">MAX(K3698,E3699)</f>
        <v>64626.6500000001</v>
      </c>
      <c r="L3699" s="49" t="n">
        <f aca="false">E3699-K3699</f>
        <v>-7244.49999999999</v>
      </c>
    </row>
    <row r="3700" customFormat="false" ht="15" hidden="false" customHeight="false" outlineLevel="0" collapsed="false">
      <c r="A3700" s="27" t="n">
        <v>44832</v>
      </c>
      <c r="B3700" s="42" t="n">
        <v>-1</v>
      </c>
      <c r="C3700" s="28" t="n">
        <v>37759.85</v>
      </c>
      <c r="D3700" s="43" t="n">
        <v>599.3</v>
      </c>
      <c r="E3700" s="44" t="n">
        <f aca="false">E3699+D3700</f>
        <v>57981.4500000001</v>
      </c>
      <c r="F3700" s="45" t="n">
        <f aca="false">IF(C3699&gt;0,D3700/C3699,0)</f>
        <v>0.015623391029259</v>
      </c>
      <c r="G3700" s="46" t="n">
        <f aca="false">G3699*(1+F3700)</f>
        <v>49.6245987820286</v>
      </c>
      <c r="H3700" s="46" t="n">
        <f aca="false">MAX(H3699,G3700)</f>
        <v>60.3492678816304</v>
      </c>
      <c r="I3700" s="47" t="n">
        <f aca="false">G3700/H3700-1</f>
        <v>-0.177710011671348</v>
      </c>
      <c r="J3700" s="48" t="n">
        <f aca="false">IF(F3700&lt;0,F3700^2,0)</f>
        <v>0</v>
      </c>
      <c r="K3700" s="44" t="n">
        <f aca="false">MAX(K3699,E3700)</f>
        <v>64626.6500000001</v>
      </c>
      <c r="L3700" s="49" t="n">
        <f aca="false">E3700-K3700</f>
        <v>-6645.19999999998</v>
      </c>
    </row>
    <row r="3701" customFormat="false" ht="15" hidden="false" customHeight="false" outlineLevel="0" collapsed="false">
      <c r="A3701" s="27" t="n">
        <v>44833</v>
      </c>
      <c r="B3701" s="42" t="n">
        <v>-1</v>
      </c>
      <c r="C3701" s="28" t="n">
        <v>37647.75</v>
      </c>
      <c r="D3701" s="43" t="n">
        <v>112.1</v>
      </c>
      <c r="E3701" s="44" t="n">
        <f aca="false">E3700+D3701</f>
        <v>58093.5500000001</v>
      </c>
      <c r="F3701" s="45" t="n">
        <f aca="false">IF(C3700&gt;0,D3701/C3700,0)</f>
        <v>0.00296876179328043</v>
      </c>
      <c r="G3701" s="46" t="n">
        <f aca="false">G3700*(1+F3701)</f>
        <v>49.7719223948995</v>
      </c>
      <c r="H3701" s="46" t="n">
        <f aca="false">MAX(H3700,G3701)</f>
        <v>60.3492678816304</v>
      </c>
      <c r="I3701" s="47" t="n">
        <f aca="false">G3701/H3701-1</f>
        <v>-0.175268828571001</v>
      </c>
      <c r="J3701" s="48" t="n">
        <f aca="false">IF(F3701&lt;0,F3701^2,0)</f>
        <v>0</v>
      </c>
      <c r="K3701" s="44" t="n">
        <f aca="false">MAX(K3700,E3701)</f>
        <v>64626.6500000001</v>
      </c>
      <c r="L3701" s="49" t="n">
        <f aca="false">E3701-K3701</f>
        <v>-6533.09999999998</v>
      </c>
    </row>
    <row r="3702" customFormat="false" ht="15" hidden="false" customHeight="false" outlineLevel="0" collapsed="false">
      <c r="A3702" s="27" t="n">
        <v>44834</v>
      </c>
      <c r="B3702" s="42" t="n">
        <v>1</v>
      </c>
      <c r="C3702" s="28" t="n">
        <v>38631.95</v>
      </c>
      <c r="D3702" s="43" t="n">
        <v>-372.5</v>
      </c>
      <c r="E3702" s="44" t="n">
        <f aca="false">E3701+D3702</f>
        <v>57721.0500000001</v>
      </c>
      <c r="F3702" s="45" t="n">
        <f aca="false">IF(C3701&gt;0,D3702/C3701,0)</f>
        <v>-0.00989434959592539</v>
      </c>
      <c r="G3702" s="46" t="n">
        <f aca="false">G3701*(1+F3702)</f>
        <v>49.2794615946631</v>
      </c>
      <c r="H3702" s="46" t="n">
        <f aca="false">MAX(H3701,G3702)</f>
        <v>60.3492678816304</v>
      </c>
      <c r="I3702" s="47" t="n">
        <f aca="false">G3702/H3702-1</f>
        <v>-0.183429007103777</v>
      </c>
      <c r="J3702" s="48" t="n">
        <f aca="false">IF(F3702&lt;0,F3702^2,0)</f>
        <v>9.78981539263889E-005</v>
      </c>
      <c r="K3702" s="44" t="n">
        <f aca="false">MAX(K3701,E3702)</f>
        <v>64626.6500000001</v>
      </c>
      <c r="L3702" s="49" t="n">
        <f aca="false">E3702-K3702</f>
        <v>-6905.59999999998</v>
      </c>
    </row>
    <row r="3703" customFormat="false" ht="15" hidden="false" customHeight="false" outlineLevel="0" collapsed="false">
      <c r="A3703" s="27" t="n">
        <v>44837</v>
      </c>
      <c r="B3703" s="42" t="n">
        <v>1</v>
      </c>
      <c r="C3703" s="28" t="n">
        <v>38029.65</v>
      </c>
      <c r="D3703" s="43" t="n">
        <v>-602.3</v>
      </c>
      <c r="E3703" s="44" t="n">
        <f aca="false">E3702+D3703</f>
        <v>57118.7500000001</v>
      </c>
      <c r="F3703" s="45" t="n">
        <f aca="false">IF(C3702&gt;0,D3703/C3702,0)</f>
        <v>-0.0155907221872052</v>
      </c>
      <c r="G3703" s="46" t="n">
        <f aca="false">G3702*(1+F3703)</f>
        <v>48.5111591994057</v>
      </c>
      <c r="H3703" s="46" t="n">
        <f aca="false">MAX(H3702,G3703)</f>
        <v>60.3492678816304</v>
      </c>
      <c r="I3703" s="47" t="n">
        <f aca="false">G3703/H3703-1</f>
        <v>-0.196159938600152</v>
      </c>
      <c r="J3703" s="48" t="n">
        <f aca="false">IF(F3703&lt;0,F3703^2,0)</f>
        <v>0.000243070618318611</v>
      </c>
      <c r="K3703" s="44" t="n">
        <f aca="false">MAX(K3702,E3703)</f>
        <v>64626.6500000001</v>
      </c>
      <c r="L3703" s="49" t="n">
        <f aca="false">E3703-K3703</f>
        <v>-7507.89999999999</v>
      </c>
    </row>
    <row r="3704" customFormat="false" ht="15" hidden="false" customHeight="false" outlineLevel="0" collapsed="false">
      <c r="A3704" s="27" t="n">
        <v>44838</v>
      </c>
      <c r="B3704" s="42" t="n">
        <v>1</v>
      </c>
      <c r="C3704" s="28" t="n">
        <v>39110.05</v>
      </c>
      <c r="D3704" s="43" t="n">
        <v>1080.4</v>
      </c>
      <c r="E3704" s="44" t="n">
        <f aca="false">E3703+D3704</f>
        <v>58199.1500000001</v>
      </c>
      <c r="F3704" s="45" t="n">
        <f aca="false">IF(C3703&gt;0,D3704/C3703,0)</f>
        <v>0.0284094121297461</v>
      </c>
      <c r="G3704" s="46" t="n">
        <f aca="false">G3703*(1+F3704)</f>
        <v>49.8893327139933</v>
      </c>
      <c r="H3704" s="46" t="n">
        <f aca="false">MAX(H3703,G3704)</f>
        <v>60.3492678816304</v>
      </c>
      <c r="I3704" s="47" t="n">
        <f aca="false">G3704/H3704-1</f>
        <v>-0.173323315009443</v>
      </c>
      <c r="J3704" s="48" t="n">
        <f aca="false">IF(F3704&lt;0,F3704^2,0)</f>
        <v>0</v>
      </c>
      <c r="K3704" s="44" t="n">
        <f aca="false">MAX(K3703,E3704)</f>
        <v>64626.6500000001</v>
      </c>
      <c r="L3704" s="49" t="n">
        <f aca="false">E3704-K3704</f>
        <v>-6427.49999999999</v>
      </c>
    </row>
    <row r="3705" customFormat="false" ht="15" hidden="false" customHeight="false" outlineLevel="0" collapsed="false">
      <c r="A3705" s="27" t="n">
        <v>44840</v>
      </c>
      <c r="B3705" s="42" t="n">
        <v>1</v>
      </c>
      <c r="C3705" s="28" t="n">
        <v>39282.85</v>
      </c>
      <c r="D3705" s="43" t="n">
        <v>172.8</v>
      </c>
      <c r="E3705" s="44" t="n">
        <f aca="false">E3704+D3705</f>
        <v>58371.9500000001</v>
      </c>
      <c r="F3705" s="45" t="n">
        <f aca="false">IF(C3704&gt;0,D3705/C3704,0)</f>
        <v>0.00441830168971914</v>
      </c>
      <c r="G3705" s="46" t="n">
        <f aca="false">G3704*(1+F3705)</f>
        <v>50.1097588370225</v>
      </c>
      <c r="H3705" s="46" t="n">
        <f aca="false">MAX(H3704,G3705)</f>
        <v>60.3492678816304</v>
      </c>
      <c r="I3705" s="47" t="n">
        <f aca="false">G3705/H3705-1</f>
        <v>-0.169670808015298</v>
      </c>
      <c r="J3705" s="48" t="n">
        <f aca="false">IF(F3705&lt;0,F3705^2,0)</f>
        <v>0</v>
      </c>
      <c r="K3705" s="44" t="n">
        <f aca="false">MAX(K3704,E3705)</f>
        <v>64626.6500000001</v>
      </c>
      <c r="L3705" s="49" t="n">
        <f aca="false">E3705-K3705</f>
        <v>-6254.69999999998</v>
      </c>
    </row>
    <row r="3706" customFormat="false" ht="15" hidden="false" customHeight="false" outlineLevel="0" collapsed="false">
      <c r="A3706" s="27" t="n">
        <v>44841</v>
      </c>
      <c r="B3706" s="42" t="n">
        <v>1</v>
      </c>
      <c r="C3706" s="28" t="n">
        <v>39178.05</v>
      </c>
      <c r="D3706" s="43" t="n">
        <v>-189.35</v>
      </c>
      <c r="E3706" s="44" t="n">
        <f aca="false">E3705+D3706</f>
        <v>58182.6000000001</v>
      </c>
      <c r="F3706" s="45" t="n">
        <f aca="false">IF(C3705&gt;0,D3706/C3705,0)</f>
        <v>-0.00482016961600291</v>
      </c>
      <c r="G3706" s="46" t="n">
        <f aca="false">G3705*(1+F3706)</f>
        <v>49.8682213000111</v>
      </c>
      <c r="H3706" s="46" t="n">
        <f aca="false">MAX(H3705,G3706)</f>
        <v>60.3492678816304</v>
      </c>
      <c r="I3706" s="47" t="n">
        <f aca="false">G3706/H3706-1</f>
        <v>-0.173673135557783</v>
      </c>
      <c r="J3706" s="48" t="n">
        <f aca="false">IF(F3706&lt;0,F3706^2,0)</f>
        <v>2.32340351270377E-005</v>
      </c>
      <c r="K3706" s="44" t="n">
        <f aca="false">MAX(K3705,E3706)</f>
        <v>64626.6500000001</v>
      </c>
      <c r="L3706" s="49" t="n">
        <f aca="false">E3706-K3706</f>
        <v>-6444.04999999998</v>
      </c>
    </row>
    <row r="3707" customFormat="false" ht="15" hidden="false" customHeight="false" outlineLevel="0" collapsed="false">
      <c r="A3707" s="27" t="n">
        <v>44844</v>
      </c>
      <c r="B3707" s="42" t="n">
        <v>-1</v>
      </c>
      <c r="C3707" s="28" t="n">
        <v>39093.1</v>
      </c>
      <c r="D3707" s="43" t="n">
        <v>-451.55</v>
      </c>
      <c r="E3707" s="44" t="n">
        <f aca="false">E3706+D3707</f>
        <v>57731.0500000001</v>
      </c>
      <c r="F3707" s="45" t="n">
        <f aca="false">IF(C3706&gt;0,D3707/C3706,0)</f>
        <v>-0.0115255863934014</v>
      </c>
      <c r="G3707" s="46" t="n">
        <f aca="false">G3706*(1+F3707)</f>
        <v>49.2934608071326</v>
      </c>
      <c r="H3707" s="46" t="n">
        <f aca="false">MAX(H3706,G3707)</f>
        <v>60.3492678816304</v>
      </c>
      <c r="I3707" s="47" t="n">
        <f aca="false">G3707/H3707-1</f>
        <v>-0.1831970372231</v>
      </c>
      <c r="J3707" s="48" t="n">
        <f aca="false">IF(F3707&lt;0,F3707^2,0)</f>
        <v>0.00013283914171176</v>
      </c>
      <c r="K3707" s="44" t="n">
        <f aca="false">MAX(K3706,E3707)</f>
        <v>64626.6500000001</v>
      </c>
      <c r="L3707" s="49" t="n">
        <f aca="false">E3707-K3707</f>
        <v>-6895.59999999998</v>
      </c>
    </row>
    <row r="3708" customFormat="false" ht="15" hidden="false" customHeight="false" outlineLevel="0" collapsed="false">
      <c r="A3708" s="27" t="n">
        <v>44845</v>
      </c>
      <c r="B3708" s="42" t="n">
        <v>-1</v>
      </c>
      <c r="C3708" s="28" t="n">
        <v>38712.45</v>
      </c>
      <c r="D3708" s="43" t="n">
        <v>380.65</v>
      </c>
      <c r="E3708" s="44" t="n">
        <f aca="false">E3707+D3708</f>
        <v>58111.7000000001</v>
      </c>
      <c r="F3708" s="45" t="n">
        <f aca="false">IF(C3707&gt;0,D3708/C3707,0)</f>
        <v>0.0097370124139554</v>
      </c>
      <c r="G3708" s="46" t="n">
        <f aca="false">G3707*(1+F3708)</f>
        <v>49.7734318469384</v>
      </c>
      <c r="H3708" s="46" t="n">
        <f aca="false">MAX(H3707,G3708)</f>
        <v>60.3492678816304</v>
      </c>
      <c r="I3708" s="47" t="n">
        <f aca="false">G3708/H3708-1</f>
        <v>-0.175243816634786</v>
      </c>
      <c r="J3708" s="48" t="n">
        <f aca="false">IF(F3708&lt;0,F3708^2,0)</f>
        <v>0</v>
      </c>
      <c r="K3708" s="44" t="n">
        <f aca="false">MAX(K3707,E3708)</f>
        <v>64626.6500000001</v>
      </c>
      <c r="L3708" s="49" t="n">
        <f aca="false">E3708-K3708</f>
        <v>-6514.94999999998</v>
      </c>
    </row>
    <row r="3709" customFormat="false" ht="15" hidden="false" customHeight="false" outlineLevel="0" collapsed="false">
      <c r="A3709" s="27" t="n">
        <v>44846</v>
      </c>
      <c r="B3709" s="42" t="n">
        <v>-1</v>
      </c>
      <c r="C3709" s="28" t="n">
        <v>39118.55</v>
      </c>
      <c r="D3709" s="43" t="n">
        <v>-406.1</v>
      </c>
      <c r="E3709" s="44" t="n">
        <f aca="false">E3708+D3709</f>
        <v>57705.6000000001</v>
      </c>
      <c r="F3709" s="45" t="n">
        <f aca="false">IF(C3708&gt;0,D3709/C3708,0)</f>
        <v>-0.0104901653085764</v>
      </c>
      <c r="G3709" s="46" t="n">
        <f aca="false">G3708*(1+F3709)</f>
        <v>49.2513003188889</v>
      </c>
      <c r="H3709" s="46" t="n">
        <f aca="false">MAX(H3708,G3709)</f>
        <v>60.3492678816304</v>
      </c>
      <c r="I3709" s="47" t="n">
        <f aca="false">G3709/H3709-1</f>
        <v>-0.183895645337558</v>
      </c>
      <c r="J3709" s="48" t="n">
        <f aca="false">IF(F3709&lt;0,F3709^2,0)</f>
        <v>0.000110043568201261</v>
      </c>
      <c r="K3709" s="44" t="n">
        <f aca="false">MAX(K3708,E3709)</f>
        <v>64626.6500000001</v>
      </c>
      <c r="L3709" s="49" t="n">
        <f aca="false">E3709-K3709</f>
        <v>-6921.04999999998</v>
      </c>
    </row>
    <row r="3710" customFormat="false" ht="15" hidden="false" customHeight="false" outlineLevel="0" collapsed="false">
      <c r="A3710" s="27" t="n">
        <v>44847</v>
      </c>
      <c r="B3710" s="42" t="n">
        <v>-1</v>
      </c>
      <c r="C3710" s="28" t="n">
        <v>38624</v>
      </c>
      <c r="D3710" s="43" t="n">
        <v>494.55</v>
      </c>
      <c r="E3710" s="44" t="n">
        <f aca="false">E3709+D3710</f>
        <v>58200.1500000001</v>
      </c>
      <c r="F3710" s="45" t="n">
        <f aca="false">IF(C3709&gt;0,D3710/C3709,0)</f>
        <v>0.0126423397595259</v>
      </c>
      <c r="G3710" s="46" t="n">
        <f aca="false">G3709*(1+F3710)</f>
        <v>49.8739519911187</v>
      </c>
      <c r="H3710" s="46" t="n">
        <f aca="false">MAX(H3709,G3710)</f>
        <v>60.3492678816304</v>
      </c>
      <c r="I3710" s="47" t="n">
        <f aca="false">G3710/H3710-1</f>
        <v>-0.173578176806686</v>
      </c>
      <c r="J3710" s="48" t="n">
        <f aca="false">IF(F3710&lt;0,F3710^2,0)</f>
        <v>0</v>
      </c>
      <c r="K3710" s="44" t="n">
        <f aca="false">MAX(K3709,E3710)</f>
        <v>64626.6500000001</v>
      </c>
      <c r="L3710" s="49" t="n">
        <f aca="false">E3710-K3710</f>
        <v>-6426.49999999998</v>
      </c>
    </row>
    <row r="3711" customFormat="false" ht="15" hidden="false" customHeight="false" outlineLevel="0" collapsed="false">
      <c r="A3711" s="27" t="n">
        <v>44848</v>
      </c>
      <c r="B3711" s="42" t="n">
        <v>1</v>
      </c>
      <c r="C3711" s="28" t="n">
        <v>39305.6</v>
      </c>
      <c r="D3711" s="43" t="n">
        <v>-962.5</v>
      </c>
      <c r="E3711" s="44" t="n">
        <f aca="false">E3710+D3711</f>
        <v>57237.6500000001</v>
      </c>
      <c r="F3711" s="45" t="n">
        <f aca="false">IF(C3710&gt;0,D3711/C3710,0)</f>
        <v>-0.0249197390223695</v>
      </c>
      <c r="G3711" s="46" t="n">
        <f aca="false">G3710*(1+F3711)</f>
        <v>48.6311061234858</v>
      </c>
      <c r="H3711" s="46" t="n">
        <f aca="false">MAX(H3710,G3711)</f>
        <v>60.3492678816304</v>
      </c>
      <c r="I3711" s="47" t="n">
        <f aca="false">G3711/H3711-1</f>
        <v>-0.194172392963055</v>
      </c>
      <c r="J3711" s="48" t="n">
        <f aca="false">IF(F3711&lt;0,F3711^2,0)</f>
        <v>0.000620993392943006</v>
      </c>
      <c r="K3711" s="44" t="n">
        <f aca="false">MAX(K3710,E3711)</f>
        <v>64626.6500000001</v>
      </c>
      <c r="L3711" s="49" t="n">
        <f aca="false">E3711-K3711</f>
        <v>-7388.99999999998</v>
      </c>
    </row>
    <row r="3712" customFormat="false" ht="15" hidden="false" customHeight="false" outlineLevel="0" collapsed="false">
      <c r="A3712" s="27" t="n">
        <v>44851</v>
      </c>
      <c r="B3712" s="42" t="n">
        <v>1</v>
      </c>
      <c r="C3712" s="28" t="n">
        <v>39920.45</v>
      </c>
      <c r="D3712" s="43" t="n">
        <v>-109.3</v>
      </c>
      <c r="E3712" s="44" t="n">
        <f aca="false">E3711+D3712</f>
        <v>57128.3500000001</v>
      </c>
      <c r="F3712" s="45" t="n">
        <f aca="false">IF(C3711&gt;0,D3712/C3711,0)</f>
        <v>-0.00278077424082065</v>
      </c>
      <c r="G3712" s="46" t="n">
        <f aca="false">G3711*(1+F3712)</f>
        <v>48.495873996275</v>
      </c>
      <c r="H3712" s="46" t="n">
        <f aca="false">MAX(H3711,G3712)</f>
        <v>60.3492678816304</v>
      </c>
      <c r="I3712" s="47" t="n">
        <f aca="false">G3712/H3712-1</f>
        <v>-0.196413217615245</v>
      </c>
      <c r="J3712" s="48" t="n">
        <f aca="false">IF(F3712&lt;0,F3712^2,0)</f>
        <v>7.73270537841164E-006</v>
      </c>
      <c r="K3712" s="44" t="n">
        <f aca="false">MAX(K3711,E3712)</f>
        <v>64626.6500000001</v>
      </c>
      <c r="L3712" s="49" t="n">
        <f aca="false">E3712-K3712</f>
        <v>-7498.29999999998</v>
      </c>
    </row>
    <row r="3713" customFormat="false" ht="15" hidden="false" customHeight="false" outlineLevel="0" collapsed="false">
      <c r="A3713" s="27" t="n">
        <v>44852</v>
      </c>
      <c r="B3713" s="42" t="n">
        <v>1</v>
      </c>
      <c r="C3713" s="28" t="n">
        <v>40318.75</v>
      </c>
      <c r="D3713" s="43" t="n">
        <v>66.7</v>
      </c>
      <c r="E3713" s="44" t="n">
        <f aca="false">E3712+D3713</f>
        <v>57195.0500000001</v>
      </c>
      <c r="F3713" s="45" t="n">
        <f aca="false">IF(C3712&gt;0,D3713/C3712,0)</f>
        <v>0.00167082284894083</v>
      </c>
      <c r="G3713" s="46" t="n">
        <f aca="false">G3712*(1+F3713)</f>
        <v>48.5769020106274</v>
      </c>
      <c r="H3713" s="46" t="n">
        <f aca="false">MAX(H3712,G3713)</f>
        <v>60.3492678816304</v>
      </c>
      <c r="I3713" s="47" t="n">
        <f aca="false">G3713/H3713-1</f>
        <v>-0.19507056645813</v>
      </c>
      <c r="J3713" s="48" t="n">
        <f aca="false">IF(F3713&lt;0,F3713^2,0)</f>
        <v>0</v>
      </c>
      <c r="K3713" s="44" t="n">
        <f aca="false">MAX(K3712,E3713)</f>
        <v>64626.6500000001</v>
      </c>
      <c r="L3713" s="49" t="n">
        <f aca="false">E3713-K3713</f>
        <v>-7431.59999999998</v>
      </c>
    </row>
    <row r="3714" customFormat="false" ht="15" hidden="false" customHeight="false" outlineLevel="0" collapsed="false">
      <c r="A3714" s="27" t="n">
        <v>44853</v>
      </c>
      <c r="B3714" s="42" t="n">
        <v>1</v>
      </c>
      <c r="C3714" s="28" t="n">
        <v>40373.2</v>
      </c>
      <c r="D3714" s="43" t="n">
        <v>54.45</v>
      </c>
      <c r="E3714" s="44" t="n">
        <f aca="false">E3713+D3714</f>
        <v>57249.5000000001</v>
      </c>
      <c r="F3714" s="45" t="n">
        <f aca="false">IF(C3713&gt;0,D3714/C3713,0)</f>
        <v>0.00135048829638816</v>
      </c>
      <c r="G3714" s="46" t="n">
        <f aca="false">G3713*(1+F3714)</f>
        <v>48.6425045482675</v>
      </c>
      <c r="H3714" s="46" t="n">
        <f aca="false">MAX(H3713,G3714)</f>
        <v>60.3492678816304</v>
      </c>
      <c r="I3714" s="47" t="n">
        <f aca="false">G3714/H3714-1</f>
        <v>-0.193983518678713</v>
      </c>
      <c r="J3714" s="48" t="n">
        <f aca="false">IF(F3714&lt;0,F3714^2,0)</f>
        <v>0</v>
      </c>
      <c r="K3714" s="44" t="n">
        <f aca="false">MAX(K3713,E3714)</f>
        <v>64626.6500000001</v>
      </c>
      <c r="L3714" s="49" t="n">
        <f aca="false">E3714-K3714</f>
        <v>-7377.14999999999</v>
      </c>
    </row>
    <row r="3715" customFormat="false" ht="15" hidden="false" customHeight="false" outlineLevel="0" collapsed="false">
      <c r="A3715" s="27" t="n">
        <v>44854</v>
      </c>
      <c r="B3715" s="42" t="n">
        <v>-1</v>
      </c>
      <c r="C3715" s="28" t="n">
        <v>40099.55</v>
      </c>
      <c r="D3715" s="43" t="n">
        <v>-183.4</v>
      </c>
      <c r="E3715" s="44" t="n">
        <f aca="false">E3714+D3715</f>
        <v>57066.1000000001</v>
      </c>
      <c r="F3715" s="45" t="n">
        <f aca="false">IF(C3714&gt;0,D3715/C3714,0)</f>
        <v>-0.00454261737984604</v>
      </c>
      <c r="G3715" s="46" t="n">
        <f aca="false">G3714*(1+F3715)</f>
        <v>48.4215402617073</v>
      </c>
      <c r="H3715" s="46" t="n">
        <f aca="false">MAX(H3714,G3715)</f>
        <v>60.3492678816304</v>
      </c>
      <c r="I3715" s="47" t="n">
        <f aca="false">G3715/H3715-1</f>
        <v>-0.197644943155206</v>
      </c>
      <c r="J3715" s="48" t="n">
        <f aca="false">IF(F3715&lt;0,F3715^2,0)</f>
        <v>2.06353726596793E-005</v>
      </c>
      <c r="K3715" s="44" t="n">
        <f aca="false">MAX(K3714,E3715)</f>
        <v>64626.6500000001</v>
      </c>
      <c r="L3715" s="49" t="n">
        <f aca="false">E3715-K3715</f>
        <v>-7560.54999999999</v>
      </c>
    </row>
    <row r="3716" customFormat="false" ht="15" hidden="false" customHeight="false" outlineLevel="0" collapsed="false">
      <c r="A3716" s="27" t="n">
        <v>44855</v>
      </c>
      <c r="B3716" s="42" t="n">
        <v>1</v>
      </c>
      <c r="C3716" s="28" t="n">
        <v>40784.05</v>
      </c>
      <c r="D3716" s="43" t="n">
        <v>-130.75</v>
      </c>
      <c r="E3716" s="44" t="n">
        <f aca="false">E3715+D3716</f>
        <v>56935.3500000001</v>
      </c>
      <c r="F3716" s="45" t="n">
        <f aca="false">IF(C3715&gt;0,D3716/C3715,0)</f>
        <v>-0.00326063509440879</v>
      </c>
      <c r="G3716" s="46" t="n">
        <f aca="false">G3715*(1+F3716)</f>
        <v>48.2636552882047</v>
      </c>
      <c r="H3716" s="46" t="n">
        <f aca="false">MAX(H3715,G3716)</f>
        <v>60.3492678816304</v>
      </c>
      <c r="I3716" s="47" t="n">
        <f aca="false">G3716/H3716-1</f>
        <v>-0.20026113021173</v>
      </c>
      <c r="J3716" s="48" t="n">
        <f aca="false">IF(F3716&lt;0,F3716^2,0)</f>
        <v>1.06317412188902E-005</v>
      </c>
      <c r="K3716" s="44" t="n">
        <f aca="false">MAX(K3715,E3716)</f>
        <v>64626.6500000001</v>
      </c>
      <c r="L3716" s="49" t="n">
        <f aca="false">E3716-K3716</f>
        <v>-7691.29999999999</v>
      </c>
    </row>
    <row r="3717" customFormat="false" ht="15" hidden="false" customHeight="false" outlineLevel="0" collapsed="false">
      <c r="A3717" s="27" t="n">
        <v>44858</v>
      </c>
      <c r="B3717" s="42" t="n">
        <v>1</v>
      </c>
      <c r="C3717" s="28" t="n">
        <v>41304.9</v>
      </c>
      <c r="D3717" s="43" t="n">
        <v>520.85</v>
      </c>
      <c r="E3717" s="44" t="n">
        <f aca="false">E3716+D3717</f>
        <v>57456.2000000001</v>
      </c>
      <c r="F3717" s="45" t="n">
        <f aca="false">IF(C3716&gt;0,D3717/C3716,0)</f>
        <v>0.0127709239273687</v>
      </c>
      <c r="G3717" s="46" t="n">
        <f aca="false">G3716*(1+F3717)</f>
        <v>48.8800267583471</v>
      </c>
      <c r="H3717" s="46" t="n">
        <f aca="false">MAX(H3716,G3717)</f>
        <v>60.3492678816304</v>
      </c>
      <c r="I3717" s="47" t="n">
        <f aca="false">G3717/H3717-1</f>
        <v>-0.190047725943904</v>
      </c>
      <c r="J3717" s="48" t="n">
        <f aca="false">IF(F3717&lt;0,F3717^2,0)</f>
        <v>0</v>
      </c>
      <c r="K3717" s="44" t="n">
        <f aca="false">MAX(K3716,E3717)</f>
        <v>64626.6500000001</v>
      </c>
      <c r="L3717" s="49" t="n">
        <f aca="false">E3717-K3717</f>
        <v>-7170.44999999999</v>
      </c>
    </row>
    <row r="3718" customFormat="false" ht="15" hidden="false" customHeight="false" outlineLevel="0" collapsed="false">
      <c r="A3718" s="27" t="n">
        <v>44859</v>
      </c>
      <c r="B3718" s="42" t="n">
        <v>1</v>
      </c>
      <c r="C3718" s="28" t="n">
        <v>41122.75</v>
      </c>
      <c r="D3718" s="43" t="n">
        <v>-103.75</v>
      </c>
      <c r="E3718" s="44" t="n">
        <f aca="false">E3717+D3718</f>
        <v>57352.4500000001</v>
      </c>
      <c r="F3718" s="45" t="n">
        <f aca="false">IF(C3717&gt;0,D3718/C3717,0)</f>
        <v>-0.00251180852634917</v>
      </c>
      <c r="G3718" s="46" t="n">
        <f aca="false">G3717*(1+F3718)</f>
        <v>48.7572494903673</v>
      </c>
      <c r="H3718" s="46" t="n">
        <f aca="false">MAX(H3717,G3718)</f>
        <v>60.3492678816304</v>
      </c>
      <c r="I3718" s="47" t="n">
        <f aca="false">G3718/H3718-1</f>
        <v>-0.192082170971814</v>
      </c>
      <c r="J3718" s="48" t="n">
        <f aca="false">IF(F3718&lt;0,F3718^2,0)</f>
        <v>6.30918207304041E-006</v>
      </c>
      <c r="K3718" s="44" t="n">
        <f aca="false">MAX(K3717,E3718)</f>
        <v>64626.6500000001</v>
      </c>
      <c r="L3718" s="49" t="n">
        <f aca="false">E3718-K3718</f>
        <v>-7274.19999999999</v>
      </c>
    </row>
    <row r="3719" customFormat="false" ht="15" hidden="false" customHeight="false" outlineLevel="0" collapsed="false">
      <c r="A3719" s="27" t="n">
        <v>44861</v>
      </c>
      <c r="B3719" s="42" t="n">
        <v>0</v>
      </c>
      <c r="C3719" s="28" t="n">
        <v>41299.3</v>
      </c>
      <c r="D3719" s="43" t="n">
        <v>0</v>
      </c>
      <c r="E3719" s="44" t="n">
        <f aca="false">E3718+D3719</f>
        <v>57352.4500000001</v>
      </c>
      <c r="F3719" s="45" t="n">
        <f aca="false">IF(C3718&gt;0,D3719/C3718,0)</f>
        <v>0</v>
      </c>
      <c r="G3719" s="46" t="n">
        <f aca="false">G3718*(1+F3719)</f>
        <v>48.7572494903673</v>
      </c>
      <c r="H3719" s="46" t="n">
        <f aca="false">MAX(H3718,G3719)</f>
        <v>60.3492678816304</v>
      </c>
      <c r="I3719" s="47" t="n">
        <f aca="false">G3719/H3719-1</f>
        <v>-0.192082170971814</v>
      </c>
      <c r="J3719" s="48" t="n">
        <f aca="false">IF(F3719&lt;0,F3719^2,0)</f>
        <v>0</v>
      </c>
      <c r="K3719" s="44" t="n">
        <f aca="false">MAX(K3718,E3719)</f>
        <v>64626.6500000001</v>
      </c>
      <c r="L3719" s="49" t="n">
        <f aca="false">E3719-K3719</f>
        <v>-7274.19999999999</v>
      </c>
    </row>
    <row r="3720" customFormat="false" ht="15" hidden="false" customHeight="false" outlineLevel="0" collapsed="false">
      <c r="A3720" s="27" t="n">
        <v>44862</v>
      </c>
      <c r="B3720" s="42" t="n">
        <v>-1</v>
      </c>
      <c r="C3720" s="28" t="n">
        <v>40990.85</v>
      </c>
      <c r="D3720" s="43" t="n">
        <v>30.6</v>
      </c>
      <c r="E3720" s="44" t="n">
        <f aca="false">E3719+D3720</f>
        <v>57383.0500000001</v>
      </c>
      <c r="F3720" s="45" t="n">
        <f aca="false">IF(C3719&gt;0,D3720/C3719,0)</f>
        <v>0.000740932655032894</v>
      </c>
      <c r="G3720" s="46" t="n">
        <f aca="false">G3719*(1+F3720)</f>
        <v>48.7933753286843</v>
      </c>
      <c r="H3720" s="46" t="n">
        <f aca="false">MAX(H3719,G3720)</f>
        <v>60.3492678816304</v>
      </c>
      <c r="I3720" s="47" t="n">
        <f aca="false">G3720/H3720-1</f>
        <v>-0.191483558269704</v>
      </c>
      <c r="J3720" s="48" t="n">
        <f aca="false">IF(F3720&lt;0,F3720^2,0)</f>
        <v>0</v>
      </c>
      <c r="K3720" s="44" t="n">
        <f aca="false">MAX(K3719,E3720)</f>
        <v>64626.6500000001</v>
      </c>
      <c r="L3720" s="49" t="n">
        <f aca="false">E3720-K3720</f>
        <v>-7243.59999999999</v>
      </c>
    </row>
    <row r="3721" customFormat="false" ht="15" hidden="false" customHeight="false" outlineLevel="0" collapsed="false">
      <c r="A3721" s="27" t="n">
        <v>44865</v>
      </c>
      <c r="B3721" s="42" t="n">
        <v>-1</v>
      </c>
      <c r="C3721" s="28" t="n">
        <v>41307.9</v>
      </c>
      <c r="D3721" s="43" t="n">
        <v>-317.05</v>
      </c>
      <c r="E3721" s="44" t="n">
        <f aca="false">E3720+D3721</f>
        <v>57066.0000000001</v>
      </c>
      <c r="F3721" s="45" t="n">
        <f aca="false">IF(C3720&gt;0,D3721/C3720,0)</f>
        <v>-0.00773465297743277</v>
      </c>
      <c r="G3721" s="46" t="n">
        <f aca="false">G3720*(1+F3721)</f>
        <v>48.4159755029193</v>
      </c>
      <c r="H3721" s="46" t="n">
        <f aca="false">MAX(H3720,G3721)</f>
        <v>60.3492678816304</v>
      </c>
      <c r="I3721" s="47" t="n">
        <f aca="false">G3721/H3721-1</f>
        <v>-0.197737152373037</v>
      </c>
      <c r="J3721" s="48" t="n">
        <f aca="false">IF(F3721&lt;0,F3721^2,0)</f>
        <v>5.98248566813096E-005</v>
      </c>
      <c r="K3721" s="44" t="n">
        <f aca="false">MAX(K3720,E3721)</f>
        <v>64626.6500000001</v>
      </c>
      <c r="L3721" s="49" t="n">
        <f aca="false">E3721-K3721</f>
        <v>-7560.64999999999</v>
      </c>
    </row>
    <row r="3722" customFormat="false" ht="15" hidden="false" customHeight="false" outlineLevel="0" collapsed="false">
      <c r="A3722" s="27" t="n">
        <v>44866</v>
      </c>
      <c r="B3722" s="42" t="n">
        <v>1</v>
      </c>
      <c r="C3722" s="28" t="n">
        <v>41289.55</v>
      </c>
      <c r="D3722" s="43" t="n">
        <v>-507.35</v>
      </c>
      <c r="E3722" s="44" t="n">
        <f aca="false">E3721+D3722</f>
        <v>56558.6500000001</v>
      </c>
      <c r="F3722" s="45" t="n">
        <f aca="false">IF(C3721&gt;0,D3722/C3721,0)</f>
        <v>-0.0122821542610493</v>
      </c>
      <c r="G3722" s="46" t="n">
        <f aca="false">G3721*(1+F3722)</f>
        <v>47.8213230230932</v>
      </c>
      <c r="H3722" s="46" t="n">
        <f aca="false">MAX(H3721,G3722)</f>
        <v>60.3492678816304</v>
      </c>
      <c r="I3722" s="47" t="n">
        <f aca="false">G3722/H3722-1</f>
        <v>-0.2075906684255</v>
      </c>
      <c r="J3722" s="48" t="n">
        <f aca="false">IF(F3722&lt;0,F3722^2,0)</f>
        <v>0.000150851313292212</v>
      </c>
      <c r="K3722" s="44" t="n">
        <f aca="false">MAX(K3721,E3722)</f>
        <v>64626.6500000001</v>
      </c>
      <c r="L3722" s="49" t="n">
        <f aca="false">E3722-K3722</f>
        <v>-8067.99999999999</v>
      </c>
    </row>
    <row r="3723" customFormat="false" ht="15" hidden="false" customHeight="false" outlineLevel="0" collapsed="false">
      <c r="A3723" s="27" t="n">
        <v>44867</v>
      </c>
      <c r="B3723" s="42" t="n">
        <v>-1</v>
      </c>
      <c r="C3723" s="28" t="n">
        <v>41146.65</v>
      </c>
      <c r="D3723" s="43" t="n">
        <v>-141.55</v>
      </c>
      <c r="E3723" s="44" t="n">
        <f aca="false">E3722+D3723</f>
        <v>56417.1000000001</v>
      </c>
      <c r="F3723" s="45" t="n">
        <f aca="false">IF(C3722&gt;0,D3723/C3722,0)</f>
        <v>-0.00342822820786373</v>
      </c>
      <c r="G3723" s="46" t="n">
        <f aca="false">G3722*(1+F3723)</f>
        <v>47.6573806145681</v>
      </c>
      <c r="H3723" s="46" t="n">
        <f aca="false">MAX(H3722,G3723)</f>
        <v>60.3492678816304</v>
      </c>
      <c r="I3723" s="47" t="n">
        <f aca="false">G3723/H3723-1</f>
        <v>-0.210307228448178</v>
      </c>
      <c r="J3723" s="48" t="n">
        <f aca="false">IF(F3723&lt;0,F3723^2,0)</f>
        <v>1.17527486451926E-005</v>
      </c>
      <c r="K3723" s="44" t="n">
        <f aca="false">MAX(K3722,E3723)</f>
        <v>64626.6500000001</v>
      </c>
      <c r="L3723" s="49" t="n">
        <f aca="false">E3723-K3723</f>
        <v>-8209.55</v>
      </c>
    </row>
    <row r="3724" customFormat="false" ht="15" hidden="false" customHeight="false" outlineLevel="0" collapsed="false">
      <c r="A3724" s="27" t="n">
        <v>44868</v>
      </c>
      <c r="B3724" s="42" t="n">
        <v>-1</v>
      </c>
      <c r="C3724" s="28" t="n">
        <v>41298.35</v>
      </c>
      <c r="D3724" s="43" t="n">
        <v>-327.65</v>
      </c>
      <c r="E3724" s="44" t="n">
        <f aca="false">E3723+D3724</f>
        <v>56089.4500000001</v>
      </c>
      <c r="F3724" s="45" t="n">
        <f aca="false">IF(C3723&gt;0,D3724/C3723,0)</f>
        <v>-0.00796298119044928</v>
      </c>
      <c r="G3724" s="46" t="n">
        <f aca="false">G3723*(1+F3724)</f>
        <v>47.2778857891482</v>
      </c>
      <c r="H3724" s="46" t="n">
        <f aca="false">MAX(H3723,G3724)</f>
        <v>60.3492678816304</v>
      </c>
      <c r="I3724" s="47" t="n">
        <f aca="false">G3724/H3724-1</f>
        <v>-0.216595537134279</v>
      </c>
      <c r="J3724" s="48" t="n">
        <f aca="false">IF(F3724&lt;0,F3724^2,0)</f>
        <v>6.34090694394491E-005</v>
      </c>
      <c r="K3724" s="44" t="n">
        <f aca="false">MAX(K3723,E3724)</f>
        <v>64626.6500000001</v>
      </c>
      <c r="L3724" s="49" t="n">
        <f aca="false">E3724-K3724</f>
        <v>-8537.2</v>
      </c>
    </row>
    <row r="3725" customFormat="false" ht="15" hidden="false" customHeight="false" outlineLevel="0" collapsed="false">
      <c r="A3725" s="27" t="n">
        <v>44869</v>
      </c>
      <c r="B3725" s="42" t="n">
        <v>1</v>
      </c>
      <c r="C3725" s="28" t="n">
        <v>41258.45</v>
      </c>
      <c r="D3725" s="43" t="n">
        <v>-219.55</v>
      </c>
      <c r="E3725" s="44" t="n">
        <f aca="false">E3724+D3725</f>
        <v>55869.9000000001</v>
      </c>
      <c r="F3725" s="45" t="n">
        <f aca="false">IF(C3724&gt;0,D3725/C3724,0)</f>
        <v>-0.00531619301981798</v>
      </c>
      <c r="G3725" s="46" t="n">
        <f aca="false">G3724*(1+F3725)</f>
        <v>47.0265474227242</v>
      </c>
      <c r="H3725" s="46" t="n">
        <f aca="false">MAX(H3724,G3725)</f>
        <v>60.3492678816304</v>
      </c>
      <c r="I3725" s="47" t="n">
        <f aca="false">G3725/H3725-1</f>
        <v>-0.22076026647146</v>
      </c>
      <c r="J3725" s="48" t="n">
        <f aca="false">IF(F3725&lt;0,F3725^2,0)</f>
        <v>2.82619082239615E-005</v>
      </c>
      <c r="K3725" s="44" t="n">
        <f aca="false">MAX(K3724,E3725)</f>
        <v>64626.6500000001</v>
      </c>
      <c r="L3725" s="49" t="n">
        <f aca="false">E3725-K3725</f>
        <v>-8756.75</v>
      </c>
    </row>
    <row r="3726" customFormat="false" ht="15" hidden="false" customHeight="false" outlineLevel="0" collapsed="false">
      <c r="A3726" s="27" t="n">
        <v>44872</v>
      </c>
      <c r="B3726" s="42" t="n">
        <v>1</v>
      </c>
      <c r="C3726" s="28" t="n">
        <v>41686.7</v>
      </c>
      <c r="D3726" s="43" t="n">
        <v>428.25</v>
      </c>
      <c r="E3726" s="44" t="n">
        <f aca="false">E3725+D3726</f>
        <v>56298.1500000001</v>
      </c>
      <c r="F3726" s="45" t="n">
        <f aca="false">IF(C3725&gt;0,D3726/C3725,0)</f>
        <v>0.0103796919176557</v>
      </c>
      <c r="G3726" s="46" t="n">
        <f aca="false">G3725*(1+F3726)</f>
        <v>47.5146684969231</v>
      </c>
      <c r="H3726" s="46" t="n">
        <f aca="false">MAX(H3725,G3726)</f>
        <v>60.3492678816304</v>
      </c>
      <c r="I3726" s="47" t="n">
        <f aca="false">G3726/H3726-1</f>
        <v>-0.212671998107437</v>
      </c>
      <c r="J3726" s="48" t="n">
        <f aca="false">IF(F3726&lt;0,F3726^2,0)</f>
        <v>0</v>
      </c>
      <c r="K3726" s="44" t="n">
        <f aca="false">MAX(K3725,E3726)</f>
        <v>64626.6500000001</v>
      </c>
      <c r="L3726" s="49" t="n">
        <f aca="false">E3726-K3726</f>
        <v>-8328.5</v>
      </c>
    </row>
    <row r="3727" customFormat="false" ht="15" hidden="false" customHeight="false" outlineLevel="0" collapsed="false">
      <c r="A3727" s="27" t="n">
        <v>44874</v>
      </c>
      <c r="B3727" s="42" t="n">
        <v>1</v>
      </c>
      <c r="C3727" s="28" t="n">
        <v>41783.2</v>
      </c>
      <c r="D3727" s="43" t="n">
        <v>96.5</v>
      </c>
      <c r="E3727" s="44" t="n">
        <f aca="false">E3726+D3727</f>
        <v>56394.6500000001</v>
      </c>
      <c r="F3727" s="45" t="n">
        <f aca="false">IF(C3726&gt;0,D3727/C3726,0)</f>
        <v>0.00231488700232928</v>
      </c>
      <c r="G3727" s="46" t="n">
        <f aca="false">G3726*(1+F3727)</f>
        <v>47.6246595854466</v>
      </c>
      <c r="H3727" s="46" t="n">
        <f aca="false">MAX(H3726,G3727)</f>
        <v>60.3492678816304</v>
      </c>
      <c r="I3727" s="47" t="n">
        <f aca="false">G3727/H3727-1</f>
        <v>-0.210849422749286</v>
      </c>
      <c r="J3727" s="48" t="n">
        <f aca="false">IF(F3727&lt;0,F3727^2,0)</f>
        <v>0</v>
      </c>
      <c r="K3727" s="44" t="n">
        <f aca="false">MAX(K3726,E3727)</f>
        <v>64626.6500000001</v>
      </c>
      <c r="L3727" s="49" t="n">
        <f aca="false">E3727-K3727</f>
        <v>-8232</v>
      </c>
    </row>
    <row r="3728" customFormat="false" ht="15" hidden="false" customHeight="false" outlineLevel="0" collapsed="false">
      <c r="A3728" s="27" t="n">
        <v>44875</v>
      </c>
      <c r="B3728" s="42" t="n">
        <v>-1</v>
      </c>
      <c r="C3728" s="28" t="n">
        <v>41603.75</v>
      </c>
      <c r="D3728" s="43" t="n">
        <v>-587.05</v>
      </c>
      <c r="E3728" s="44" t="n">
        <f aca="false">E3727+D3728</f>
        <v>55807.6000000001</v>
      </c>
      <c r="F3728" s="45" t="n">
        <f aca="false">IF(C3727&gt;0,D3728/C3727,0)</f>
        <v>-0.0140499052250665</v>
      </c>
      <c r="G3728" s="46" t="n">
        <f aca="false">G3727*(1+F3728)</f>
        <v>46.955537631895</v>
      </c>
      <c r="H3728" s="46" t="n">
        <f aca="false">MAX(H3727,G3728)</f>
        <v>60.3492678816304</v>
      </c>
      <c r="I3728" s="47" t="n">
        <f aca="false">G3728/H3728-1</f>
        <v>-0.221936913567965</v>
      </c>
      <c r="J3728" s="48" t="n">
        <f aca="false">IF(F3728&lt;0,F3728^2,0)</f>
        <v>0.000197399836833352</v>
      </c>
      <c r="K3728" s="44" t="n">
        <f aca="false">MAX(K3727,E3728)</f>
        <v>64626.6500000001</v>
      </c>
      <c r="L3728" s="49" t="n">
        <f aca="false">E3728-K3728</f>
        <v>-8819.05</v>
      </c>
    </row>
    <row r="3729" customFormat="false" ht="15" hidden="false" customHeight="false" outlineLevel="0" collapsed="false">
      <c r="A3729" s="27" t="n">
        <v>44876</v>
      </c>
      <c r="B3729" s="42" t="n">
        <v>1</v>
      </c>
      <c r="C3729" s="28" t="n">
        <v>42137.05</v>
      </c>
      <c r="D3729" s="43" t="n">
        <v>-586</v>
      </c>
      <c r="E3729" s="44" t="n">
        <f aca="false">E3728+D3729</f>
        <v>55221.6000000001</v>
      </c>
      <c r="F3729" s="45" t="n">
        <f aca="false">IF(C3728&gt;0,D3729/C3728,0)</f>
        <v>-0.0140852687558213</v>
      </c>
      <c r="G3729" s="46" t="n">
        <f aca="false">G3728*(1+F3729)</f>
        <v>46.2941562647757</v>
      </c>
      <c r="H3729" s="46" t="n">
        <f aca="false">MAX(H3728,G3729)</f>
        <v>60.3492678816304</v>
      </c>
      <c r="I3729" s="47" t="n">
        <f aca="false">G3729/H3729-1</f>
        <v>-0.232896141249344</v>
      </c>
      <c r="J3729" s="48" t="n">
        <f aca="false">IF(F3729&lt;0,F3729^2,0)</f>
        <v>0.000198394795923715</v>
      </c>
      <c r="K3729" s="44" t="n">
        <f aca="false">MAX(K3728,E3729)</f>
        <v>64626.6500000001</v>
      </c>
      <c r="L3729" s="49" t="n">
        <f aca="false">E3729-K3729</f>
        <v>-9405.05</v>
      </c>
    </row>
    <row r="3730" customFormat="false" ht="15" hidden="false" customHeight="false" outlineLevel="0" collapsed="false">
      <c r="A3730" s="27" t="n">
        <v>44879</v>
      </c>
      <c r="B3730" s="42" t="n">
        <v>1</v>
      </c>
      <c r="C3730" s="28" t="n">
        <v>42076.75</v>
      </c>
      <c r="D3730" s="43" t="n">
        <v>-60.3</v>
      </c>
      <c r="E3730" s="44" t="n">
        <f aca="false">E3729+D3730</f>
        <v>55161.3000000001</v>
      </c>
      <c r="F3730" s="45" t="n">
        <f aca="false">IF(C3729&gt;0,D3730/C3729,0)</f>
        <v>-0.00143104465072899</v>
      </c>
      <c r="G3730" s="46" t="n">
        <f aca="false">G3729*(1+F3730)</f>
        <v>46.227907260093</v>
      </c>
      <c r="H3730" s="46" t="n">
        <f aca="false">MAX(H3729,G3730)</f>
        <v>60.3492678816304</v>
      </c>
      <c r="I3730" s="47" t="n">
        <f aca="false">G3730/H3730-1</f>
        <v>-0.233993901122963</v>
      </c>
      <c r="J3730" s="48" t="n">
        <f aca="false">IF(F3730&lt;0,F3730^2,0)</f>
        <v>2.04788879238006E-006</v>
      </c>
      <c r="K3730" s="44" t="n">
        <f aca="false">MAX(K3729,E3730)</f>
        <v>64626.6500000001</v>
      </c>
      <c r="L3730" s="49" t="n">
        <f aca="false">E3730-K3730</f>
        <v>-9465.35000000001</v>
      </c>
    </row>
    <row r="3731" customFormat="false" ht="15" hidden="false" customHeight="false" outlineLevel="0" collapsed="false">
      <c r="A3731" s="27" t="n">
        <v>44880</v>
      </c>
      <c r="B3731" s="42" t="n">
        <v>1</v>
      </c>
      <c r="C3731" s="28" t="n">
        <v>42372.7</v>
      </c>
      <c r="D3731" s="43" t="n">
        <v>295.95</v>
      </c>
      <c r="E3731" s="44" t="n">
        <f aca="false">E3730+D3731</f>
        <v>55457.2500000001</v>
      </c>
      <c r="F3731" s="45" t="n">
        <f aca="false">IF(C3730&gt;0,D3731/C3730,0)</f>
        <v>0.00703357554944239</v>
      </c>
      <c r="G3731" s="46" t="n">
        <f aca="false">G3730*(1+F3731)</f>
        <v>46.5530547382995</v>
      </c>
      <c r="H3731" s="46" t="n">
        <f aca="false">MAX(H3730,G3731)</f>
        <v>60.3492678816304</v>
      </c>
      <c r="I3731" s="47" t="n">
        <f aca="false">G3731/H3731-1</f>
        <v>-0.228606139355178</v>
      </c>
      <c r="J3731" s="48" t="n">
        <f aca="false">IF(F3731&lt;0,F3731^2,0)</f>
        <v>0</v>
      </c>
      <c r="K3731" s="44" t="n">
        <f aca="false">MAX(K3730,E3731)</f>
        <v>64626.6500000001</v>
      </c>
      <c r="L3731" s="49" t="n">
        <f aca="false">E3731-K3731</f>
        <v>-9169.40000000001</v>
      </c>
    </row>
    <row r="3732" customFormat="false" ht="15" hidden="false" customHeight="false" outlineLevel="0" collapsed="false">
      <c r="A3732" s="27" t="n">
        <v>44881</v>
      </c>
      <c r="B3732" s="42" t="n">
        <v>1</v>
      </c>
      <c r="C3732" s="28" t="n">
        <v>42535.3</v>
      </c>
      <c r="D3732" s="43" t="n">
        <v>162.6</v>
      </c>
      <c r="E3732" s="44" t="n">
        <f aca="false">E3731+D3732</f>
        <v>55619.8500000001</v>
      </c>
      <c r="F3732" s="45" t="n">
        <f aca="false">IF(C3731&gt;0,D3732/C3731,0)</f>
        <v>0.00383737642397109</v>
      </c>
      <c r="G3732" s="46" t="n">
        <f aca="false">G3731*(1+F3732)</f>
        <v>46.7316963330161</v>
      </c>
      <c r="H3732" s="46" t="n">
        <f aca="false">MAX(H3731,G3732)</f>
        <v>60.3492678816304</v>
      </c>
      <c r="I3732" s="47" t="n">
        <f aca="false">G3732/H3732-1</f>
        <v>-0.225646010740743</v>
      </c>
      <c r="J3732" s="48" t="n">
        <f aca="false">IF(F3732&lt;0,F3732^2,0)</f>
        <v>0</v>
      </c>
      <c r="K3732" s="44" t="n">
        <f aca="false">MAX(K3731,E3732)</f>
        <v>64626.6500000001</v>
      </c>
      <c r="L3732" s="49" t="n">
        <f aca="false">E3732-K3732</f>
        <v>-9006.80000000001</v>
      </c>
    </row>
    <row r="3733" customFormat="false" ht="15" hidden="false" customHeight="false" outlineLevel="0" collapsed="false">
      <c r="A3733" s="27" t="n">
        <v>44882</v>
      </c>
      <c r="B3733" s="42" t="n">
        <v>1</v>
      </c>
      <c r="C3733" s="28" t="n">
        <v>42458.05</v>
      </c>
      <c r="D3733" s="43" t="n">
        <v>-77.25</v>
      </c>
      <c r="E3733" s="44" t="n">
        <f aca="false">E3732+D3733</f>
        <v>55542.6000000001</v>
      </c>
      <c r="F3733" s="45" t="n">
        <f aca="false">IF(C3732&gt;0,D3733/C3732,0)</f>
        <v>-0.00181613859547247</v>
      </c>
      <c r="G3733" s="46" t="n">
        <f aca="false">G3732*(1+F3733)</f>
        <v>46.6468250956738</v>
      </c>
      <c r="H3733" s="46" t="n">
        <f aca="false">MAX(H3732,G3733)</f>
        <v>60.3492678816304</v>
      </c>
      <c r="I3733" s="47" t="n">
        <f aca="false">G3733/H3733-1</f>
        <v>-0.227052344907195</v>
      </c>
      <c r="J3733" s="48" t="n">
        <f aca="false">IF(F3733&lt;0,F3733^2,0)</f>
        <v>3.2983593979647E-006</v>
      </c>
      <c r="K3733" s="44" t="n">
        <f aca="false">MAX(K3732,E3733)</f>
        <v>64626.6500000001</v>
      </c>
      <c r="L3733" s="49" t="n">
        <f aca="false">E3733-K3733</f>
        <v>-9084.05000000001</v>
      </c>
    </row>
    <row r="3734" customFormat="false" ht="15" hidden="false" customHeight="false" outlineLevel="0" collapsed="false">
      <c r="A3734" s="27" t="n">
        <v>44883</v>
      </c>
      <c r="B3734" s="42" t="n">
        <v>-1</v>
      </c>
      <c r="C3734" s="28" t="n">
        <v>42437.45</v>
      </c>
      <c r="D3734" s="43" t="n">
        <v>-232.65</v>
      </c>
      <c r="E3734" s="44" t="n">
        <f aca="false">E3733+D3734</f>
        <v>55309.9500000001</v>
      </c>
      <c r="F3734" s="45" t="n">
        <f aca="false">IF(C3733&gt;0,D3734/C3733,0)</f>
        <v>-0.0054795262618043</v>
      </c>
      <c r="G3734" s="46" t="n">
        <f aca="false">G3733*(1+F3734)</f>
        <v>46.3912225925322</v>
      </c>
      <c r="H3734" s="46" t="n">
        <f aca="false">MAX(H3733,G3734)</f>
        <v>60.3492678816304</v>
      </c>
      <c r="I3734" s="47" t="n">
        <f aca="false">G3734/H3734-1</f>
        <v>-0.231287731882276</v>
      </c>
      <c r="J3734" s="48" t="n">
        <f aca="false">IF(F3734&lt;0,F3734^2,0)</f>
        <v>3.0025208053803E-005</v>
      </c>
      <c r="K3734" s="44" t="n">
        <f aca="false">MAX(K3733,E3734)</f>
        <v>64626.6500000001</v>
      </c>
      <c r="L3734" s="49" t="n">
        <f aca="false">E3734-K3734</f>
        <v>-9316.70000000001</v>
      </c>
    </row>
    <row r="3735" customFormat="false" ht="15" hidden="false" customHeight="false" outlineLevel="0" collapsed="false">
      <c r="A3735" s="27" t="n">
        <v>44886</v>
      </c>
      <c r="B3735" s="42" t="n">
        <v>-1</v>
      </c>
      <c r="C3735" s="28" t="n">
        <v>42346.55</v>
      </c>
      <c r="D3735" s="43" t="n">
        <v>90.9</v>
      </c>
      <c r="E3735" s="44" t="n">
        <f aca="false">E3734+D3735</f>
        <v>55400.8500000001</v>
      </c>
      <c r="F3735" s="45" t="n">
        <f aca="false">IF(C3734&gt;0,D3735/C3734,0)</f>
        <v>0.00214197601411018</v>
      </c>
      <c r="G3735" s="46" t="n">
        <f aca="false">G3734*(1+F3735)</f>
        <v>46.4905914785907</v>
      </c>
      <c r="H3735" s="46" t="n">
        <f aca="false">MAX(H3734,G3735)</f>
        <v>60.3492678816304</v>
      </c>
      <c r="I3735" s="47" t="n">
        <f aca="false">G3735/H3735-1</f>
        <v>-0.229641168642216</v>
      </c>
      <c r="J3735" s="48" t="n">
        <f aca="false">IF(F3735&lt;0,F3735^2,0)</f>
        <v>0</v>
      </c>
      <c r="K3735" s="44" t="n">
        <f aca="false">MAX(K3734,E3735)</f>
        <v>64626.6500000001</v>
      </c>
      <c r="L3735" s="49" t="n">
        <f aca="false">E3735-K3735</f>
        <v>-9225.80000000001</v>
      </c>
    </row>
    <row r="3736" customFormat="false" ht="15" hidden="false" customHeight="false" outlineLevel="0" collapsed="false">
      <c r="A3736" s="27" t="n">
        <v>44887</v>
      </c>
      <c r="B3736" s="42" t="n">
        <v>-1</v>
      </c>
      <c r="C3736" s="28" t="n">
        <v>42457.05</v>
      </c>
      <c r="D3736" s="43" t="n">
        <v>-120.85</v>
      </c>
      <c r="E3736" s="44" t="n">
        <f aca="false">E3735+D3736</f>
        <v>55280.0000000001</v>
      </c>
      <c r="F3736" s="45" t="n">
        <f aca="false">IF(C3735&gt;0,D3736/C3735,0)</f>
        <v>-0.00285383342916955</v>
      </c>
      <c r="G3736" s="46" t="n">
        <f aca="false">G3735*(1+F3736)</f>
        <v>46.3579150744872</v>
      </c>
      <c r="H3736" s="46" t="n">
        <f aca="false">MAX(H3735,G3736)</f>
        <v>60.3492678816304</v>
      </c>
      <c r="I3736" s="47" t="n">
        <f aca="false">G3736/H3736-1</f>
        <v>-0.231839644427601</v>
      </c>
      <c r="J3736" s="48" t="n">
        <f aca="false">IF(F3736&lt;0,F3736^2,0)</f>
        <v>8.14436524144566E-006</v>
      </c>
      <c r="K3736" s="44" t="n">
        <f aca="false">MAX(K3735,E3736)</f>
        <v>64626.6500000001</v>
      </c>
      <c r="L3736" s="49" t="n">
        <f aca="false">E3736-K3736</f>
        <v>-9346.65000000001</v>
      </c>
    </row>
    <row r="3737" customFormat="false" ht="15" hidden="false" customHeight="false" outlineLevel="0" collapsed="false">
      <c r="A3737" s="27" t="n">
        <v>44888</v>
      </c>
      <c r="B3737" s="42" t="n">
        <v>1</v>
      </c>
      <c r="C3737" s="28" t="n">
        <v>42729.1</v>
      </c>
      <c r="D3737" s="43" t="n">
        <v>60.55</v>
      </c>
      <c r="E3737" s="44" t="n">
        <f aca="false">E3736+D3737</f>
        <v>55340.5500000001</v>
      </c>
      <c r="F3737" s="45" t="n">
        <f aca="false">IF(C3736&gt;0,D3737/C3736,0)</f>
        <v>0.00142614712986418</v>
      </c>
      <c r="G3737" s="46" t="n">
        <f aca="false">G3736*(1+F3737)</f>
        <v>46.4240282820172</v>
      </c>
      <c r="H3737" s="46" t="n">
        <f aca="false">MAX(H3736,G3737)</f>
        <v>60.3492678816304</v>
      </c>
      <c r="I3737" s="47" t="n">
        <f aca="false">G3737/H3737-1</f>
        <v>-0.230744134741226</v>
      </c>
      <c r="J3737" s="48" t="n">
        <f aca="false">IF(F3737&lt;0,F3737^2,0)</f>
        <v>0</v>
      </c>
      <c r="K3737" s="44" t="n">
        <f aca="false">MAX(K3736,E3737)</f>
        <v>64626.6500000001</v>
      </c>
      <c r="L3737" s="49" t="n">
        <f aca="false">E3737-K3737</f>
        <v>-9286.10000000001</v>
      </c>
    </row>
    <row r="3738" customFormat="false" ht="15" hidden="false" customHeight="false" outlineLevel="0" collapsed="false">
      <c r="A3738" s="27" t="n">
        <v>44889</v>
      </c>
      <c r="B3738" s="42" t="n">
        <v>1</v>
      </c>
      <c r="C3738" s="28" t="n">
        <v>43075.4</v>
      </c>
      <c r="D3738" s="43" t="n">
        <v>346.3</v>
      </c>
      <c r="E3738" s="44" t="n">
        <f aca="false">E3737+D3738</f>
        <v>55686.8500000001</v>
      </c>
      <c r="F3738" s="45" t="n">
        <f aca="false">IF(C3737&gt;0,D3738/C3737,0)</f>
        <v>0.00810454701830837</v>
      </c>
      <c r="G3738" s="46" t="n">
        <f aca="false">G3737*(1+F3738)</f>
        <v>46.8002740020081</v>
      </c>
      <c r="H3738" s="46" t="n">
        <f aca="false">MAX(H3737,G3738)</f>
        <v>60.3492678816304</v>
      </c>
      <c r="I3738" s="47" t="n">
        <f aca="false">G3738/H3738-1</f>
        <v>-0.224509664412126</v>
      </c>
      <c r="J3738" s="48" t="n">
        <f aca="false">IF(F3738&lt;0,F3738^2,0)</f>
        <v>0</v>
      </c>
      <c r="K3738" s="44" t="n">
        <f aca="false">MAX(K3737,E3738)</f>
        <v>64626.6500000001</v>
      </c>
      <c r="L3738" s="49" t="n">
        <f aca="false">E3738-K3738</f>
        <v>-8939.8</v>
      </c>
    </row>
    <row r="3739" customFormat="false" ht="15" hidden="false" customHeight="false" outlineLevel="0" collapsed="false">
      <c r="A3739" s="27" t="n">
        <v>44890</v>
      </c>
      <c r="B3739" s="42" t="n">
        <v>1</v>
      </c>
      <c r="C3739" s="28" t="n">
        <v>42983.95</v>
      </c>
      <c r="D3739" s="43" t="n">
        <v>-91.45</v>
      </c>
      <c r="E3739" s="44" t="n">
        <f aca="false">E3738+D3739</f>
        <v>55595.4000000001</v>
      </c>
      <c r="F3739" s="45" t="n">
        <f aca="false">IF(C3738&gt;0,D3739/C3738,0)</f>
        <v>-0.00212302149254563</v>
      </c>
      <c r="G3739" s="46" t="n">
        <f aca="false">G3738*(1+F3739)</f>
        <v>46.7009160144448</v>
      </c>
      <c r="H3739" s="46" t="n">
        <f aca="false">MAX(H3738,G3739)</f>
        <v>60.3492678816304</v>
      </c>
      <c r="I3739" s="47" t="n">
        <f aca="false">G3739/H3739-1</f>
        <v>-0.226156047061841</v>
      </c>
      <c r="J3739" s="48" t="n">
        <f aca="false">IF(F3739&lt;0,F3739^2,0)</f>
        <v>4.50722025781067E-006</v>
      </c>
      <c r="K3739" s="44" t="n">
        <f aca="false">MAX(K3738,E3739)</f>
        <v>64626.6500000001</v>
      </c>
      <c r="L3739" s="49" t="n">
        <f aca="false">E3739-K3739</f>
        <v>-9031.25</v>
      </c>
    </row>
    <row r="3740" customFormat="false" ht="15" hidden="false" customHeight="false" outlineLevel="0" collapsed="false">
      <c r="A3740" s="27" t="n">
        <v>44893</v>
      </c>
      <c r="B3740" s="42" t="n">
        <v>-1</v>
      </c>
      <c r="C3740" s="28" t="n">
        <v>43020.45</v>
      </c>
      <c r="D3740" s="43" t="n">
        <v>-490</v>
      </c>
      <c r="E3740" s="44" t="n">
        <f aca="false">E3739+D3740</f>
        <v>55105.4000000001</v>
      </c>
      <c r="F3740" s="45" t="n">
        <f aca="false">IF(C3739&gt;0,D3740/C3739,0)</f>
        <v>-0.0113996038056065</v>
      </c>
      <c r="G3740" s="46" t="n">
        <f aca="false">G3739*(1+F3740)</f>
        <v>46.1685440745212</v>
      </c>
      <c r="H3740" s="46" t="n">
        <f aca="false">MAX(H3739,G3740)</f>
        <v>60.3492678816304</v>
      </c>
      <c r="I3740" s="47" t="n">
        <f aca="false">G3740/H3740-1</f>
        <v>-0.2349775615327</v>
      </c>
      <c r="J3740" s="48" t="n">
        <f aca="false">IF(F3740&lt;0,F3740^2,0)</f>
        <v>0.000129950966924798</v>
      </c>
      <c r="K3740" s="44" t="n">
        <f aca="false">MAX(K3739,E3740)</f>
        <v>64626.6500000001</v>
      </c>
      <c r="L3740" s="49" t="n">
        <f aca="false">E3740-K3740</f>
        <v>-9521.25</v>
      </c>
    </row>
    <row r="3741" customFormat="false" ht="15" hidden="false" customHeight="false" outlineLevel="0" collapsed="false">
      <c r="A3741" s="27" t="n">
        <v>44894</v>
      </c>
      <c r="B3741" s="42" t="n">
        <v>-1</v>
      </c>
      <c r="C3741" s="28" t="n">
        <v>43053.45</v>
      </c>
      <c r="D3741" s="43" t="n">
        <v>-139.35</v>
      </c>
      <c r="E3741" s="44" t="n">
        <f aca="false">E3740+D3741</f>
        <v>54966.0500000001</v>
      </c>
      <c r="F3741" s="45" t="n">
        <f aca="false">IF(C3740&gt;0,D3741/C3740,0)</f>
        <v>-0.00323915719152171</v>
      </c>
      <c r="G3741" s="46" t="n">
        <f aca="false">G3740*(1+F3741)</f>
        <v>46.0189969029601</v>
      </c>
      <c r="H3741" s="46" t="n">
        <f aca="false">MAX(H3740,G3741)</f>
        <v>60.3492678816304</v>
      </c>
      <c r="I3741" s="47" t="n">
        <f aca="false">G3741/H3741-1</f>
        <v>-0.237455589465937</v>
      </c>
      <c r="J3741" s="48" t="n">
        <f aca="false">IF(F3741&lt;0,F3741^2,0)</f>
        <v>1.04921393113868E-005</v>
      </c>
      <c r="K3741" s="44" t="n">
        <f aca="false">MAX(K3740,E3741)</f>
        <v>64626.6500000001</v>
      </c>
      <c r="L3741" s="49" t="n">
        <f aca="false">E3741-K3741</f>
        <v>-9660.6</v>
      </c>
    </row>
    <row r="3742" customFormat="false" ht="15" hidden="false" customHeight="false" outlineLevel="0" collapsed="false">
      <c r="A3742" s="27" t="n">
        <v>44895</v>
      </c>
      <c r="B3742" s="42" t="n">
        <v>1</v>
      </c>
      <c r="C3742" s="28" t="n">
        <v>43231</v>
      </c>
      <c r="D3742" s="43" t="n">
        <v>-48.6</v>
      </c>
      <c r="E3742" s="44" t="n">
        <f aca="false">E3741+D3742</f>
        <v>54917.4500000001</v>
      </c>
      <c r="F3742" s="45" t="n">
        <f aca="false">IF(C3741&gt;0,D3742/C3741,0)</f>
        <v>-0.00112882939694728</v>
      </c>
      <c r="G3742" s="46" t="n">
        <f aca="false">G3741*(1+F3742)</f>
        <v>45.9670493064381</v>
      </c>
      <c r="H3742" s="46" t="n">
        <f aca="false">MAX(H3741,G3742)</f>
        <v>60.3492678816304</v>
      </c>
      <c r="I3742" s="47" t="n">
        <f aca="false">G3742/H3742-1</f>
        <v>-0.238316372013026</v>
      </c>
      <c r="J3742" s="48" t="n">
        <f aca="false">IF(F3742&lt;0,F3742^2,0)</f>
        <v>1.27425580741237E-006</v>
      </c>
      <c r="K3742" s="44" t="n">
        <f aca="false">MAX(K3741,E3742)</f>
        <v>64626.6500000001</v>
      </c>
      <c r="L3742" s="49" t="n">
        <f aca="false">E3742-K3742</f>
        <v>-9709.2</v>
      </c>
    </row>
    <row r="3743" customFormat="false" ht="15" hidden="false" customHeight="false" outlineLevel="0" collapsed="false">
      <c r="A3743" s="27" t="n">
        <v>44896</v>
      </c>
      <c r="B3743" s="42" t="n">
        <v>1</v>
      </c>
      <c r="C3743" s="28" t="n">
        <v>43260.65</v>
      </c>
      <c r="D3743" s="43" t="n">
        <v>29.65</v>
      </c>
      <c r="E3743" s="44" t="n">
        <f aca="false">E3742+D3743</f>
        <v>54947.1000000001</v>
      </c>
      <c r="F3743" s="45" t="n">
        <f aca="false">IF(C3742&gt;0,D3743/C3742,0)</f>
        <v>0.000685850431403391</v>
      </c>
      <c r="G3743" s="46" t="n">
        <f aca="false">G3742*(1+F3743)</f>
        <v>45.9985758270352</v>
      </c>
      <c r="H3743" s="46" t="n">
        <f aca="false">MAX(H3742,G3743)</f>
        <v>60.3492678816304</v>
      </c>
      <c r="I3743" s="47" t="n">
        <f aca="false">G3743/H3743-1</f>
        <v>-0.237793970968178</v>
      </c>
      <c r="J3743" s="48" t="n">
        <f aca="false">IF(F3743&lt;0,F3743^2,0)</f>
        <v>0</v>
      </c>
      <c r="K3743" s="44" t="n">
        <f aca="false">MAX(K3742,E3743)</f>
        <v>64626.6500000001</v>
      </c>
      <c r="L3743" s="49" t="n">
        <f aca="false">E3743-K3743</f>
        <v>-9679.55</v>
      </c>
    </row>
    <row r="3744" customFormat="false" ht="15" hidden="false" customHeight="false" outlineLevel="0" collapsed="false">
      <c r="A3744" s="27" t="n">
        <v>44897</v>
      </c>
      <c r="B3744" s="42" t="n">
        <v>1</v>
      </c>
      <c r="C3744" s="28" t="n">
        <v>43103.75</v>
      </c>
      <c r="D3744" s="43" t="n">
        <v>-283.95</v>
      </c>
      <c r="E3744" s="44" t="n">
        <f aca="false">E3743+D3744</f>
        <v>54663.1500000001</v>
      </c>
      <c r="F3744" s="45" t="n">
        <f aca="false">IF(C3743&gt;0,D3744/C3743,0)</f>
        <v>-0.0065637016549682</v>
      </c>
      <c r="G3744" s="46" t="n">
        <f aca="false">G3743*(1+F3744)</f>
        <v>45.6966548987531</v>
      </c>
      <c r="H3744" s="46" t="n">
        <f aca="false">MAX(H3743,G3744)</f>
        <v>60.3492678816304</v>
      </c>
      <c r="I3744" s="47" t="n">
        <f aca="false">G3744/H3744-1</f>
        <v>-0.242796863942361</v>
      </c>
      <c r="J3744" s="48" t="n">
        <f aca="false">IF(F3744&lt;0,F3744^2,0)</f>
        <v>4.30821794154323E-005</v>
      </c>
      <c r="K3744" s="44" t="n">
        <f aca="false">MAX(K3743,E3744)</f>
        <v>64626.6500000001</v>
      </c>
      <c r="L3744" s="49" t="n">
        <f aca="false">E3744-K3744</f>
        <v>-9963.49999999999</v>
      </c>
    </row>
    <row r="3745" customFormat="false" ht="15" hidden="false" customHeight="false" outlineLevel="0" collapsed="false">
      <c r="A3745" s="27" t="n">
        <v>44900</v>
      </c>
      <c r="B3745" s="42" t="n">
        <v>0</v>
      </c>
      <c r="C3745" s="28" t="n">
        <v>43332.95</v>
      </c>
      <c r="D3745" s="43" t="n">
        <v>0</v>
      </c>
      <c r="E3745" s="44" t="n">
        <f aca="false">E3744+D3745</f>
        <v>54663.1500000001</v>
      </c>
      <c r="F3745" s="45" t="n">
        <f aca="false">IF(C3744&gt;0,D3745/C3744,0)</f>
        <v>0</v>
      </c>
      <c r="G3745" s="46" t="n">
        <f aca="false">G3744*(1+F3745)</f>
        <v>45.6966548987531</v>
      </c>
      <c r="H3745" s="46" t="n">
        <f aca="false">MAX(H3744,G3745)</f>
        <v>60.3492678816304</v>
      </c>
      <c r="I3745" s="47" t="n">
        <f aca="false">G3745/H3745-1</f>
        <v>-0.242796863942361</v>
      </c>
      <c r="J3745" s="48" t="n">
        <f aca="false">IF(F3745&lt;0,F3745^2,0)</f>
        <v>0</v>
      </c>
      <c r="K3745" s="44" t="n">
        <f aca="false">MAX(K3744,E3745)</f>
        <v>64626.6500000001</v>
      </c>
      <c r="L3745" s="49" t="n">
        <f aca="false">E3745-K3745</f>
        <v>-9963.49999999999</v>
      </c>
    </row>
    <row r="3746" customFormat="false" ht="15" hidden="false" customHeight="false" outlineLevel="0" collapsed="false">
      <c r="A3746" s="27" t="n">
        <v>44901</v>
      </c>
      <c r="B3746" s="42" t="n">
        <v>0</v>
      </c>
      <c r="C3746" s="28" t="n">
        <v>43138.55</v>
      </c>
      <c r="D3746" s="43" t="n">
        <v>0</v>
      </c>
      <c r="E3746" s="44" t="n">
        <f aca="false">E3745+D3746</f>
        <v>54663.1500000001</v>
      </c>
      <c r="F3746" s="45" t="n">
        <f aca="false">IF(C3745&gt;0,D3746/C3745,0)</f>
        <v>0</v>
      </c>
      <c r="G3746" s="46" t="n">
        <f aca="false">G3745*(1+F3746)</f>
        <v>45.6966548987531</v>
      </c>
      <c r="H3746" s="46" t="n">
        <f aca="false">MAX(H3745,G3746)</f>
        <v>60.3492678816304</v>
      </c>
      <c r="I3746" s="47" t="n">
        <f aca="false">G3746/H3746-1</f>
        <v>-0.242796863942361</v>
      </c>
      <c r="J3746" s="48" t="n">
        <f aca="false">IF(F3746&lt;0,F3746^2,0)</f>
        <v>0</v>
      </c>
      <c r="K3746" s="44" t="n">
        <f aca="false">MAX(K3745,E3746)</f>
        <v>64626.6500000001</v>
      </c>
      <c r="L3746" s="49" t="n">
        <f aca="false">E3746-K3746</f>
        <v>-9963.49999999999</v>
      </c>
    </row>
    <row r="3747" customFormat="false" ht="15" hidden="false" customHeight="false" outlineLevel="0" collapsed="false">
      <c r="A3747" s="27" t="n">
        <v>44902</v>
      </c>
      <c r="B3747" s="42" t="n">
        <v>-1</v>
      </c>
      <c r="C3747" s="28" t="n">
        <v>43098.7</v>
      </c>
      <c r="D3747" s="43" t="n">
        <v>-113.7</v>
      </c>
      <c r="E3747" s="44" t="n">
        <f aca="false">E3746+D3747</f>
        <v>54549.4500000001</v>
      </c>
      <c r="F3747" s="45" t="n">
        <f aca="false">IF(C3746&gt;0,D3747/C3746,0)</f>
        <v>-0.0026356935965627</v>
      </c>
      <c r="G3747" s="46" t="n">
        <f aca="false">G3746*(1+F3747)</f>
        <v>45.5762125180521</v>
      </c>
      <c r="H3747" s="46" t="n">
        <f aca="false">MAX(H3746,G3747)</f>
        <v>60.3492678816304</v>
      </c>
      <c r="I3747" s="47" t="n">
        <f aca="false">G3747/H3747-1</f>
        <v>-0.244792619399365</v>
      </c>
      <c r="J3747" s="48" t="n">
        <f aca="false">IF(F3747&lt;0,F3747^2,0)</f>
        <v>6.94688073496164E-006</v>
      </c>
      <c r="K3747" s="44" t="n">
        <f aca="false">MAX(K3746,E3747)</f>
        <v>64626.6500000001</v>
      </c>
      <c r="L3747" s="49" t="n">
        <f aca="false">E3747-K3747</f>
        <v>-10077.2</v>
      </c>
    </row>
    <row r="3748" customFormat="false" ht="15" hidden="false" customHeight="false" outlineLevel="0" collapsed="false">
      <c r="A3748" s="27" t="n">
        <v>44903</v>
      </c>
      <c r="B3748" s="42" t="n">
        <v>1</v>
      </c>
      <c r="C3748" s="28" t="n">
        <v>43596.85</v>
      </c>
      <c r="D3748" s="43" t="n">
        <v>61.35</v>
      </c>
      <c r="E3748" s="44" t="n">
        <f aca="false">E3747+D3748</f>
        <v>54610.8000000001</v>
      </c>
      <c r="F3748" s="45" t="n">
        <f aca="false">IF(C3747&gt;0,D3748/C3747,0)</f>
        <v>0.00142347681020541</v>
      </c>
      <c r="G3748" s="46" t="n">
        <f aca="false">G3747*(1+F3748)</f>
        <v>45.6410891996686</v>
      </c>
      <c r="H3748" s="46" t="n">
        <f aca="false">MAX(H3747,G3748)</f>
        <v>60.3492678816304</v>
      </c>
      <c r="I3748" s="47" t="n">
        <f aca="false">G3748/H3748-1</f>
        <v>-0.243717599206184</v>
      </c>
      <c r="J3748" s="48" t="n">
        <f aca="false">IF(F3748&lt;0,F3748^2,0)</f>
        <v>0</v>
      </c>
      <c r="K3748" s="44" t="n">
        <f aca="false">MAX(K3747,E3748)</f>
        <v>64626.6500000001</v>
      </c>
      <c r="L3748" s="49" t="n">
        <f aca="false">E3748-K3748</f>
        <v>-10015.85</v>
      </c>
    </row>
    <row r="3749" customFormat="false" ht="15" hidden="false" customHeight="false" outlineLevel="0" collapsed="false">
      <c r="A3749" s="27" t="n">
        <v>44904</v>
      </c>
      <c r="B3749" s="42" t="n">
        <v>1</v>
      </c>
      <c r="C3749" s="28" t="n">
        <v>43633.45</v>
      </c>
      <c r="D3749" s="43" t="n">
        <v>36.6</v>
      </c>
      <c r="E3749" s="44" t="n">
        <f aca="false">E3748+D3749</f>
        <v>54647.4000000001</v>
      </c>
      <c r="F3749" s="45" t="n">
        <f aca="false">IF(C3748&gt;0,D3749/C3748,0)</f>
        <v>0.000839510193970436</v>
      </c>
      <c r="G3749" s="46" t="n">
        <f aca="false">G3748*(1+F3749)</f>
        <v>45.6794053593156</v>
      </c>
      <c r="H3749" s="46" t="n">
        <f aca="false">MAX(H3748,G3749)</f>
        <v>60.3492678816304</v>
      </c>
      <c r="I3749" s="47" t="n">
        <f aca="false">G3749/H3749-1</f>
        <v>-0.243082692421197</v>
      </c>
      <c r="J3749" s="48" t="n">
        <f aca="false">IF(F3749&lt;0,F3749^2,0)</f>
        <v>0</v>
      </c>
      <c r="K3749" s="44" t="n">
        <f aca="false">MAX(K3748,E3749)</f>
        <v>64626.6500000001</v>
      </c>
      <c r="L3749" s="49" t="n">
        <f aca="false">E3749-K3749</f>
        <v>-9979.24999999999</v>
      </c>
    </row>
    <row r="3750" customFormat="false" ht="15" hidden="false" customHeight="false" outlineLevel="0" collapsed="false">
      <c r="A3750" s="27" t="n">
        <v>44907</v>
      </c>
      <c r="B3750" s="42" t="n">
        <v>1</v>
      </c>
      <c r="C3750" s="28" t="n">
        <v>43708.75</v>
      </c>
      <c r="D3750" s="43" t="n">
        <v>75.3</v>
      </c>
      <c r="E3750" s="44" t="n">
        <f aca="false">E3749+D3750</f>
        <v>54722.7000000001</v>
      </c>
      <c r="F3750" s="45" t="n">
        <f aca="false">IF(C3749&gt;0,D3750/C3749,0)</f>
        <v>0.00172574022911321</v>
      </c>
      <c r="G3750" s="46" t="n">
        <f aca="false">G3749*(1+F3750)</f>
        <v>45.7582361467862</v>
      </c>
      <c r="H3750" s="46" t="n">
        <f aca="false">MAX(H3749,G3750)</f>
        <v>60.3492678816304</v>
      </c>
      <c r="I3750" s="47" t="n">
        <f aca="false">G3750/H3750-1</f>
        <v>-0.241776449773396</v>
      </c>
      <c r="J3750" s="48" t="n">
        <f aca="false">IF(F3750&lt;0,F3750^2,0)</f>
        <v>0</v>
      </c>
      <c r="K3750" s="44" t="n">
        <f aca="false">MAX(K3749,E3750)</f>
        <v>64626.6500000001</v>
      </c>
      <c r="L3750" s="49" t="n">
        <f aca="false">E3750-K3750</f>
        <v>-9903.94999999999</v>
      </c>
    </row>
    <row r="3751" customFormat="false" ht="15" hidden="false" customHeight="false" outlineLevel="0" collapsed="false">
      <c r="A3751" s="27" t="n">
        <v>44908</v>
      </c>
      <c r="B3751" s="42" t="n">
        <v>1</v>
      </c>
      <c r="C3751" s="28" t="n">
        <v>43946.55</v>
      </c>
      <c r="D3751" s="43" t="n">
        <v>237.8</v>
      </c>
      <c r="E3751" s="44" t="n">
        <f aca="false">E3750+D3751</f>
        <v>54960.5000000001</v>
      </c>
      <c r="F3751" s="45" t="n">
        <f aca="false">IF(C3750&gt;0,D3751/C3750,0)</f>
        <v>0.00544055824062688</v>
      </c>
      <c r="G3751" s="46" t="n">
        <f aca="false">G3750*(1+F3751)</f>
        <v>46.0071864955311</v>
      </c>
      <c r="H3751" s="46" t="n">
        <f aca="false">MAX(H3750,G3751)</f>
        <v>60.3492678816304</v>
      </c>
      <c r="I3751" s="47" t="n">
        <f aca="false">G3751/H3751-1</f>
        <v>-0.237651290388974</v>
      </c>
      <c r="J3751" s="48" t="n">
        <f aca="false">IF(F3751&lt;0,F3751^2,0)</f>
        <v>0</v>
      </c>
      <c r="K3751" s="44" t="n">
        <f aca="false">MAX(K3750,E3751)</f>
        <v>64626.6500000001</v>
      </c>
      <c r="L3751" s="49" t="n">
        <f aca="false">E3751-K3751</f>
        <v>-9666.14999999999</v>
      </c>
    </row>
    <row r="3752" customFormat="false" ht="15" hidden="false" customHeight="false" outlineLevel="0" collapsed="false">
      <c r="A3752" s="27" t="n">
        <v>44909</v>
      </c>
      <c r="B3752" s="42" t="n">
        <v>1</v>
      </c>
      <c r="C3752" s="28" t="n">
        <v>44049.1</v>
      </c>
      <c r="D3752" s="43" t="n">
        <v>102.55</v>
      </c>
      <c r="E3752" s="44" t="n">
        <f aca="false">E3751+D3752</f>
        <v>55063.0500000001</v>
      </c>
      <c r="F3752" s="45" t="n">
        <f aca="false">IF(C3751&gt;0,D3752/C3751,0)</f>
        <v>0.00233351651039729</v>
      </c>
      <c r="G3752" s="46" t="n">
        <f aca="false">G3751*(1+F3752)</f>
        <v>46.1145450248154</v>
      </c>
      <c r="H3752" s="46" t="n">
        <f aca="false">MAX(H3751,G3752)</f>
        <v>60.3492678816304</v>
      </c>
      <c r="I3752" s="47" t="n">
        <f aca="false">G3752/H3752-1</f>
        <v>-0.235872337088416</v>
      </c>
      <c r="J3752" s="48" t="n">
        <f aca="false">IF(F3752&lt;0,F3752^2,0)</f>
        <v>0</v>
      </c>
      <c r="K3752" s="44" t="n">
        <f aca="false">MAX(K3751,E3752)</f>
        <v>64626.6500000001</v>
      </c>
      <c r="L3752" s="49" t="n">
        <f aca="false">E3752-K3752</f>
        <v>-9563.59999999998</v>
      </c>
    </row>
    <row r="3753" customFormat="false" ht="15" hidden="false" customHeight="false" outlineLevel="0" collapsed="false">
      <c r="A3753" s="27" t="n">
        <v>44910</v>
      </c>
      <c r="B3753" s="42" t="n">
        <v>-1</v>
      </c>
      <c r="C3753" s="28" t="n">
        <v>43498.2</v>
      </c>
      <c r="D3753" s="43" t="n">
        <v>160.55</v>
      </c>
      <c r="E3753" s="44" t="n">
        <f aca="false">E3752+D3753</f>
        <v>55223.6000000001</v>
      </c>
      <c r="F3753" s="45" t="n">
        <f aca="false">IF(C3752&gt;0,D3753/C3752,0)</f>
        <v>0.00364479637495431</v>
      </c>
      <c r="G3753" s="46" t="n">
        <f aca="false">G3752*(1+F3753)</f>
        <v>46.2826231513545</v>
      </c>
      <c r="H3753" s="46" t="n">
        <f aca="false">MAX(H3752,G3753)</f>
        <v>60.3492678816304</v>
      </c>
      <c r="I3753" s="47" t="n">
        <f aca="false">G3753/H3753-1</f>
        <v>-0.233087247352634</v>
      </c>
      <c r="J3753" s="48" t="n">
        <f aca="false">IF(F3753&lt;0,F3753^2,0)</f>
        <v>0</v>
      </c>
      <c r="K3753" s="44" t="n">
        <f aca="false">MAX(K3752,E3753)</f>
        <v>64626.6500000001</v>
      </c>
      <c r="L3753" s="49" t="n">
        <f aca="false">E3753-K3753</f>
        <v>-9403.04999999998</v>
      </c>
    </row>
    <row r="3754" customFormat="false" ht="15" hidden="false" customHeight="false" outlineLevel="0" collapsed="false">
      <c r="A3754" s="27" t="n">
        <v>44911</v>
      </c>
      <c r="B3754" s="42" t="n">
        <v>-1</v>
      </c>
      <c r="C3754" s="28" t="n">
        <v>43219.5</v>
      </c>
      <c r="D3754" s="43" t="n">
        <v>278.7</v>
      </c>
      <c r="E3754" s="44" t="n">
        <f aca="false">E3753+D3754</f>
        <v>55502.3000000001</v>
      </c>
      <c r="F3754" s="45" t="n">
        <f aca="false">IF(C3753&gt;0,D3754/C3753,0)</f>
        <v>0.00640716167565554</v>
      </c>
      <c r="G3754" s="46" t="n">
        <f aca="false">G3753*(1+F3754)</f>
        <v>46.5791634006587</v>
      </c>
      <c r="H3754" s="46" t="n">
        <f aca="false">MAX(H3753,G3754)</f>
        <v>60.3492678816304</v>
      </c>
      <c r="I3754" s="47" t="n">
        <f aca="false">G3754/H3754-1</f>
        <v>-0.2281735133553</v>
      </c>
      <c r="J3754" s="48" t="n">
        <f aca="false">IF(F3754&lt;0,F3754^2,0)</f>
        <v>0</v>
      </c>
      <c r="K3754" s="44" t="n">
        <f aca="false">MAX(K3753,E3754)</f>
        <v>64626.6500000001</v>
      </c>
      <c r="L3754" s="49" t="n">
        <f aca="false">E3754-K3754</f>
        <v>-9124.34999999998</v>
      </c>
    </row>
    <row r="3755" customFormat="false" ht="15" hidden="false" customHeight="false" outlineLevel="0" collapsed="false">
      <c r="A3755" s="27" t="n">
        <v>44914</v>
      </c>
      <c r="B3755" s="42" t="n">
        <v>-1</v>
      </c>
      <c r="C3755" s="28" t="n">
        <v>43413.75</v>
      </c>
      <c r="D3755" s="43" t="n">
        <v>-194.25</v>
      </c>
      <c r="E3755" s="44" t="n">
        <f aca="false">E3754+D3755</f>
        <v>55308.0500000001</v>
      </c>
      <c r="F3755" s="45" t="n">
        <f aca="false">IF(C3754&gt;0,D3755/C3754,0)</f>
        <v>-0.00449449901086315</v>
      </c>
      <c r="G3755" s="46" t="n">
        <f aca="false">G3754*(1+F3755)</f>
        <v>46.3698133968276</v>
      </c>
      <c r="H3755" s="46" t="n">
        <f aca="false">MAX(H3754,G3755)</f>
        <v>60.3492678816304</v>
      </c>
      <c r="I3755" s="47" t="n">
        <f aca="false">G3755/H3755-1</f>
        <v>-0.231642486736083</v>
      </c>
      <c r="J3755" s="48" t="n">
        <f aca="false">IF(F3755&lt;0,F3755^2,0)</f>
        <v>2.02005213586499E-005</v>
      </c>
      <c r="K3755" s="44" t="n">
        <f aca="false">MAX(K3754,E3755)</f>
        <v>64626.6500000001</v>
      </c>
      <c r="L3755" s="49" t="n">
        <f aca="false">E3755-K3755</f>
        <v>-9318.59999999998</v>
      </c>
    </row>
    <row r="3756" customFormat="false" ht="15" hidden="false" customHeight="false" outlineLevel="0" collapsed="false">
      <c r="A3756" s="27" t="n">
        <v>44915</v>
      </c>
      <c r="B3756" s="42" t="n">
        <v>-1</v>
      </c>
      <c r="C3756" s="28" t="n">
        <v>43359.5</v>
      </c>
      <c r="D3756" s="43" t="n">
        <v>54.25</v>
      </c>
      <c r="E3756" s="44" t="n">
        <f aca="false">E3755+D3756</f>
        <v>55362.3000000001</v>
      </c>
      <c r="F3756" s="45" t="n">
        <f aca="false">IF(C3755&gt;0,D3756/C3755,0)</f>
        <v>0.0012496041000835</v>
      </c>
      <c r="G3756" s="46" t="n">
        <f aca="false">G3755*(1+F3756)</f>
        <v>46.4277573057683</v>
      </c>
      <c r="H3756" s="46" t="n">
        <f aca="false">MAX(H3755,G3756)</f>
        <v>60.3492678816304</v>
      </c>
      <c r="I3756" s="47" t="n">
        <f aca="false">G3756/H3756-1</f>
        <v>-0.230682344037178</v>
      </c>
      <c r="J3756" s="48" t="n">
        <f aca="false">IF(F3756&lt;0,F3756^2,0)</f>
        <v>0</v>
      </c>
      <c r="K3756" s="44" t="n">
        <f aca="false">MAX(K3755,E3756)</f>
        <v>64626.6500000001</v>
      </c>
      <c r="L3756" s="49" t="n">
        <f aca="false">E3756-K3756</f>
        <v>-9264.34999999998</v>
      </c>
    </row>
    <row r="3757" customFormat="false" ht="15" hidden="false" customHeight="false" outlineLevel="0" collapsed="false">
      <c r="A3757" s="27" t="n">
        <v>44916</v>
      </c>
      <c r="B3757" s="42" t="n">
        <v>1</v>
      </c>
      <c r="C3757" s="28" t="n">
        <v>42617.95</v>
      </c>
      <c r="D3757" s="43" t="n">
        <v>-1074.05</v>
      </c>
      <c r="E3757" s="44" t="n">
        <f aca="false">E3756+D3757</f>
        <v>54288.2500000001</v>
      </c>
      <c r="F3757" s="45" t="n">
        <f aca="false">IF(C3756&gt;0,D3757/C3756,0)</f>
        <v>-0.0247708114715345</v>
      </c>
      <c r="G3757" s="46" t="n">
        <f aca="false">G3756*(1+F3757)</f>
        <v>45.277704082501</v>
      </c>
      <c r="H3757" s="46" t="n">
        <f aca="false">MAX(H3756,G3757)</f>
        <v>60.3492678816304</v>
      </c>
      <c r="I3757" s="47" t="n">
        <f aca="false">G3757/H3757-1</f>
        <v>-0.249738966654756</v>
      </c>
      <c r="J3757" s="48" t="n">
        <f aca="false">IF(F3757&lt;0,F3757^2,0)</f>
        <v>0.000613593100958305</v>
      </c>
      <c r="K3757" s="44" t="n">
        <f aca="false">MAX(K3756,E3757)</f>
        <v>64626.6500000001</v>
      </c>
      <c r="L3757" s="49" t="n">
        <f aca="false">E3757-K3757</f>
        <v>-10338.4</v>
      </c>
    </row>
    <row r="3758" customFormat="false" ht="15" hidden="false" customHeight="false" outlineLevel="0" collapsed="false">
      <c r="A3758" s="27" t="n">
        <v>44917</v>
      </c>
      <c r="B3758" s="42" t="n">
        <v>-1</v>
      </c>
      <c r="C3758" s="28" t="n">
        <v>42408.8</v>
      </c>
      <c r="D3758" s="43" t="n">
        <v>201.05</v>
      </c>
      <c r="E3758" s="44" t="n">
        <f aca="false">E3757+D3758</f>
        <v>54489.3000000001</v>
      </c>
      <c r="F3758" s="45" t="n">
        <f aca="false">IF(C3757&gt;0,D3758/C3757,0)</f>
        <v>0.00471749579695879</v>
      </c>
      <c r="G3758" s="46" t="n">
        <f aca="false">G3757*(1+F3758)</f>
        <v>45.4913014612061</v>
      </c>
      <c r="H3758" s="46" t="n">
        <f aca="false">MAX(H3757,G3758)</f>
        <v>60.3492678816304</v>
      </c>
      <c r="I3758" s="47" t="n">
        <f aca="false">G3758/H3758-1</f>
        <v>-0.246199613383328</v>
      </c>
      <c r="J3758" s="48" t="n">
        <f aca="false">IF(F3758&lt;0,F3758^2,0)</f>
        <v>0</v>
      </c>
      <c r="K3758" s="44" t="n">
        <f aca="false">MAX(K3757,E3758)</f>
        <v>64626.6500000001</v>
      </c>
      <c r="L3758" s="49" t="n">
        <f aca="false">E3758-K3758</f>
        <v>-10137.35</v>
      </c>
    </row>
    <row r="3759" customFormat="false" ht="15" hidden="false" customHeight="false" outlineLevel="0" collapsed="false">
      <c r="A3759" s="27" t="n">
        <v>44918</v>
      </c>
      <c r="B3759" s="42" t="n">
        <v>-1</v>
      </c>
      <c r="C3759" s="28" t="n">
        <v>41668.05</v>
      </c>
      <c r="D3759" s="43" t="n">
        <v>740.75</v>
      </c>
      <c r="E3759" s="44" t="n">
        <f aca="false">E3758+D3759</f>
        <v>55230.0500000001</v>
      </c>
      <c r="F3759" s="45" t="n">
        <f aca="false">IF(C3758&gt;0,D3759/C3758,0)</f>
        <v>0.0174668936635793</v>
      </c>
      <c r="G3759" s="46" t="n">
        <f aca="false">G3758*(1+F3759)</f>
        <v>46.2858931864469</v>
      </c>
      <c r="H3759" s="46" t="n">
        <f aca="false">MAX(H3758,G3759)</f>
        <v>60.3492678816304</v>
      </c>
      <c r="I3759" s="47" t="n">
        <f aca="false">G3759/H3759-1</f>
        <v>-0.233033062186729</v>
      </c>
      <c r="J3759" s="48" t="n">
        <f aca="false">IF(F3759&lt;0,F3759^2,0)</f>
        <v>0</v>
      </c>
      <c r="K3759" s="44" t="n">
        <f aca="false">MAX(K3758,E3759)</f>
        <v>64626.6500000001</v>
      </c>
      <c r="L3759" s="49" t="n">
        <f aca="false">E3759-K3759</f>
        <v>-9396.59999999998</v>
      </c>
    </row>
    <row r="3760" customFormat="false" ht="15" hidden="false" customHeight="false" outlineLevel="0" collapsed="false">
      <c r="A3760" s="27" t="n">
        <v>44921</v>
      </c>
      <c r="B3760" s="42" t="n">
        <v>-1</v>
      </c>
      <c r="C3760" s="28" t="n">
        <v>42630.15</v>
      </c>
      <c r="D3760" s="43" t="n">
        <v>-558.6</v>
      </c>
      <c r="E3760" s="44" t="n">
        <f aca="false">E3759+D3760</f>
        <v>54671.4500000001</v>
      </c>
      <c r="F3760" s="45" t="n">
        <f aca="false">IF(C3759&gt;0,D3760/C3759,0)</f>
        <v>-0.0134059549222966</v>
      </c>
      <c r="G3760" s="46" t="n">
        <f aca="false">G3759*(1+F3760)</f>
        <v>45.6653865888511</v>
      </c>
      <c r="H3760" s="46" t="n">
        <f aca="false">MAX(H3759,G3760)</f>
        <v>60.3492678816304</v>
      </c>
      <c r="I3760" s="47" t="n">
        <f aca="false">G3760/H3760-1</f>
        <v>-0.243314986381946</v>
      </c>
      <c r="J3760" s="48" t="n">
        <f aca="false">IF(F3760&lt;0,F3760^2,0)</f>
        <v>0.000179719627378648</v>
      </c>
      <c r="K3760" s="44" t="n">
        <f aca="false">MAX(K3759,E3760)</f>
        <v>64626.6500000001</v>
      </c>
      <c r="L3760" s="49" t="n">
        <f aca="false">E3760-K3760</f>
        <v>-9955.19999999998</v>
      </c>
    </row>
    <row r="3761" customFormat="false" ht="15" hidden="false" customHeight="false" outlineLevel="0" collapsed="false">
      <c r="A3761" s="27" t="n">
        <v>44922</v>
      </c>
      <c r="B3761" s="42" t="n">
        <v>1</v>
      </c>
      <c r="C3761" s="28" t="n">
        <v>42859.5</v>
      </c>
      <c r="D3761" s="43" t="n">
        <v>13.35</v>
      </c>
      <c r="E3761" s="44" t="n">
        <f aca="false">E3760+D3761</f>
        <v>54684.8000000001</v>
      </c>
      <c r="F3761" s="45" t="n">
        <f aca="false">IF(C3760&gt;0,D3761/C3760,0)</f>
        <v>0.000313158644761982</v>
      </c>
      <c r="G3761" s="46" t="n">
        <f aca="false">G3760*(1+F3761)</f>
        <v>45.6796870994278</v>
      </c>
      <c r="H3761" s="46" t="n">
        <f aca="false">MAX(H3760,G3761)</f>
        <v>60.3492678816304</v>
      </c>
      <c r="I3761" s="47" t="n">
        <f aca="false">G3761/H3761-1</f>
        <v>-0.24307802392857</v>
      </c>
      <c r="J3761" s="48" t="n">
        <f aca="false">IF(F3761&lt;0,F3761^2,0)</f>
        <v>0</v>
      </c>
      <c r="K3761" s="44" t="n">
        <f aca="false">MAX(K3760,E3761)</f>
        <v>64626.6500000001</v>
      </c>
      <c r="L3761" s="49" t="n">
        <f aca="false">E3761-K3761</f>
        <v>-9941.84999999998</v>
      </c>
    </row>
    <row r="3762" customFormat="false" ht="15" hidden="false" customHeight="false" outlineLevel="0" collapsed="false">
      <c r="A3762" s="27" t="n">
        <v>44923</v>
      </c>
      <c r="B3762" s="42" t="n">
        <v>1</v>
      </c>
      <c r="C3762" s="28" t="n">
        <v>42827.7</v>
      </c>
      <c r="D3762" s="43" t="n">
        <v>-31.8</v>
      </c>
      <c r="E3762" s="44" t="n">
        <f aca="false">E3761+D3762</f>
        <v>54653.0000000001</v>
      </c>
      <c r="F3762" s="45" t="n">
        <f aca="false">IF(C3761&gt;0,D3762/C3761,0)</f>
        <v>-0.000741959192244427</v>
      </c>
      <c r="G3762" s="46" t="n">
        <f aca="false">G3761*(1+F3762)</f>
        <v>45.6457946356856</v>
      </c>
      <c r="H3762" s="46" t="n">
        <f aca="false">MAX(H3761,G3762)</f>
        <v>60.3492678816304</v>
      </c>
      <c r="I3762" s="47" t="n">
        <f aca="false">G3762/H3762-1</f>
        <v>-0.243639629146528</v>
      </c>
      <c r="J3762" s="48" t="n">
        <f aca="false">IF(F3762&lt;0,F3762^2,0)</f>
        <v>5.50503442956002E-007</v>
      </c>
      <c r="K3762" s="44" t="n">
        <f aca="false">MAX(K3761,E3762)</f>
        <v>64626.6500000001</v>
      </c>
      <c r="L3762" s="49" t="n">
        <f aca="false">E3762-K3762</f>
        <v>-9973.64999999999</v>
      </c>
    </row>
    <row r="3763" customFormat="false" ht="15" hidden="false" customHeight="false" outlineLevel="0" collapsed="false">
      <c r="A3763" s="27" t="n">
        <v>44924</v>
      </c>
      <c r="B3763" s="42" t="n">
        <v>1</v>
      </c>
      <c r="C3763" s="28" t="n">
        <v>43252.35</v>
      </c>
      <c r="D3763" s="43" t="n">
        <v>-142.8</v>
      </c>
      <c r="E3763" s="44" t="n">
        <f aca="false">E3762+D3763</f>
        <v>54510.2000000001</v>
      </c>
      <c r="F3763" s="45" t="n">
        <f aca="false">IF(C3762&gt;0,D3763/C3762,0)</f>
        <v>-0.00333429065768183</v>
      </c>
      <c r="G3763" s="46" t="n">
        <f aca="false">G3762*(1+F3763)</f>
        <v>45.4935982890693</v>
      </c>
      <c r="H3763" s="46" t="n">
        <f aca="false">MAX(H3762,G3763)</f>
        <v>60.3492678816304</v>
      </c>
      <c r="I3763" s="47" t="n">
        <f aca="false">G3763/H3763-1</f>
        <v>-0.246161554464905</v>
      </c>
      <c r="J3763" s="48" t="n">
        <f aca="false">IF(F3763&lt;0,F3763^2,0)</f>
        <v>1.11174941899043E-005</v>
      </c>
      <c r="K3763" s="44" t="n">
        <f aca="false">MAX(K3762,E3763)</f>
        <v>64626.6500000001</v>
      </c>
      <c r="L3763" s="49" t="n">
        <f aca="false">E3763-K3763</f>
        <v>-10116.45</v>
      </c>
    </row>
    <row r="3764" customFormat="false" ht="15" hidden="false" customHeight="false" outlineLevel="0" collapsed="false">
      <c r="A3764" s="27" t="n">
        <v>44925</v>
      </c>
      <c r="B3764" s="42" t="n">
        <v>0</v>
      </c>
      <c r="C3764" s="28" t="n">
        <v>42986.45</v>
      </c>
      <c r="D3764" s="43" t="n">
        <v>0</v>
      </c>
      <c r="E3764" s="44" t="n">
        <f aca="false">E3763+D3764</f>
        <v>54510.2000000001</v>
      </c>
      <c r="F3764" s="45" t="n">
        <f aca="false">IF(C3763&gt;0,D3764/C3763,0)</f>
        <v>0</v>
      </c>
      <c r="G3764" s="46" t="n">
        <f aca="false">G3763*(1+F3764)</f>
        <v>45.4935982890693</v>
      </c>
      <c r="H3764" s="46" t="n">
        <f aca="false">MAX(H3763,G3764)</f>
        <v>60.3492678816304</v>
      </c>
      <c r="I3764" s="47" t="n">
        <f aca="false">G3764/H3764-1</f>
        <v>-0.246161554464905</v>
      </c>
      <c r="J3764" s="48" t="n">
        <f aca="false">IF(F3764&lt;0,F3764^2,0)</f>
        <v>0</v>
      </c>
      <c r="K3764" s="44" t="n">
        <f aca="false">MAX(K3763,E3764)</f>
        <v>64626.6500000001</v>
      </c>
      <c r="L3764" s="49" t="n">
        <f aca="false">E3764-K3764</f>
        <v>-10116.45</v>
      </c>
    </row>
    <row r="3765" customFormat="false" ht="15" hidden="false" customHeight="false" outlineLevel="0" collapsed="false">
      <c r="A3765" s="27" t="n">
        <v>44928</v>
      </c>
      <c r="B3765" s="42" t="n">
        <v>0</v>
      </c>
      <c r="C3765" s="28" t="n">
        <v>43203.1</v>
      </c>
      <c r="D3765" s="43" t="n">
        <v>0</v>
      </c>
      <c r="E3765" s="44" t="n">
        <f aca="false">E3764+D3765</f>
        <v>54510.2000000001</v>
      </c>
      <c r="F3765" s="45" t="n">
        <f aca="false">IF(C3764&gt;0,D3765/C3764,0)</f>
        <v>0</v>
      </c>
      <c r="G3765" s="46" t="n">
        <f aca="false">G3764*(1+F3765)</f>
        <v>45.4935982890693</v>
      </c>
      <c r="H3765" s="46" t="n">
        <f aca="false">MAX(H3764,G3765)</f>
        <v>60.3492678816304</v>
      </c>
      <c r="I3765" s="47" t="n">
        <f aca="false">G3765/H3765-1</f>
        <v>-0.246161554464905</v>
      </c>
      <c r="J3765" s="48" t="n">
        <f aca="false">IF(F3765&lt;0,F3765^2,0)</f>
        <v>0</v>
      </c>
      <c r="K3765" s="44" t="n">
        <f aca="false">MAX(K3764,E3765)</f>
        <v>64626.6500000001</v>
      </c>
      <c r="L3765" s="49" t="n">
        <f aca="false">E3765-K3765</f>
        <v>-10116.45</v>
      </c>
    </row>
    <row r="3766" customFormat="false" ht="15" hidden="false" customHeight="false" outlineLevel="0" collapsed="false">
      <c r="A3766" s="27" t="n">
        <v>44929</v>
      </c>
      <c r="B3766" s="42" t="n">
        <v>1</v>
      </c>
      <c r="C3766" s="28" t="n">
        <v>43425.25</v>
      </c>
      <c r="D3766" s="43" t="n">
        <v>2.3</v>
      </c>
      <c r="E3766" s="44" t="n">
        <f aca="false">E3765+D3766</f>
        <v>54512.5000000001</v>
      </c>
      <c r="F3766" s="45" t="n">
        <f aca="false">IF(C3765&gt;0,D3766/C3765,0)</f>
        <v>5.32369204987605E-005</v>
      </c>
      <c r="G3766" s="46" t="n">
        <f aca="false">G3765*(1+F3766)</f>
        <v>45.4960202281446</v>
      </c>
      <c r="H3766" s="46" t="n">
        <f aca="false">MAX(H3765,G3766)</f>
        <v>60.3492678816304</v>
      </c>
      <c r="I3766" s="47" t="n">
        <f aca="false">G3766/H3766-1</f>
        <v>-0.246121422427511</v>
      </c>
      <c r="J3766" s="48" t="n">
        <f aca="false">IF(F3766&lt;0,F3766^2,0)</f>
        <v>0</v>
      </c>
      <c r="K3766" s="44" t="n">
        <f aca="false">MAX(K3765,E3766)</f>
        <v>64626.6500000001</v>
      </c>
      <c r="L3766" s="49" t="n">
        <f aca="false">E3766-K3766</f>
        <v>-10114.15</v>
      </c>
    </row>
    <row r="3767" customFormat="false" ht="15" hidden="false" customHeight="false" outlineLevel="0" collapsed="false">
      <c r="A3767" s="27" t="n">
        <v>44930</v>
      </c>
      <c r="B3767" s="42" t="n">
        <v>-1</v>
      </c>
      <c r="C3767" s="28" t="n">
        <v>42958.8</v>
      </c>
      <c r="D3767" s="43" t="n">
        <v>-273.85</v>
      </c>
      <c r="E3767" s="44" t="n">
        <f aca="false">E3766+D3767</f>
        <v>54238.6500000001</v>
      </c>
      <c r="F3767" s="45" t="n">
        <f aca="false">IF(C3766&gt;0,D3767/C3766,0)</f>
        <v>-0.00630623888175658</v>
      </c>
      <c r="G3767" s="46" t="n">
        <f aca="false">G3766*(1+F3767)</f>
        <v>45.2091114564167</v>
      </c>
      <c r="H3767" s="46" t="n">
        <f aca="false">MAX(H3766,G3767)</f>
        <v>60.3492678816304</v>
      </c>
      <c r="I3767" s="47" t="n">
        <f aca="false">G3767/H3767-1</f>
        <v>-0.250875560825522</v>
      </c>
      <c r="J3767" s="48" t="n">
        <f aca="false">IF(F3767&lt;0,F3767^2,0)</f>
        <v>3.97686488337785E-005</v>
      </c>
      <c r="K3767" s="44" t="n">
        <f aca="false">MAX(K3766,E3767)</f>
        <v>64626.6500000001</v>
      </c>
      <c r="L3767" s="49" t="n">
        <f aca="false">E3767-K3767</f>
        <v>-10388</v>
      </c>
    </row>
    <row r="3768" customFormat="false" ht="15" hidden="false" customHeight="false" outlineLevel="0" collapsed="false">
      <c r="A3768" s="27" t="n">
        <v>44931</v>
      </c>
      <c r="B3768" s="42" t="n">
        <v>-1</v>
      </c>
      <c r="C3768" s="28" t="n">
        <v>42608.7</v>
      </c>
      <c r="D3768" s="43" t="n">
        <v>350.1</v>
      </c>
      <c r="E3768" s="44" t="n">
        <f aca="false">E3767+D3768</f>
        <v>54588.7500000001</v>
      </c>
      <c r="F3768" s="45" t="n">
        <f aca="false">IF(C3767&gt;0,D3768/C3767,0)</f>
        <v>0.00814966898516718</v>
      </c>
      <c r="G3768" s="46" t="n">
        <f aca="false">G3767*(1+F3768)</f>
        <v>45.5775507499001</v>
      </c>
      <c r="H3768" s="46" t="n">
        <f aca="false">MAX(H3767,G3768)</f>
        <v>60.3492678816304</v>
      </c>
      <c r="I3768" s="47" t="n">
        <f aca="false">G3768/H3768-1</f>
        <v>-0.244770444617551</v>
      </c>
      <c r="J3768" s="48" t="n">
        <f aca="false">IF(F3768&lt;0,F3768^2,0)</f>
        <v>0</v>
      </c>
      <c r="K3768" s="44" t="n">
        <f aca="false">MAX(K3767,E3768)</f>
        <v>64626.6500000001</v>
      </c>
      <c r="L3768" s="49" t="n">
        <f aca="false">E3768-K3768</f>
        <v>-10037.9</v>
      </c>
    </row>
    <row r="3769" customFormat="false" ht="15" hidden="false" customHeight="false" outlineLevel="0" collapsed="false">
      <c r="A3769" s="27" t="n">
        <v>44932</v>
      </c>
      <c r="B3769" s="42" t="n">
        <v>-1</v>
      </c>
      <c r="C3769" s="28" t="n">
        <v>42188.8</v>
      </c>
      <c r="D3769" s="43" t="n">
        <v>419.9</v>
      </c>
      <c r="E3769" s="44" t="n">
        <f aca="false">E3768+D3769</f>
        <v>55008.6500000001</v>
      </c>
      <c r="F3769" s="45" t="n">
        <f aca="false">IF(C3768&gt;0,D3769/C3768,0)</f>
        <v>0.00985479491277603</v>
      </c>
      <c r="G3769" s="46" t="n">
        <f aca="false">G3768*(1+F3769)</f>
        <v>46.026708165167</v>
      </c>
      <c r="H3769" s="46" t="n">
        <f aca="false">MAX(H3768,G3769)</f>
        <v>60.3492678816304</v>
      </c>
      <c r="I3769" s="47" t="n">
        <f aca="false">G3769/H3769-1</f>
        <v>-0.23732781223719</v>
      </c>
      <c r="J3769" s="48" t="n">
        <f aca="false">IF(F3769&lt;0,F3769^2,0)</f>
        <v>0</v>
      </c>
      <c r="K3769" s="44" t="n">
        <f aca="false">MAX(K3768,E3769)</f>
        <v>64626.6500000001</v>
      </c>
      <c r="L3769" s="49" t="n">
        <f aca="false">E3769-K3769</f>
        <v>-9617.99999999999</v>
      </c>
    </row>
    <row r="3770" customFormat="false" ht="15" hidden="false" customHeight="false" outlineLevel="0" collapsed="false">
      <c r="A3770" s="27" t="n">
        <v>44935</v>
      </c>
      <c r="B3770" s="42" t="n">
        <v>-1</v>
      </c>
      <c r="C3770" s="28" t="n">
        <v>42582.75</v>
      </c>
      <c r="D3770" s="43" t="n">
        <v>-497.1</v>
      </c>
      <c r="E3770" s="44" t="n">
        <f aca="false">E3769+D3770</f>
        <v>54511.5500000001</v>
      </c>
      <c r="F3770" s="45" t="n">
        <f aca="false">IF(C3769&gt;0,D3770/C3769,0)</f>
        <v>-0.0117827480279126</v>
      </c>
      <c r="G3770" s="46" t="n">
        <f aca="false">G3769*(1+F3770)</f>
        <v>45.4843870603025</v>
      </c>
      <c r="H3770" s="46" t="n">
        <f aca="false">MAX(H3769,G3770)</f>
        <v>60.3492678816304</v>
      </c>
      <c r="I3770" s="47" t="n">
        <f aca="false">G3770/H3770-1</f>
        <v>-0.246314186453496</v>
      </c>
      <c r="J3770" s="48" t="n">
        <f aca="false">IF(F3770&lt;0,F3770^2,0)</f>
        <v>0.000138833151089279</v>
      </c>
      <c r="K3770" s="44" t="n">
        <f aca="false">MAX(K3769,E3770)</f>
        <v>64626.6500000001</v>
      </c>
      <c r="L3770" s="49" t="n">
        <f aca="false">E3770-K3770</f>
        <v>-10115.1</v>
      </c>
    </row>
    <row r="3771" customFormat="false" ht="15" hidden="false" customHeight="false" outlineLevel="0" collapsed="false">
      <c r="A3771" s="27" t="n">
        <v>44936</v>
      </c>
      <c r="B3771" s="42" t="n">
        <v>-1</v>
      </c>
      <c r="C3771" s="28" t="n">
        <v>42014.75</v>
      </c>
      <c r="D3771" s="43" t="n">
        <v>-137.75</v>
      </c>
      <c r="E3771" s="44" t="n">
        <f aca="false">E3770+D3771</f>
        <v>54373.8000000001</v>
      </c>
      <c r="F3771" s="45" t="n">
        <f aca="false">IF(C3770&gt;0,D3771/C3770,0)</f>
        <v>-0.00323487797288808</v>
      </c>
      <c r="G3771" s="46" t="n">
        <f aca="false">G3770*(1+F3771)</f>
        <v>45.3372506184909</v>
      </c>
      <c r="H3771" s="46" t="n">
        <f aca="false">MAX(H3770,G3771)</f>
        <v>60.3492678816304</v>
      </c>
      <c r="I3771" s="47" t="n">
        <f aca="false">G3771/H3771-1</f>
        <v>-0.248752268090216</v>
      </c>
      <c r="J3771" s="48" t="n">
        <f aca="false">IF(F3771&lt;0,F3771^2,0)</f>
        <v>1.04644354994765E-005</v>
      </c>
      <c r="K3771" s="44" t="n">
        <f aca="false">MAX(K3770,E3771)</f>
        <v>64626.6500000001</v>
      </c>
      <c r="L3771" s="49" t="n">
        <f aca="false">E3771-K3771</f>
        <v>-10252.85</v>
      </c>
    </row>
    <row r="3772" customFormat="false" ht="15" hidden="false" customHeight="false" outlineLevel="0" collapsed="false">
      <c r="A3772" s="27" t="n">
        <v>44937</v>
      </c>
      <c r="B3772" s="42" t="n">
        <v>-1</v>
      </c>
      <c r="C3772" s="28" t="n">
        <v>42232.7</v>
      </c>
      <c r="D3772" s="43" t="n">
        <v>-217.95</v>
      </c>
      <c r="E3772" s="44" t="n">
        <f aca="false">E3771+D3772</f>
        <v>54155.8500000001</v>
      </c>
      <c r="F3772" s="45" t="n">
        <f aca="false">IF(C3771&gt;0,D3772/C3771,0)</f>
        <v>-0.0051874639263592</v>
      </c>
      <c r="G3772" s="46" t="n">
        <f aca="false">G3771*(1+F3772)</f>
        <v>45.1020652663871</v>
      </c>
      <c r="H3772" s="46" t="n">
        <f aca="false">MAX(H3771,G3772)</f>
        <v>60.3492678816304</v>
      </c>
      <c r="I3772" s="47" t="n">
        <f aca="false">G3772/H3772-1</f>
        <v>-0.252649338599257</v>
      </c>
      <c r="J3772" s="48" t="n">
        <f aca="false">IF(F3772&lt;0,F3772^2,0)</f>
        <v>2.6909781987278E-005</v>
      </c>
      <c r="K3772" s="44" t="n">
        <f aca="false">MAX(K3771,E3772)</f>
        <v>64626.6500000001</v>
      </c>
      <c r="L3772" s="49" t="n">
        <f aca="false">E3772-K3772</f>
        <v>-10470.8</v>
      </c>
    </row>
    <row r="3773" customFormat="false" ht="15" hidden="false" customHeight="false" outlineLevel="0" collapsed="false">
      <c r="A3773" s="27" t="n">
        <v>44938</v>
      </c>
      <c r="B3773" s="42" t="n">
        <v>-1</v>
      </c>
      <c r="C3773" s="28" t="n">
        <v>42082.25</v>
      </c>
      <c r="D3773" s="43" t="n">
        <v>-85.3</v>
      </c>
      <c r="E3773" s="44" t="n">
        <f aca="false">E3772+D3773</f>
        <v>54070.5500000001</v>
      </c>
      <c r="F3773" s="45" t="n">
        <f aca="false">IF(C3772&gt;0,D3773/C3772,0)</f>
        <v>-0.00201976193802433</v>
      </c>
      <c r="G3773" s="46" t="n">
        <f aca="false">G3772*(1+F3773)</f>
        <v>45.0109698316358</v>
      </c>
      <c r="H3773" s="46" t="n">
        <f aca="false">MAX(H3772,G3773)</f>
        <v>60.3492678816304</v>
      </c>
      <c r="I3773" s="47" t="n">
        <f aca="false">G3773/H3773-1</f>
        <v>-0.254158809019512</v>
      </c>
      <c r="J3773" s="48" t="n">
        <f aca="false">IF(F3773&lt;0,F3773^2,0)</f>
        <v>4.07943828629179E-006</v>
      </c>
      <c r="K3773" s="44" t="n">
        <f aca="false">MAX(K3772,E3773)</f>
        <v>64626.6500000001</v>
      </c>
      <c r="L3773" s="49" t="n">
        <f aca="false">E3773-K3773</f>
        <v>-10556.1</v>
      </c>
    </row>
    <row r="3774" customFormat="false" ht="15" hidden="false" customHeight="false" outlineLevel="0" collapsed="false">
      <c r="A3774" s="27" t="n">
        <v>44939</v>
      </c>
      <c r="B3774" s="42" t="n">
        <v>1</v>
      </c>
      <c r="C3774" s="28" t="n">
        <v>42371.25</v>
      </c>
      <c r="D3774" s="43" t="n">
        <v>27.75</v>
      </c>
      <c r="E3774" s="44" t="n">
        <f aca="false">E3773+D3774</f>
        <v>54098.3000000001</v>
      </c>
      <c r="F3774" s="45" t="n">
        <f aca="false">IF(C3773&gt;0,D3774/C3773,0)</f>
        <v>0.000659422915837437</v>
      </c>
      <c r="G3774" s="46" t="n">
        <f aca="false">G3773*(1+F3774)</f>
        <v>45.0406510966068</v>
      </c>
      <c r="H3774" s="46" t="n">
        <f aca="false">MAX(H3773,G3774)</f>
        <v>60.3492678816304</v>
      </c>
      <c r="I3774" s="47" t="n">
        <f aca="false">G3774/H3774-1</f>
        <v>-0.253666984246604</v>
      </c>
      <c r="J3774" s="48" t="n">
        <f aca="false">IF(F3774&lt;0,F3774^2,0)</f>
        <v>0</v>
      </c>
      <c r="K3774" s="44" t="n">
        <f aca="false">MAX(K3773,E3774)</f>
        <v>64626.6500000001</v>
      </c>
      <c r="L3774" s="49" t="n">
        <f aca="false">E3774-K3774</f>
        <v>-10528.35</v>
      </c>
    </row>
    <row r="3775" customFormat="false" ht="15" hidden="false" customHeight="false" outlineLevel="0" collapsed="false">
      <c r="A3775" s="27" t="n">
        <v>44942</v>
      </c>
      <c r="B3775" s="42" t="n">
        <v>1</v>
      </c>
      <c r="C3775" s="28" t="n">
        <v>42167.55</v>
      </c>
      <c r="D3775" s="43" t="n">
        <v>-203.7</v>
      </c>
      <c r="E3775" s="44" t="n">
        <f aca="false">E3774+D3775</f>
        <v>53894.6000000001</v>
      </c>
      <c r="F3775" s="45" t="n">
        <f aca="false">IF(C3774&gt;0,D3775/C3774,0)</f>
        <v>-0.00480750508894592</v>
      </c>
      <c r="G3775" s="46" t="n">
        <f aca="false">G3774*(1+F3775)</f>
        <v>44.8241179372505</v>
      </c>
      <c r="H3775" s="46" t="n">
        <f aca="false">MAX(H3774,G3775)</f>
        <v>60.3492678816304</v>
      </c>
      <c r="I3775" s="47" t="n">
        <f aca="false">G3775/H3775-1</f>
        <v>-0.257254984017886</v>
      </c>
      <c r="J3775" s="48" t="n">
        <f aca="false">IF(F3775&lt;0,F3775^2,0)</f>
        <v>2.3112105180241E-005</v>
      </c>
      <c r="K3775" s="44" t="n">
        <f aca="false">MAX(K3774,E3775)</f>
        <v>64626.6500000001</v>
      </c>
      <c r="L3775" s="49" t="n">
        <f aca="false">E3775-K3775</f>
        <v>-10732.05</v>
      </c>
    </row>
    <row r="3776" customFormat="false" ht="15" hidden="false" customHeight="false" outlineLevel="0" collapsed="false">
      <c r="A3776" s="27" t="n">
        <v>44943</v>
      </c>
      <c r="B3776" s="42" t="n">
        <v>-1</v>
      </c>
      <c r="C3776" s="28" t="n">
        <v>42235.05</v>
      </c>
      <c r="D3776" s="43" t="n">
        <v>-450.45</v>
      </c>
      <c r="E3776" s="44" t="n">
        <f aca="false">E3775+D3776</f>
        <v>53444.1500000001</v>
      </c>
      <c r="F3776" s="45" t="n">
        <f aca="false">IF(C3775&gt;0,D3776/C3775,0)</f>
        <v>-0.0106823849144662</v>
      </c>
      <c r="G3776" s="46" t="n">
        <f aca="false">G3775*(1+F3776)</f>
        <v>44.3452894559933</v>
      </c>
      <c r="H3776" s="46" t="n">
        <f aca="false">MAX(H3775,G3776)</f>
        <v>60.3492678816304</v>
      </c>
      <c r="I3776" s="47" t="n">
        <f aca="false">G3776/H3776-1</f>
        <v>-0.265189272171909</v>
      </c>
      <c r="J3776" s="48" t="n">
        <f aca="false">IF(F3776&lt;0,F3776^2,0)</f>
        <v>0.000114113347460815</v>
      </c>
      <c r="K3776" s="44" t="n">
        <f aca="false">MAX(K3775,E3776)</f>
        <v>64626.6500000001</v>
      </c>
      <c r="L3776" s="49" t="n">
        <f aca="false">E3776-K3776</f>
        <v>-11182.5</v>
      </c>
    </row>
    <row r="3777" customFormat="false" ht="15" hidden="false" customHeight="false" outlineLevel="0" collapsed="false">
      <c r="A3777" s="27" t="n">
        <v>44944</v>
      </c>
      <c r="B3777" s="42" t="n">
        <v>-1</v>
      </c>
      <c r="C3777" s="28" t="n">
        <v>42458</v>
      </c>
      <c r="D3777" s="43" t="n">
        <v>-148.75</v>
      </c>
      <c r="E3777" s="44" t="n">
        <f aca="false">E3776+D3777</f>
        <v>53295.4000000001</v>
      </c>
      <c r="F3777" s="45" t="n">
        <f aca="false">IF(C3776&gt;0,D3777/C3776,0)</f>
        <v>-0.00352195628985878</v>
      </c>
      <c r="G3777" s="46" t="n">
        <f aca="false">G3776*(1+F3777)</f>
        <v>44.1891072848682</v>
      </c>
      <c r="H3777" s="46" t="n">
        <f aca="false">MAX(H3776,G3777)</f>
        <v>60.3492678816304</v>
      </c>
      <c r="I3777" s="47" t="n">
        <f aca="false">G3777/H3777-1</f>
        <v>-0.267777243436638</v>
      </c>
      <c r="J3777" s="48" t="n">
        <f aca="false">IF(F3777&lt;0,F3777^2,0)</f>
        <v>1.24041761076758E-005</v>
      </c>
      <c r="K3777" s="44" t="n">
        <f aca="false">MAX(K3776,E3777)</f>
        <v>64626.6500000001</v>
      </c>
      <c r="L3777" s="49" t="n">
        <f aca="false">E3777-K3777</f>
        <v>-11331.25</v>
      </c>
    </row>
    <row r="3778" customFormat="false" ht="15" hidden="false" customHeight="false" outlineLevel="0" collapsed="false">
      <c r="A3778" s="27" t="n">
        <v>44945</v>
      </c>
      <c r="B3778" s="42" t="n">
        <v>0</v>
      </c>
      <c r="C3778" s="28" t="n">
        <v>42328.85</v>
      </c>
      <c r="D3778" s="43" t="n">
        <v>0</v>
      </c>
      <c r="E3778" s="44" t="n">
        <f aca="false">E3777+D3778</f>
        <v>53295.4000000001</v>
      </c>
      <c r="F3778" s="45" t="n">
        <f aca="false">IF(C3777&gt;0,D3778/C3777,0)</f>
        <v>0</v>
      </c>
      <c r="G3778" s="46" t="n">
        <f aca="false">G3777*(1+F3778)</f>
        <v>44.1891072848682</v>
      </c>
      <c r="H3778" s="46" t="n">
        <f aca="false">MAX(H3777,G3778)</f>
        <v>60.3492678816304</v>
      </c>
      <c r="I3778" s="47" t="n">
        <f aca="false">G3778/H3778-1</f>
        <v>-0.267777243436638</v>
      </c>
      <c r="J3778" s="48" t="n">
        <f aca="false">IF(F3778&lt;0,F3778^2,0)</f>
        <v>0</v>
      </c>
      <c r="K3778" s="44" t="n">
        <f aca="false">MAX(K3777,E3778)</f>
        <v>64626.6500000001</v>
      </c>
      <c r="L3778" s="49" t="n">
        <f aca="false">E3778-K3778</f>
        <v>-11331.25</v>
      </c>
    </row>
    <row r="3779" customFormat="false" ht="15" hidden="false" customHeight="false" outlineLevel="0" collapsed="false">
      <c r="A3779" s="27" t="n">
        <v>44946</v>
      </c>
      <c r="B3779" s="42" t="n">
        <v>1</v>
      </c>
      <c r="C3779" s="28" t="n">
        <v>42506.8</v>
      </c>
      <c r="D3779" s="43" t="n">
        <v>-49.1</v>
      </c>
      <c r="E3779" s="44" t="n">
        <f aca="false">E3778+D3779</f>
        <v>53246.3000000001</v>
      </c>
      <c r="F3779" s="45" t="n">
        <f aca="false">IF(C3778&gt;0,D3779/C3778,0)</f>
        <v>-0.00115996536641085</v>
      </c>
      <c r="G3779" s="46" t="n">
        <f aca="false">G3778*(1+F3779)</f>
        <v>44.1378494508451</v>
      </c>
      <c r="H3779" s="46" t="n">
        <f aca="false">MAX(H3778,G3779)</f>
        <v>60.3492678816304</v>
      </c>
      <c r="I3779" s="47" t="n">
        <f aca="false">G3779/H3779-1</f>
        <v>-0.26862659647475</v>
      </c>
      <c r="J3779" s="48" t="n">
        <f aca="false">IF(F3779&lt;0,F3779^2,0)</f>
        <v>1.34551965127266E-006</v>
      </c>
      <c r="K3779" s="44" t="n">
        <f aca="false">MAX(K3778,E3779)</f>
        <v>64626.6500000001</v>
      </c>
      <c r="L3779" s="49" t="n">
        <f aca="false">E3779-K3779</f>
        <v>-11380.35</v>
      </c>
    </row>
    <row r="3780" customFormat="false" ht="15" hidden="false" customHeight="false" outlineLevel="0" collapsed="false">
      <c r="A3780" s="27" t="n">
        <v>44949</v>
      </c>
      <c r="B3780" s="42" t="n">
        <v>1</v>
      </c>
      <c r="C3780" s="28" t="n">
        <v>42821.25</v>
      </c>
      <c r="D3780" s="43" t="n">
        <v>314.45</v>
      </c>
      <c r="E3780" s="44" t="n">
        <f aca="false">E3779+D3780</f>
        <v>53560.7500000001</v>
      </c>
      <c r="F3780" s="45" t="n">
        <f aca="false">IF(C3779&gt;0,D3780/C3779,0)</f>
        <v>0.00739763990702664</v>
      </c>
      <c r="G3780" s="46" t="n">
        <f aca="false">G3779*(1+F3780)</f>
        <v>44.464365367353</v>
      </c>
      <c r="H3780" s="46" t="n">
        <f aca="false">MAX(H3779,G3780)</f>
        <v>60.3492678816304</v>
      </c>
      <c r="I3780" s="47" t="n">
        <f aca="false">G3780/H3780-1</f>
        <v>-0.263216159397894</v>
      </c>
      <c r="J3780" s="48" t="n">
        <f aca="false">IF(F3780&lt;0,F3780^2,0)</f>
        <v>0</v>
      </c>
      <c r="K3780" s="44" t="n">
        <f aca="false">MAX(K3779,E3780)</f>
        <v>64626.6500000001</v>
      </c>
      <c r="L3780" s="49" t="n">
        <f aca="false">E3780-K3780</f>
        <v>-11065.9</v>
      </c>
    </row>
    <row r="3781" customFormat="false" ht="15" hidden="false" customHeight="false" outlineLevel="0" collapsed="false">
      <c r="A3781" s="27" t="n">
        <v>44950</v>
      </c>
      <c r="B3781" s="42" t="n">
        <v>1</v>
      </c>
      <c r="C3781" s="28" t="n">
        <v>42733.45</v>
      </c>
      <c r="D3781" s="43" t="n">
        <v>-93.55</v>
      </c>
      <c r="E3781" s="44" t="n">
        <f aca="false">E3780+D3781</f>
        <v>53467.2000000001</v>
      </c>
      <c r="F3781" s="45" t="n">
        <f aca="false">IF(C3780&gt;0,D3781/C3780,0)</f>
        <v>-0.00218466298858627</v>
      </c>
      <c r="G3781" s="46" t="n">
        <f aca="false">G3780*(1+F3781)</f>
        <v>44.367225714024</v>
      </c>
      <c r="H3781" s="46" t="n">
        <f aca="false">MAX(H3780,G3781)</f>
        <v>60.3492678816304</v>
      </c>
      <c r="I3781" s="47" t="n">
        <f aca="false">G3781/H3781-1</f>
        <v>-0.264825783785046</v>
      </c>
      <c r="J3781" s="48" t="n">
        <f aca="false">IF(F3781&lt;0,F3781^2,0)</f>
        <v>4.77275237369871E-006</v>
      </c>
      <c r="K3781" s="44" t="n">
        <f aca="false">MAX(K3780,E3781)</f>
        <v>64626.6500000001</v>
      </c>
      <c r="L3781" s="49" t="n">
        <f aca="false">E3781-K3781</f>
        <v>-11159.45</v>
      </c>
    </row>
    <row r="3782" customFormat="false" ht="15" hidden="false" customHeight="false" outlineLevel="0" collapsed="false">
      <c r="A3782" s="27" t="n">
        <v>44951</v>
      </c>
      <c r="B3782" s="42" t="n">
        <v>-1</v>
      </c>
      <c r="C3782" s="28" t="n">
        <v>41647.65</v>
      </c>
      <c r="D3782" s="43" t="n">
        <v>968</v>
      </c>
      <c r="E3782" s="44" t="n">
        <f aca="false">E3781+D3782</f>
        <v>54435.2000000001</v>
      </c>
      <c r="F3782" s="45" t="n">
        <f aca="false">IF(C3781&gt;0,D3782/C3781,0)</f>
        <v>0.0226520442416889</v>
      </c>
      <c r="G3782" s="46" t="n">
        <f aca="false">G3781*(1+F3782)</f>
        <v>45.372234073779</v>
      </c>
      <c r="H3782" s="46" t="n">
        <f aca="false">MAX(H3781,G3782)</f>
        <v>60.3492678816304</v>
      </c>
      <c r="I3782" s="47" t="n">
        <f aca="false">G3782/H3782-1</f>
        <v>-0.248172584913996</v>
      </c>
      <c r="J3782" s="48" t="n">
        <f aca="false">IF(F3782&lt;0,F3782^2,0)</f>
        <v>0</v>
      </c>
      <c r="K3782" s="44" t="n">
        <f aca="false">MAX(K3781,E3782)</f>
        <v>64626.6500000001</v>
      </c>
      <c r="L3782" s="49" t="n">
        <f aca="false">E3782-K3782</f>
        <v>-10191.45</v>
      </c>
    </row>
    <row r="3783" customFormat="false" ht="15" hidden="false" customHeight="false" outlineLevel="0" collapsed="false">
      <c r="A3783" s="27" t="n">
        <v>44953</v>
      </c>
      <c r="B3783" s="42" t="n">
        <v>-1</v>
      </c>
      <c r="C3783" s="28" t="n">
        <v>40345.3</v>
      </c>
      <c r="D3783" s="43" t="n">
        <v>1302.35</v>
      </c>
      <c r="E3783" s="44" t="n">
        <f aca="false">E3782+D3783</f>
        <v>55737.5500000001</v>
      </c>
      <c r="F3783" s="45" t="n">
        <f aca="false">IF(C3782&gt;0,D3783/C3782,0)</f>
        <v>0.031270671934671</v>
      </c>
      <c r="G3783" s="46" t="n">
        <f aca="false">G3782*(1+F3783)</f>
        <v>46.7910543204433</v>
      </c>
      <c r="H3783" s="46" t="n">
        <f aca="false">MAX(H3782,G3783)</f>
        <v>60.3492678816304</v>
      </c>
      <c r="I3783" s="47" t="n">
        <f aca="false">G3783/H3783-1</f>
        <v>-0.224662436465349</v>
      </c>
      <c r="J3783" s="48" t="n">
        <f aca="false">IF(F3783&lt;0,F3783^2,0)</f>
        <v>0</v>
      </c>
      <c r="K3783" s="44" t="n">
        <f aca="false">MAX(K3782,E3783)</f>
        <v>64626.6500000001</v>
      </c>
      <c r="L3783" s="49" t="n">
        <f aca="false">E3783-K3783</f>
        <v>-8889.09999999998</v>
      </c>
    </row>
    <row r="3784" customFormat="false" ht="15" hidden="false" customHeight="false" outlineLevel="0" collapsed="false">
      <c r="A3784" s="27" t="n">
        <v>44956</v>
      </c>
      <c r="B3784" s="42" t="n">
        <v>-1</v>
      </c>
      <c r="C3784" s="28" t="n">
        <v>40387.45</v>
      </c>
      <c r="D3784" s="43" t="n">
        <v>-42.15</v>
      </c>
      <c r="E3784" s="44" t="n">
        <f aca="false">E3783+D3784</f>
        <v>55695.4000000001</v>
      </c>
      <c r="F3784" s="45" t="n">
        <f aca="false">IF(C3783&gt;0,D3784/C3783,0)</f>
        <v>-0.00104473135656446</v>
      </c>
      <c r="G3784" s="46" t="n">
        <f aca="false">G3783*(1+F3784)</f>
        <v>46.742170238788</v>
      </c>
      <c r="H3784" s="46" t="n">
        <f aca="false">MAX(H3783,G3784)</f>
        <v>60.3492678816304</v>
      </c>
      <c r="I3784" s="47" t="n">
        <f aca="false">G3784/H3784-1</f>
        <v>-0.225472455929896</v>
      </c>
      <c r="J3784" s="48" t="n">
        <f aca="false">IF(F3784&lt;0,F3784^2,0)</f>
        <v>1.09146360738901E-006</v>
      </c>
      <c r="K3784" s="44" t="n">
        <f aca="false">MAX(K3783,E3784)</f>
        <v>64626.6500000001</v>
      </c>
      <c r="L3784" s="49" t="n">
        <f aca="false">E3784-K3784</f>
        <v>-8931.24999999999</v>
      </c>
    </row>
    <row r="3785" customFormat="false" ht="15" hidden="false" customHeight="false" outlineLevel="0" collapsed="false">
      <c r="A3785" s="27" t="n">
        <v>44957</v>
      </c>
      <c r="B3785" s="42" t="n">
        <v>-1</v>
      </c>
      <c r="C3785" s="28" t="n">
        <v>40655.05</v>
      </c>
      <c r="D3785" s="43" t="n">
        <v>-402.1</v>
      </c>
      <c r="E3785" s="44" t="n">
        <f aca="false">E3784+D3785</f>
        <v>55293.3000000001</v>
      </c>
      <c r="F3785" s="45" t="n">
        <f aca="false">IF(C3784&gt;0,D3785/C3784,0)</f>
        <v>-0.00995606308395306</v>
      </c>
      <c r="G3785" s="46" t="n">
        <f aca="false">G3784*(1+F3785)</f>
        <v>46.2768022432098</v>
      </c>
      <c r="H3785" s="46" t="n">
        <f aca="false">MAX(H3784,G3785)</f>
        <v>60.3492678816304</v>
      </c>
      <c r="I3785" s="47" t="n">
        <f aca="false">G3785/H3785-1</f>
        <v>-0.233183701018918</v>
      </c>
      <c r="J3785" s="48" t="n">
        <f aca="false">IF(F3785&lt;0,F3785^2,0)</f>
        <v>9.91231921316529E-005</v>
      </c>
      <c r="K3785" s="44" t="n">
        <f aca="false">MAX(K3784,E3785)</f>
        <v>64626.6500000001</v>
      </c>
      <c r="L3785" s="49" t="n">
        <f aca="false">E3785-K3785</f>
        <v>-9333.34999999998</v>
      </c>
    </row>
    <row r="3786" customFormat="false" ht="15" hidden="false" customHeight="false" outlineLevel="0" collapsed="false">
      <c r="A3786" s="27" t="n">
        <v>44958</v>
      </c>
      <c r="B3786" s="42" t="n">
        <v>1</v>
      </c>
      <c r="C3786" s="28" t="n">
        <v>40513</v>
      </c>
      <c r="D3786" s="43" t="n">
        <v>-602</v>
      </c>
      <c r="E3786" s="44" t="n">
        <f aca="false">E3785+D3786</f>
        <v>54691.3000000001</v>
      </c>
      <c r="F3786" s="45" t="n">
        <f aca="false">IF(C3785&gt;0,D3786/C3785,0)</f>
        <v>-0.0148075085382997</v>
      </c>
      <c r="G3786" s="46" t="n">
        <f aca="false">G3785*(1+F3786)</f>
        <v>45.5915580988682</v>
      </c>
      <c r="H3786" s="46" t="n">
        <f aca="false">MAX(H3785,G3786)</f>
        <v>60.3492678816304</v>
      </c>
      <c r="I3786" s="47" t="n">
        <f aca="false">G3786/H3786-1</f>
        <v>-0.244538339913387</v>
      </c>
      <c r="J3786" s="48" t="n">
        <f aca="false">IF(F3786&lt;0,F3786^2,0)</f>
        <v>0.000219262309111818</v>
      </c>
      <c r="K3786" s="44" t="n">
        <f aca="false">MAX(K3785,E3786)</f>
        <v>64626.6500000001</v>
      </c>
      <c r="L3786" s="49" t="n">
        <f aca="false">E3786-K3786</f>
        <v>-9935.34999999998</v>
      </c>
    </row>
    <row r="3787" customFormat="false" ht="15" hidden="false" customHeight="false" outlineLevel="0" collapsed="false">
      <c r="A3787" s="27" t="n">
        <v>44959</v>
      </c>
      <c r="B3787" s="42" t="n">
        <v>1</v>
      </c>
      <c r="C3787" s="28" t="n">
        <v>40669.3</v>
      </c>
      <c r="D3787" s="43" t="n">
        <v>-569.65</v>
      </c>
      <c r="E3787" s="44" t="n">
        <f aca="false">E3786+D3787</f>
        <v>54121.6500000001</v>
      </c>
      <c r="F3787" s="45" t="n">
        <f aca="false">IF(C3786&gt;0,D3787/C3786,0)</f>
        <v>-0.0140609187174487</v>
      </c>
      <c r="G3787" s="46" t="n">
        <f aca="false">G3786*(1+F3787)</f>
        <v>44.9504989062382</v>
      </c>
      <c r="H3787" s="46" t="n">
        <f aca="false">MAX(H3786,G3787)</f>
        <v>60.3492678816304</v>
      </c>
      <c r="I3787" s="47" t="n">
        <f aca="false">G3787/H3787-1</f>
        <v>-0.255160824910014</v>
      </c>
      <c r="J3787" s="48" t="n">
        <f aca="false">IF(F3787&lt;0,F3787^2,0)</f>
        <v>0.0001977094351787</v>
      </c>
      <c r="K3787" s="44" t="n">
        <f aca="false">MAX(K3786,E3787)</f>
        <v>64626.6500000001</v>
      </c>
      <c r="L3787" s="49" t="n">
        <f aca="false">E3787-K3787</f>
        <v>-10505</v>
      </c>
    </row>
    <row r="3788" customFormat="false" ht="15" hidden="false" customHeight="false" outlineLevel="0" collapsed="false">
      <c r="A3788" s="27" t="n">
        <v>44960</v>
      </c>
      <c r="B3788" s="42" t="n">
        <v>0</v>
      </c>
      <c r="C3788" s="28" t="n">
        <v>41499.7</v>
      </c>
      <c r="D3788" s="43" t="n">
        <v>0</v>
      </c>
      <c r="E3788" s="44" t="n">
        <f aca="false">E3787+D3788</f>
        <v>54121.6500000001</v>
      </c>
      <c r="F3788" s="45" t="n">
        <f aca="false">IF(C3787&gt;0,D3788/C3787,0)</f>
        <v>0</v>
      </c>
      <c r="G3788" s="46" t="n">
        <f aca="false">G3787*(1+F3788)</f>
        <v>44.9504989062382</v>
      </c>
      <c r="H3788" s="46" t="n">
        <f aca="false">MAX(H3787,G3788)</f>
        <v>60.3492678816304</v>
      </c>
      <c r="I3788" s="47" t="n">
        <f aca="false">G3788/H3788-1</f>
        <v>-0.255160824910014</v>
      </c>
      <c r="J3788" s="48" t="n">
        <f aca="false">IF(F3788&lt;0,F3788^2,0)</f>
        <v>0</v>
      </c>
      <c r="K3788" s="44" t="n">
        <f aca="false">MAX(K3787,E3788)</f>
        <v>64626.6500000001</v>
      </c>
      <c r="L3788" s="49" t="n">
        <f aca="false">E3788-K3788</f>
        <v>-10505</v>
      </c>
    </row>
    <row r="3789" customFormat="false" ht="15" hidden="false" customHeight="false" outlineLevel="0" collapsed="false">
      <c r="A3789" s="27" t="n">
        <v>44963</v>
      </c>
      <c r="B3789" s="42" t="n">
        <v>1</v>
      </c>
      <c r="C3789" s="28" t="n">
        <v>41374.65</v>
      </c>
      <c r="D3789" s="43" t="n">
        <v>-165.3</v>
      </c>
      <c r="E3789" s="44" t="n">
        <f aca="false">E3788+D3789</f>
        <v>53956.3500000001</v>
      </c>
      <c r="F3789" s="45" t="n">
        <f aca="false">IF(C3788&gt;0,D3789/C3788,0)</f>
        <v>-0.00398316132405777</v>
      </c>
      <c r="G3789" s="46" t="n">
        <f aca="false">G3788*(1+F3789)</f>
        <v>44.7714538174978</v>
      </c>
      <c r="H3789" s="46" t="n">
        <f aca="false">MAX(H3788,G3789)</f>
        <v>60.3492678816304</v>
      </c>
      <c r="I3789" s="47" t="n">
        <f aca="false">G3789/H3789-1</f>
        <v>-0.258127639504876</v>
      </c>
      <c r="J3789" s="48" t="n">
        <f aca="false">IF(F3789&lt;0,F3789^2,0)</f>
        <v>1.58655741334696E-005</v>
      </c>
      <c r="K3789" s="44" t="n">
        <f aca="false">MAX(K3788,E3789)</f>
        <v>64626.6500000001</v>
      </c>
      <c r="L3789" s="49" t="n">
        <f aca="false">E3789-K3789</f>
        <v>-10670.3</v>
      </c>
    </row>
    <row r="3790" customFormat="false" ht="15" hidden="false" customHeight="false" outlineLevel="0" collapsed="false">
      <c r="A3790" s="27" t="n">
        <v>44964</v>
      </c>
      <c r="B3790" s="42" t="n">
        <v>1</v>
      </c>
      <c r="C3790" s="28" t="n">
        <v>41490.95</v>
      </c>
      <c r="D3790" s="43" t="n">
        <v>-113.45</v>
      </c>
      <c r="E3790" s="44" t="n">
        <f aca="false">E3789+D3790</f>
        <v>53842.9000000001</v>
      </c>
      <c r="F3790" s="45" t="n">
        <f aca="false">IF(C3789&gt;0,D3790/C3789,0)</f>
        <v>-0.00274201715301519</v>
      </c>
      <c r="G3790" s="46" t="n">
        <f aca="false">G3789*(1+F3790)</f>
        <v>44.6486897231647</v>
      </c>
      <c r="H3790" s="46" t="n">
        <f aca="false">MAX(H3789,G3790)</f>
        <v>60.3492678816304</v>
      </c>
      <c r="I3790" s="47" t="n">
        <f aca="false">G3790/H3790-1</f>
        <v>-0.260161866242701</v>
      </c>
      <c r="J3790" s="48" t="n">
        <f aca="false">IF(F3790&lt;0,F3790^2,0)</f>
        <v>7.51865806742954E-006</v>
      </c>
      <c r="K3790" s="44" t="n">
        <f aca="false">MAX(K3789,E3790)</f>
        <v>64626.6500000001</v>
      </c>
      <c r="L3790" s="49" t="n">
        <f aca="false">E3790-K3790</f>
        <v>-10783.75</v>
      </c>
    </row>
    <row r="3791" customFormat="false" ht="15" hidden="false" customHeight="false" outlineLevel="0" collapsed="false">
      <c r="A3791" s="27" t="n">
        <v>44965</v>
      </c>
      <c r="B3791" s="42" t="n">
        <v>1</v>
      </c>
      <c r="C3791" s="28" t="n">
        <v>41537.65</v>
      </c>
      <c r="D3791" s="43" t="n">
        <v>-186.85</v>
      </c>
      <c r="E3791" s="44" t="n">
        <f aca="false">E3790+D3791</f>
        <v>53656.0500000001</v>
      </c>
      <c r="F3791" s="45" t="n">
        <f aca="false">IF(C3790&gt;0,D3791/C3790,0)</f>
        <v>-0.00450339170349197</v>
      </c>
      <c r="G3791" s="46" t="n">
        <f aca="false">G3790*(1+F3791)</f>
        <v>44.4476191842937</v>
      </c>
      <c r="H3791" s="46" t="n">
        <f aca="false">MAX(H3790,G3791)</f>
        <v>60.3492678816304</v>
      </c>
      <c r="I3791" s="47" t="n">
        <f aca="false">G3791/H3791-1</f>
        <v>-0.263493647156191</v>
      </c>
      <c r="J3791" s="48" t="n">
        <f aca="false">IF(F3791&lt;0,F3791^2,0)</f>
        <v>2.02805368350803E-005</v>
      </c>
      <c r="K3791" s="44" t="n">
        <f aca="false">MAX(K3790,E3791)</f>
        <v>64626.6500000001</v>
      </c>
      <c r="L3791" s="49" t="n">
        <f aca="false">E3791-K3791</f>
        <v>-10970.6</v>
      </c>
    </row>
    <row r="3792" customFormat="false" ht="15" hidden="false" customHeight="false" outlineLevel="0" collapsed="false">
      <c r="A3792" s="27" t="n">
        <v>44966</v>
      </c>
      <c r="B3792" s="42" t="n">
        <v>1</v>
      </c>
      <c r="C3792" s="28" t="n">
        <v>41554.3</v>
      </c>
      <c r="D3792" s="43" t="n">
        <v>-134.6</v>
      </c>
      <c r="E3792" s="44" t="n">
        <f aca="false">E3791+D3792</f>
        <v>53521.4500000001</v>
      </c>
      <c r="F3792" s="45" t="n">
        <f aca="false">IF(C3791&gt;0,D3792/C3791,0)</f>
        <v>-0.00324043367884317</v>
      </c>
      <c r="G3792" s="46" t="n">
        <f aca="false">G3791*(1+F3792)</f>
        <v>44.3035896221445</v>
      </c>
      <c r="H3792" s="46" t="n">
        <f aca="false">MAX(H3791,G3792)</f>
        <v>60.3492678816304</v>
      </c>
      <c r="I3792" s="47" t="n">
        <f aca="false">G3792/H3792-1</f>
        <v>-0.265880247146628</v>
      </c>
      <c r="J3792" s="48" t="n">
        <f aca="false">IF(F3792&lt;0,F3792^2,0)</f>
        <v>1.05004104269811E-005</v>
      </c>
      <c r="K3792" s="44" t="n">
        <f aca="false">MAX(K3791,E3792)</f>
        <v>64626.6500000001</v>
      </c>
      <c r="L3792" s="49" t="n">
        <f aca="false">E3792-K3792</f>
        <v>-11105.2</v>
      </c>
    </row>
    <row r="3793" customFormat="false" ht="15" hidden="false" customHeight="false" outlineLevel="0" collapsed="false">
      <c r="A3793" s="27" t="n">
        <v>44967</v>
      </c>
      <c r="B3793" s="42" t="n">
        <v>0</v>
      </c>
      <c r="C3793" s="28" t="n">
        <v>41559.4</v>
      </c>
      <c r="D3793" s="43" t="n">
        <v>0</v>
      </c>
      <c r="E3793" s="44" t="n">
        <f aca="false">E3792+D3793</f>
        <v>53521.4500000001</v>
      </c>
      <c r="F3793" s="45" t="n">
        <f aca="false">IF(C3792&gt;0,D3793/C3792,0)</f>
        <v>0</v>
      </c>
      <c r="G3793" s="46" t="n">
        <f aca="false">G3792*(1+F3793)</f>
        <v>44.3035896221445</v>
      </c>
      <c r="H3793" s="46" t="n">
        <f aca="false">MAX(H3792,G3793)</f>
        <v>60.3492678816304</v>
      </c>
      <c r="I3793" s="47" t="n">
        <f aca="false">G3793/H3793-1</f>
        <v>-0.265880247146628</v>
      </c>
      <c r="J3793" s="48" t="n">
        <f aca="false">IF(F3793&lt;0,F3793^2,0)</f>
        <v>0</v>
      </c>
      <c r="K3793" s="44" t="n">
        <f aca="false">MAX(K3792,E3793)</f>
        <v>64626.6500000001</v>
      </c>
      <c r="L3793" s="49" t="n">
        <f aca="false">E3793-K3793</f>
        <v>-11105.2</v>
      </c>
    </row>
    <row r="3794" customFormat="false" ht="15" hidden="false" customHeight="false" outlineLevel="0" collapsed="false">
      <c r="A3794" s="27" t="n">
        <v>44970</v>
      </c>
      <c r="B3794" s="42" t="n">
        <v>-1</v>
      </c>
      <c r="C3794" s="28" t="n">
        <v>41282.2</v>
      </c>
      <c r="D3794" s="43" t="n">
        <v>-29.25</v>
      </c>
      <c r="E3794" s="44" t="n">
        <f aca="false">E3793+D3794</f>
        <v>53492.2000000001</v>
      </c>
      <c r="F3794" s="45" t="n">
        <f aca="false">IF(C3793&gt;0,D3794/C3793,0)</f>
        <v>-0.00070381189333821</v>
      </c>
      <c r="G3794" s="46" t="n">
        <f aca="false">G3793*(1+F3794)</f>
        <v>44.2724082288508</v>
      </c>
      <c r="H3794" s="46" t="n">
        <f aca="false">MAX(H3793,G3794)</f>
        <v>60.3492678816304</v>
      </c>
      <c r="I3794" s="47" t="n">
        <f aca="false">G3794/H3794-1</f>
        <v>-0.266396929359821</v>
      </c>
      <c r="J3794" s="48" t="n">
        <f aca="false">IF(F3794&lt;0,F3794^2,0)</f>
        <v>4.95351181204316E-007</v>
      </c>
      <c r="K3794" s="44" t="n">
        <f aca="false">MAX(K3793,E3794)</f>
        <v>64626.6500000001</v>
      </c>
      <c r="L3794" s="49" t="n">
        <f aca="false">E3794-K3794</f>
        <v>-11134.45</v>
      </c>
    </row>
    <row r="3795" customFormat="false" ht="15" hidden="false" customHeight="false" outlineLevel="0" collapsed="false">
      <c r="A3795" s="27" t="n">
        <v>44971</v>
      </c>
      <c r="B3795" s="42" t="n">
        <v>1</v>
      </c>
      <c r="C3795" s="28" t="n">
        <v>41648.35</v>
      </c>
      <c r="D3795" s="43" t="n">
        <v>-410.9</v>
      </c>
      <c r="E3795" s="44" t="n">
        <f aca="false">E3794+D3795</f>
        <v>53081.3000000001</v>
      </c>
      <c r="F3795" s="45" t="n">
        <f aca="false">IF(C3794&gt;0,D3795/C3794,0)</f>
        <v>-0.00995344240374786</v>
      </c>
      <c r="G3795" s="46" t="n">
        <f aca="false">G3794*(1+F3795)</f>
        <v>43.8317453634698</v>
      </c>
      <c r="H3795" s="46" t="n">
        <f aca="false">MAX(H3794,G3795)</f>
        <v>60.3492678816304</v>
      </c>
      <c r="I3795" s="47" t="n">
        <f aca="false">G3795/H3795-1</f>
        <v>-0.27369880527065</v>
      </c>
      <c r="J3795" s="48" t="n">
        <f aca="false">IF(F3795&lt;0,F3795^2,0)</f>
        <v>9.9071015684726E-005</v>
      </c>
      <c r="K3795" s="44" t="n">
        <f aca="false">MAX(K3794,E3795)</f>
        <v>64626.6500000001</v>
      </c>
      <c r="L3795" s="49" t="n">
        <f aca="false">E3795-K3795</f>
        <v>-11545.35</v>
      </c>
    </row>
    <row r="3796" customFormat="false" ht="15" hidden="false" customHeight="false" outlineLevel="0" collapsed="false">
      <c r="A3796" s="27" t="n">
        <v>44972</v>
      </c>
      <c r="B3796" s="42" t="n">
        <v>1</v>
      </c>
      <c r="C3796" s="28" t="n">
        <v>41731.05</v>
      </c>
      <c r="D3796" s="43" t="n">
        <v>82.7</v>
      </c>
      <c r="E3796" s="44" t="n">
        <f aca="false">E3795+D3796</f>
        <v>53164.0000000001</v>
      </c>
      <c r="F3796" s="45" t="n">
        <f aca="false">IF(C3795&gt;0,D3796/C3795,0)</f>
        <v>0.00198567290180763</v>
      </c>
      <c r="G3796" s="46" t="n">
        <f aca="false">G3795*(1+F3796)</f>
        <v>43.9187808724769</v>
      </c>
      <c r="H3796" s="46" t="n">
        <f aca="false">MAX(H3795,G3796)</f>
        <v>60.3492678816304</v>
      </c>
      <c r="I3796" s="47" t="n">
        <f aca="false">G3796/H3796-1</f>
        <v>-0.272256608669726</v>
      </c>
      <c r="J3796" s="48" t="n">
        <f aca="false">IF(F3796&lt;0,F3796^2,0)</f>
        <v>0</v>
      </c>
      <c r="K3796" s="44" t="n">
        <f aca="false">MAX(K3795,E3796)</f>
        <v>64626.6500000001</v>
      </c>
      <c r="L3796" s="49" t="n">
        <f aca="false">E3796-K3796</f>
        <v>-11462.65</v>
      </c>
    </row>
    <row r="3797" customFormat="false" ht="15" hidden="false" customHeight="false" outlineLevel="0" collapsed="false">
      <c r="A3797" s="27" t="n">
        <v>44973</v>
      </c>
      <c r="B3797" s="42" t="n">
        <v>1</v>
      </c>
      <c r="C3797" s="28" t="n">
        <v>41631.35</v>
      </c>
      <c r="D3797" s="43" t="n">
        <v>-99.7</v>
      </c>
      <c r="E3797" s="44" t="n">
        <f aca="false">E3796+D3797</f>
        <v>53064.3000000001</v>
      </c>
      <c r="F3797" s="45" t="n">
        <f aca="false">IF(C3796&gt;0,D3797/C3796,0)</f>
        <v>-0.00238910834977792</v>
      </c>
      <c r="G3797" s="46" t="n">
        <f aca="false">G3796*(1+F3797)</f>
        <v>43.8138541463824</v>
      </c>
      <c r="H3797" s="46" t="n">
        <f aca="false">MAX(H3796,G3797)</f>
        <v>60.3492678816304</v>
      </c>
      <c r="I3797" s="47" t="n">
        <f aca="false">G3797/H3797-1</f>
        <v>-0.273995266482448</v>
      </c>
      <c r="J3797" s="48" t="n">
        <f aca="false">IF(F3797&lt;0,F3797^2,0)</f>
        <v>5.70783870697859E-006</v>
      </c>
      <c r="K3797" s="44" t="n">
        <f aca="false">MAX(K3796,E3797)</f>
        <v>64626.6500000001</v>
      </c>
      <c r="L3797" s="49" t="n">
        <f aca="false">E3797-K3797</f>
        <v>-11562.35</v>
      </c>
    </row>
    <row r="3798" customFormat="false" ht="15" hidden="false" customHeight="false" outlineLevel="0" collapsed="false">
      <c r="A3798" s="27" t="n">
        <v>44974</v>
      </c>
      <c r="B3798" s="42" t="n">
        <v>-1</v>
      </c>
      <c r="C3798" s="28" t="n">
        <v>41131.75</v>
      </c>
      <c r="D3798" s="43" t="n">
        <v>206.5</v>
      </c>
      <c r="E3798" s="44" t="n">
        <f aca="false">E3797+D3798</f>
        <v>53270.8000000001</v>
      </c>
      <c r="F3798" s="45" t="n">
        <f aca="false">IF(C3797&gt;0,D3798/C3797,0)</f>
        <v>0.00496020426913852</v>
      </c>
      <c r="G3798" s="46" t="n">
        <f aca="false">G3797*(1+F3798)</f>
        <v>44.0311798127667</v>
      </c>
      <c r="H3798" s="46" t="n">
        <f aca="false">MAX(H3797,G3798)</f>
        <v>60.3492678816304</v>
      </c>
      <c r="I3798" s="47" t="n">
        <f aca="false">G3798/H3798-1</f>
        <v>-0.27039413470384</v>
      </c>
      <c r="J3798" s="48" t="n">
        <f aca="false">IF(F3798&lt;0,F3798^2,0)</f>
        <v>0</v>
      </c>
      <c r="K3798" s="44" t="n">
        <f aca="false">MAX(K3797,E3798)</f>
        <v>64626.6500000001</v>
      </c>
      <c r="L3798" s="49" t="n">
        <f aca="false">E3798-K3798</f>
        <v>-11355.85</v>
      </c>
    </row>
    <row r="3799" customFormat="false" ht="15" hidden="false" customHeight="false" outlineLevel="0" collapsed="false">
      <c r="A3799" s="27" t="n">
        <v>44977</v>
      </c>
      <c r="B3799" s="42" t="n">
        <v>-1</v>
      </c>
      <c r="C3799" s="28" t="n">
        <v>40701.7</v>
      </c>
      <c r="D3799" s="43" t="n">
        <v>430.05</v>
      </c>
      <c r="E3799" s="44" t="n">
        <f aca="false">E3798+D3799</f>
        <v>53700.8500000001</v>
      </c>
      <c r="F3799" s="45" t="n">
        <f aca="false">IF(C3798&gt;0,D3799/C3798,0)</f>
        <v>0.0104554267688586</v>
      </c>
      <c r="G3799" s="46" t="n">
        <f aca="false">G3798*(1+F3799)</f>
        <v>44.4915445888456</v>
      </c>
      <c r="H3799" s="46" t="n">
        <f aca="false">MAX(H3798,G3799)</f>
        <v>60.3492678816304</v>
      </c>
      <c r="I3799" s="47" t="n">
        <f aca="false">G3799/H3799-1</f>
        <v>-0.262765794009106</v>
      </c>
      <c r="J3799" s="48" t="n">
        <f aca="false">IF(F3799&lt;0,F3799^2,0)</f>
        <v>0</v>
      </c>
      <c r="K3799" s="44" t="n">
        <f aca="false">MAX(K3798,E3799)</f>
        <v>64626.6500000001</v>
      </c>
      <c r="L3799" s="49" t="n">
        <f aca="false">E3799-K3799</f>
        <v>-10925.8</v>
      </c>
    </row>
    <row r="3800" customFormat="false" ht="15" hidden="false" customHeight="false" outlineLevel="0" collapsed="false">
      <c r="A3800" s="27" t="n">
        <v>44978</v>
      </c>
      <c r="B3800" s="42" t="n">
        <v>-1</v>
      </c>
      <c r="C3800" s="28" t="n">
        <v>40673.6</v>
      </c>
      <c r="D3800" s="43" t="n">
        <v>28.1</v>
      </c>
      <c r="E3800" s="44" t="n">
        <f aca="false">E3799+D3800</f>
        <v>53728.9500000001</v>
      </c>
      <c r="F3800" s="45" t="n">
        <f aca="false">IF(C3799&gt;0,D3800/C3799,0)</f>
        <v>0.00069038885353683</v>
      </c>
      <c r="G3800" s="46" t="n">
        <f aca="false">G3799*(1+F3800)</f>
        <v>44.5222610553063</v>
      </c>
      <c r="H3800" s="46" t="n">
        <f aca="false">MAX(H3799,G3800)</f>
        <v>60.3492678816304</v>
      </c>
      <c r="I3800" s="47" t="n">
        <f aca="false">G3800/H3800-1</f>
        <v>-0.262256815730844</v>
      </c>
      <c r="J3800" s="48" t="n">
        <f aca="false">IF(F3800&lt;0,F3800^2,0)</f>
        <v>0</v>
      </c>
      <c r="K3800" s="44" t="n">
        <f aca="false">MAX(K3799,E3800)</f>
        <v>64626.6500000001</v>
      </c>
      <c r="L3800" s="49" t="n">
        <f aca="false">E3800-K3800</f>
        <v>-10897.7</v>
      </c>
    </row>
    <row r="3801" customFormat="false" ht="15" hidden="false" customHeight="false" outlineLevel="0" collapsed="false">
      <c r="A3801" s="27" t="n">
        <v>44979</v>
      </c>
      <c r="B3801" s="42" t="n">
        <v>-1</v>
      </c>
      <c r="C3801" s="28" t="n">
        <v>39995.9</v>
      </c>
      <c r="D3801" s="43" t="n">
        <v>677.7</v>
      </c>
      <c r="E3801" s="44" t="n">
        <f aca="false">E3800+D3801</f>
        <v>54406.6500000001</v>
      </c>
      <c r="F3801" s="45" t="n">
        <f aca="false">IF(C3800&gt;0,D3801/C3800,0)</f>
        <v>0.0166619133787027</v>
      </c>
      <c r="G3801" s="46" t="n">
        <f aca="false">G3800*(1+F3801)</f>
        <v>45.2640871124338</v>
      </c>
      <c r="H3801" s="46" t="n">
        <f aca="false">MAX(H3800,G3801)</f>
        <v>60.3492678816304</v>
      </c>
      <c r="I3801" s="47" t="n">
        <f aca="false">G3801/H3801-1</f>
        <v>-0.249964602698823</v>
      </c>
      <c r="J3801" s="48" t="n">
        <f aca="false">IF(F3801&lt;0,F3801^2,0)</f>
        <v>0</v>
      </c>
      <c r="K3801" s="44" t="n">
        <f aca="false">MAX(K3800,E3801)</f>
        <v>64626.6500000001</v>
      </c>
      <c r="L3801" s="49" t="n">
        <f aca="false">E3801-K3801</f>
        <v>-10220</v>
      </c>
    </row>
    <row r="3802" customFormat="false" ht="15" hidden="false" customHeight="false" outlineLevel="0" collapsed="false">
      <c r="A3802" s="27" t="n">
        <v>44980</v>
      </c>
      <c r="B3802" s="42" t="n">
        <v>-1</v>
      </c>
      <c r="C3802" s="28" t="n">
        <v>40001.55</v>
      </c>
      <c r="D3802" s="43" t="n">
        <v>-5.65</v>
      </c>
      <c r="E3802" s="44" t="n">
        <f aca="false">E3801+D3802</f>
        <v>54401.0000000001</v>
      </c>
      <c r="F3802" s="45" t="n">
        <f aca="false">IF(C3801&gt;0,D3802/C3801,0)</f>
        <v>-0.00014126447960916</v>
      </c>
      <c r="G3802" s="46" t="n">
        <f aca="false">G3801*(1+F3802)</f>
        <v>45.2576929047229</v>
      </c>
      <c r="H3802" s="46" t="n">
        <f aca="false">MAX(H3801,G3802)</f>
        <v>60.3492678816304</v>
      </c>
      <c r="I3802" s="47" t="n">
        <f aca="false">G3802/H3802-1</f>
        <v>-0.250070556058911</v>
      </c>
      <c r="J3802" s="48" t="n">
        <f aca="false">IF(F3802&lt;0,F3802^2,0)</f>
        <v>1.99556531992468E-008</v>
      </c>
      <c r="K3802" s="44" t="n">
        <f aca="false">MAX(K3801,E3802)</f>
        <v>64626.6500000001</v>
      </c>
      <c r="L3802" s="49" t="n">
        <f aca="false">E3802-K3802</f>
        <v>-10225.65</v>
      </c>
    </row>
    <row r="3803" customFormat="false" ht="15" hidden="false" customHeight="false" outlineLevel="0" collapsed="false">
      <c r="A3803" s="27" t="n">
        <v>44981</v>
      </c>
      <c r="B3803" s="42" t="n">
        <v>-1</v>
      </c>
      <c r="C3803" s="28" t="n">
        <v>39909.4</v>
      </c>
      <c r="D3803" s="43" t="n">
        <v>-257.55</v>
      </c>
      <c r="E3803" s="44" t="n">
        <f aca="false">E3802+D3803</f>
        <v>54143.4500000001</v>
      </c>
      <c r="F3803" s="45" t="n">
        <f aca="false">IF(C3802&gt;0,D3803/C3802,0)</f>
        <v>-0.00643850050810531</v>
      </c>
      <c r="G3803" s="46" t="n">
        <f aca="false">G3802*(1+F3803)</f>
        <v>44.9663012259602</v>
      </c>
      <c r="H3803" s="46" t="n">
        <f aca="false">MAX(H3802,G3803)</f>
        <v>60.3492678816304</v>
      </c>
      <c r="I3803" s="47" t="n">
        <f aca="false">G3803/H3803-1</f>
        <v>-0.254898977164769</v>
      </c>
      <c r="J3803" s="48" t="n">
        <f aca="false">IF(F3803&lt;0,F3803^2,0)</f>
        <v>4.14542887928724E-005</v>
      </c>
      <c r="K3803" s="44" t="n">
        <f aca="false">MAX(K3802,E3803)</f>
        <v>64626.6500000001</v>
      </c>
      <c r="L3803" s="49" t="n">
        <f aca="false">E3803-K3803</f>
        <v>-10483.2</v>
      </c>
    </row>
    <row r="3804" customFormat="false" ht="15" hidden="false" customHeight="false" outlineLevel="0" collapsed="false">
      <c r="A3804" s="27" t="n">
        <v>44984</v>
      </c>
      <c r="B3804" s="42" t="n">
        <v>1</v>
      </c>
      <c r="C3804" s="28" t="n">
        <v>40307.1</v>
      </c>
      <c r="D3804" s="43" t="n">
        <v>-41</v>
      </c>
      <c r="E3804" s="44" t="n">
        <f aca="false">E3803+D3804</f>
        <v>54102.4500000001</v>
      </c>
      <c r="F3804" s="45" t="n">
        <f aca="false">IF(C3803&gt;0,D3804/C3803,0)</f>
        <v>-0.00102732689541812</v>
      </c>
      <c r="G3804" s="46" t="n">
        <f aca="false">G3803*(1+F3804)</f>
        <v>44.9201061353233</v>
      </c>
      <c r="H3804" s="46" t="n">
        <f aca="false">MAX(H3803,G3804)</f>
        <v>60.3492678816304</v>
      </c>
      <c r="I3804" s="47" t="n">
        <f aca="false">G3804/H3804-1</f>
        <v>-0.255664439485331</v>
      </c>
      <c r="J3804" s="48" t="n">
        <f aca="false">IF(F3804&lt;0,F3804^2,0)</f>
        <v>1.05540055004944E-006</v>
      </c>
      <c r="K3804" s="44" t="n">
        <f aca="false">MAX(K3803,E3804)</f>
        <v>64626.6500000001</v>
      </c>
      <c r="L3804" s="49" t="n">
        <f aca="false">E3804-K3804</f>
        <v>-10524.2</v>
      </c>
    </row>
    <row r="3805" customFormat="false" ht="15" hidden="false" customHeight="false" outlineLevel="0" collapsed="false">
      <c r="A3805" s="27" t="n">
        <v>44985</v>
      </c>
      <c r="B3805" s="42" t="n">
        <v>1</v>
      </c>
      <c r="C3805" s="28" t="n">
        <v>40269.05</v>
      </c>
      <c r="D3805" s="43" t="n">
        <v>-38.05</v>
      </c>
      <c r="E3805" s="44" t="n">
        <f aca="false">E3804+D3805</f>
        <v>54064.4000000001</v>
      </c>
      <c r="F3805" s="45" t="n">
        <f aca="false">IF(C3804&gt;0,D3805/C3804,0)</f>
        <v>-0.000944002421409628</v>
      </c>
      <c r="G3805" s="46" t="n">
        <f aca="false">G3804*(1+F3805)</f>
        <v>44.8777014463616</v>
      </c>
      <c r="H3805" s="46" t="n">
        <f aca="false">MAX(H3804,G3805)</f>
        <v>60.3492678816304</v>
      </c>
      <c r="I3805" s="47" t="n">
        <f aca="false">G3805/H3805-1</f>
        <v>-0.256367094056798</v>
      </c>
      <c r="J3805" s="48" t="n">
        <f aca="false">IF(F3805&lt;0,F3805^2,0)</f>
        <v>8.9114057162724E-007</v>
      </c>
      <c r="K3805" s="44" t="n">
        <f aca="false">MAX(K3804,E3805)</f>
        <v>64626.6500000001</v>
      </c>
      <c r="L3805" s="49" t="n">
        <f aca="false">E3805-K3805</f>
        <v>-10562.25</v>
      </c>
    </row>
    <row r="3806" customFormat="false" ht="15" hidden="false" customHeight="false" outlineLevel="0" collapsed="false">
      <c r="A3806" s="27" t="n">
        <v>44986</v>
      </c>
      <c r="B3806" s="42" t="n">
        <v>1</v>
      </c>
      <c r="C3806" s="28" t="n">
        <v>40698.15</v>
      </c>
      <c r="D3806" s="43" t="n">
        <v>429.1</v>
      </c>
      <c r="E3806" s="44" t="n">
        <f aca="false">E3805+D3806</f>
        <v>54493.5000000001</v>
      </c>
      <c r="F3806" s="45" t="n">
        <f aca="false">IF(C3805&gt;0,D3806/C3805,0)</f>
        <v>0.0106558262486947</v>
      </c>
      <c r="G3806" s="46" t="n">
        <f aca="false">G3805*(1+F3806)</f>
        <v>45.3559104354148</v>
      </c>
      <c r="H3806" s="46" t="n">
        <f aca="false">MAX(H3805,G3806)</f>
        <v>60.3492678816304</v>
      </c>
      <c r="I3806" s="47" t="n">
        <f aca="false">G3806/H3806-1</f>
        <v>-0.248443071018256</v>
      </c>
      <c r="J3806" s="48" t="n">
        <f aca="false">IF(F3806&lt;0,F3806^2,0)</f>
        <v>0</v>
      </c>
      <c r="K3806" s="44" t="n">
        <f aca="false">MAX(K3805,E3806)</f>
        <v>64626.6500000001</v>
      </c>
      <c r="L3806" s="49" t="n">
        <f aca="false">E3806-K3806</f>
        <v>-10133.15</v>
      </c>
    </row>
    <row r="3807" customFormat="false" ht="15" hidden="false" customHeight="false" outlineLevel="0" collapsed="false">
      <c r="A3807" s="27" t="n">
        <v>44987</v>
      </c>
      <c r="B3807" s="42" t="n">
        <v>1</v>
      </c>
      <c r="C3807" s="28" t="n">
        <v>40389.8</v>
      </c>
      <c r="D3807" s="43" t="n">
        <v>-356.2</v>
      </c>
      <c r="E3807" s="44" t="n">
        <f aca="false">E3806+D3807</f>
        <v>54137.3000000001</v>
      </c>
      <c r="F3807" s="45" t="n">
        <f aca="false">IF(C3806&gt;0,D3807/C3806,0)</f>
        <v>-0.00875224058096007</v>
      </c>
      <c r="G3807" s="46" t="n">
        <f aca="false">G3806*(1+F3807)</f>
        <v>44.9589445955156</v>
      </c>
      <c r="H3807" s="46" t="n">
        <f aca="false">MAX(H3806,G3807)</f>
        <v>60.3492678816304</v>
      </c>
      <c r="I3807" s="47" t="n">
        <f aca="false">G3807/H3807-1</f>
        <v>-0.255020878070991</v>
      </c>
      <c r="J3807" s="48" t="n">
        <f aca="false">IF(F3807&lt;0,F3807^2,0)</f>
        <v>7.66017151870042E-005</v>
      </c>
      <c r="K3807" s="44" t="n">
        <f aca="false">MAX(K3806,E3807)</f>
        <v>64626.6500000001</v>
      </c>
      <c r="L3807" s="49" t="n">
        <f aca="false">E3807-K3807</f>
        <v>-10489.35</v>
      </c>
    </row>
    <row r="3808" customFormat="false" ht="15" hidden="false" customHeight="false" outlineLevel="0" collapsed="false">
      <c r="A3808" s="27" t="n">
        <v>44988</v>
      </c>
      <c r="B3808" s="42" t="n">
        <v>1</v>
      </c>
      <c r="C3808" s="28" t="n">
        <v>41251.35</v>
      </c>
      <c r="D3808" s="43" t="n">
        <v>478.1</v>
      </c>
      <c r="E3808" s="44" t="n">
        <f aca="false">E3807+D3808</f>
        <v>54615.4000000001</v>
      </c>
      <c r="F3808" s="45" t="n">
        <f aca="false">IF(C3807&gt;0,D3808/C3807,0)</f>
        <v>0.011837147002461</v>
      </c>
      <c r="G3808" s="46" t="n">
        <f aca="false">G3807*(1+F3808)</f>
        <v>45.4911302317682</v>
      </c>
      <c r="H3808" s="46" t="n">
        <f aca="false">MAX(H3807,G3808)</f>
        <v>60.3492678816304</v>
      </c>
      <c r="I3808" s="47" t="n">
        <f aca="false">G3808/H3808-1</f>
        <v>-0.246202450690953</v>
      </c>
      <c r="J3808" s="48" t="n">
        <f aca="false">IF(F3808&lt;0,F3808^2,0)</f>
        <v>0</v>
      </c>
      <c r="K3808" s="44" t="n">
        <f aca="false">MAX(K3807,E3808)</f>
        <v>64626.6500000001</v>
      </c>
      <c r="L3808" s="49" t="n">
        <f aca="false">E3808-K3808</f>
        <v>-10011.25</v>
      </c>
    </row>
    <row r="3809" customFormat="false" ht="15" hidden="false" customHeight="false" outlineLevel="0" collapsed="false">
      <c r="A3809" s="27" t="n">
        <v>44991</v>
      </c>
      <c r="B3809" s="42" t="n">
        <v>1</v>
      </c>
      <c r="C3809" s="28" t="n">
        <v>41350.4</v>
      </c>
      <c r="D3809" s="43" t="n">
        <v>99.05</v>
      </c>
      <c r="E3809" s="44" t="n">
        <f aca="false">E3808+D3809</f>
        <v>54714.4500000001</v>
      </c>
      <c r="F3809" s="45" t="n">
        <f aca="false">IF(C3808&gt;0,D3809/C3808,0)</f>
        <v>0.00240113353865995</v>
      </c>
      <c r="G3809" s="46" t="n">
        <f aca="false">G3808*(1+F3809)</f>
        <v>45.6003605102792</v>
      </c>
      <c r="H3809" s="46" t="n">
        <f aca="false">MAX(H3808,G3809)</f>
        <v>60.3492678816304</v>
      </c>
      <c r="I3809" s="47" t="n">
        <f aca="false">G3809/H3809-1</f>
        <v>-0.244392482113948</v>
      </c>
      <c r="J3809" s="48" t="n">
        <f aca="false">IF(F3809&lt;0,F3809^2,0)</f>
        <v>0</v>
      </c>
      <c r="K3809" s="44" t="n">
        <f aca="false">MAX(K3808,E3809)</f>
        <v>64626.6500000001</v>
      </c>
      <c r="L3809" s="49" t="n">
        <f aca="false">E3809-K3809</f>
        <v>-9912.19999999999</v>
      </c>
    </row>
    <row r="3810" customFormat="false" ht="15" hidden="false" customHeight="false" outlineLevel="0" collapsed="false">
      <c r="A3810" s="27" t="n">
        <v>44993</v>
      </c>
      <c r="B3810" s="42" t="n">
        <v>1</v>
      </c>
      <c r="C3810" s="28" t="n">
        <v>41577.1</v>
      </c>
      <c r="D3810" s="43" t="n">
        <v>-172.05</v>
      </c>
      <c r="E3810" s="44" t="n">
        <f aca="false">E3809+D3810</f>
        <v>54542.4000000001</v>
      </c>
      <c r="F3810" s="45" t="n">
        <f aca="false">IF(C3809&gt;0,D3810/C3809,0)</f>
        <v>-0.00416078199969045</v>
      </c>
      <c r="G3810" s="46" t="n">
        <f aca="false">G3809*(1+F3810)</f>
        <v>45.4106273510887</v>
      </c>
      <c r="H3810" s="46" t="n">
        <f aca="false">MAX(H3809,G3810)</f>
        <v>60.3492678816304</v>
      </c>
      <c r="I3810" s="47" t="n">
        <f aca="false">G3810/H3810-1</f>
        <v>-0.247536400273199</v>
      </c>
      <c r="J3810" s="48" t="n">
        <f aca="false">IF(F3810&lt;0,F3810^2,0)</f>
        <v>1.73121068489481E-005</v>
      </c>
      <c r="K3810" s="44" t="n">
        <f aca="false">MAX(K3809,E3810)</f>
        <v>64626.6500000001</v>
      </c>
      <c r="L3810" s="49" t="n">
        <f aca="false">E3810-K3810</f>
        <v>-10084.25</v>
      </c>
    </row>
    <row r="3811" customFormat="false" ht="15" hidden="false" customHeight="false" outlineLevel="0" collapsed="false">
      <c r="A3811" s="27" t="n">
        <v>44994</v>
      </c>
      <c r="B3811" s="42" t="n">
        <v>0</v>
      </c>
      <c r="C3811" s="28" t="n">
        <v>41256.75</v>
      </c>
      <c r="D3811" s="43" t="n">
        <v>0</v>
      </c>
      <c r="E3811" s="44" t="n">
        <f aca="false">E3810+D3811</f>
        <v>54542.4000000001</v>
      </c>
      <c r="F3811" s="45" t="n">
        <f aca="false">IF(C3810&gt;0,D3811/C3810,0)</f>
        <v>0</v>
      </c>
      <c r="G3811" s="46" t="n">
        <f aca="false">G3810*(1+F3811)</f>
        <v>45.4106273510887</v>
      </c>
      <c r="H3811" s="46" t="n">
        <f aca="false">MAX(H3810,G3811)</f>
        <v>60.3492678816304</v>
      </c>
      <c r="I3811" s="47" t="n">
        <f aca="false">G3811/H3811-1</f>
        <v>-0.247536400273199</v>
      </c>
      <c r="J3811" s="48" t="n">
        <f aca="false">IF(F3811&lt;0,F3811^2,0)</f>
        <v>0</v>
      </c>
      <c r="K3811" s="44" t="n">
        <f aca="false">MAX(K3810,E3811)</f>
        <v>64626.6500000001</v>
      </c>
      <c r="L3811" s="49" t="n">
        <f aca="false">E3811-K3811</f>
        <v>-10084.25</v>
      </c>
    </row>
    <row r="3812" customFormat="false" ht="15" hidden="false" customHeight="false" outlineLevel="0" collapsed="false">
      <c r="A3812" s="27" t="n">
        <v>44995</v>
      </c>
      <c r="B3812" s="42" t="n">
        <v>-1</v>
      </c>
      <c r="C3812" s="28" t="n">
        <v>40485.45</v>
      </c>
      <c r="D3812" s="43" t="n">
        <v>319.8</v>
      </c>
      <c r="E3812" s="44" t="n">
        <f aca="false">E3811+D3812</f>
        <v>54862.2000000001</v>
      </c>
      <c r="F3812" s="45" t="n">
        <f aca="false">IF(C3811&gt;0,D3812/C3811,0)</f>
        <v>0.00775145885218782</v>
      </c>
      <c r="G3812" s="46" t="n">
        <f aca="false">G3811*(1+F3812)</f>
        <v>45.7626259604527</v>
      </c>
      <c r="H3812" s="46" t="n">
        <f aca="false">MAX(H3811,G3812)</f>
        <v>60.3492678816304</v>
      </c>
      <c r="I3812" s="47" t="n">
        <f aca="false">G3812/H3812-1</f>
        <v>-0.241703709642147</v>
      </c>
      <c r="J3812" s="48" t="n">
        <f aca="false">IF(F3812&lt;0,F3812^2,0)</f>
        <v>0</v>
      </c>
      <c r="K3812" s="44" t="n">
        <f aca="false">MAX(K3811,E3812)</f>
        <v>64626.6500000001</v>
      </c>
      <c r="L3812" s="49" t="n">
        <f aca="false">E3812-K3812</f>
        <v>-9764.44999999999</v>
      </c>
    </row>
    <row r="3813" customFormat="false" ht="15" hidden="false" customHeight="false" outlineLevel="0" collapsed="false">
      <c r="A3813" s="27" t="n">
        <v>44998</v>
      </c>
      <c r="B3813" s="42" t="n">
        <v>-1</v>
      </c>
      <c r="C3813" s="28" t="n">
        <v>39564.7</v>
      </c>
      <c r="D3813" s="43" t="n">
        <v>920.75</v>
      </c>
      <c r="E3813" s="44" t="n">
        <f aca="false">E3812+D3813</f>
        <v>55782.9500000001</v>
      </c>
      <c r="F3813" s="45" t="n">
        <f aca="false">IF(C3812&gt;0,D3813/C3812,0)</f>
        <v>0.0227427384406003</v>
      </c>
      <c r="G3813" s="46" t="n">
        <f aca="false">G3812*(1+F3813)</f>
        <v>46.8033933930263</v>
      </c>
      <c r="H3813" s="46" t="n">
        <f aca="false">MAX(H3812,G3813)</f>
        <v>60.3492678816304</v>
      </c>
      <c r="I3813" s="47" t="n">
        <f aca="false">G3813/H3813-1</f>
        <v>-0.224457975450061</v>
      </c>
      <c r="J3813" s="48" t="n">
        <f aca="false">IF(F3813&lt;0,F3813^2,0)</f>
        <v>0</v>
      </c>
      <c r="K3813" s="44" t="n">
        <f aca="false">MAX(K3812,E3813)</f>
        <v>64626.6500000001</v>
      </c>
      <c r="L3813" s="49" t="n">
        <f aca="false">E3813-K3813</f>
        <v>-8843.69999999999</v>
      </c>
    </row>
    <row r="3814" customFormat="false" ht="15" hidden="false" customHeight="false" outlineLevel="0" collapsed="false">
      <c r="A3814" s="27" t="n">
        <v>44999</v>
      </c>
      <c r="B3814" s="42" t="n">
        <v>-1</v>
      </c>
      <c r="C3814" s="28" t="n">
        <v>39411.4</v>
      </c>
      <c r="D3814" s="43" t="n">
        <v>153.3</v>
      </c>
      <c r="E3814" s="44" t="n">
        <f aca="false">E3813+D3814</f>
        <v>55936.2500000001</v>
      </c>
      <c r="F3814" s="45" t="n">
        <f aca="false">IF(C3813&gt;0,D3814/C3813,0)</f>
        <v>0.00387466605332531</v>
      </c>
      <c r="G3814" s="46" t="n">
        <f aca="false">G3813*(1+F3814)</f>
        <v>46.9847409125867</v>
      </c>
      <c r="H3814" s="46" t="n">
        <f aca="false">MAX(H3813,G3814)</f>
        <v>60.3492678816304</v>
      </c>
      <c r="I3814" s="47" t="n">
        <f aca="false">G3814/H3814-1</f>
        <v>-0.22145300909461</v>
      </c>
      <c r="J3814" s="48" t="n">
        <f aca="false">IF(F3814&lt;0,F3814^2,0)</f>
        <v>0</v>
      </c>
      <c r="K3814" s="44" t="n">
        <f aca="false">MAX(K3813,E3814)</f>
        <v>64626.6500000001</v>
      </c>
      <c r="L3814" s="49" t="n">
        <f aca="false">E3814-K3814</f>
        <v>-8690.39999999999</v>
      </c>
    </row>
    <row r="3815" customFormat="false" ht="15" hidden="false" customHeight="false" outlineLevel="0" collapsed="false">
      <c r="A3815" s="27" t="n">
        <v>45000</v>
      </c>
      <c r="B3815" s="42" t="n">
        <v>-1</v>
      </c>
      <c r="C3815" s="28" t="n">
        <v>39051.5</v>
      </c>
      <c r="D3815" s="43" t="n">
        <v>-366.5</v>
      </c>
      <c r="E3815" s="44" t="n">
        <f aca="false">E3814+D3815</f>
        <v>55569.7500000001</v>
      </c>
      <c r="F3815" s="45" t="n">
        <f aca="false">IF(C3814&gt;0,D3815/C3814,0)</f>
        <v>-0.00929933978493532</v>
      </c>
      <c r="G3815" s="46" t="n">
        <f aca="false">G3814*(1+F3815)</f>
        <v>46.5478138421334</v>
      </c>
      <c r="H3815" s="46" t="n">
        <f aca="false">MAX(H3814,G3815)</f>
        <v>60.3492678816304</v>
      </c>
      <c r="I3815" s="47" t="n">
        <f aca="false">G3815/H3815-1</f>
        <v>-0.228692982101579</v>
      </c>
      <c r="J3815" s="48" t="n">
        <f aca="false">IF(F3815&lt;0,F3815^2,0)</f>
        <v>8.6477720435681E-005</v>
      </c>
      <c r="K3815" s="44" t="n">
        <f aca="false">MAX(K3814,E3815)</f>
        <v>64626.6500000001</v>
      </c>
      <c r="L3815" s="49" t="n">
        <f aca="false">E3815-K3815</f>
        <v>-9056.89999999999</v>
      </c>
    </row>
    <row r="3816" customFormat="false" ht="15" hidden="false" customHeight="false" outlineLevel="0" collapsed="false">
      <c r="A3816" s="27" t="n">
        <v>45001</v>
      </c>
      <c r="B3816" s="42" t="n">
        <v>-1</v>
      </c>
      <c r="C3816" s="28" t="n">
        <v>39132.6</v>
      </c>
      <c r="D3816" s="43" t="n">
        <v>-197.95</v>
      </c>
      <c r="E3816" s="44" t="n">
        <f aca="false">E3815+D3816</f>
        <v>55371.8000000001</v>
      </c>
      <c r="F3816" s="45" t="n">
        <f aca="false">IF(C3815&gt;0,D3816/C3815,0)</f>
        <v>-0.00506894741559223</v>
      </c>
      <c r="G3816" s="46" t="n">
        <f aca="false">G3815*(1+F3816)</f>
        <v>46.3118654214568</v>
      </c>
      <c r="H3816" s="46" t="n">
        <f aca="false">MAX(H3815,G3816)</f>
        <v>60.3492678816304</v>
      </c>
      <c r="I3816" s="47" t="n">
        <f aca="false">G3816/H3816-1</f>
        <v>-0.232602696816583</v>
      </c>
      <c r="J3816" s="48" t="n">
        <f aca="false">IF(F3816&lt;0,F3816^2,0)</f>
        <v>2.56942279020392E-005</v>
      </c>
      <c r="K3816" s="44" t="n">
        <f aca="false">MAX(K3815,E3816)</f>
        <v>64626.6500000001</v>
      </c>
      <c r="L3816" s="49" t="n">
        <f aca="false">E3816-K3816</f>
        <v>-9254.84999999998</v>
      </c>
    </row>
    <row r="3817" customFormat="false" ht="15" hidden="false" customHeight="false" outlineLevel="0" collapsed="false">
      <c r="A3817" s="27" t="n">
        <v>45002</v>
      </c>
      <c r="B3817" s="42" t="n">
        <v>-1</v>
      </c>
      <c r="C3817" s="28" t="n">
        <v>39598.1</v>
      </c>
      <c r="D3817" s="43" t="n">
        <v>-309.8</v>
      </c>
      <c r="E3817" s="44" t="n">
        <f aca="false">E3816+D3817</f>
        <v>55062.0000000001</v>
      </c>
      <c r="F3817" s="45" t="n">
        <f aca="false">IF(C3816&gt;0,D3817/C3816,0)</f>
        <v>-0.00791667305520206</v>
      </c>
      <c r="G3817" s="46" t="n">
        <f aca="false">G3816*(1+F3817)</f>
        <v>45.9452295243386</v>
      </c>
      <c r="H3817" s="46" t="n">
        <f aca="false">MAX(H3816,G3817)</f>
        <v>60.3492678816304</v>
      </c>
      <c r="I3817" s="47" t="n">
        <f aca="false">G3817/H3817-1</f>
        <v>-0.23867793036933</v>
      </c>
      <c r="J3817" s="48" t="n">
        <f aca="false">IF(F3817&lt;0,F3817^2,0)</f>
        <v>6.26737122629623E-005</v>
      </c>
      <c r="K3817" s="44" t="n">
        <f aca="false">MAX(K3816,E3817)</f>
        <v>64626.6500000001</v>
      </c>
      <c r="L3817" s="49" t="n">
        <f aca="false">E3817-K3817</f>
        <v>-9564.64999999999</v>
      </c>
    </row>
    <row r="3818" customFormat="false" ht="15" hidden="false" customHeight="false" outlineLevel="0" collapsed="false">
      <c r="A3818" s="27" t="n">
        <v>45005</v>
      </c>
      <c r="B3818" s="42" t="n">
        <v>0</v>
      </c>
      <c r="C3818" s="28" t="n">
        <v>39361.95</v>
      </c>
      <c r="D3818" s="43" t="n">
        <v>0</v>
      </c>
      <c r="E3818" s="44" t="n">
        <f aca="false">E3817+D3818</f>
        <v>55062.0000000001</v>
      </c>
      <c r="F3818" s="45" t="n">
        <f aca="false">IF(C3817&gt;0,D3818/C3817,0)</f>
        <v>0</v>
      </c>
      <c r="G3818" s="46" t="n">
        <f aca="false">G3817*(1+F3818)</f>
        <v>45.9452295243386</v>
      </c>
      <c r="H3818" s="46" t="n">
        <f aca="false">MAX(H3817,G3818)</f>
        <v>60.3492678816304</v>
      </c>
      <c r="I3818" s="47" t="n">
        <f aca="false">G3818/H3818-1</f>
        <v>-0.23867793036933</v>
      </c>
      <c r="J3818" s="48" t="n">
        <f aca="false">IF(F3818&lt;0,F3818^2,0)</f>
        <v>0</v>
      </c>
      <c r="K3818" s="44" t="n">
        <f aca="false">MAX(K3817,E3818)</f>
        <v>64626.6500000001</v>
      </c>
      <c r="L3818" s="49" t="n">
        <f aca="false">E3818-K3818</f>
        <v>-9564.64999999999</v>
      </c>
    </row>
    <row r="3819" customFormat="false" ht="15" hidden="false" customHeight="false" outlineLevel="0" collapsed="false">
      <c r="A3819" s="27" t="n">
        <v>45006</v>
      </c>
      <c r="B3819" s="42" t="n">
        <v>1</v>
      </c>
      <c r="C3819" s="28" t="n">
        <v>39894.7</v>
      </c>
      <c r="D3819" s="43" t="n">
        <v>189.55</v>
      </c>
      <c r="E3819" s="44" t="n">
        <f aca="false">E3818+D3819</f>
        <v>55251.5500000001</v>
      </c>
      <c r="F3819" s="45" t="n">
        <f aca="false">IF(C3818&gt;0,D3819/C3818,0)</f>
        <v>0.00481556426955474</v>
      </c>
      <c r="G3819" s="46" t="n">
        <f aca="false">G3818*(1+F3819)</f>
        <v>46.1664817299925</v>
      </c>
      <c r="H3819" s="46" t="n">
        <f aca="false">MAX(H3818,G3819)</f>
        <v>60.3492678816304</v>
      </c>
      <c r="I3819" s="47" t="n">
        <f aca="false">G3819/H3819-1</f>
        <v>-0.235011735013193</v>
      </c>
      <c r="J3819" s="48" t="n">
        <f aca="false">IF(F3819&lt;0,F3819^2,0)</f>
        <v>0</v>
      </c>
      <c r="K3819" s="44" t="n">
        <f aca="false">MAX(K3818,E3819)</f>
        <v>64626.6500000001</v>
      </c>
      <c r="L3819" s="49" t="n">
        <f aca="false">E3819-K3819</f>
        <v>-9375.09999999998</v>
      </c>
    </row>
    <row r="3820" customFormat="false" ht="15" hidden="false" customHeight="false" outlineLevel="0" collapsed="false">
      <c r="A3820" s="27" t="n">
        <v>45007</v>
      </c>
      <c r="B3820" s="42" t="n">
        <v>1</v>
      </c>
      <c r="C3820" s="28" t="n">
        <v>39999.05</v>
      </c>
      <c r="D3820" s="43" t="n">
        <v>104.35</v>
      </c>
      <c r="E3820" s="44" t="n">
        <f aca="false">E3819+D3820</f>
        <v>55355.9000000001</v>
      </c>
      <c r="F3820" s="45" t="n">
        <f aca="false">IF(C3819&gt;0,D3820/C3819,0)</f>
        <v>0.00261563566087726</v>
      </c>
      <c r="G3820" s="46" t="n">
        <f aca="false">G3819*(1+F3820)</f>
        <v>46.2872364259427</v>
      </c>
      <c r="H3820" s="46" t="n">
        <f aca="false">MAX(H3819,G3820)</f>
        <v>60.3492678816304</v>
      </c>
      <c r="I3820" s="47" t="n">
        <f aca="false">G3820/H3820-1</f>
        <v>-0.233010804427141</v>
      </c>
      <c r="J3820" s="48" t="n">
        <f aca="false">IF(F3820&lt;0,F3820^2,0)</f>
        <v>0</v>
      </c>
      <c r="K3820" s="44" t="n">
        <f aca="false">MAX(K3819,E3820)</f>
        <v>64626.6500000001</v>
      </c>
      <c r="L3820" s="49" t="n">
        <f aca="false">E3820-K3820</f>
        <v>-9270.74999999999</v>
      </c>
    </row>
    <row r="3821" customFormat="false" ht="15" hidden="false" customHeight="false" outlineLevel="0" collapsed="false">
      <c r="A3821" s="27" t="n">
        <v>45008</v>
      </c>
      <c r="B3821" s="42" t="n">
        <v>1</v>
      </c>
      <c r="C3821" s="28" t="n">
        <v>39616.9</v>
      </c>
      <c r="D3821" s="43" t="n">
        <v>-162.9</v>
      </c>
      <c r="E3821" s="44" t="n">
        <f aca="false">E3820+D3821</f>
        <v>55193.0000000001</v>
      </c>
      <c r="F3821" s="45" t="n">
        <f aca="false">IF(C3820&gt;0,D3821/C3820,0)</f>
        <v>-0.0040725967241722</v>
      </c>
      <c r="G3821" s="46" t="n">
        <f aca="false">G3820*(1+F3821)</f>
        <v>46.0987271785034</v>
      </c>
      <c r="H3821" s="46" t="n">
        <f aca="false">MAX(H3820,G3821)</f>
        <v>60.3492678816304</v>
      </c>
      <c r="I3821" s="47" t="n">
        <f aca="false">G3821/H3821-1</f>
        <v>-0.236134442112506</v>
      </c>
      <c r="J3821" s="48" t="n">
        <f aca="false">IF(F3821&lt;0,F3821^2,0)</f>
        <v>1.65860440777381E-005</v>
      </c>
      <c r="K3821" s="44" t="n">
        <f aca="false">MAX(K3820,E3821)</f>
        <v>64626.6500000001</v>
      </c>
      <c r="L3821" s="49" t="n">
        <f aca="false">E3821-K3821</f>
        <v>-9433.64999999999</v>
      </c>
    </row>
    <row r="3822" customFormat="false" ht="15" hidden="false" customHeight="false" outlineLevel="0" collapsed="false">
      <c r="A3822" s="27" t="n">
        <v>45009</v>
      </c>
      <c r="B3822" s="42" t="n">
        <v>-1</v>
      </c>
      <c r="C3822" s="28" t="n">
        <v>39395.35</v>
      </c>
      <c r="D3822" s="43" t="n">
        <v>157.15</v>
      </c>
      <c r="E3822" s="44" t="n">
        <f aca="false">E3821+D3822</f>
        <v>55350.1500000001</v>
      </c>
      <c r="F3822" s="45" t="n">
        <f aca="false">IF(C3821&gt;0,D3822/C3821,0)</f>
        <v>0.00396674146639439</v>
      </c>
      <c r="G3822" s="46" t="n">
        <f aca="false">G3821*(1+F3822)</f>
        <v>46.2815889111504</v>
      </c>
      <c r="H3822" s="46" t="n">
        <f aca="false">MAX(H3821,G3822)</f>
        <v>60.3492678816304</v>
      </c>
      <c r="I3822" s="47" t="n">
        <f aca="false">G3822/H3822-1</f>
        <v>-0.233104384929283</v>
      </c>
      <c r="J3822" s="48" t="n">
        <f aca="false">IF(F3822&lt;0,F3822^2,0)</f>
        <v>0</v>
      </c>
      <c r="K3822" s="44" t="n">
        <f aca="false">MAX(K3821,E3822)</f>
        <v>64626.6500000001</v>
      </c>
      <c r="L3822" s="49" t="n">
        <f aca="false">E3822-K3822</f>
        <v>-9276.49999999999</v>
      </c>
    </row>
    <row r="3823" customFormat="false" ht="15" hidden="false" customHeight="false" outlineLevel="0" collapsed="false">
      <c r="A3823" s="27" t="n">
        <v>45012</v>
      </c>
      <c r="B3823" s="42" t="n">
        <v>-1</v>
      </c>
      <c r="C3823" s="28" t="n">
        <v>39431.3</v>
      </c>
      <c r="D3823" s="43" t="n">
        <v>-35.95</v>
      </c>
      <c r="E3823" s="44" t="n">
        <f aca="false">E3822+D3823</f>
        <v>55314.2000000001</v>
      </c>
      <c r="F3823" s="45" t="n">
        <f aca="false">IF(C3822&gt;0,D3823/C3822,0)</f>
        <v>-0.000912544246973311</v>
      </c>
      <c r="G3823" s="46" t="n">
        <f aca="false">G3822*(1+F3823)</f>
        <v>46.2393549134488</v>
      </c>
      <c r="H3823" s="46" t="n">
        <f aca="false">MAX(H3822,G3823)</f>
        <v>60.3492678816304</v>
      </c>
      <c r="I3823" s="47" t="n">
        <f aca="false">G3823/H3823-1</f>
        <v>-0.233804211110845</v>
      </c>
      <c r="J3823" s="48" t="n">
        <f aca="false">IF(F3823&lt;0,F3823^2,0)</f>
        <v>8.32737002684086E-007</v>
      </c>
      <c r="K3823" s="44" t="n">
        <f aca="false">MAX(K3822,E3823)</f>
        <v>64626.6500000001</v>
      </c>
      <c r="L3823" s="49" t="n">
        <f aca="false">E3823-K3823</f>
        <v>-9312.44999999998</v>
      </c>
    </row>
    <row r="3824" customFormat="false" ht="15" hidden="false" customHeight="false" outlineLevel="0" collapsed="false">
      <c r="A3824" s="27" t="n">
        <v>45013</v>
      </c>
      <c r="B3824" s="42" t="n">
        <v>-1</v>
      </c>
      <c r="C3824" s="28" t="n">
        <v>39567.9</v>
      </c>
      <c r="D3824" s="43" t="n">
        <v>-136.6</v>
      </c>
      <c r="E3824" s="44" t="n">
        <f aca="false">E3823+D3824</f>
        <v>55177.6000000001</v>
      </c>
      <c r="F3824" s="45" t="n">
        <f aca="false">IF(C3823&gt;0,D3824/C3823,0)</f>
        <v>-0.00346425301727308</v>
      </c>
      <c r="G3824" s="46" t="n">
        <f aca="false">G3823*(1+F3824)</f>
        <v>46.0791700886731</v>
      </c>
      <c r="H3824" s="46" t="n">
        <f aca="false">MAX(H3823,G3824)</f>
        <v>60.3492678816304</v>
      </c>
      <c r="I3824" s="47" t="n">
        <f aca="false">G3824/H3824-1</f>
        <v>-0.236458507184326</v>
      </c>
      <c r="J3824" s="48" t="n">
        <f aca="false">IF(F3824&lt;0,F3824^2,0)</f>
        <v>1.20010489676856E-005</v>
      </c>
      <c r="K3824" s="44" t="n">
        <f aca="false">MAX(K3823,E3824)</f>
        <v>64626.6500000001</v>
      </c>
      <c r="L3824" s="49" t="n">
        <f aca="false">E3824-K3824</f>
        <v>-9449.04999999998</v>
      </c>
    </row>
    <row r="3825" customFormat="false" ht="15" hidden="false" customHeight="false" outlineLevel="0" collapsed="false">
      <c r="A3825" s="27" t="n">
        <v>45014</v>
      </c>
      <c r="B3825" s="42" t="n">
        <v>1</v>
      </c>
      <c r="C3825" s="28" t="n">
        <v>39910.15</v>
      </c>
      <c r="D3825" s="43" t="n">
        <v>137.65</v>
      </c>
      <c r="E3825" s="44" t="n">
        <f aca="false">E3824+D3825</f>
        <v>55315.2500000001</v>
      </c>
      <c r="F3825" s="45" t="n">
        <f aca="false">IF(C3824&gt;0,D3825/C3824,0)</f>
        <v>0.00347883006174197</v>
      </c>
      <c r="G3825" s="46" t="n">
        <f aca="false">G3824*(1+F3825)</f>
        <v>46.2394716907977</v>
      </c>
      <c r="H3825" s="46" t="n">
        <f aca="false">MAX(H3824,G3825)</f>
        <v>60.3492678816304</v>
      </c>
      <c r="I3825" s="47" t="n">
        <f aca="false">G3825/H3825-1</f>
        <v>-0.233802276085732</v>
      </c>
      <c r="J3825" s="48" t="n">
        <f aca="false">IF(F3825&lt;0,F3825^2,0)</f>
        <v>0</v>
      </c>
      <c r="K3825" s="44" t="n">
        <f aca="false">MAX(K3824,E3825)</f>
        <v>64626.6500000001</v>
      </c>
      <c r="L3825" s="49" t="n">
        <f aca="false">E3825-K3825</f>
        <v>-9311.39999999998</v>
      </c>
    </row>
    <row r="3826" customFormat="false" ht="15" hidden="false" customHeight="false" outlineLevel="0" collapsed="false">
      <c r="A3826" s="27" t="n">
        <v>45016</v>
      </c>
      <c r="B3826" s="42" t="n">
        <v>1</v>
      </c>
      <c r="C3826" s="28" t="n">
        <v>40608.65</v>
      </c>
      <c r="D3826" s="43" t="n">
        <v>698.5</v>
      </c>
      <c r="E3826" s="44" t="n">
        <f aca="false">E3825+D3826</f>
        <v>56013.7500000001</v>
      </c>
      <c r="F3826" s="45" t="n">
        <f aca="false">IF(C3825&gt;0,D3826/C3825,0)</f>
        <v>0.0175018134484586</v>
      </c>
      <c r="G3826" s="46" t="n">
        <f aca="false">G3825*(1+F3826)</f>
        <v>47.0487462982853</v>
      </c>
      <c r="H3826" s="46" t="n">
        <f aca="false">MAX(H3825,G3826)</f>
        <v>60.3492678816304</v>
      </c>
      <c r="I3826" s="47" t="n">
        <f aca="false">G3826/H3826-1</f>
        <v>-0.220392426457151</v>
      </c>
      <c r="J3826" s="48" t="n">
        <f aca="false">IF(F3826&lt;0,F3826^2,0)</f>
        <v>0</v>
      </c>
      <c r="K3826" s="44" t="n">
        <f aca="false">MAX(K3825,E3826)</f>
        <v>64626.6500000001</v>
      </c>
      <c r="L3826" s="49" t="n">
        <f aca="false">E3826-K3826</f>
        <v>-8612.89999999998</v>
      </c>
    </row>
    <row r="3827" customFormat="false" ht="15" hidden="false" customHeight="false" outlineLevel="0" collapsed="false">
      <c r="A3827" s="27" t="n">
        <v>45019</v>
      </c>
      <c r="B3827" s="42" t="n">
        <v>1</v>
      </c>
      <c r="C3827" s="28" t="n">
        <v>40813.05</v>
      </c>
      <c r="D3827" s="43" t="n">
        <v>204.4</v>
      </c>
      <c r="E3827" s="44" t="n">
        <f aca="false">E3826+D3827</f>
        <v>56218.1500000001</v>
      </c>
      <c r="F3827" s="45" t="n">
        <f aca="false">IF(C3826&gt;0,D3827/C3826,0)</f>
        <v>0.00503341036946562</v>
      </c>
      <c r="G3827" s="46" t="n">
        <f aca="false">G3826*(1+F3827)</f>
        <v>47.2855619457734</v>
      </c>
      <c r="H3827" s="46" t="n">
        <f aca="false">MAX(H3826,G3827)</f>
        <v>60.3492678816304</v>
      </c>
      <c r="I3827" s="47" t="n">
        <f aca="false">G3827/H3827-1</f>
        <v>-0.216468341612367</v>
      </c>
      <c r="J3827" s="48" t="n">
        <f aca="false">IF(F3827&lt;0,F3827^2,0)</f>
        <v>0</v>
      </c>
      <c r="K3827" s="44" t="n">
        <f aca="false">MAX(K3826,E3827)</f>
        <v>64626.6500000001</v>
      </c>
      <c r="L3827" s="49" t="n">
        <f aca="false">E3827-K3827</f>
        <v>-8408.49999999998</v>
      </c>
    </row>
    <row r="3828" customFormat="false" ht="15" hidden="false" customHeight="false" outlineLevel="0" collapsed="false">
      <c r="A3828" s="27" t="n">
        <v>45021</v>
      </c>
      <c r="B3828" s="42" t="n">
        <v>1</v>
      </c>
      <c r="C3828" s="28" t="n">
        <v>40999.15</v>
      </c>
      <c r="D3828" s="43" t="n">
        <v>186.1</v>
      </c>
      <c r="E3828" s="44" t="n">
        <f aca="false">E3827+D3828</f>
        <v>56404.2500000001</v>
      </c>
      <c r="F3828" s="45" t="n">
        <f aca="false">IF(C3827&gt;0,D3828/C3827,0)</f>
        <v>0.00455981603923255</v>
      </c>
      <c r="G3828" s="46" t="n">
        <f aca="false">G3827*(1+F3828)</f>
        <v>47.5011754095579</v>
      </c>
      <c r="H3828" s="46" t="n">
        <f aca="false">MAX(H3827,G3828)</f>
        <v>60.3492678816304</v>
      </c>
      <c r="I3828" s="47" t="n">
        <f aca="false">G3828/H3828-1</f>
        <v>-0.212895581389204</v>
      </c>
      <c r="J3828" s="48" t="n">
        <f aca="false">IF(F3828&lt;0,F3828^2,0)</f>
        <v>0</v>
      </c>
      <c r="K3828" s="44" t="n">
        <f aca="false">MAX(K3827,E3828)</f>
        <v>64626.6500000001</v>
      </c>
      <c r="L3828" s="49" t="n">
        <f aca="false">E3828-K3828</f>
        <v>-8222.39999999998</v>
      </c>
    </row>
    <row r="3829" customFormat="false" ht="15" hidden="false" customHeight="false" outlineLevel="0" collapsed="false">
      <c r="A3829" s="27" t="n">
        <v>45022</v>
      </c>
      <c r="B3829" s="42" t="n">
        <v>1</v>
      </c>
      <c r="C3829" s="28" t="n">
        <v>41041</v>
      </c>
      <c r="D3829" s="43" t="n">
        <v>41.85</v>
      </c>
      <c r="E3829" s="44" t="n">
        <f aca="false">E3828+D3829</f>
        <v>56446.1000000001</v>
      </c>
      <c r="F3829" s="45" t="n">
        <f aca="false">IF(C3828&gt;0,D3829/C3828,0)</f>
        <v>0.0010207528692668</v>
      </c>
      <c r="G3829" s="46" t="n">
        <f aca="false">G3828*(1+F3829)</f>
        <v>47.5496623706508</v>
      </c>
      <c r="H3829" s="46" t="n">
        <f aca="false">MAX(H3828,G3829)</f>
        <v>60.3492678816304</v>
      </c>
      <c r="I3829" s="47" t="n">
        <f aca="false">G3829/H3829-1</f>
        <v>-0.212092142295495</v>
      </c>
      <c r="J3829" s="48" t="n">
        <f aca="false">IF(F3829&lt;0,F3829^2,0)</f>
        <v>0</v>
      </c>
      <c r="K3829" s="44" t="n">
        <f aca="false">MAX(K3828,E3829)</f>
        <v>64626.6500000001</v>
      </c>
      <c r="L3829" s="49" t="n">
        <f aca="false">E3829-K3829</f>
        <v>-8180.54999999998</v>
      </c>
    </row>
    <row r="3830" customFormat="false" ht="15" hidden="false" customHeight="false" outlineLevel="0" collapsed="false">
      <c r="A3830" s="27" t="n">
        <v>45026</v>
      </c>
      <c r="B3830" s="42" t="n">
        <v>-1</v>
      </c>
      <c r="C3830" s="28" t="n">
        <v>40834.65</v>
      </c>
      <c r="D3830" s="43" t="n">
        <v>-252.45</v>
      </c>
      <c r="E3830" s="44" t="n">
        <f aca="false">E3829+D3830</f>
        <v>56193.6500000001</v>
      </c>
      <c r="F3830" s="45" t="n">
        <f aca="false">IF(C3829&gt;0,D3830/C3829,0)</f>
        <v>-0.00615116590726347</v>
      </c>
      <c r="G3830" s="46" t="n">
        <f aca="false">G3829*(1+F3830)</f>
        <v>47.2571765085745</v>
      </c>
      <c r="H3830" s="46" t="n">
        <f aca="false">MAX(H3829,G3830)</f>
        <v>60.3492678816304</v>
      </c>
      <c r="I3830" s="47" t="n">
        <f aca="false">G3830/H3830-1</f>
        <v>-0.216938694247872</v>
      </c>
      <c r="J3830" s="48" t="n">
        <f aca="false">IF(F3830&lt;0,F3830^2,0)</f>
        <v>3.78368420186804E-005</v>
      </c>
      <c r="K3830" s="44" t="n">
        <f aca="false">MAX(K3829,E3830)</f>
        <v>64626.6500000001</v>
      </c>
      <c r="L3830" s="49" t="n">
        <f aca="false">E3830-K3830</f>
        <v>-8432.99999999998</v>
      </c>
    </row>
    <row r="3831" customFormat="false" ht="15" hidden="false" customHeight="false" outlineLevel="0" collapsed="false">
      <c r="A3831" s="27" t="n">
        <v>45027</v>
      </c>
      <c r="B3831" s="42" t="n">
        <v>1</v>
      </c>
      <c r="C3831" s="28" t="n">
        <v>41366.5</v>
      </c>
      <c r="D3831" s="43" t="n">
        <v>-305.55</v>
      </c>
      <c r="E3831" s="44" t="n">
        <f aca="false">E3830+D3831</f>
        <v>55888.1000000001</v>
      </c>
      <c r="F3831" s="45" t="n">
        <f aca="false">IF(C3830&gt;0,D3831/C3830,0)</f>
        <v>-0.00748261586667205</v>
      </c>
      <c r="G3831" s="46" t="n">
        <f aca="false">G3830*(1+F3831)</f>
        <v>46.9035692098173</v>
      </c>
      <c r="H3831" s="46" t="n">
        <f aca="false">MAX(H3830,G3831)</f>
        <v>60.3492678816304</v>
      </c>
      <c r="I3831" s="47" t="n">
        <f aca="false">G3831/H3831-1</f>
        <v>-0.222798041198869</v>
      </c>
      <c r="J3831" s="48" t="n">
        <f aca="false">IF(F3831&lt;0,F3831^2,0)</f>
        <v>5.59895402081724E-005</v>
      </c>
      <c r="K3831" s="44" t="n">
        <f aca="false">MAX(K3830,E3831)</f>
        <v>64626.6500000001</v>
      </c>
      <c r="L3831" s="49" t="n">
        <f aca="false">E3831-K3831</f>
        <v>-8738.54999999998</v>
      </c>
    </row>
    <row r="3832" customFormat="false" ht="15" hidden="false" customHeight="false" outlineLevel="0" collapsed="false">
      <c r="A3832" s="27" t="n">
        <v>45028</v>
      </c>
      <c r="B3832" s="42" t="n">
        <v>1</v>
      </c>
      <c r="C3832" s="28" t="n">
        <v>41557.95</v>
      </c>
      <c r="D3832" s="43" t="n">
        <v>191.45</v>
      </c>
      <c r="E3832" s="44" t="n">
        <f aca="false">E3831+D3832</f>
        <v>56079.5500000001</v>
      </c>
      <c r="F3832" s="45" t="n">
        <f aca="false">IF(C3831&gt;0,D3832/C3831,0)</f>
        <v>0.00462814112869109</v>
      </c>
      <c r="G3832" s="46" t="n">
        <f aca="false">G3831*(1+F3832)</f>
        <v>47.1206455475597</v>
      </c>
      <c r="H3832" s="46" t="n">
        <f aca="false">MAX(H3831,G3832)</f>
        <v>60.3492678816304</v>
      </c>
      <c r="I3832" s="47" t="n">
        <f aca="false">G3832/H3832-1</f>
        <v>-0.219201040848043</v>
      </c>
      <c r="J3832" s="48" t="n">
        <f aca="false">IF(F3832&lt;0,F3832^2,0)</f>
        <v>0</v>
      </c>
      <c r="K3832" s="44" t="n">
        <f aca="false">MAX(K3831,E3832)</f>
        <v>64626.6500000001</v>
      </c>
      <c r="L3832" s="49" t="n">
        <f aca="false">E3832-K3832</f>
        <v>-8547.09999999998</v>
      </c>
    </row>
    <row r="3833" customFormat="false" ht="15" hidden="false" customHeight="false" outlineLevel="0" collapsed="false">
      <c r="A3833" s="27" t="n">
        <v>45029</v>
      </c>
      <c r="B3833" s="42" t="n">
        <v>1</v>
      </c>
      <c r="C3833" s="28" t="n">
        <v>42132.55</v>
      </c>
      <c r="D3833" s="43" t="n">
        <v>574.6</v>
      </c>
      <c r="E3833" s="44" t="n">
        <f aca="false">E3832+D3833</f>
        <v>56654.1500000001</v>
      </c>
      <c r="F3833" s="45" t="n">
        <f aca="false">IF(C3832&gt;0,D3833/C3832,0)</f>
        <v>0.0138264760412869</v>
      </c>
      <c r="G3833" s="46" t="n">
        <f aca="false">G3832*(1+F3833)</f>
        <v>47.772158024273</v>
      </c>
      <c r="H3833" s="46" t="n">
        <f aca="false">MAX(H3832,G3833)</f>
        <v>60.3492678816304</v>
      </c>
      <c r="I3833" s="47" t="n">
        <f aca="false">G3833/H3833-1</f>
        <v>-0.208405342746266</v>
      </c>
      <c r="J3833" s="48" t="n">
        <f aca="false">IF(F3833&lt;0,F3833^2,0)</f>
        <v>0</v>
      </c>
      <c r="K3833" s="44" t="n">
        <f aca="false">MAX(K3832,E3833)</f>
        <v>64626.6500000001</v>
      </c>
      <c r="L3833" s="49" t="n">
        <f aca="false">E3833-K3833</f>
        <v>-7972.49999999999</v>
      </c>
    </row>
    <row r="3834" customFormat="false" ht="15" hidden="false" customHeight="false" outlineLevel="0" collapsed="false">
      <c r="A3834" s="27" t="n">
        <v>45033</v>
      </c>
      <c r="B3834" s="42" t="n">
        <v>1</v>
      </c>
      <c r="C3834" s="28" t="n">
        <v>42262.55</v>
      </c>
      <c r="D3834" s="43" t="n">
        <v>130</v>
      </c>
      <c r="E3834" s="44" t="n">
        <f aca="false">E3833+D3834</f>
        <v>56784.1500000001</v>
      </c>
      <c r="F3834" s="45" t="n">
        <f aca="false">IF(C3833&gt;0,D3834/C3833,0)</f>
        <v>0.00308550040289515</v>
      </c>
      <c r="G3834" s="46" t="n">
        <f aca="false">G3833*(1+F3834)</f>
        <v>47.9195590371041</v>
      </c>
      <c r="H3834" s="46" t="n">
        <f aca="false">MAX(H3833,G3834)</f>
        <v>60.3492678816304</v>
      </c>
      <c r="I3834" s="47" t="n">
        <f aca="false">G3834/H3834-1</f>
        <v>-0.20596287711238</v>
      </c>
      <c r="J3834" s="48" t="n">
        <f aca="false">IF(F3834&lt;0,F3834^2,0)</f>
        <v>0</v>
      </c>
      <c r="K3834" s="44" t="n">
        <f aca="false">MAX(K3833,E3834)</f>
        <v>64626.6500000001</v>
      </c>
      <c r="L3834" s="49" t="n">
        <f aca="false">E3834-K3834</f>
        <v>-7842.49999999999</v>
      </c>
    </row>
    <row r="3835" customFormat="false" ht="15" hidden="false" customHeight="false" outlineLevel="0" collapsed="false">
      <c r="A3835" s="27" t="n">
        <v>45034</v>
      </c>
      <c r="B3835" s="42" t="n">
        <v>1</v>
      </c>
      <c r="C3835" s="28" t="n">
        <v>42265.2</v>
      </c>
      <c r="D3835" s="43" t="n">
        <v>2.65</v>
      </c>
      <c r="E3835" s="44" t="n">
        <f aca="false">E3834+D3835</f>
        <v>56786.8000000001</v>
      </c>
      <c r="F3835" s="45" t="n">
        <f aca="false">IF(C3834&gt;0,D3835/C3834,0)</f>
        <v>6.27032680233445E-005</v>
      </c>
      <c r="G3835" s="46" t="n">
        <f aca="false">G3834*(1+F3835)</f>
        <v>47.9225637500579</v>
      </c>
      <c r="H3835" s="46" t="n">
        <f aca="false">MAX(H3834,G3835)</f>
        <v>60.3492678816304</v>
      </c>
      <c r="I3835" s="47" t="n">
        <f aca="false">G3835/H3835-1</f>
        <v>-0.205913088389843</v>
      </c>
      <c r="J3835" s="48" t="n">
        <f aca="false">IF(F3835&lt;0,F3835^2,0)</f>
        <v>0</v>
      </c>
      <c r="K3835" s="44" t="n">
        <f aca="false">MAX(K3834,E3835)</f>
        <v>64626.6500000001</v>
      </c>
      <c r="L3835" s="49" t="n">
        <f aca="false">E3835-K3835</f>
        <v>-7839.84999999998</v>
      </c>
    </row>
    <row r="3836" customFormat="false" ht="15" hidden="false" customHeight="false" outlineLevel="0" collapsed="false">
      <c r="A3836" s="27" t="n">
        <v>45035</v>
      </c>
      <c r="B3836" s="42" t="n">
        <v>1</v>
      </c>
      <c r="C3836" s="28" t="n">
        <v>42154</v>
      </c>
      <c r="D3836" s="43" t="n">
        <v>-150.85</v>
      </c>
      <c r="E3836" s="44" t="n">
        <f aca="false">E3835+D3836</f>
        <v>56635.9500000001</v>
      </c>
      <c r="F3836" s="45" t="n">
        <f aca="false">IF(C3835&gt;0,D3836/C3835,0)</f>
        <v>-0.00356913015909069</v>
      </c>
      <c r="G3836" s="46" t="n">
        <f aca="false">G3835*(1+F3836)</f>
        <v>47.7515218824767</v>
      </c>
      <c r="H3836" s="46" t="n">
        <f aca="false">MAX(H3835,G3836)</f>
        <v>60.3492678816304</v>
      </c>
      <c r="I3836" s="47" t="n">
        <f aca="false">G3836/H3836-1</f>
        <v>-0.20874728793501</v>
      </c>
      <c r="J3836" s="48" t="n">
        <f aca="false">IF(F3836&lt;0,F3836^2,0)</f>
        <v>1.27386900925308E-005</v>
      </c>
      <c r="K3836" s="44" t="n">
        <f aca="false">MAX(K3835,E3836)</f>
        <v>64626.6500000001</v>
      </c>
      <c r="L3836" s="49" t="n">
        <f aca="false">E3836-K3836</f>
        <v>-7990.69999999998</v>
      </c>
    </row>
    <row r="3837" customFormat="false" ht="15" hidden="false" customHeight="false" outlineLevel="0" collapsed="false">
      <c r="A3837" s="27" t="n">
        <v>45036</v>
      </c>
      <c r="B3837" s="42" t="n">
        <v>0</v>
      </c>
      <c r="C3837" s="28" t="n">
        <v>42269.5</v>
      </c>
      <c r="D3837" s="43" t="n">
        <v>0</v>
      </c>
      <c r="E3837" s="44" t="n">
        <f aca="false">E3836+D3837</f>
        <v>56635.9500000001</v>
      </c>
      <c r="F3837" s="45" t="n">
        <f aca="false">IF(C3836&gt;0,D3837/C3836,0)</f>
        <v>0</v>
      </c>
      <c r="G3837" s="46" t="n">
        <f aca="false">G3836*(1+F3837)</f>
        <v>47.7515218824767</v>
      </c>
      <c r="H3837" s="46" t="n">
        <f aca="false">MAX(H3836,G3837)</f>
        <v>60.3492678816304</v>
      </c>
      <c r="I3837" s="47" t="n">
        <f aca="false">G3837/H3837-1</f>
        <v>-0.20874728793501</v>
      </c>
      <c r="J3837" s="48" t="n">
        <f aca="false">IF(F3837&lt;0,F3837^2,0)</f>
        <v>0</v>
      </c>
      <c r="K3837" s="44" t="n">
        <f aca="false">MAX(K3836,E3837)</f>
        <v>64626.6500000001</v>
      </c>
      <c r="L3837" s="49" t="n">
        <f aca="false">E3837-K3837</f>
        <v>-7990.69999999998</v>
      </c>
    </row>
    <row r="3838" customFormat="false" ht="15" hidden="false" customHeight="false" outlineLevel="0" collapsed="false">
      <c r="A3838" s="27" t="n">
        <v>45037</v>
      </c>
      <c r="B3838" s="42" t="n">
        <v>-1</v>
      </c>
      <c r="C3838" s="28" t="n">
        <v>42118</v>
      </c>
      <c r="D3838" s="43" t="n">
        <v>-95.85</v>
      </c>
      <c r="E3838" s="44" t="n">
        <f aca="false">E3837+D3838</f>
        <v>56540.1000000001</v>
      </c>
      <c r="F3838" s="45" t="n">
        <f aca="false">IF(C3837&gt;0,D3838/C3837,0)</f>
        <v>-0.00226759247211346</v>
      </c>
      <c r="G3838" s="46" t="n">
        <f aca="false">G3837*(1+F3838)</f>
        <v>47.643240890924</v>
      </c>
      <c r="H3838" s="46" t="n">
        <f aca="false">MAX(H3837,G3838)</f>
        <v>60.3492678816304</v>
      </c>
      <c r="I3838" s="47" t="n">
        <f aca="false">G3838/H3838-1</f>
        <v>-0.210541526628428</v>
      </c>
      <c r="J3838" s="48" t="n">
        <f aca="false">IF(F3838&lt;0,F3838^2,0)</f>
        <v>5.14197561958564E-006</v>
      </c>
      <c r="K3838" s="44" t="n">
        <f aca="false">MAX(K3837,E3838)</f>
        <v>64626.6500000001</v>
      </c>
      <c r="L3838" s="49" t="n">
        <f aca="false">E3838-K3838</f>
        <v>-8086.54999999998</v>
      </c>
    </row>
    <row r="3839" customFormat="false" ht="15" hidden="false" customHeight="false" outlineLevel="0" collapsed="false">
      <c r="A3839" s="27" t="n">
        <v>45040</v>
      </c>
      <c r="B3839" s="42" t="n">
        <v>1</v>
      </c>
      <c r="C3839" s="28" t="n">
        <v>42635.75</v>
      </c>
      <c r="D3839" s="43" t="n">
        <v>-186.15</v>
      </c>
      <c r="E3839" s="44" t="n">
        <f aca="false">E3838+D3839</f>
        <v>56353.9500000001</v>
      </c>
      <c r="F3839" s="45" t="n">
        <f aca="false">IF(C3838&gt;0,D3839/C3838,0)</f>
        <v>-0.00441972553302626</v>
      </c>
      <c r="G3839" s="46" t="n">
        <f aca="false">G3838*(1+F3839)</f>
        <v>47.4326708426823</v>
      </c>
      <c r="H3839" s="46" t="n">
        <f aca="false">MAX(H3838,G3839)</f>
        <v>60.3492678816304</v>
      </c>
      <c r="I3839" s="47" t="n">
        <f aca="false">G3839/H3839-1</f>
        <v>-0.214030716400452</v>
      </c>
      <c r="J3839" s="48" t="n">
        <f aca="false">IF(F3839&lt;0,F3839^2,0)</f>
        <v>1.95339737872843E-005</v>
      </c>
      <c r="K3839" s="44" t="n">
        <f aca="false">MAX(K3838,E3839)</f>
        <v>64626.6500000001</v>
      </c>
      <c r="L3839" s="49" t="n">
        <f aca="false">E3839-K3839</f>
        <v>-8272.69999999998</v>
      </c>
    </row>
    <row r="3840" customFormat="false" ht="15" hidden="false" customHeight="false" outlineLevel="0" collapsed="false">
      <c r="A3840" s="27" t="n">
        <v>45041</v>
      </c>
      <c r="B3840" s="42" t="n">
        <v>1</v>
      </c>
      <c r="C3840" s="28" t="n">
        <v>42678.5</v>
      </c>
      <c r="D3840" s="43" t="n">
        <v>42.75</v>
      </c>
      <c r="E3840" s="44" t="n">
        <f aca="false">E3839+D3840</f>
        <v>56396.7000000001</v>
      </c>
      <c r="F3840" s="45" t="n">
        <f aca="false">IF(C3839&gt;0,D3840/C3839,0)</f>
        <v>0.00100267967609342</v>
      </c>
      <c r="G3840" s="46" t="n">
        <f aca="false">G3839*(1+F3840)</f>
        <v>47.480230617719</v>
      </c>
      <c r="H3840" s="46" t="n">
        <f aca="false">MAX(H3839,G3840)</f>
        <v>60.3492678816304</v>
      </c>
      <c r="I3840" s="47" t="n">
        <f aca="false">G3840/H3840-1</f>
        <v>-0.213242640973754</v>
      </c>
      <c r="J3840" s="48" t="n">
        <f aca="false">IF(F3840&lt;0,F3840^2,0)</f>
        <v>0</v>
      </c>
      <c r="K3840" s="44" t="n">
        <f aca="false">MAX(K3839,E3840)</f>
        <v>64626.6500000001</v>
      </c>
      <c r="L3840" s="49" t="n">
        <f aca="false">E3840-K3840</f>
        <v>-8229.94999999998</v>
      </c>
    </row>
    <row r="3841" customFormat="false" ht="15" hidden="false" customHeight="false" outlineLevel="0" collapsed="false">
      <c r="A3841" s="27" t="n">
        <v>45042</v>
      </c>
      <c r="B3841" s="42" t="n">
        <v>1</v>
      </c>
      <c r="C3841" s="28" t="n">
        <v>42829.9</v>
      </c>
      <c r="D3841" s="43" t="n">
        <v>-119.45</v>
      </c>
      <c r="E3841" s="44" t="n">
        <f aca="false">E3840+D3841</f>
        <v>56277.2500000001</v>
      </c>
      <c r="F3841" s="45" t="n">
        <f aca="false">IF(C3840&gt;0,D3841/C3840,0)</f>
        <v>-0.0027988331361224</v>
      </c>
      <c r="G3841" s="46" t="n">
        <f aca="false">G3840*(1+F3841)</f>
        <v>47.3473413749554</v>
      </c>
      <c r="H3841" s="46" t="n">
        <f aca="false">MAX(H3840,G3841)</f>
        <v>60.3492678816304</v>
      </c>
      <c r="I3841" s="47" t="n">
        <f aca="false">G3841/H3841-1</f>
        <v>-0.215444643540284</v>
      </c>
      <c r="J3841" s="48" t="n">
        <f aca="false">IF(F3841&lt;0,F3841^2,0)</f>
        <v>7.83346692385677E-006</v>
      </c>
      <c r="K3841" s="44" t="n">
        <f aca="false">MAX(K3840,E3841)</f>
        <v>64626.6500000001</v>
      </c>
      <c r="L3841" s="49" t="n">
        <f aca="false">E3841-K3841</f>
        <v>-8349.39999999998</v>
      </c>
    </row>
    <row r="3842" customFormat="false" ht="15" hidden="false" customHeight="false" outlineLevel="0" collapsed="false">
      <c r="A3842" s="27" t="n">
        <v>45043</v>
      </c>
      <c r="B3842" s="42" t="n">
        <v>1</v>
      </c>
      <c r="C3842" s="28" t="n">
        <v>43000.85</v>
      </c>
      <c r="D3842" s="43" t="n">
        <v>125.25</v>
      </c>
      <c r="E3842" s="44" t="n">
        <f aca="false">E3841+D3842</f>
        <v>56402.5000000001</v>
      </c>
      <c r="F3842" s="45" t="n">
        <f aca="false">IF(C3841&gt;0,D3842/C3841,0)</f>
        <v>0.00292435891748521</v>
      </c>
      <c r="G3842" s="46" t="n">
        <f aca="false">G3841*(1+F3842)</f>
        <v>47.4858019949245</v>
      </c>
      <c r="H3842" s="46" t="n">
        <f aca="false">MAX(H3841,G3842)</f>
        <v>60.3492678816304</v>
      </c>
      <c r="I3842" s="47" t="n">
        <f aca="false">G3842/H3842-1</f>
        <v>-0.213150322087361</v>
      </c>
      <c r="J3842" s="48" t="n">
        <f aca="false">IF(F3842&lt;0,F3842^2,0)</f>
        <v>0</v>
      </c>
      <c r="K3842" s="44" t="n">
        <f aca="false">MAX(K3841,E3842)</f>
        <v>64626.6500000001</v>
      </c>
      <c r="L3842" s="49" t="n">
        <f aca="false">E3842-K3842</f>
        <v>-8224.14999999998</v>
      </c>
    </row>
    <row r="3843" customFormat="false" ht="15" hidden="false" customHeight="false" outlineLevel="0" collapsed="false">
      <c r="A3843" s="27" t="n">
        <v>45044</v>
      </c>
      <c r="B3843" s="42" t="n">
        <v>1</v>
      </c>
      <c r="C3843" s="28" t="n">
        <v>43233.9</v>
      </c>
      <c r="D3843" s="43" t="n">
        <v>233.05</v>
      </c>
      <c r="E3843" s="44" t="n">
        <f aca="false">E3842+D3843</f>
        <v>56635.5500000001</v>
      </c>
      <c r="F3843" s="45" t="n">
        <f aca="false">IF(C3842&gt;0,D3843/C3842,0)</f>
        <v>0.0054196603090404</v>
      </c>
      <c r="G3843" s="46" t="n">
        <f aca="false">G3842*(1+F3843)</f>
        <v>47.7431589112393</v>
      </c>
      <c r="H3843" s="46" t="n">
        <f aca="false">MAX(H3842,G3843)</f>
        <v>60.3492678816304</v>
      </c>
      <c r="I3843" s="47" t="n">
        <f aca="false">G3843/H3843-1</f>
        <v>-0.208885864118796</v>
      </c>
      <c r="J3843" s="48" t="n">
        <f aca="false">IF(F3843&lt;0,F3843^2,0)</f>
        <v>0</v>
      </c>
      <c r="K3843" s="44" t="n">
        <f aca="false">MAX(K3842,E3843)</f>
        <v>64626.6500000001</v>
      </c>
      <c r="L3843" s="49" t="n">
        <f aca="false">E3843-K3843</f>
        <v>-7991.09999999998</v>
      </c>
    </row>
    <row r="3844" customFormat="false" ht="15" hidden="false" customHeight="false" outlineLevel="0" collapsed="false">
      <c r="A3844" s="27" t="n">
        <v>45048</v>
      </c>
      <c r="B3844" s="42" t="n">
        <v>1</v>
      </c>
      <c r="C3844" s="28" t="n">
        <v>43352.1</v>
      </c>
      <c r="D3844" s="43" t="n">
        <v>118.2</v>
      </c>
      <c r="E3844" s="44" t="n">
        <f aca="false">E3843+D3844</f>
        <v>56753.7500000001</v>
      </c>
      <c r="F3844" s="45" t="n">
        <f aca="false">IF(C3843&gt;0,D3844/C3843,0)</f>
        <v>0.00273396570746567</v>
      </c>
      <c r="G3844" s="46" t="n">
        <f aca="false">G3843*(1+F3844)</f>
        <v>47.8736870704688</v>
      </c>
      <c r="H3844" s="46" t="n">
        <f aca="false">MAX(H3843,G3844)</f>
        <v>60.3492678816304</v>
      </c>
      <c r="I3844" s="47" t="n">
        <f aca="false">G3844/H3844-1</f>
        <v>-0.206722985200606</v>
      </c>
      <c r="J3844" s="48" t="n">
        <f aca="false">IF(F3844&lt;0,F3844^2,0)</f>
        <v>0</v>
      </c>
      <c r="K3844" s="44" t="n">
        <f aca="false">MAX(K3843,E3844)</f>
        <v>64626.6500000001</v>
      </c>
      <c r="L3844" s="49" t="n">
        <f aca="false">E3844-K3844</f>
        <v>-7872.89999999998</v>
      </c>
    </row>
    <row r="3845" customFormat="false" ht="15" hidden="false" customHeight="false" outlineLevel="0" collapsed="false">
      <c r="A3845" s="27" t="n">
        <v>45049</v>
      </c>
      <c r="B3845" s="42" t="n">
        <v>1</v>
      </c>
      <c r="C3845" s="28" t="n">
        <v>43312.7</v>
      </c>
      <c r="D3845" s="43" t="n">
        <v>-197.25</v>
      </c>
      <c r="E3845" s="44" t="n">
        <f aca="false">E3844+D3845</f>
        <v>56556.5000000001</v>
      </c>
      <c r="F3845" s="45" t="n">
        <f aca="false">IF(C3844&gt;0,D3845/C3844,0)</f>
        <v>-0.00454995259745203</v>
      </c>
      <c r="G3845" s="46" t="n">
        <f aca="false">G3844*(1+F3845)</f>
        <v>47.6558640636329</v>
      </c>
      <c r="H3845" s="46" t="n">
        <f aca="false">MAX(H3844,G3845)</f>
        <v>60.3492678816304</v>
      </c>
      <c r="I3845" s="47" t="n">
        <f aca="false">G3845/H3845-1</f>
        <v>-0.210332358014591</v>
      </c>
      <c r="J3845" s="48" t="n">
        <f aca="false">IF(F3845&lt;0,F3845^2,0)</f>
        <v>2.07020686390604E-005</v>
      </c>
      <c r="K3845" s="44" t="n">
        <f aca="false">MAX(K3844,E3845)</f>
        <v>64626.6500000001</v>
      </c>
      <c r="L3845" s="49" t="n">
        <f aca="false">E3845-K3845</f>
        <v>-8070.14999999998</v>
      </c>
    </row>
    <row r="3846" customFormat="false" ht="15" hidden="false" customHeight="false" outlineLevel="0" collapsed="false">
      <c r="A3846" s="27" t="n">
        <v>45050</v>
      </c>
      <c r="B3846" s="42" t="n">
        <v>1</v>
      </c>
      <c r="C3846" s="28" t="n">
        <v>43685.45</v>
      </c>
      <c r="D3846" s="43" t="n">
        <v>201.6</v>
      </c>
      <c r="E3846" s="44" t="n">
        <f aca="false">E3845+D3846</f>
        <v>56758.1000000001</v>
      </c>
      <c r="F3846" s="45" t="n">
        <f aca="false">IF(C3845&gt;0,D3846/C3845,0)</f>
        <v>0.00465452396179412</v>
      </c>
      <c r="G3846" s="46" t="n">
        <f aca="false">G3845*(1+F3846)</f>
        <v>47.8776794248371</v>
      </c>
      <c r="H3846" s="46" t="n">
        <f aca="false">MAX(H3845,G3846)</f>
        <v>60.3492678816304</v>
      </c>
      <c r="I3846" s="47" t="n">
        <f aca="false">G3846/H3846-1</f>
        <v>-0.206656831053117</v>
      </c>
      <c r="J3846" s="48" t="n">
        <f aca="false">IF(F3846&lt;0,F3846^2,0)</f>
        <v>0</v>
      </c>
      <c r="K3846" s="44" t="n">
        <f aca="false">MAX(K3845,E3846)</f>
        <v>64626.6500000001</v>
      </c>
      <c r="L3846" s="49" t="n">
        <f aca="false">E3846-K3846</f>
        <v>-7868.54999999998</v>
      </c>
    </row>
    <row r="3847" customFormat="false" ht="15" hidden="false" customHeight="false" outlineLevel="0" collapsed="false">
      <c r="A3847" s="27" t="n">
        <v>45051</v>
      </c>
      <c r="B3847" s="42" t="n">
        <v>-1</v>
      </c>
      <c r="C3847" s="28" t="n">
        <v>42661.2</v>
      </c>
      <c r="D3847" s="43" t="n">
        <v>-157.85</v>
      </c>
      <c r="E3847" s="44" t="n">
        <f aca="false">E3846+D3847</f>
        <v>56600.2500000001</v>
      </c>
      <c r="F3847" s="45" t="n">
        <f aca="false">IF(C3846&gt;0,D3847/C3846,0)</f>
        <v>-0.00361333121210838</v>
      </c>
      <c r="G3847" s="46" t="n">
        <f aca="false">G3846*(1+F3847)</f>
        <v>47.704681511408</v>
      </c>
      <c r="H3847" s="46" t="n">
        <f aca="false">MAX(H3846,G3847)</f>
        <v>60.3492678816304</v>
      </c>
      <c r="I3847" s="47" t="n">
        <f aca="false">G3847/H3847-1</f>
        <v>-0.209523442687386</v>
      </c>
      <c r="J3847" s="48" t="n">
        <f aca="false">IF(F3847&lt;0,F3847^2,0)</f>
        <v>1.30561624483966E-005</v>
      </c>
      <c r="K3847" s="44" t="n">
        <f aca="false">MAX(K3846,E3847)</f>
        <v>64626.6500000001</v>
      </c>
      <c r="L3847" s="49" t="n">
        <f aca="false">E3847-K3847</f>
        <v>-8026.39999999998</v>
      </c>
    </row>
    <row r="3848" customFormat="false" ht="15" hidden="false" customHeight="false" outlineLevel="0" collapsed="false">
      <c r="A3848" s="27" t="n">
        <v>45054</v>
      </c>
      <c r="B3848" s="42" t="n">
        <v>-1</v>
      </c>
      <c r="C3848" s="28" t="n">
        <v>43284</v>
      </c>
      <c r="D3848" s="43" t="n">
        <v>-622.8</v>
      </c>
      <c r="E3848" s="44" t="n">
        <f aca="false">E3847+D3848</f>
        <v>55977.4500000001</v>
      </c>
      <c r="F3848" s="45" t="n">
        <f aca="false">IF(C3847&gt;0,D3848/C3847,0)</f>
        <v>-0.0145987454642626</v>
      </c>
      <c r="G3848" s="46" t="n">
        <f aca="false">G3847*(1+F3848)</f>
        <v>47.0082530085692</v>
      </c>
      <c r="H3848" s="46" t="n">
        <f aca="false">MAX(H3847,G3848)</f>
        <v>60.3492678816304</v>
      </c>
      <c r="I3848" s="47" t="n">
        <f aca="false">G3848/H3848-1</f>
        <v>-0.221063408743059</v>
      </c>
      <c r="J3848" s="48" t="n">
        <f aca="false">IF(F3848&lt;0,F3848^2,0)</f>
        <v>0.000213123369130328</v>
      </c>
      <c r="K3848" s="44" t="n">
        <f aca="false">MAX(K3847,E3848)</f>
        <v>64626.6500000001</v>
      </c>
      <c r="L3848" s="49" t="n">
        <f aca="false">E3848-K3848</f>
        <v>-8649.19999999998</v>
      </c>
    </row>
    <row r="3849" customFormat="false" ht="15" hidden="false" customHeight="false" outlineLevel="0" collapsed="false">
      <c r="A3849" s="27" t="n">
        <v>45055</v>
      </c>
      <c r="B3849" s="42" t="n">
        <v>-1</v>
      </c>
      <c r="C3849" s="28" t="n">
        <v>43198.15</v>
      </c>
      <c r="D3849" s="43" t="n">
        <v>-154.55</v>
      </c>
      <c r="E3849" s="44" t="n">
        <f aca="false">E3848+D3849</f>
        <v>55822.9000000001</v>
      </c>
      <c r="F3849" s="45" t="n">
        <f aca="false">IF(C3848&gt;0,D3849/C3848,0)</f>
        <v>-0.00357060345624249</v>
      </c>
      <c r="G3849" s="46" t="n">
        <f aca="false">G3848*(1+F3849)</f>
        <v>46.8404051779049</v>
      </c>
      <c r="H3849" s="46" t="n">
        <f aca="false">MAX(H3848,G3849)</f>
        <v>60.3492678816304</v>
      </c>
      <c r="I3849" s="47" t="n">
        <f aca="false">G3849/H3849-1</f>
        <v>-0.223844682427995</v>
      </c>
      <c r="J3849" s="48" t="n">
        <f aca="false">IF(F3849&lt;0,F3849^2,0)</f>
        <v>1.27492090417308E-005</v>
      </c>
      <c r="K3849" s="44" t="n">
        <f aca="false">MAX(K3848,E3849)</f>
        <v>64626.6500000001</v>
      </c>
      <c r="L3849" s="49" t="n">
        <f aca="false">E3849-K3849</f>
        <v>-8803.74999999999</v>
      </c>
    </row>
    <row r="3850" customFormat="false" ht="15" hidden="false" customHeight="false" outlineLevel="0" collapsed="false">
      <c r="A3850" s="27" t="n">
        <v>45056</v>
      </c>
      <c r="B3850" s="42" t="n">
        <v>0</v>
      </c>
      <c r="C3850" s="28" t="n">
        <v>43331.05</v>
      </c>
      <c r="D3850" s="43" t="n">
        <v>0</v>
      </c>
      <c r="E3850" s="44" t="n">
        <f aca="false">E3849+D3850</f>
        <v>55822.9000000001</v>
      </c>
      <c r="F3850" s="45" t="n">
        <f aca="false">IF(C3849&gt;0,D3850/C3849,0)</f>
        <v>0</v>
      </c>
      <c r="G3850" s="46" t="n">
        <f aca="false">G3849*(1+F3850)</f>
        <v>46.8404051779049</v>
      </c>
      <c r="H3850" s="46" t="n">
        <f aca="false">MAX(H3849,G3850)</f>
        <v>60.3492678816304</v>
      </c>
      <c r="I3850" s="47" t="n">
        <f aca="false">G3850/H3850-1</f>
        <v>-0.223844682427995</v>
      </c>
      <c r="J3850" s="48" t="n">
        <f aca="false">IF(F3850&lt;0,F3850^2,0)</f>
        <v>0</v>
      </c>
      <c r="K3850" s="44" t="n">
        <f aca="false">MAX(K3849,E3850)</f>
        <v>64626.6500000001</v>
      </c>
      <c r="L3850" s="49" t="n">
        <f aca="false">E3850-K3850</f>
        <v>-8803.74999999999</v>
      </c>
    </row>
    <row r="3851" customFormat="false" ht="15" hidden="false" customHeight="false" outlineLevel="0" collapsed="false">
      <c r="A3851" s="27" t="n">
        <v>45057</v>
      </c>
      <c r="B3851" s="42" t="n">
        <v>1</v>
      </c>
      <c r="C3851" s="28" t="n">
        <v>43475.3</v>
      </c>
      <c r="D3851" s="43" t="n">
        <v>-59.8</v>
      </c>
      <c r="E3851" s="44" t="n">
        <f aca="false">E3850+D3851</f>
        <v>55763.1000000001</v>
      </c>
      <c r="F3851" s="45" t="n">
        <f aca="false">IF(C3850&gt;0,D3851/C3850,0)</f>
        <v>-0.00138007271921636</v>
      </c>
      <c r="G3851" s="46" t="n">
        <f aca="false">G3850*(1+F3851)</f>
        <v>46.7757620125618</v>
      </c>
      <c r="H3851" s="46" t="n">
        <f aca="false">MAX(H3850,G3851)</f>
        <v>60.3492678816304</v>
      </c>
      <c r="I3851" s="47" t="n">
        <f aca="false">G3851/H3851-1</f>
        <v>-0.224915833207651</v>
      </c>
      <c r="J3851" s="48" t="n">
        <f aca="false">IF(F3851&lt;0,F3851^2,0)</f>
        <v>1.90460071032523E-006</v>
      </c>
      <c r="K3851" s="44" t="n">
        <f aca="false">MAX(K3850,E3851)</f>
        <v>64626.6500000001</v>
      </c>
      <c r="L3851" s="49" t="n">
        <f aca="false">E3851-K3851</f>
        <v>-8863.54999999999</v>
      </c>
    </row>
    <row r="3852" customFormat="false" ht="15" hidden="false" customHeight="false" outlineLevel="0" collapsed="false">
      <c r="A3852" s="27" t="n">
        <v>45058</v>
      </c>
      <c r="B3852" s="42" t="n">
        <v>1</v>
      </c>
      <c r="C3852" s="28" t="n">
        <v>43793.55</v>
      </c>
      <c r="D3852" s="43" t="n">
        <v>-108.05</v>
      </c>
      <c r="E3852" s="44" t="n">
        <f aca="false">E3851+D3852</f>
        <v>55655.0500000001</v>
      </c>
      <c r="F3852" s="45" t="n">
        <f aca="false">IF(C3851&gt;0,D3852/C3851,0)</f>
        <v>-0.00248531925024094</v>
      </c>
      <c r="G3852" s="46" t="n">
        <f aca="false">G3851*(1+F3852)</f>
        <v>46.6595093107873</v>
      </c>
      <c r="H3852" s="46" t="n">
        <f aca="false">MAX(H3851,G3852)</f>
        <v>60.3492678816304</v>
      </c>
      <c r="I3852" s="47" t="n">
        <f aca="false">G3852/H3852-1</f>
        <v>-0.226842164807937</v>
      </c>
      <c r="J3852" s="48" t="n">
        <f aca="false">IF(F3852&lt;0,F3852^2,0)</f>
        <v>6.17681177561819E-006</v>
      </c>
      <c r="K3852" s="44" t="n">
        <f aca="false">MAX(K3851,E3852)</f>
        <v>64626.6500000001</v>
      </c>
      <c r="L3852" s="49" t="n">
        <f aca="false">E3852-K3852</f>
        <v>-8971.59999999999</v>
      </c>
    </row>
    <row r="3853" customFormat="false" ht="15" hidden="false" customHeight="false" outlineLevel="0" collapsed="false">
      <c r="A3853" s="27" t="n">
        <v>45061</v>
      </c>
      <c r="B3853" s="42" t="n">
        <v>1</v>
      </c>
      <c r="C3853" s="28" t="n">
        <v>44072.1</v>
      </c>
      <c r="D3853" s="43" t="n">
        <v>166.15</v>
      </c>
      <c r="E3853" s="44" t="n">
        <f aca="false">E3852+D3853</f>
        <v>55821.2000000001</v>
      </c>
      <c r="F3853" s="45" t="n">
        <f aca="false">IF(C3852&gt;0,D3853/C3852,0)</f>
        <v>0.00379393769173771</v>
      </c>
      <c r="G3853" s="46" t="n">
        <f aca="false">G3852*(1+F3853)</f>
        <v>46.8365325818395</v>
      </c>
      <c r="H3853" s="46" t="n">
        <f aca="false">MAX(H3852,G3853)</f>
        <v>60.3492678816304</v>
      </c>
      <c r="I3853" s="47" t="n">
        <f aca="false">G3853/H3853-1</f>
        <v>-0.223908852155339</v>
      </c>
      <c r="J3853" s="48" t="n">
        <f aca="false">IF(F3853&lt;0,F3853^2,0)</f>
        <v>0</v>
      </c>
      <c r="K3853" s="44" t="n">
        <f aca="false">MAX(K3852,E3853)</f>
        <v>64626.6500000001</v>
      </c>
      <c r="L3853" s="49" t="n">
        <f aca="false">E3853-K3853</f>
        <v>-8805.44999999999</v>
      </c>
    </row>
    <row r="3854" customFormat="false" ht="15" hidden="false" customHeight="false" outlineLevel="0" collapsed="false">
      <c r="A3854" s="27" t="n">
        <v>45062</v>
      </c>
      <c r="B3854" s="42" t="n">
        <v>1</v>
      </c>
      <c r="C3854" s="28" t="n">
        <v>43903.7</v>
      </c>
      <c r="D3854" s="43" t="n">
        <v>-168.4</v>
      </c>
      <c r="E3854" s="44" t="n">
        <f aca="false">E3853+D3854</f>
        <v>55652.8000000001</v>
      </c>
      <c r="F3854" s="45" t="n">
        <f aca="false">IF(C3853&gt;0,D3854/C3853,0)</f>
        <v>-0.0038210114789175</v>
      </c>
      <c r="G3854" s="46" t="n">
        <f aca="false">G3853*(1+F3854)</f>
        <v>46.6575696532116</v>
      </c>
      <c r="H3854" s="46" t="n">
        <f aca="false">MAX(H3853,G3854)</f>
        <v>60.3492678816304</v>
      </c>
      <c r="I3854" s="47" t="n">
        <f aca="false">G3854/H3854-1</f>
        <v>-0.22687430533994</v>
      </c>
      <c r="J3854" s="48" t="n">
        <f aca="false">IF(F3854&lt;0,F3854^2,0)</f>
        <v>1.46001287220193E-005</v>
      </c>
      <c r="K3854" s="44" t="n">
        <f aca="false">MAX(K3853,E3854)</f>
        <v>64626.6500000001</v>
      </c>
      <c r="L3854" s="49" t="n">
        <f aca="false">E3854-K3854</f>
        <v>-8973.84999999999</v>
      </c>
    </row>
    <row r="3855" customFormat="false" ht="15" hidden="false" customHeight="false" outlineLevel="0" collapsed="false">
      <c r="A3855" s="27" t="n">
        <v>45063</v>
      </c>
      <c r="B3855" s="42" t="n">
        <v>-1</v>
      </c>
      <c r="C3855" s="28" t="n">
        <v>43698.7</v>
      </c>
      <c r="D3855" s="43" t="n">
        <v>-120.1</v>
      </c>
      <c r="E3855" s="44" t="n">
        <f aca="false">E3854+D3855</f>
        <v>55532.7000000001</v>
      </c>
      <c r="F3855" s="45" t="n">
        <f aca="false">IF(C3854&gt;0,D3855/C3854,0)</f>
        <v>-0.00273553254053759</v>
      </c>
      <c r="G3855" s="46" t="n">
        <f aca="false">G3854*(1+F3855)</f>
        <v>46.5299363531628</v>
      </c>
      <c r="H3855" s="46" t="n">
        <f aca="false">MAX(H3854,G3855)</f>
        <v>60.3492678816304</v>
      </c>
      <c r="I3855" s="47" t="n">
        <f aca="false">G3855/H3855-1</f>
        <v>-0.228989215835608</v>
      </c>
      <c r="J3855" s="48" t="n">
        <f aca="false">IF(F3855&lt;0,F3855^2,0)</f>
        <v>7.48313828034002E-006</v>
      </c>
      <c r="K3855" s="44" t="n">
        <f aca="false">MAX(K3854,E3855)</f>
        <v>64626.6500000001</v>
      </c>
      <c r="L3855" s="49" t="n">
        <f aca="false">E3855-K3855</f>
        <v>-9093.94999999999</v>
      </c>
    </row>
    <row r="3856" customFormat="false" ht="15" hidden="false" customHeight="false" outlineLevel="0" collapsed="false">
      <c r="A3856" s="27" t="n">
        <v>45064</v>
      </c>
      <c r="B3856" s="42" t="n">
        <v>-1</v>
      </c>
      <c r="C3856" s="28" t="n">
        <v>43752.3</v>
      </c>
      <c r="D3856" s="43" t="n">
        <v>-308.2</v>
      </c>
      <c r="E3856" s="44" t="n">
        <f aca="false">E3855+D3856</f>
        <v>55224.5000000001</v>
      </c>
      <c r="F3856" s="45" t="n">
        <f aca="false">IF(C3855&gt;0,D3856/C3855,0)</f>
        <v>-0.00705284138887427</v>
      </c>
      <c r="G3856" s="46" t="n">
        <f aca="false">G3855*(1+F3856)</f>
        <v>46.2017680922296</v>
      </c>
      <c r="H3856" s="46" t="n">
        <f aca="false">MAX(H3855,G3856)</f>
        <v>60.3492678816304</v>
      </c>
      <c r="I3856" s="47" t="n">
        <f aca="false">G3856/H3856-1</f>
        <v>-0.234427032605431</v>
      </c>
      <c r="J3856" s="48" t="n">
        <f aca="false">IF(F3856&lt;0,F3856^2,0)</f>
        <v>4.97425716566179E-005</v>
      </c>
      <c r="K3856" s="44" t="n">
        <f aca="false">MAX(K3855,E3856)</f>
        <v>64626.6500000001</v>
      </c>
      <c r="L3856" s="49" t="n">
        <f aca="false">E3856-K3856</f>
        <v>-9402.14999999999</v>
      </c>
    </row>
    <row r="3857" customFormat="false" ht="15" hidden="false" customHeight="false" outlineLevel="0" collapsed="false">
      <c r="A3857" s="27" t="n">
        <v>45065</v>
      </c>
      <c r="B3857" s="42" t="n">
        <v>0</v>
      </c>
      <c r="C3857" s="28" t="n">
        <v>43969.4</v>
      </c>
      <c r="D3857" s="43" t="n">
        <v>0</v>
      </c>
      <c r="E3857" s="44" t="n">
        <f aca="false">E3856+D3857</f>
        <v>55224.5000000001</v>
      </c>
      <c r="F3857" s="45" t="n">
        <f aca="false">IF(C3856&gt;0,D3857/C3856,0)</f>
        <v>0</v>
      </c>
      <c r="G3857" s="46" t="n">
        <f aca="false">G3856*(1+F3857)</f>
        <v>46.2017680922296</v>
      </c>
      <c r="H3857" s="46" t="n">
        <f aca="false">MAX(H3856,G3857)</f>
        <v>60.3492678816304</v>
      </c>
      <c r="I3857" s="47" t="n">
        <f aca="false">G3857/H3857-1</f>
        <v>-0.234427032605431</v>
      </c>
      <c r="J3857" s="48" t="n">
        <f aca="false">IF(F3857&lt;0,F3857^2,0)</f>
        <v>0</v>
      </c>
      <c r="K3857" s="44" t="n">
        <f aca="false">MAX(K3856,E3857)</f>
        <v>64626.6500000001</v>
      </c>
      <c r="L3857" s="49" t="n">
        <f aca="false">E3857-K3857</f>
        <v>-9402.14999999999</v>
      </c>
    </row>
    <row r="3858" customFormat="false" ht="15" hidden="false" customHeight="false" outlineLevel="0" collapsed="false">
      <c r="A3858" s="27" t="n">
        <v>45068</v>
      </c>
      <c r="B3858" s="42" t="n">
        <v>0</v>
      </c>
      <c r="C3858" s="28" t="n">
        <v>43885.1</v>
      </c>
      <c r="D3858" s="43" t="n">
        <v>0</v>
      </c>
      <c r="E3858" s="44" t="n">
        <f aca="false">E3857+D3858</f>
        <v>55224.5000000001</v>
      </c>
      <c r="F3858" s="45" t="n">
        <f aca="false">IF(C3857&gt;0,D3858/C3857,0)</f>
        <v>0</v>
      </c>
      <c r="G3858" s="46" t="n">
        <f aca="false">G3857*(1+F3858)</f>
        <v>46.2017680922296</v>
      </c>
      <c r="H3858" s="46" t="n">
        <f aca="false">MAX(H3857,G3858)</f>
        <v>60.3492678816304</v>
      </c>
      <c r="I3858" s="47" t="n">
        <f aca="false">G3858/H3858-1</f>
        <v>-0.234427032605431</v>
      </c>
      <c r="J3858" s="48" t="n">
        <f aca="false">IF(F3858&lt;0,F3858^2,0)</f>
        <v>0</v>
      </c>
      <c r="K3858" s="44" t="n">
        <f aca="false">MAX(K3857,E3858)</f>
        <v>64626.6500000001</v>
      </c>
      <c r="L3858" s="49" t="n">
        <f aca="false">E3858-K3858</f>
        <v>-9402.14999999999</v>
      </c>
    </row>
    <row r="3859" customFormat="false" ht="15" hidden="false" customHeight="false" outlineLevel="0" collapsed="false">
      <c r="A3859" s="27" t="n">
        <v>45069</v>
      </c>
      <c r="B3859" s="42" t="n">
        <v>1</v>
      </c>
      <c r="C3859" s="28" t="n">
        <v>43954.45</v>
      </c>
      <c r="D3859" s="43" t="n">
        <v>-72.3</v>
      </c>
      <c r="E3859" s="44" t="n">
        <f aca="false">E3858+D3859</f>
        <v>55152.2000000001</v>
      </c>
      <c r="F3859" s="45" t="n">
        <f aca="false">IF(C3858&gt;0,D3859/C3858,0)</f>
        <v>-0.00164748399798565</v>
      </c>
      <c r="G3859" s="46" t="n">
        <f aca="false">G3858*(1+F3859)</f>
        <v>46.125651418619</v>
      </c>
      <c r="H3859" s="46" t="n">
        <f aca="false">MAX(H3858,G3859)</f>
        <v>60.3492678816304</v>
      </c>
      <c r="I3859" s="47" t="n">
        <f aca="false">G3859/H3859-1</f>
        <v>-0.235688301818504</v>
      </c>
      <c r="J3859" s="48" t="n">
        <f aca="false">IF(F3859&lt;0,F3859^2,0)</f>
        <v>2.71420352361878E-006</v>
      </c>
      <c r="K3859" s="44" t="n">
        <f aca="false">MAX(K3858,E3859)</f>
        <v>64626.6500000001</v>
      </c>
      <c r="L3859" s="49" t="n">
        <f aca="false">E3859-K3859</f>
        <v>-9474.44999999999</v>
      </c>
    </row>
    <row r="3860" customFormat="false" ht="15" hidden="false" customHeight="false" outlineLevel="0" collapsed="false">
      <c r="A3860" s="27" t="n">
        <v>45070</v>
      </c>
      <c r="B3860" s="42" t="n">
        <v>-1</v>
      </c>
      <c r="C3860" s="28" t="n">
        <v>43677.85</v>
      </c>
      <c r="D3860" s="43" t="n">
        <v>-195.45</v>
      </c>
      <c r="E3860" s="44" t="n">
        <f aca="false">E3859+D3860</f>
        <v>54956.7500000001</v>
      </c>
      <c r="F3860" s="45" t="n">
        <f aca="false">IF(C3859&gt;0,D3860/C3859,0)</f>
        <v>-0.00444664874660017</v>
      </c>
      <c r="G3860" s="46" t="n">
        <f aca="false">G3859*(1+F3860)</f>
        <v>45.9205468485523</v>
      </c>
      <c r="H3860" s="46" t="n">
        <f aca="false">MAX(H3859,G3860)</f>
        <v>60.3492678816304</v>
      </c>
      <c r="I3860" s="47" t="n">
        <f aca="false">G3860/H3860-1</f>
        <v>-0.239086927473235</v>
      </c>
      <c r="J3860" s="48" t="n">
        <f aca="false">IF(F3860&lt;0,F3860^2,0)</f>
        <v>1.97726850756409E-005</v>
      </c>
      <c r="K3860" s="44" t="n">
        <f aca="false">MAX(K3859,E3860)</f>
        <v>64626.6500000001</v>
      </c>
      <c r="L3860" s="49" t="n">
        <f aca="false">E3860-K3860</f>
        <v>-9669.89999999999</v>
      </c>
    </row>
    <row r="3861" customFormat="false" ht="15" hidden="false" customHeight="false" outlineLevel="0" collapsed="false">
      <c r="A3861" s="27" t="n">
        <v>45071</v>
      </c>
      <c r="B3861" s="42" t="n">
        <v>-1</v>
      </c>
      <c r="C3861" s="28" t="n">
        <v>43681.4</v>
      </c>
      <c r="D3861" s="43" t="n">
        <v>-3.55</v>
      </c>
      <c r="E3861" s="44" t="n">
        <f aca="false">E3860+D3861</f>
        <v>54953.2000000001</v>
      </c>
      <c r="F3861" s="45" t="n">
        <f aca="false">IF(C3860&gt;0,D3861/C3860,0)</f>
        <v>-8.12768943526295E-005</v>
      </c>
      <c r="G3861" s="46" t="n">
        <f aca="false">G3860*(1+F3861)</f>
        <v>45.9168145691174</v>
      </c>
      <c r="H3861" s="46" t="n">
        <f aca="false">MAX(H3860,G3861)</f>
        <v>60.3492678816304</v>
      </c>
      <c r="I3861" s="47" t="n">
        <f aca="false">G3861/H3861-1</f>
        <v>-0.239148772124642</v>
      </c>
      <c r="J3861" s="48" t="n">
        <f aca="false">IF(F3861&lt;0,F3861^2,0)</f>
        <v>6.6059335556085E-009</v>
      </c>
      <c r="K3861" s="44" t="n">
        <f aca="false">MAX(K3860,E3861)</f>
        <v>64626.6500000001</v>
      </c>
      <c r="L3861" s="49" t="n">
        <f aca="false">E3861-K3861</f>
        <v>-9673.44999999999</v>
      </c>
    </row>
    <row r="3862" customFormat="false" ht="15" hidden="false" customHeight="false" outlineLevel="0" collapsed="false">
      <c r="A3862" s="27" t="n">
        <v>45072</v>
      </c>
      <c r="B3862" s="42" t="n">
        <v>1</v>
      </c>
      <c r="C3862" s="28" t="n">
        <v>44018</v>
      </c>
      <c r="D3862" s="43" t="n">
        <v>-76.4</v>
      </c>
      <c r="E3862" s="44" t="n">
        <f aca="false">E3861+D3862</f>
        <v>54876.8000000001</v>
      </c>
      <c r="F3862" s="45" t="n">
        <f aca="false">IF(C3861&gt;0,D3862/C3861,0)</f>
        <v>-0.0017490281904884</v>
      </c>
      <c r="G3862" s="46" t="n">
        <f aca="false">G3861*(1+F3862)</f>
        <v>45.8365047660186</v>
      </c>
      <c r="H3862" s="46" t="n">
        <f aca="false">MAX(H3861,G3862)</f>
        <v>60.3492678816304</v>
      </c>
      <c r="I3862" s="47" t="n">
        <f aca="false">G3862/H3862-1</f>
        <v>-0.240479522370964</v>
      </c>
      <c r="J3862" s="48" t="n">
        <f aca="false">IF(F3862&lt;0,F3862^2,0)</f>
        <v>3.05909961112313E-006</v>
      </c>
      <c r="K3862" s="44" t="n">
        <f aca="false">MAX(K3861,E3862)</f>
        <v>64626.6500000001</v>
      </c>
      <c r="L3862" s="49" t="n">
        <f aca="false">E3862-K3862</f>
        <v>-9749.84999999999</v>
      </c>
    </row>
    <row r="3863" customFormat="false" ht="15" hidden="false" customHeight="false" outlineLevel="0" collapsed="false">
      <c r="A3863" s="27" t="n">
        <v>45075</v>
      </c>
      <c r="B3863" s="42" t="n">
        <v>1</v>
      </c>
      <c r="C3863" s="28" t="n">
        <v>44311.9</v>
      </c>
      <c r="D3863" s="43" t="n">
        <v>293.9</v>
      </c>
      <c r="E3863" s="44" t="n">
        <f aca="false">E3862+D3863</f>
        <v>55170.7000000001</v>
      </c>
      <c r="F3863" s="45" t="n">
        <f aca="false">IF(C3862&gt;0,D3863/C3862,0)</f>
        <v>0.00667681403062384</v>
      </c>
      <c r="G3863" s="46" t="n">
        <f aca="false">G3862*(1+F3863)</f>
        <v>46.1425465841551</v>
      </c>
      <c r="H3863" s="46" t="n">
        <f aca="false">MAX(H3862,G3863)</f>
        <v>60.3492678816304</v>
      </c>
      <c r="I3863" s="47" t="n">
        <f aca="false">G3863/H3863-1</f>
        <v>-0.235408345389384</v>
      </c>
      <c r="J3863" s="48" t="n">
        <f aca="false">IF(F3863&lt;0,F3863^2,0)</f>
        <v>0</v>
      </c>
      <c r="K3863" s="44" t="n">
        <f aca="false">MAX(K3862,E3863)</f>
        <v>64626.6500000001</v>
      </c>
      <c r="L3863" s="49" t="n">
        <f aca="false">E3863-K3863</f>
        <v>-9455.94999999999</v>
      </c>
    </row>
    <row r="3864" customFormat="false" ht="15" hidden="false" customHeight="false" outlineLevel="0" collapsed="false">
      <c r="A3864" s="27" t="n">
        <v>45076</v>
      </c>
      <c r="B3864" s="42" t="n">
        <v>1</v>
      </c>
      <c r="C3864" s="28" t="n">
        <v>44436.35</v>
      </c>
      <c r="D3864" s="43" t="n">
        <v>124.45</v>
      </c>
      <c r="E3864" s="44" t="n">
        <f aca="false">E3863+D3864</f>
        <v>55295.1500000001</v>
      </c>
      <c r="F3864" s="45" t="n">
        <f aca="false">IF(C3863&gt;0,D3864/C3863,0)</f>
        <v>0.00280850065106664</v>
      </c>
      <c r="G3864" s="46" t="n">
        <f aca="false">G3863*(1+F3864)</f>
        <v>46.2721379562786</v>
      </c>
      <c r="H3864" s="46" t="n">
        <f aca="false">MAX(H3863,G3864)</f>
        <v>60.3492678816304</v>
      </c>
      <c r="I3864" s="47" t="n">
        <f aca="false">G3864/H3864-1</f>
        <v>-0.23326098922961</v>
      </c>
      <c r="J3864" s="48" t="n">
        <f aca="false">IF(F3864&lt;0,F3864^2,0)</f>
        <v>0</v>
      </c>
      <c r="K3864" s="44" t="n">
        <f aca="false">MAX(K3863,E3864)</f>
        <v>64626.6500000001</v>
      </c>
      <c r="L3864" s="49" t="n">
        <f aca="false">E3864-K3864</f>
        <v>-9331.49999999999</v>
      </c>
    </row>
    <row r="3865" customFormat="false" ht="15" hidden="false" customHeight="false" outlineLevel="0" collapsed="false">
      <c r="A3865" s="27" t="n">
        <v>45077</v>
      </c>
      <c r="B3865" s="42" t="n">
        <v>-1</v>
      </c>
      <c r="C3865" s="28" t="n">
        <v>44128.15</v>
      </c>
      <c r="D3865" s="43" t="n">
        <v>-163.05</v>
      </c>
      <c r="E3865" s="44" t="n">
        <f aca="false">E3864+D3865</f>
        <v>55132.1000000001</v>
      </c>
      <c r="F3865" s="45" t="n">
        <f aca="false">IF(C3864&gt;0,D3865/C3864,0)</f>
        <v>-0.00366929327003681</v>
      </c>
      <c r="G3865" s="46" t="n">
        <f aca="false">G3864*(1+F3865)</f>
        <v>46.1023519118854</v>
      </c>
      <c r="H3865" s="46" t="n">
        <f aca="false">MAX(H3864,G3865)</f>
        <v>60.3492678816304</v>
      </c>
      <c r="I3865" s="47" t="n">
        <f aca="false">G3865/H3865-1</f>
        <v>-0.236074379521704</v>
      </c>
      <c r="J3865" s="48" t="n">
        <f aca="false">IF(F3865&lt;0,F3865^2,0)</f>
        <v>1.34637131015374E-005</v>
      </c>
      <c r="K3865" s="44" t="n">
        <f aca="false">MAX(K3864,E3865)</f>
        <v>64626.6500000001</v>
      </c>
      <c r="L3865" s="49" t="n">
        <f aca="false">E3865-K3865</f>
        <v>-9494.55</v>
      </c>
    </row>
    <row r="3866" customFormat="false" ht="15" hidden="false" customHeight="false" outlineLevel="0" collapsed="false">
      <c r="A3866" s="27" t="n">
        <v>45078</v>
      </c>
      <c r="B3866" s="42" t="n">
        <v>-1</v>
      </c>
      <c r="C3866" s="28" t="n">
        <v>43790.2</v>
      </c>
      <c r="D3866" s="43" t="n">
        <v>337.95</v>
      </c>
      <c r="E3866" s="44" t="n">
        <f aca="false">E3865+D3866</f>
        <v>55470.0500000001</v>
      </c>
      <c r="F3866" s="45" t="n">
        <f aca="false">IF(C3865&gt;0,D3866/C3865,0)</f>
        <v>0.00765837679576416</v>
      </c>
      <c r="G3866" s="46" t="n">
        <f aca="false">G3865*(1+F3866)</f>
        <v>46.4554210939975</v>
      </c>
      <c r="H3866" s="46" t="n">
        <f aca="false">MAX(H3865,G3866)</f>
        <v>60.3492678816304</v>
      </c>
      <c r="I3866" s="47" t="n">
        <f aca="false">G3866/H3866-1</f>
        <v>-0.230223949276144</v>
      </c>
      <c r="J3866" s="48" t="n">
        <f aca="false">IF(F3866&lt;0,F3866^2,0)</f>
        <v>0</v>
      </c>
      <c r="K3866" s="44" t="n">
        <f aca="false">MAX(K3865,E3866)</f>
        <v>64626.6500000001</v>
      </c>
      <c r="L3866" s="49" t="n">
        <f aca="false">E3866-K3866</f>
        <v>-9156.6</v>
      </c>
    </row>
    <row r="3867" customFormat="false" ht="15" hidden="false" customHeight="false" outlineLevel="0" collapsed="false">
      <c r="A3867" s="27" t="n">
        <v>45079</v>
      </c>
      <c r="B3867" s="42" t="n">
        <v>-1</v>
      </c>
      <c r="C3867" s="28" t="n">
        <v>43937.85</v>
      </c>
      <c r="D3867" s="43" t="n">
        <v>-147.65</v>
      </c>
      <c r="E3867" s="44" t="n">
        <f aca="false">E3866+D3867</f>
        <v>55322.4000000001</v>
      </c>
      <c r="F3867" s="45" t="n">
        <f aca="false">IF(C3866&gt;0,D3867/C3866,0)</f>
        <v>-0.00337175897803618</v>
      </c>
      <c r="G3867" s="46" t="n">
        <f aca="false">G3866*(1+F3867)</f>
        <v>46.2987846108454</v>
      </c>
      <c r="H3867" s="46" t="n">
        <f aca="false">MAX(H3866,G3867)</f>
        <v>60.3492678816304</v>
      </c>
      <c r="I3867" s="47" t="n">
        <f aca="false">G3867/H3867-1</f>
        <v>-0.232819448586249</v>
      </c>
      <c r="J3867" s="48" t="n">
        <f aca="false">IF(F3867&lt;0,F3867^2,0)</f>
        <v>1.13687586059676E-005</v>
      </c>
      <c r="K3867" s="44" t="n">
        <f aca="false">MAX(K3866,E3867)</f>
        <v>64626.6500000001</v>
      </c>
      <c r="L3867" s="49" t="n">
        <f aca="false">E3867-K3867</f>
        <v>-9304.25</v>
      </c>
    </row>
    <row r="3868" customFormat="false" ht="15" hidden="false" customHeight="false" outlineLevel="0" collapsed="false">
      <c r="A3868" s="27" t="n">
        <v>45082</v>
      </c>
      <c r="B3868" s="42" t="n">
        <v>1</v>
      </c>
      <c r="C3868" s="28" t="n">
        <v>44101.65</v>
      </c>
      <c r="D3868" s="43" t="n">
        <v>-243.7</v>
      </c>
      <c r="E3868" s="44" t="n">
        <f aca="false">E3867+D3868</f>
        <v>55078.7000000001</v>
      </c>
      <c r="F3868" s="45" t="n">
        <f aca="false">IF(C3867&gt;0,D3868/C3867,0)</f>
        <v>-0.00554647075357579</v>
      </c>
      <c r="G3868" s="46" t="n">
        <f aca="false">G3867*(1+F3868)</f>
        <v>46.0419897560752</v>
      </c>
      <c r="H3868" s="46" t="n">
        <f aca="false">MAX(H3867,G3868)</f>
        <v>60.3492678816304</v>
      </c>
      <c r="I3868" s="47" t="n">
        <f aca="false">G3868/H3868-1</f>
        <v>-0.237074593077378</v>
      </c>
      <c r="J3868" s="48" t="n">
        <f aca="false">IF(F3868&lt;0,F3868^2,0)</f>
        <v>3.07633378202716E-005</v>
      </c>
      <c r="K3868" s="44" t="n">
        <f aca="false">MAX(K3867,E3868)</f>
        <v>64626.6500000001</v>
      </c>
      <c r="L3868" s="49" t="n">
        <f aca="false">E3868-K3868</f>
        <v>-9547.95</v>
      </c>
    </row>
    <row r="3869" customFormat="false" ht="15" hidden="false" customHeight="false" outlineLevel="0" collapsed="false">
      <c r="A3869" s="27" t="n">
        <v>45083</v>
      </c>
      <c r="B3869" s="42" t="n">
        <v>1</v>
      </c>
      <c r="C3869" s="28" t="n">
        <v>44164.55</v>
      </c>
      <c r="D3869" s="43" t="n">
        <v>-27.45</v>
      </c>
      <c r="E3869" s="44" t="n">
        <f aca="false">E3868+D3869</f>
        <v>55051.2500000001</v>
      </c>
      <c r="F3869" s="45" t="n">
        <f aca="false">IF(C3868&gt;0,D3869/C3868,0)</f>
        <v>-0.000622425691555758</v>
      </c>
      <c r="G3869" s="46" t="n">
        <f aca="false">G3868*(1+F3869)</f>
        <v>46.0133320387607</v>
      </c>
      <c r="H3869" s="46" t="n">
        <f aca="false">MAX(H3868,G3869)</f>
        <v>60.3492678816304</v>
      </c>
      <c r="I3869" s="47" t="n">
        <f aca="false">G3869/H3869-1</f>
        <v>-0.237549457451387</v>
      </c>
      <c r="J3869" s="48" t="n">
        <f aca="false">IF(F3869&lt;0,F3869^2,0)</f>
        <v>3.87413741508664E-007</v>
      </c>
      <c r="K3869" s="44" t="n">
        <f aca="false">MAX(K3868,E3869)</f>
        <v>64626.6500000001</v>
      </c>
      <c r="L3869" s="49" t="n">
        <f aca="false">E3869-K3869</f>
        <v>-9575.39999999999</v>
      </c>
    </row>
    <row r="3870" customFormat="false" ht="15" hidden="false" customHeight="false" outlineLevel="0" collapsed="false">
      <c r="A3870" s="27" t="n">
        <v>45084</v>
      </c>
      <c r="B3870" s="42" t="n">
        <v>1</v>
      </c>
      <c r="C3870" s="28" t="n">
        <v>44275.3</v>
      </c>
      <c r="D3870" s="43" t="n">
        <v>-43.4</v>
      </c>
      <c r="E3870" s="44" t="n">
        <f aca="false">E3869+D3870</f>
        <v>55007.8500000001</v>
      </c>
      <c r="F3870" s="45" t="n">
        <f aca="false">IF(C3869&gt;0,D3870/C3869,0)</f>
        <v>-0.000982688604321792</v>
      </c>
      <c r="G3870" s="46" t="n">
        <f aca="false">G3869*(1+F3870)</f>
        <v>45.9681152617193</v>
      </c>
      <c r="H3870" s="46" t="n">
        <f aca="false">MAX(H3869,G3870)</f>
        <v>60.3492678816304</v>
      </c>
      <c r="I3870" s="47" t="n">
        <f aca="false">G3870/H3870-1</f>
        <v>-0.238298708910909</v>
      </c>
      <c r="J3870" s="48" t="n">
        <f aca="false">IF(F3870&lt;0,F3870^2,0)</f>
        <v>9.65676893063911E-007</v>
      </c>
      <c r="K3870" s="44" t="n">
        <f aca="false">MAX(K3869,E3870)</f>
        <v>64626.6500000001</v>
      </c>
      <c r="L3870" s="49" t="n">
        <f aca="false">E3870-K3870</f>
        <v>-9618.8</v>
      </c>
    </row>
    <row r="3871" customFormat="false" ht="15" hidden="false" customHeight="false" outlineLevel="0" collapsed="false">
      <c r="A3871" s="27" t="n">
        <v>45085</v>
      </c>
      <c r="B3871" s="42" t="n">
        <v>-1</v>
      </c>
      <c r="C3871" s="28" t="n">
        <v>43995.25</v>
      </c>
      <c r="D3871" s="43" t="n">
        <v>-117.35</v>
      </c>
      <c r="E3871" s="44" t="n">
        <f aca="false">E3870+D3871</f>
        <v>54890.5000000001</v>
      </c>
      <c r="F3871" s="45" t="n">
        <f aca="false">IF(C3870&gt;0,D3871/C3870,0)</f>
        <v>-0.00265046199574029</v>
      </c>
      <c r="G3871" s="46" t="n">
        <f aca="false">G3870*(1+F3871)</f>
        <v>45.8462785192023</v>
      </c>
      <c r="H3871" s="46" t="n">
        <f aca="false">MAX(H3870,G3871)</f>
        <v>60.3492678816304</v>
      </c>
      <c r="I3871" s="47" t="n">
        <f aca="false">G3871/H3871-1</f>
        <v>-0.240317569235046</v>
      </c>
      <c r="J3871" s="48" t="n">
        <f aca="false">IF(F3871&lt;0,F3871^2,0)</f>
        <v>7.02494879086359E-006</v>
      </c>
      <c r="K3871" s="44" t="n">
        <f aca="false">MAX(K3870,E3871)</f>
        <v>64626.6500000001</v>
      </c>
      <c r="L3871" s="49" t="n">
        <f aca="false">E3871-K3871</f>
        <v>-9736.14999999999</v>
      </c>
    </row>
    <row r="3872" customFormat="false" ht="15" hidden="false" customHeight="false" outlineLevel="0" collapsed="false">
      <c r="A3872" s="27" t="n">
        <v>45086</v>
      </c>
      <c r="B3872" s="42" t="n">
        <v>-1</v>
      </c>
      <c r="C3872" s="28" t="n">
        <v>43989</v>
      </c>
      <c r="D3872" s="43" t="n">
        <v>6.25</v>
      </c>
      <c r="E3872" s="44" t="n">
        <f aca="false">E3871+D3872</f>
        <v>54896.7500000001</v>
      </c>
      <c r="F3872" s="45" t="n">
        <f aca="false">IF(C3871&gt;0,D3872/C3871,0)</f>
        <v>0.000142060790653536</v>
      </c>
      <c r="G3872" s="46" t="n">
        <f aca="false">G3871*(1+F3872)</f>
        <v>45.8527914777773</v>
      </c>
      <c r="H3872" s="46" t="n">
        <f aca="false">MAX(H3871,G3872)</f>
        <v>60.3492678816304</v>
      </c>
      <c r="I3872" s="47" t="n">
        <f aca="false">G3872/H3872-1</f>
        <v>-0.240209648148287</v>
      </c>
      <c r="J3872" s="48" t="n">
        <f aca="false">IF(F3872&lt;0,F3872^2,0)</f>
        <v>0</v>
      </c>
      <c r="K3872" s="44" t="n">
        <f aca="false">MAX(K3871,E3872)</f>
        <v>64626.6500000001</v>
      </c>
      <c r="L3872" s="49" t="n">
        <f aca="false">E3872-K3872</f>
        <v>-9729.89999999999</v>
      </c>
    </row>
    <row r="3873" customFormat="false" ht="15" hidden="false" customHeight="false" outlineLevel="0" collapsed="false">
      <c r="A3873" s="27" t="n">
        <v>45089</v>
      </c>
      <c r="B3873" s="42" t="n">
        <v>-1</v>
      </c>
      <c r="C3873" s="28" t="n">
        <v>43944.2</v>
      </c>
      <c r="D3873" s="43" t="n">
        <v>44.8</v>
      </c>
      <c r="E3873" s="44" t="n">
        <f aca="false">E3872+D3873</f>
        <v>54941.5500000001</v>
      </c>
      <c r="F3873" s="45" t="n">
        <f aca="false">IF(C3872&gt;0,D3873/C3872,0)</f>
        <v>0.00101843642728864</v>
      </c>
      <c r="G3873" s="46" t="n">
        <f aca="false">G3872*(1+F3873)</f>
        <v>45.8994896309111</v>
      </c>
      <c r="H3873" s="46" t="n">
        <f aca="false">MAX(H3872,G3873)</f>
        <v>60.3492678816304</v>
      </c>
      <c r="I3873" s="47" t="n">
        <f aca="false">G3873/H3873-1</f>
        <v>-0.239435849976858</v>
      </c>
      <c r="J3873" s="48" t="n">
        <f aca="false">IF(F3873&lt;0,F3873^2,0)</f>
        <v>0</v>
      </c>
      <c r="K3873" s="44" t="n">
        <f aca="false">MAX(K3872,E3873)</f>
        <v>64626.6500000001</v>
      </c>
      <c r="L3873" s="49" t="n">
        <f aca="false">E3873-K3873</f>
        <v>-9685.09999999999</v>
      </c>
    </row>
    <row r="3874" customFormat="false" ht="15" hidden="false" customHeight="false" outlineLevel="0" collapsed="false">
      <c r="A3874" s="27" t="n">
        <v>45090</v>
      </c>
      <c r="B3874" s="42" t="n">
        <v>-1</v>
      </c>
      <c r="C3874" s="28" t="n">
        <v>44079.85</v>
      </c>
      <c r="D3874" s="43" t="n">
        <v>-180.75</v>
      </c>
      <c r="E3874" s="44" t="n">
        <f aca="false">E3873+D3874</f>
        <v>54760.8000000001</v>
      </c>
      <c r="F3874" s="45" t="n">
        <f aca="false">IF(C3873&gt;0,D3874/C3873,0)</f>
        <v>-0.00411317079387041</v>
      </c>
      <c r="G3874" s="46" t="n">
        <f aca="false">G3873*(1+F3874)</f>
        <v>45.7106971907077</v>
      </c>
      <c r="H3874" s="46" t="n">
        <f aca="false">MAX(H3873,G3874)</f>
        <v>60.3492678816304</v>
      </c>
      <c r="I3874" s="47" t="n">
        <f aca="false">G3874/H3874-1</f>
        <v>-0.242564180225598</v>
      </c>
      <c r="J3874" s="48" t="n">
        <f aca="false">IF(F3874&lt;0,F3874^2,0)</f>
        <v>1.69181739795485E-005</v>
      </c>
      <c r="K3874" s="44" t="n">
        <f aca="false">MAX(K3873,E3874)</f>
        <v>64626.6500000001</v>
      </c>
      <c r="L3874" s="49" t="n">
        <f aca="false">E3874-K3874</f>
        <v>-9865.84999999999</v>
      </c>
    </row>
    <row r="3875" customFormat="false" ht="15" hidden="false" customHeight="false" outlineLevel="0" collapsed="false">
      <c r="A3875" s="27" t="n">
        <v>45091</v>
      </c>
      <c r="B3875" s="42" t="n">
        <v>1</v>
      </c>
      <c r="C3875" s="28" t="n">
        <v>43988</v>
      </c>
      <c r="D3875" s="43" t="n">
        <v>-193.65</v>
      </c>
      <c r="E3875" s="44" t="n">
        <f aca="false">E3874+D3875</f>
        <v>54567.1500000001</v>
      </c>
      <c r="F3875" s="45" t="n">
        <f aca="false">IF(C3874&gt;0,D3875/C3874,0)</f>
        <v>-0.00439316376984042</v>
      </c>
      <c r="G3875" s="46" t="n">
        <f aca="false">G3874*(1+F3875)</f>
        <v>45.5098826119154</v>
      </c>
      <c r="H3875" s="46" t="n">
        <f aca="false">MAX(H3874,G3875)</f>
        <v>60.3492678816304</v>
      </c>
      <c r="I3875" s="47" t="n">
        <f aca="false">G3875/H3875-1</f>
        <v>-0.245891719827011</v>
      </c>
      <c r="J3875" s="48" t="n">
        <f aca="false">IF(F3875&lt;0,F3875^2,0)</f>
        <v>1.92998879086384E-005</v>
      </c>
      <c r="K3875" s="44" t="n">
        <f aca="false">MAX(K3874,E3875)</f>
        <v>64626.6500000001</v>
      </c>
      <c r="L3875" s="49" t="n">
        <f aca="false">E3875-K3875</f>
        <v>-10059.5</v>
      </c>
    </row>
    <row r="3876" customFormat="false" ht="15" hidden="false" customHeight="false" outlineLevel="0" collapsed="false">
      <c r="A3876" s="27" t="n">
        <v>45092</v>
      </c>
      <c r="B3876" s="42" t="n">
        <v>-1</v>
      </c>
      <c r="C3876" s="28" t="n">
        <v>43443.6</v>
      </c>
      <c r="D3876" s="43" t="n">
        <v>414.25</v>
      </c>
      <c r="E3876" s="44" t="n">
        <f aca="false">E3875+D3876</f>
        <v>54981.4000000001</v>
      </c>
      <c r="F3876" s="45" t="n">
        <f aca="false">IF(C3875&gt;0,D3876/C3875,0)</f>
        <v>0.00941734109302537</v>
      </c>
      <c r="G3876" s="46" t="n">
        <f aca="false">G3875*(1+F3876)</f>
        <v>45.9384646995753</v>
      </c>
      <c r="H3876" s="46" t="n">
        <f aca="false">MAX(H3875,G3876)</f>
        <v>60.3492678816304</v>
      </c>
      <c r="I3876" s="47" t="n">
        <f aca="false">G3876/H3876-1</f>
        <v>-0.238790024931547</v>
      </c>
      <c r="J3876" s="48" t="n">
        <f aca="false">IF(F3876&lt;0,F3876^2,0)</f>
        <v>0</v>
      </c>
      <c r="K3876" s="44" t="n">
        <f aca="false">MAX(K3875,E3876)</f>
        <v>64626.6500000001</v>
      </c>
      <c r="L3876" s="49" t="n">
        <f aca="false">E3876-K3876</f>
        <v>-9645.24999999999</v>
      </c>
    </row>
    <row r="3877" customFormat="false" ht="15" hidden="false" customHeight="false" outlineLevel="0" collapsed="false">
      <c r="A3877" s="27" t="n">
        <v>45093</v>
      </c>
      <c r="B3877" s="42" t="n">
        <v>-1</v>
      </c>
      <c r="C3877" s="28" t="n">
        <v>43938.15</v>
      </c>
      <c r="D3877" s="43" t="n">
        <v>-633.85</v>
      </c>
      <c r="E3877" s="44" t="n">
        <f aca="false">E3876+D3877</f>
        <v>54347.5500000001</v>
      </c>
      <c r="F3877" s="45" t="n">
        <f aca="false">IF(C3876&gt;0,D3877/C3876,0)</f>
        <v>-0.0145901812925264</v>
      </c>
      <c r="G3877" s="46" t="n">
        <f aca="false">G3876*(1+F3877)</f>
        <v>45.2682141713082</v>
      </c>
      <c r="H3877" s="46" t="n">
        <f aca="false">MAX(H3876,G3877)</f>
        <v>60.3492678816304</v>
      </c>
      <c r="I3877" s="47" t="n">
        <f aca="false">G3877/H3877-1</f>
        <v>-0.249896216469475</v>
      </c>
      <c r="J3877" s="48" t="n">
        <f aca="false">IF(F3877&lt;0,F3877^2,0)</f>
        <v>0.000212873390148787</v>
      </c>
      <c r="K3877" s="44" t="n">
        <f aca="false">MAX(K3876,E3877)</f>
        <v>64626.6500000001</v>
      </c>
      <c r="L3877" s="49" t="n">
        <f aca="false">E3877-K3877</f>
        <v>-10279.1</v>
      </c>
    </row>
    <row r="3878" customFormat="false" ht="15" hidden="false" customHeight="false" outlineLevel="0" collapsed="false">
      <c r="A3878" s="27" t="n">
        <v>45096</v>
      </c>
      <c r="B3878" s="42" t="n">
        <v>0</v>
      </c>
      <c r="C3878" s="28" t="n">
        <v>43633.75</v>
      </c>
      <c r="D3878" s="43" t="n">
        <v>0</v>
      </c>
      <c r="E3878" s="44" t="n">
        <f aca="false">E3877+D3878</f>
        <v>54347.5500000001</v>
      </c>
      <c r="F3878" s="45" t="n">
        <f aca="false">IF(C3877&gt;0,D3878/C3877,0)</f>
        <v>0</v>
      </c>
      <c r="G3878" s="46" t="n">
        <f aca="false">G3877*(1+F3878)</f>
        <v>45.2682141713082</v>
      </c>
      <c r="H3878" s="46" t="n">
        <f aca="false">MAX(H3877,G3878)</f>
        <v>60.3492678816304</v>
      </c>
      <c r="I3878" s="47" t="n">
        <f aca="false">G3878/H3878-1</f>
        <v>-0.249896216469475</v>
      </c>
      <c r="J3878" s="48" t="n">
        <f aca="false">IF(F3878&lt;0,F3878^2,0)</f>
        <v>0</v>
      </c>
      <c r="K3878" s="44" t="n">
        <f aca="false">MAX(K3877,E3878)</f>
        <v>64626.6500000001</v>
      </c>
      <c r="L3878" s="49" t="n">
        <f aca="false">E3878-K3878</f>
        <v>-10279.1</v>
      </c>
    </row>
    <row r="3879" customFormat="false" ht="15" hidden="false" customHeight="false" outlineLevel="0" collapsed="false">
      <c r="A3879" s="27" t="n">
        <v>45097</v>
      </c>
      <c r="B3879" s="42" t="n">
        <v>-1</v>
      </c>
      <c r="C3879" s="28" t="n">
        <v>43766.5</v>
      </c>
      <c r="D3879" s="43" t="n">
        <v>-265.1</v>
      </c>
      <c r="E3879" s="44" t="n">
        <f aca="false">E3878+D3879</f>
        <v>54082.4500000001</v>
      </c>
      <c r="F3879" s="45" t="n">
        <f aca="false">IF(C3878&gt;0,D3879/C3878,0)</f>
        <v>-0.00607557223479531</v>
      </c>
      <c r="G3879" s="46" t="n">
        <f aca="false">G3878*(1+F3879)</f>
        <v>44.9931838661702</v>
      </c>
      <c r="H3879" s="46" t="n">
        <f aca="false">MAX(H3878,G3879)</f>
        <v>60.3492678816304</v>
      </c>
      <c r="I3879" s="47" t="n">
        <f aca="false">G3879/H3879-1</f>
        <v>-0.254453526189908</v>
      </c>
      <c r="J3879" s="48" t="n">
        <f aca="false">IF(F3879&lt;0,F3879^2,0)</f>
        <v>3.69125779802157E-005</v>
      </c>
      <c r="K3879" s="44" t="n">
        <f aca="false">MAX(K3878,E3879)</f>
        <v>64626.6500000001</v>
      </c>
      <c r="L3879" s="49" t="n">
        <f aca="false">E3879-K3879</f>
        <v>-10544.2</v>
      </c>
    </row>
    <row r="3880" customFormat="false" ht="15" hidden="false" customHeight="false" outlineLevel="0" collapsed="false">
      <c r="A3880" s="27" t="n">
        <v>45098</v>
      </c>
      <c r="B3880" s="42" t="n">
        <v>-1</v>
      </c>
      <c r="C3880" s="28" t="n">
        <v>43859.2</v>
      </c>
      <c r="D3880" s="43" t="n">
        <v>-127.9</v>
      </c>
      <c r="E3880" s="44" t="n">
        <f aca="false">E3879+D3880</f>
        <v>53954.5500000001</v>
      </c>
      <c r="F3880" s="45" t="n">
        <f aca="false">IF(C3879&gt;0,D3880/C3879,0)</f>
        <v>-0.00292232643688666</v>
      </c>
      <c r="G3880" s="46" t="n">
        <f aca="false">G3879*(1+F3880)</f>
        <v>44.8616990954784</v>
      </c>
      <c r="H3880" s="46" t="n">
        <f aca="false">MAX(H3879,G3880)</f>
        <v>60.3492678816304</v>
      </c>
      <c r="I3880" s="47" t="n">
        <f aca="false">G3880/H3880-1</f>
        <v>-0.256632256360251</v>
      </c>
      <c r="J3880" s="48" t="n">
        <f aca="false">IF(F3880&lt;0,F3880^2,0)</f>
        <v>8.53999180372668E-006</v>
      </c>
      <c r="K3880" s="44" t="n">
        <f aca="false">MAX(K3879,E3880)</f>
        <v>64626.6500000001</v>
      </c>
      <c r="L3880" s="49" t="n">
        <f aca="false">E3880-K3880</f>
        <v>-10672.1</v>
      </c>
    </row>
    <row r="3881" customFormat="false" ht="15" hidden="false" customHeight="false" outlineLevel="0" collapsed="false">
      <c r="A3881" s="27" t="n">
        <v>45099</v>
      </c>
      <c r="B3881" s="42" t="n">
        <v>1</v>
      </c>
      <c r="C3881" s="28" t="n">
        <v>43724.85</v>
      </c>
      <c r="D3881" s="43" t="n">
        <v>-221.85</v>
      </c>
      <c r="E3881" s="44" t="n">
        <f aca="false">E3880+D3881</f>
        <v>53732.7000000001</v>
      </c>
      <c r="F3881" s="45" t="n">
        <f aca="false">IF(C3880&gt;0,D3881/C3880,0)</f>
        <v>-0.00505823179629359</v>
      </c>
      <c r="G3881" s="46" t="n">
        <f aca="false">G3880*(1+F3881)</f>
        <v>44.6347782226779</v>
      </c>
      <c r="H3881" s="46" t="n">
        <f aca="false">MAX(H3880,G3881)</f>
        <v>60.3492678816304</v>
      </c>
      <c r="I3881" s="47" t="n">
        <f aca="false">G3881/H3881-1</f>
        <v>-0.260392382717469</v>
      </c>
      <c r="J3881" s="48" t="n">
        <f aca="false">IF(F3881&lt;0,F3881^2,0)</f>
        <v>2.55857089050355E-005</v>
      </c>
      <c r="K3881" s="44" t="n">
        <f aca="false">MAX(K3880,E3881)</f>
        <v>64626.6500000001</v>
      </c>
      <c r="L3881" s="49" t="n">
        <f aca="false">E3881-K3881</f>
        <v>-10893.95</v>
      </c>
    </row>
    <row r="3882" customFormat="false" ht="15" hidden="false" customHeight="false" outlineLevel="0" collapsed="false">
      <c r="A3882" s="27" t="n">
        <v>45100</v>
      </c>
      <c r="B3882" s="42" t="n">
        <v>-1</v>
      </c>
      <c r="C3882" s="28" t="n">
        <v>43622.9</v>
      </c>
      <c r="D3882" s="43" t="n">
        <v>-64.55</v>
      </c>
      <c r="E3882" s="44" t="n">
        <f aca="false">E3881+D3882</f>
        <v>53668.1500000001</v>
      </c>
      <c r="F3882" s="45" t="n">
        <f aca="false">IF(C3881&gt;0,D3882/C3881,0)</f>
        <v>-0.00147627721993329</v>
      </c>
      <c r="G3882" s="46" t="n">
        <f aca="false">G3881*(1+F3882)</f>
        <v>44.568884916371</v>
      </c>
      <c r="H3882" s="46" t="n">
        <f aca="false">MAX(H3881,G3882)</f>
        <v>60.3492678816304</v>
      </c>
      <c r="I3882" s="47" t="n">
        <f aca="false">G3882/H3882-1</f>
        <v>-0.261484248594552</v>
      </c>
      <c r="J3882" s="48" t="n">
        <f aca="false">IF(F3882&lt;0,F3882^2,0)</f>
        <v>2.17939443009396E-006</v>
      </c>
      <c r="K3882" s="44" t="n">
        <f aca="false">MAX(K3881,E3882)</f>
        <v>64626.6500000001</v>
      </c>
      <c r="L3882" s="49" t="n">
        <f aca="false">E3882-K3882</f>
        <v>-10958.5</v>
      </c>
    </row>
    <row r="3883" customFormat="false" ht="15" hidden="false" customHeight="false" outlineLevel="0" collapsed="false">
      <c r="A3883" s="27" t="n">
        <v>45103</v>
      </c>
      <c r="B3883" s="42" t="n">
        <v>-1</v>
      </c>
      <c r="C3883" s="28" t="n">
        <v>43641.05</v>
      </c>
      <c r="D3883" s="43" t="n">
        <v>-18.15</v>
      </c>
      <c r="E3883" s="44" t="n">
        <f aca="false">E3882+D3883</f>
        <v>53650.0000000001</v>
      </c>
      <c r="F3883" s="45" t="n">
        <f aca="false">IF(C3882&gt;0,D3883/C3882,0)</f>
        <v>-0.000416065873658102</v>
      </c>
      <c r="G3883" s="46" t="n">
        <f aca="false">G3882*(1+F3883)</f>
        <v>44.5503413243303</v>
      </c>
      <c r="H3883" s="46" t="n">
        <f aca="false">MAX(H3882,G3883)</f>
        <v>60.3492678816304</v>
      </c>
      <c r="I3883" s="47" t="n">
        <f aca="false">G3883/H3883-1</f>
        <v>-0.261791519795871</v>
      </c>
      <c r="J3883" s="48" t="n">
        <f aca="false">IF(F3883&lt;0,F3883^2,0)</f>
        <v>1.73110811222879E-007</v>
      </c>
      <c r="K3883" s="44" t="n">
        <f aca="false">MAX(K3882,E3883)</f>
        <v>64626.6500000001</v>
      </c>
      <c r="L3883" s="49" t="n">
        <f aca="false">E3883-K3883</f>
        <v>-10976.65</v>
      </c>
    </row>
    <row r="3884" customFormat="false" ht="15" hidden="false" customHeight="false" outlineLevel="0" collapsed="false">
      <c r="A3884" s="27" t="n">
        <v>45104</v>
      </c>
      <c r="B3884" s="42" t="n">
        <v>1</v>
      </c>
      <c r="C3884" s="28" t="n">
        <v>44121.5</v>
      </c>
      <c r="D3884" s="43" t="n">
        <v>133.9</v>
      </c>
      <c r="E3884" s="44" t="n">
        <f aca="false">E3883+D3884</f>
        <v>53783.9000000001</v>
      </c>
      <c r="F3884" s="45" t="n">
        <f aca="false">IF(C3883&gt;0,D3884/C3883,0)</f>
        <v>0.0030682121534656</v>
      </c>
      <c r="G3884" s="46" t="n">
        <f aca="false">G3883*(1+F3884)</f>
        <v>44.6870312230226</v>
      </c>
      <c r="H3884" s="46" t="n">
        <f aca="false">MAX(H3883,G3884)</f>
        <v>60.3492678816304</v>
      </c>
      <c r="I3884" s="47" t="n">
        <f aca="false">G3884/H3884-1</f>
        <v>-0.259526539565117</v>
      </c>
      <c r="J3884" s="48" t="n">
        <f aca="false">IF(F3884&lt;0,F3884^2,0)</f>
        <v>0</v>
      </c>
      <c r="K3884" s="44" t="n">
        <f aca="false">MAX(K3883,E3884)</f>
        <v>64626.6500000001</v>
      </c>
      <c r="L3884" s="49" t="n">
        <f aca="false">E3884-K3884</f>
        <v>-10842.75</v>
      </c>
    </row>
    <row r="3885" customFormat="false" ht="15" hidden="false" customHeight="false" outlineLevel="0" collapsed="false">
      <c r="A3885" s="27" t="n">
        <v>45105</v>
      </c>
      <c r="B3885" s="42" t="n">
        <v>1</v>
      </c>
      <c r="C3885" s="28" t="n">
        <v>44327.8</v>
      </c>
      <c r="D3885" s="43" t="n">
        <v>206.3</v>
      </c>
      <c r="E3885" s="44" t="n">
        <f aca="false">E3884+D3885</f>
        <v>53990.2000000001</v>
      </c>
      <c r="F3885" s="45" t="n">
        <f aca="false">IF(C3884&gt;0,D3885/C3884,0)</f>
        <v>0.0046757249866845</v>
      </c>
      <c r="G3885" s="46" t="n">
        <f aca="false">G3884*(1+F3885)</f>
        <v>44.8959754914929</v>
      </c>
      <c r="H3885" s="46" t="n">
        <f aca="false">MAX(H3884,G3885)</f>
        <v>60.3492678816304</v>
      </c>
      <c r="I3885" s="47" t="n">
        <f aca="false">G3885/H3885-1</f>
        <v>-0.256064289304185</v>
      </c>
      <c r="J3885" s="48" t="n">
        <f aca="false">IF(F3885&lt;0,F3885^2,0)</f>
        <v>0</v>
      </c>
      <c r="K3885" s="44" t="n">
        <f aca="false">MAX(K3884,E3885)</f>
        <v>64626.6500000001</v>
      </c>
      <c r="L3885" s="49" t="n">
        <f aca="false">E3885-K3885</f>
        <v>-10636.45</v>
      </c>
    </row>
    <row r="3886" customFormat="false" ht="15" hidden="false" customHeight="false" outlineLevel="0" collapsed="false">
      <c r="A3886" s="27" t="n">
        <v>45107</v>
      </c>
      <c r="B3886" s="42" t="n">
        <v>1</v>
      </c>
      <c r="C3886" s="28" t="n">
        <v>44747.35</v>
      </c>
      <c r="D3886" s="43" t="n">
        <v>419.55</v>
      </c>
      <c r="E3886" s="44" t="n">
        <f aca="false">E3885+D3886</f>
        <v>54409.7500000001</v>
      </c>
      <c r="F3886" s="45" t="n">
        <f aca="false">IF(C3885&gt;0,D3886/C3885,0)</f>
        <v>0.00946471514489778</v>
      </c>
      <c r="G3886" s="46" t="n">
        <f aca="false">G3885*(1+F3886)</f>
        <v>45.3209031106722</v>
      </c>
      <c r="H3886" s="46" t="n">
        <f aca="false">MAX(H3885,G3886)</f>
        <v>60.3492678816304</v>
      </c>
      <c r="I3886" s="47" t="n">
        <f aca="false">G3886/H3886-1</f>
        <v>-0.249023149716332</v>
      </c>
      <c r="J3886" s="48" t="n">
        <f aca="false">IF(F3886&lt;0,F3886^2,0)</f>
        <v>0</v>
      </c>
      <c r="K3886" s="44" t="n">
        <f aca="false">MAX(K3885,E3886)</f>
        <v>64626.6500000001</v>
      </c>
      <c r="L3886" s="49" t="n">
        <f aca="false">E3886-K3886</f>
        <v>-10216.9</v>
      </c>
    </row>
    <row r="3887" customFormat="false" ht="15" hidden="false" customHeight="false" outlineLevel="0" collapsed="false">
      <c r="A3887" s="27" t="n">
        <v>45110</v>
      </c>
      <c r="B3887" s="42" t="n">
        <v>1</v>
      </c>
      <c r="C3887" s="28" t="n">
        <v>45158.1</v>
      </c>
      <c r="D3887" s="43" t="n">
        <v>410.75</v>
      </c>
      <c r="E3887" s="44" t="n">
        <f aca="false">E3886+D3887</f>
        <v>54820.5000000001</v>
      </c>
      <c r="F3887" s="45" t="n">
        <f aca="false">IF(C3886&gt;0,D3887/C3886,0)</f>
        <v>0.00917931452924028</v>
      </c>
      <c r="G3887" s="46" t="n">
        <f aca="false">G3886*(1+F3887)</f>
        <v>45.7369179350742</v>
      </c>
      <c r="H3887" s="46" t="n">
        <f aca="false">MAX(H3886,G3887)</f>
        <v>60.3492678816304</v>
      </c>
      <c r="I3887" s="47" t="n">
        <f aca="false">G3887/H3887-1</f>
        <v>-0.2421296970034</v>
      </c>
      <c r="J3887" s="48" t="n">
        <f aca="false">IF(F3887&lt;0,F3887^2,0)</f>
        <v>0</v>
      </c>
      <c r="K3887" s="44" t="n">
        <f aca="false">MAX(K3886,E3887)</f>
        <v>64626.6500000001</v>
      </c>
      <c r="L3887" s="49" t="n">
        <f aca="false">E3887-K3887</f>
        <v>-9806.14999999999</v>
      </c>
    </row>
    <row r="3888" customFormat="false" ht="15" hidden="false" customHeight="false" outlineLevel="0" collapsed="false">
      <c r="A3888" s="27" t="n">
        <v>45111</v>
      </c>
      <c r="B3888" s="42" t="n">
        <v>1</v>
      </c>
      <c r="C3888" s="28" t="n">
        <v>45301.45</v>
      </c>
      <c r="D3888" s="43" t="n">
        <v>143.35</v>
      </c>
      <c r="E3888" s="44" t="n">
        <f aca="false">E3887+D3888</f>
        <v>54963.8500000001</v>
      </c>
      <c r="F3888" s="45" t="n">
        <f aca="false">IF(C3887&gt;0,D3888/C3887,0)</f>
        <v>0.00317440282031352</v>
      </c>
      <c r="G3888" s="46" t="n">
        <f aca="false">G3887*(1+F3888)</f>
        <v>45.8821053363598</v>
      </c>
      <c r="H3888" s="46" t="n">
        <f aca="false">MAX(H3887,G3888)</f>
        <v>60.3492678816304</v>
      </c>
      <c r="I3888" s="47" t="n">
        <f aca="false">G3888/H3888-1</f>
        <v>-0.239723911376136</v>
      </c>
      <c r="J3888" s="48" t="n">
        <f aca="false">IF(F3888&lt;0,F3888^2,0)</f>
        <v>0</v>
      </c>
      <c r="K3888" s="44" t="n">
        <f aca="false">MAX(K3887,E3888)</f>
        <v>64626.6500000001</v>
      </c>
      <c r="L3888" s="49" t="n">
        <f aca="false">E3888-K3888</f>
        <v>-9662.79999999999</v>
      </c>
    </row>
    <row r="3889" customFormat="false" ht="15" hidden="false" customHeight="false" outlineLevel="0" collapsed="false">
      <c r="A3889" s="27" t="n">
        <v>45112</v>
      </c>
      <c r="B3889" s="42" t="n">
        <v>1</v>
      </c>
      <c r="C3889" s="28" t="n">
        <v>45151.8</v>
      </c>
      <c r="D3889" s="43" t="n">
        <v>-149.65</v>
      </c>
      <c r="E3889" s="44" t="n">
        <f aca="false">E3888+D3889</f>
        <v>54814.2000000001</v>
      </c>
      <c r="F3889" s="45" t="n">
        <f aca="false">IF(C3888&gt;0,D3889/C3888,0)</f>
        <v>-0.00330342627002006</v>
      </c>
      <c r="G3889" s="46" t="n">
        <f aca="false">G3888*(1+F3889)</f>
        <v>45.7305371842678</v>
      </c>
      <c r="H3889" s="46" t="n">
        <f aca="false">MAX(H3888,G3889)</f>
        <v>60.3492678816304</v>
      </c>
      <c r="I3889" s="47" t="n">
        <f aca="false">G3889/H3889-1</f>
        <v>-0.242235427379764</v>
      </c>
      <c r="J3889" s="48" t="n">
        <f aca="false">IF(F3889&lt;0,F3889^2,0)</f>
        <v>1.09126251214586E-005</v>
      </c>
      <c r="K3889" s="44" t="n">
        <f aca="false">MAX(K3888,E3889)</f>
        <v>64626.6500000001</v>
      </c>
      <c r="L3889" s="49" t="n">
        <f aca="false">E3889-K3889</f>
        <v>-9812.44999999999</v>
      </c>
    </row>
    <row r="3890" customFormat="false" ht="15" hidden="false" customHeight="false" outlineLevel="0" collapsed="false">
      <c r="A3890" s="27" t="n">
        <v>45113</v>
      </c>
      <c r="B3890" s="42" t="n">
        <v>1</v>
      </c>
      <c r="C3890" s="28" t="n">
        <v>45339.9</v>
      </c>
      <c r="D3890" s="43" t="n">
        <v>-91.25</v>
      </c>
      <c r="E3890" s="44" t="n">
        <f aca="false">E3889+D3890</f>
        <v>54722.9500000001</v>
      </c>
      <c r="F3890" s="45" t="n">
        <f aca="false">IF(C3889&gt;0,D3890/C3889,0)</f>
        <v>-0.00202096040467933</v>
      </c>
      <c r="G3890" s="46" t="n">
        <f aca="false">G3889*(1+F3890)</f>
        <v>45.6381175793337</v>
      </c>
      <c r="H3890" s="46" t="n">
        <f aca="false">MAX(H3889,G3890)</f>
        <v>60.3492678816304</v>
      </c>
      <c r="I3890" s="47" t="n">
        <f aca="false">G3890/H3890-1</f>
        <v>-0.243766839577098</v>
      </c>
      <c r="J3890" s="48" t="n">
        <f aca="false">IF(F3890&lt;0,F3890^2,0)</f>
        <v>4.08428095728163E-006</v>
      </c>
      <c r="K3890" s="44" t="n">
        <f aca="false">MAX(K3889,E3890)</f>
        <v>64626.6500000001</v>
      </c>
      <c r="L3890" s="49" t="n">
        <f aca="false">E3890-K3890</f>
        <v>-9903.69999999999</v>
      </c>
    </row>
    <row r="3891" customFormat="false" ht="15" hidden="false" customHeight="false" outlineLevel="0" collapsed="false">
      <c r="A3891" s="27" t="n">
        <v>45114</v>
      </c>
      <c r="B3891" s="42" t="n">
        <v>-1</v>
      </c>
      <c r="C3891" s="28" t="n">
        <v>44925</v>
      </c>
      <c r="D3891" s="43" t="n">
        <v>117.6</v>
      </c>
      <c r="E3891" s="44" t="n">
        <f aca="false">E3890+D3891</f>
        <v>54840.5500000001</v>
      </c>
      <c r="F3891" s="45" t="n">
        <f aca="false">IF(C3890&gt;0,D3891/C3890,0)</f>
        <v>0.00259374193591075</v>
      </c>
      <c r="G3891" s="46" t="n">
        <f aca="false">G3890*(1+F3891)</f>
        <v>45.7564910787753</v>
      </c>
      <c r="H3891" s="46" t="n">
        <f aca="false">MAX(H3890,G3891)</f>
        <v>60.3492678816304</v>
      </c>
      <c r="I3891" s="47" t="n">
        <f aca="false">G3891/H3891-1</f>
        <v>-0.241805365915583</v>
      </c>
      <c r="J3891" s="48" t="n">
        <f aca="false">IF(F3891&lt;0,F3891^2,0)</f>
        <v>0</v>
      </c>
      <c r="K3891" s="44" t="n">
        <f aca="false">MAX(K3890,E3891)</f>
        <v>64626.6500000001</v>
      </c>
      <c r="L3891" s="49" t="n">
        <f aca="false">E3891-K3891</f>
        <v>-9786.09999999999</v>
      </c>
    </row>
    <row r="3892" customFormat="false" ht="15" hidden="false" customHeight="false" outlineLevel="0" collapsed="false">
      <c r="A3892" s="27" t="n">
        <v>45117</v>
      </c>
      <c r="B3892" s="42" t="n">
        <v>-1</v>
      </c>
      <c r="C3892" s="28" t="n">
        <v>44860.85</v>
      </c>
      <c r="D3892" s="43" t="n">
        <v>64.15</v>
      </c>
      <c r="E3892" s="44" t="n">
        <f aca="false">E3891+D3892</f>
        <v>54904.7000000001</v>
      </c>
      <c r="F3892" s="45" t="n">
        <f aca="false">IF(C3891&gt;0,D3892/C3891,0)</f>
        <v>0.00142793544796884</v>
      </c>
      <c r="G3892" s="46" t="n">
        <f aca="false">G3891*(1+F3892)</f>
        <v>45.8218283943613</v>
      </c>
      <c r="H3892" s="46" t="n">
        <f aca="false">MAX(H3891,G3892)</f>
        <v>60.3492678816304</v>
      </c>
      <c r="I3892" s="47" t="n">
        <f aca="false">G3892/H3892-1</f>
        <v>-0.240722712921114</v>
      </c>
      <c r="J3892" s="48" t="n">
        <f aca="false">IF(F3892&lt;0,F3892^2,0)</f>
        <v>0</v>
      </c>
      <c r="K3892" s="44" t="n">
        <f aca="false">MAX(K3891,E3892)</f>
        <v>64626.6500000001</v>
      </c>
      <c r="L3892" s="49" t="n">
        <f aca="false">E3892-K3892</f>
        <v>-9721.94999999999</v>
      </c>
    </row>
    <row r="3893" customFormat="false" ht="15" hidden="false" customHeight="false" outlineLevel="0" collapsed="false">
      <c r="A3893" s="27" t="n">
        <v>45118</v>
      </c>
      <c r="B3893" s="42" t="n">
        <v>-1</v>
      </c>
      <c r="C3893" s="28" t="n">
        <v>44745.05</v>
      </c>
      <c r="D3893" s="43" t="n">
        <v>115.8</v>
      </c>
      <c r="E3893" s="44" t="n">
        <f aca="false">E3892+D3893</f>
        <v>55020.5000000001</v>
      </c>
      <c r="F3893" s="45" t="n">
        <f aca="false">IF(C3892&gt;0,D3893/C3892,0)</f>
        <v>0.0025813153339716</v>
      </c>
      <c r="G3893" s="46" t="n">
        <f aca="false">G3892*(1+F3893)</f>
        <v>45.9401089826263</v>
      </c>
      <c r="H3893" s="46" t="n">
        <f aca="false">MAX(H3892,G3893)</f>
        <v>60.3492678816304</v>
      </c>
      <c r="I3893" s="47" t="n">
        <f aca="false">G3893/H3893-1</f>
        <v>-0.238762778817241</v>
      </c>
      <c r="J3893" s="48" t="n">
        <f aca="false">IF(F3893&lt;0,F3893^2,0)</f>
        <v>0</v>
      </c>
      <c r="K3893" s="44" t="n">
        <f aca="false">MAX(K3892,E3893)</f>
        <v>64626.6500000001</v>
      </c>
      <c r="L3893" s="49" t="n">
        <f aca="false">E3893-K3893</f>
        <v>-9606.14999999999</v>
      </c>
    </row>
    <row r="3894" customFormat="false" ht="15" hidden="false" customHeight="false" outlineLevel="0" collapsed="false">
      <c r="A3894" s="27" t="n">
        <v>45119</v>
      </c>
      <c r="B3894" s="42" t="n">
        <v>-1</v>
      </c>
      <c r="C3894" s="28" t="n">
        <v>44639.45</v>
      </c>
      <c r="D3894" s="43" t="n">
        <v>105.6</v>
      </c>
      <c r="E3894" s="44" t="n">
        <f aca="false">E3893+D3894</f>
        <v>55126.1000000001</v>
      </c>
      <c r="F3894" s="45" t="n">
        <f aca="false">IF(C3893&gt;0,D3894/C3893,0)</f>
        <v>0.00236003759075026</v>
      </c>
      <c r="G3894" s="46" t="n">
        <f aca="false">G3893*(1+F3894)</f>
        <v>46.0485293667485</v>
      </c>
      <c r="H3894" s="46" t="n">
        <f aca="false">MAX(H3893,G3894)</f>
        <v>60.3492678816304</v>
      </c>
      <c r="I3894" s="47" t="n">
        <f aca="false">G3894/H3894-1</f>
        <v>-0.236966230359771</v>
      </c>
      <c r="J3894" s="48" t="n">
        <f aca="false">IF(F3894&lt;0,F3894^2,0)</f>
        <v>0</v>
      </c>
      <c r="K3894" s="44" t="n">
        <f aca="false">MAX(K3893,E3894)</f>
        <v>64626.6500000001</v>
      </c>
      <c r="L3894" s="49" t="n">
        <f aca="false">E3894-K3894</f>
        <v>-9500.54999999999</v>
      </c>
    </row>
    <row r="3895" customFormat="false" ht="15" hidden="false" customHeight="false" outlineLevel="0" collapsed="false">
      <c r="A3895" s="27" t="n">
        <v>45120</v>
      </c>
      <c r="B3895" s="42" t="n">
        <v>-1</v>
      </c>
      <c r="C3895" s="28" t="n">
        <v>44665.05</v>
      </c>
      <c r="D3895" s="43" t="n">
        <v>-369.85</v>
      </c>
      <c r="E3895" s="44" t="n">
        <f aca="false">E3894+D3895</f>
        <v>54756.2500000001</v>
      </c>
      <c r="F3895" s="45" t="n">
        <f aca="false">IF(C3894&gt;0,D3895/C3894,0)</f>
        <v>-0.00828527233198438</v>
      </c>
      <c r="G3895" s="46" t="n">
        <f aca="false">G3894*(1+F3895)</f>
        <v>45.6670047604576</v>
      </c>
      <c r="H3895" s="46" t="n">
        <f aca="false">MAX(H3894,G3895)</f>
        <v>60.3492678816304</v>
      </c>
      <c r="I3895" s="47" t="n">
        <f aca="false">G3895/H3895-1</f>
        <v>-0.243288172939741</v>
      </c>
      <c r="J3895" s="48" t="n">
        <f aca="false">IF(F3895&lt;0,F3895^2,0)</f>
        <v>6.86457376151459E-005</v>
      </c>
      <c r="K3895" s="44" t="n">
        <f aca="false">MAX(K3894,E3895)</f>
        <v>64626.6500000001</v>
      </c>
      <c r="L3895" s="49" t="n">
        <f aca="false">E3895-K3895</f>
        <v>-9870.39999999999</v>
      </c>
    </row>
    <row r="3896" customFormat="false" ht="15" hidden="false" customHeight="false" outlineLevel="0" collapsed="false">
      <c r="A3896" s="27" t="n">
        <v>45121</v>
      </c>
      <c r="B3896" s="42" t="n">
        <v>-1</v>
      </c>
      <c r="C3896" s="28" t="n">
        <v>44819.3</v>
      </c>
      <c r="D3896" s="43" t="n">
        <v>-256.9</v>
      </c>
      <c r="E3896" s="44" t="n">
        <f aca="false">E3895+D3896</f>
        <v>54499.3500000001</v>
      </c>
      <c r="F3896" s="45" t="n">
        <f aca="false">IF(C3895&gt;0,D3896/C3895,0)</f>
        <v>-0.00575170071454079</v>
      </c>
      <c r="G3896" s="46" t="n">
        <f aca="false">G3895*(1+F3896)</f>
        <v>45.4043418165459</v>
      </c>
      <c r="H3896" s="46" t="n">
        <f aca="false">MAX(H3895,G3896)</f>
        <v>60.3492678816304</v>
      </c>
      <c r="I3896" s="47" t="n">
        <f aca="false">G3896/H3896-1</f>
        <v>-0.247640552896145</v>
      </c>
      <c r="J3896" s="48" t="n">
        <f aca="false">IF(F3896&lt;0,F3896^2,0)</f>
        <v>3.3082061109649E-005</v>
      </c>
      <c r="K3896" s="44" t="n">
        <f aca="false">MAX(K3895,E3896)</f>
        <v>64626.6500000001</v>
      </c>
      <c r="L3896" s="49" t="n">
        <f aca="false">E3896-K3896</f>
        <v>-10127.3</v>
      </c>
    </row>
    <row r="3897" customFormat="false" ht="15" hidden="false" customHeight="false" outlineLevel="0" collapsed="false">
      <c r="A3897" s="27" t="n">
        <v>45124</v>
      </c>
      <c r="B3897" s="42" t="n">
        <v>1</v>
      </c>
      <c r="C3897" s="28" t="n">
        <v>45449.75</v>
      </c>
      <c r="D3897" s="43" t="n">
        <v>232.7</v>
      </c>
      <c r="E3897" s="44" t="n">
        <f aca="false">E3896+D3897</f>
        <v>54732.0500000001</v>
      </c>
      <c r="F3897" s="45" t="n">
        <f aca="false">IF(C3896&gt;0,D3897/C3896,0)</f>
        <v>0.00519195971378402</v>
      </c>
      <c r="G3897" s="46" t="n">
        <f aca="false">G3896*(1+F3897)</f>
        <v>45.6400793300883</v>
      </c>
      <c r="H3897" s="46" t="n">
        <f aca="false">MAX(H3896,G3897)</f>
        <v>60.3492678816304</v>
      </c>
      <c r="I3897" s="47" t="n">
        <f aca="false">G3897/H3897-1</f>
        <v>-0.243734332956497</v>
      </c>
      <c r="J3897" s="48" t="n">
        <f aca="false">IF(F3897&lt;0,F3897^2,0)</f>
        <v>0</v>
      </c>
      <c r="K3897" s="44" t="n">
        <f aca="false">MAX(K3896,E3897)</f>
        <v>64626.6500000001</v>
      </c>
      <c r="L3897" s="49" t="n">
        <f aca="false">E3897-K3897</f>
        <v>-9894.59999999999</v>
      </c>
    </row>
    <row r="3898" customFormat="false" ht="15" hidden="false" customHeight="false" outlineLevel="0" collapsed="false">
      <c r="A3898" s="27" t="n">
        <v>45125</v>
      </c>
      <c r="B3898" s="42" t="n">
        <v>1</v>
      </c>
      <c r="C3898" s="28" t="n">
        <v>45410.85</v>
      </c>
      <c r="D3898" s="43" t="n">
        <v>-38.9</v>
      </c>
      <c r="E3898" s="44" t="n">
        <f aca="false">E3897+D3898</f>
        <v>54693.1500000001</v>
      </c>
      <c r="F3898" s="45" t="n">
        <f aca="false">IF(C3897&gt;0,D3898/C3897,0)</f>
        <v>-0.000855890296426273</v>
      </c>
      <c r="G3898" s="46" t="n">
        <f aca="false">G3897*(1+F3898)</f>
        <v>45.6010164290615</v>
      </c>
      <c r="H3898" s="46" t="n">
        <f aca="false">MAX(H3897,G3898)</f>
        <v>60.3492678816304</v>
      </c>
      <c r="I3898" s="47" t="n">
        <f aca="false">G3898/H3898-1</f>
        <v>-0.24438161340244</v>
      </c>
      <c r="J3898" s="48" t="n">
        <f aca="false">IF(F3898&lt;0,F3898^2,0)</f>
        <v>7.32548199516653E-007</v>
      </c>
      <c r="K3898" s="44" t="n">
        <f aca="false">MAX(K3897,E3898)</f>
        <v>64626.6500000001</v>
      </c>
      <c r="L3898" s="49" t="n">
        <f aca="false">E3898-K3898</f>
        <v>-9933.49999999999</v>
      </c>
    </row>
    <row r="3899" customFormat="false" ht="15" hidden="false" customHeight="false" outlineLevel="0" collapsed="false">
      <c r="A3899" s="27" t="n">
        <v>45126</v>
      </c>
      <c r="B3899" s="42" t="n">
        <v>1</v>
      </c>
      <c r="C3899" s="28" t="n">
        <v>45669.3</v>
      </c>
      <c r="D3899" s="43" t="n">
        <v>258.45</v>
      </c>
      <c r="E3899" s="44" t="n">
        <f aca="false">E3898+D3899</f>
        <v>54951.6000000001</v>
      </c>
      <c r="F3899" s="45" t="n">
        <f aca="false">IF(C3898&gt;0,D3899/C3898,0)</f>
        <v>0.0056913711150529</v>
      </c>
      <c r="G3899" s="46" t="n">
        <f aca="false">G3898*(1+F3899)</f>
        <v>45.860548736783</v>
      </c>
      <c r="H3899" s="46" t="n">
        <f aca="false">MAX(H3898,G3899)</f>
        <v>60.3492678816304</v>
      </c>
      <c r="I3899" s="47" t="n">
        <f aca="false">G3899/H3899-1</f>
        <v>-0.240081108742956</v>
      </c>
      <c r="J3899" s="48" t="n">
        <f aca="false">IF(F3899&lt;0,F3899^2,0)</f>
        <v>0</v>
      </c>
      <c r="K3899" s="44" t="n">
        <f aca="false">MAX(K3898,E3899)</f>
        <v>64626.6500000001</v>
      </c>
      <c r="L3899" s="49" t="n">
        <f aca="false">E3899-K3899</f>
        <v>-9675.05</v>
      </c>
    </row>
    <row r="3900" customFormat="false" ht="15" hidden="false" customHeight="false" outlineLevel="0" collapsed="false">
      <c r="A3900" s="27" t="n">
        <v>45127</v>
      </c>
      <c r="B3900" s="42" t="n">
        <v>1</v>
      </c>
      <c r="C3900" s="28" t="n">
        <v>46186.9</v>
      </c>
      <c r="D3900" s="43" t="n">
        <v>517.6</v>
      </c>
      <c r="E3900" s="44" t="n">
        <f aca="false">E3899+D3900</f>
        <v>55469.2000000001</v>
      </c>
      <c r="F3900" s="45" t="n">
        <f aca="false">IF(C3899&gt;0,D3900/C3899,0)</f>
        <v>0.0113336530229279</v>
      </c>
      <c r="G3900" s="46" t="n">
        <f aca="false">G3899*(1+F3900)</f>
        <v>46.3803162836067</v>
      </c>
      <c r="H3900" s="46" t="n">
        <f aca="false">MAX(H3899,G3900)</f>
        <v>60.3492678816304</v>
      </c>
      <c r="I3900" s="47" t="n">
        <f aca="false">G3900/H3900-1</f>
        <v>-0.23146845170388</v>
      </c>
      <c r="J3900" s="48" t="n">
        <f aca="false">IF(F3900&lt;0,F3900^2,0)</f>
        <v>0</v>
      </c>
      <c r="K3900" s="44" t="n">
        <f aca="false">MAX(K3899,E3900)</f>
        <v>64626.6500000001</v>
      </c>
      <c r="L3900" s="49" t="n">
        <f aca="false">E3900-K3900</f>
        <v>-9157.45</v>
      </c>
    </row>
    <row r="3901" customFormat="false" ht="15" hidden="false" customHeight="false" outlineLevel="0" collapsed="false">
      <c r="A3901" s="27" t="n">
        <v>45128</v>
      </c>
      <c r="B3901" s="42" t="n">
        <v>1</v>
      </c>
      <c r="C3901" s="28" t="n">
        <v>46075.2</v>
      </c>
      <c r="D3901" s="43" t="n">
        <v>-111.7</v>
      </c>
      <c r="E3901" s="44" t="n">
        <f aca="false">E3900+D3901</f>
        <v>55357.5000000001</v>
      </c>
      <c r="F3901" s="45" t="n">
        <f aca="false">IF(C3900&gt;0,D3901/C3900,0)</f>
        <v>-0.00241843466437453</v>
      </c>
      <c r="G3901" s="46" t="n">
        <f aca="false">G3900*(1+F3901)</f>
        <v>46.2681485189618</v>
      </c>
      <c r="H3901" s="46" t="n">
        <f aca="false">MAX(H3900,G3901)</f>
        <v>60.3492678816304</v>
      </c>
      <c r="I3901" s="47" t="n">
        <f aca="false">G3901/H3901-1</f>
        <v>-0.233327095040945</v>
      </c>
      <c r="J3901" s="48" t="n">
        <f aca="false">IF(F3901&lt;0,F3901^2,0)</f>
        <v>5.84882622584835E-006</v>
      </c>
      <c r="K3901" s="44" t="n">
        <f aca="false">MAX(K3900,E3901)</f>
        <v>64626.6500000001</v>
      </c>
      <c r="L3901" s="49" t="n">
        <f aca="false">E3901-K3901</f>
        <v>-9269.14999999999</v>
      </c>
    </row>
    <row r="3902" customFormat="false" ht="15" hidden="false" customHeight="false" outlineLevel="0" collapsed="false">
      <c r="A3902" s="27" t="n">
        <v>45131</v>
      </c>
      <c r="B3902" s="42" t="n">
        <v>1</v>
      </c>
      <c r="C3902" s="28" t="n">
        <v>45923.05</v>
      </c>
      <c r="D3902" s="43" t="n">
        <v>-149.3</v>
      </c>
      <c r="E3902" s="44" t="n">
        <f aca="false">E3901+D3902</f>
        <v>55208.2000000001</v>
      </c>
      <c r="F3902" s="45" t="n">
        <f aca="false">IF(C3901&gt;0,D3902/C3901,0)</f>
        <v>-0.00324035489807966</v>
      </c>
      <c r="G3902" s="46" t="n">
        <f aca="false">G3901*(1+F3902)</f>
        <v>46.1182232972833</v>
      </c>
      <c r="H3902" s="46" t="n">
        <f aca="false">MAX(H3901,G3902)</f>
        <v>60.3492678816304</v>
      </c>
      <c r="I3902" s="47" t="n">
        <f aca="false">G3902/H3902-1</f>
        <v>-0.235811387343754</v>
      </c>
      <c r="J3902" s="48" t="n">
        <f aca="false">IF(F3902&lt;0,F3902^2,0)</f>
        <v>1.04998998655089E-005</v>
      </c>
      <c r="K3902" s="44" t="n">
        <f aca="false">MAX(K3901,E3902)</f>
        <v>64626.6500000001</v>
      </c>
      <c r="L3902" s="49" t="n">
        <f aca="false">E3902-K3902</f>
        <v>-9418.45</v>
      </c>
    </row>
    <row r="3903" customFormat="false" ht="15" hidden="false" customHeight="false" outlineLevel="0" collapsed="false">
      <c r="A3903" s="27" t="n">
        <v>45132</v>
      </c>
      <c r="B3903" s="42" t="n">
        <v>-1</v>
      </c>
      <c r="C3903" s="28" t="n">
        <v>45845</v>
      </c>
      <c r="D3903" s="43" t="n">
        <v>13.75</v>
      </c>
      <c r="E3903" s="44" t="n">
        <f aca="false">E3902+D3903</f>
        <v>55221.9500000001</v>
      </c>
      <c r="F3903" s="45" t="n">
        <f aca="false">IF(C3902&gt;0,D3903/C3902,0)</f>
        <v>0.000299413910879177</v>
      </c>
      <c r="G3903" s="46" t="n">
        <f aca="false">G3902*(1+F3903)</f>
        <v>46.1320317348835</v>
      </c>
      <c r="H3903" s="46" t="n">
        <f aca="false">MAX(H3902,G3903)</f>
        <v>60.3492678816304</v>
      </c>
      <c r="I3903" s="47" t="n">
        <f aca="false">G3903/H3903-1</f>
        <v>-0.235582578642589</v>
      </c>
      <c r="J3903" s="48" t="n">
        <f aca="false">IF(F3903&lt;0,F3903^2,0)</f>
        <v>0</v>
      </c>
      <c r="K3903" s="44" t="n">
        <f aca="false">MAX(K3902,E3903)</f>
        <v>64626.6500000001</v>
      </c>
      <c r="L3903" s="49" t="n">
        <f aca="false">E3903-K3903</f>
        <v>-9404.7</v>
      </c>
    </row>
    <row r="3904" customFormat="false" ht="15" hidden="false" customHeight="false" outlineLevel="0" collapsed="false">
      <c r="A3904" s="27" t="n">
        <v>45133</v>
      </c>
      <c r="B3904" s="42" t="n">
        <v>-1</v>
      </c>
      <c r="C3904" s="28" t="n">
        <v>46062.35</v>
      </c>
      <c r="D3904" s="43" t="n">
        <v>-217.35</v>
      </c>
      <c r="E3904" s="44" t="n">
        <f aca="false">E3903+D3904</f>
        <v>55004.6000000001</v>
      </c>
      <c r="F3904" s="45" t="n">
        <f aca="false">IF(C3903&gt;0,D3904/C3903,0)</f>
        <v>-0.00474097502453921</v>
      </c>
      <c r="G3904" s="46" t="n">
        <f aca="false">G3903*(1+F3904)</f>
        <v>45.9133209245972</v>
      </c>
      <c r="H3904" s="46" t="n">
        <f aca="false">MAX(H3903,G3904)</f>
        <v>60.3492678816304</v>
      </c>
      <c r="I3904" s="47" t="n">
        <f aca="false">G3904/H3904-1</f>
        <v>-0.239206662545568</v>
      </c>
      <c r="J3904" s="48" t="n">
        <f aca="false">IF(F3904&lt;0,F3904^2,0)</f>
        <v>2.24768441833045E-005</v>
      </c>
      <c r="K3904" s="44" t="n">
        <f aca="false">MAX(K3903,E3904)</f>
        <v>64626.6500000001</v>
      </c>
      <c r="L3904" s="49" t="n">
        <f aca="false">E3904-K3904</f>
        <v>-9622.05</v>
      </c>
    </row>
    <row r="3905" customFormat="false" ht="15" hidden="false" customHeight="false" outlineLevel="0" collapsed="false">
      <c r="A3905" s="27" t="n">
        <v>45134</v>
      </c>
      <c r="B3905" s="42" t="n">
        <v>1</v>
      </c>
      <c r="C3905" s="28" t="n">
        <v>45679.3</v>
      </c>
      <c r="D3905" s="43" t="n">
        <v>-830.05</v>
      </c>
      <c r="E3905" s="44" t="n">
        <f aca="false">E3904+D3905</f>
        <v>54174.5500000001</v>
      </c>
      <c r="F3905" s="45" t="n">
        <f aca="false">IF(C3904&gt;0,D3905/C3904,0)</f>
        <v>-0.0180201400927221</v>
      </c>
      <c r="G3905" s="46" t="n">
        <f aca="false">G3904*(1+F3905)</f>
        <v>45.0859564494139</v>
      </c>
      <c r="H3905" s="46" t="n">
        <f aca="false">MAX(H3904,G3905)</f>
        <v>60.3492678816304</v>
      </c>
      <c r="I3905" s="47" t="n">
        <f aca="false">G3905/H3905-1</f>
        <v>-0.252916265068106</v>
      </c>
      <c r="J3905" s="48" t="n">
        <f aca="false">IF(F3905&lt;0,F3905^2,0)</f>
        <v>0.000324725448961332</v>
      </c>
      <c r="K3905" s="44" t="n">
        <f aca="false">MAX(K3904,E3905)</f>
        <v>64626.6500000001</v>
      </c>
      <c r="L3905" s="49" t="n">
        <f aca="false">E3905-K3905</f>
        <v>-10452.1</v>
      </c>
    </row>
    <row r="3906" customFormat="false" ht="15" hidden="false" customHeight="false" outlineLevel="0" collapsed="false">
      <c r="A3906" s="27" t="n">
        <v>45135</v>
      </c>
      <c r="B3906" s="42" t="n">
        <v>-1</v>
      </c>
      <c r="C3906" s="28" t="n">
        <v>45468.1</v>
      </c>
      <c r="D3906" s="43" t="n">
        <v>-25.6</v>
      </c>
      <c r="E3906" s="44" t="n">
        <f aca="false">E3905+D3906</f>
        <v>54148.9500000001</v>
      </c>
      <c r="F3906" s="45" t="n">
        <f aca="false">IF(C3905&gt;0,D3906/C3905,0)</f>
        <v>-0.000560428903245015</v>
      </c>
      <c r="G3906" s="46" t="n">
        <f aca="false">G3905*(1+F3906)</f>
        <v>45.0606889762892</v>
      </c>
      <c r="H3906" s="46" t="n">
        <f aca="false">MAX(H3905,G3906)</f>
        <v>60.3492678816304</v>
      </c>
      <c r="I3906" s="47" t="n">
        <f aca="false">G3906/H3906-1</f>
        <v>-0.253334952386306</v>
      </c>
      <c r="J3906" s="48" t="n">
        <f aca="false">IF(F3906&lt;0,F3906^2,0)</f>
        <v>3.1408055559241E-007</v>
      </c>
      <c r="K3906" s="44" t="n">
        <f aca="false">MAX(K3905,E3906)</f>
        <v>64626.6500000001</v>
      </c>
      <c r="L3906" s="49" t="n">
        <f aca="false">E3906-K3906</f>
        <v>-10477.7</v>
      </c>
    </row>
    <row r="3907" customFormat="false" ht="15" hidden="false" customHeight="false" outlineLevel="0" collapsed="false">
      <c r="A3907" s="27" t="n">
        <v>45138</v>
      </c>
      <c r="B3907" s="42" t="n">
        <v>-1</v>
      </c>
      <c r="C3907" s="28" t="n">
        <v>45651.1</v>
      </c>
      <c r="D3907" s="43" t="n">
        <v>-183</v>
      </c>
      <c r="E3907" s="44" t="n">
        <f aca="false">E3906+D3907</f>
        <v>53965.9500000001</v>
      </c>
      <c r="F3907" s="45" t="n">
        <f aca="false">IF(C3906&gt;0,D3907/C3906,0)</f>
        <v>-0.00402479980469824</v>
      </c>
      <c r="G3907" s="46" t="n">
        <f aca="false">G3906*(1+F3907)</f>
        <v>44.8793287240978</v>
      </c>
      <c r="H3907" s="46" t="n">
        <f aca="false">MAX(H3906,G3907)</f>
        <v>60.3492678816304</v>
      </c>
      <c r="I3907" s="47" t="n">
        <f aca="false">G3907/H3907-1</f>
        <v>-0.256340129724117</v>
      </c>
      <c r="J3907" s="48" t="n">
        <f aca="false">IF(F3907&lt;0,F3907^2,0)</f>
        <v>1.6199013467899E-005</v>
      </c>
      <c r="K3907" s="44" t="n">
        <f aca="false">MAX(K3906,E3907)</f>
        <v>64626.6500000001</v>
      </c>
      <c r="L3907" s="49" t="n">
        <f aca="false">E3907-K3907</f>
        <v>-10660.7</v>
      </c>
    </row>
    <row r="3908" customFormat="false" ht="15" hidden="false" customHeight="false" outlineLevel="0" collapsed="false">
      <c r="A3908" s="27" t="n">
        <v>45139</v>
      </c>
      <c r="B3908" s="42" t="n">
        <v>1</v>
      </c>
      <c r="C3908" s="28" t="n">
        <v>45592.5</v>
      </c>
      <c r="D3908" s="43" t="n">
        <v>-236.4</v>
      </c>
      <c r="E3908" s="44" t="n">
        <f aca="false">E3907+D3908</f>
        <v>53729.5500000001</v>
      </c>
      <c r="F3908" s="45" t="n">
        <f aca="false">IF(C3907&gt;0,D3908/C3907,0)</f>
        <v>-0.00517840753015809</v>
      </c>
      <c r="G3908" s="46" t="n">
        <f aca="false">G3907*(1+F3908)</f>
        <v>44.6469252702845</v>
      </c>
      <c r="H3908" s="46" t="n">
        <f aca="false">MAX(H3907,G3908)</f>
        <v>60.3492678816304</v>
      </c>
      <c r="I3908" s="47" t="n">
        <f aca="false">G3908/H3908-1</f>
        <v>-0.26019110359623</v>
      </c>
      <c r="J3908" s="48" t="n">
        <f aca="false">IF(F3908&lt;0,F3908^2,0)</f>
        <v>2.6815904548398E-005</v>
      </c>
      <c r="K3908" s="44" t="n">
        <f aca="false">MAX(K3907,E3908)</f>
        <v>64626.6500000001</v>
      </c>
      <c r="L3908" s="49" t="n">
        <f aca="false">E3908-K3908</f>
        <v>-10897.1</v>
      </c>
    </row>
    <row r="3909" customFormat="false" ht="15" hidden="false" customHeight="false" outlineLevel="0" collapsed="false">
      <c r="A3909" s="27" t="n">
        <v>45140</v>
      </c>
      <c r="B3909" s="42" t="n">
        <v>-1</v>
      </c>
      <c r="C3909" s="28" t="n">
        <v>44995.7</v>
      </c>
      <c r="D3909" s="43" t="n">
        <v>-118.9</v>
      </c>
      <c r="E3909" s="44" t="n">
        <f aca="false">E3908+D3909</f>
        <v>53610.6500000001</v>
      </c>
      <c r="F3909" s="45" t="n">
        <f aca="false">IF(C3908&gt;0,D3909/C3908,0)</f>
        <v>-0.00260788506881614</v>
      </c>
      <c r="G3909" s="46" t="n">
        <f aca="false">G3908*(1+F3909)</f>
        <v>44.5304912205036</v>
      </c>
      <c r="H3909" s="46" t="n">
        <f aca="false">MAX(H3908,G3909)</f>
        <v>60.3492678816304</v>
      </c>
      <c r="I3909" s="47" t="n">
        <f aca="false">G3909/H3909-1</f>
        <v>-0.262120440170939</v>
      </c>
      <c r="J3909" s="48" t="n">
        <f aca="false">IF(F3909&lt;0,F3909^2,0)</f>
        <v>6.80106453215418E-006</v>
      </c>
      <c r="K3909" s="44" t="n">
        <f aca="false">MAX(K3908,E3909)</f>
        <v>64626.6500000001</v>
      </c>
      <c r="L3909" s="49" t="n">
        <f aca="false">E3909-K3909</f>
        <v>-11016</v>
      </c>
    </row>
    <row r="3910" customFormat="false" ht="15" hidden="false" customHeight="false" outlineLevel="0" collapsed="false">
      <c r="A3910" s="27" t="n">
        <v>45141</v>
      </c>
      <c r="B3910" s="42" t="n">
        <v>-1</v>
      </c>
      <c r="C3910" s="28" t="n">
        <v>44513.45</v>
      </c>
      <c r="D3910" s="43" t="n">
        <v>482.25</v>
      </c>
      <c r="E3910" s="44" t="n">
        <f aca="false">E3909+D3910</f>
        <v>54092.9000000001</v>
      </c>
      <c r="F3910" s="45" t="n">
        <f aca="false">IF(C3909&gt;0,D3910/C3909,0)</f>
        <v>0.0107176908015655</v>
      </c>
      <c r="G3910" s="46" t="n">
        <f aca="false">G3909*(1+F3910)</f>
        <v>45.0077552566468</v>
      </c>
      <c r="H3910" s="46" t="n">
        <f aca="false">MAX(H3909,G3910)</f>
        <v>60.3492678816304</v>
      </c>
      <c r="I3910" s="47" t="n">
        <f aca="false">G3910/H3910-1</f>
        <v>-0.254212075199895</v>
      </c>
      <c r="J3910" s="48" t="n">
        <f aca="false">IF(F3910&lt;0,F3910^2,0)</f>
        <v>0</v>
      </c>
      <c r="K3910" s="44" t="n">
        <f aca="false">MAX(K3909,E3910)</f>
        <v>64626.6500000001</v>
      </c>
      <c r="L3910" s="49" t="n">
        <f aca="false">E3910-K3910</f>
        <v>-10533.75</v>
      </c>
    </row>
    <row r="3911" customFormat="false" ht="15" hidden="false" customHeight="false" outlineLevel="0" collapsed="false">
      <c r="A3911" s="27" t="n">
        <v>45142</v>
      </c>
      <c r="B3911" s="42" t="n">
        <v>-1</v>
      </c>
      <c r="C3911" s="28" t="n">
        <v>44879.5</v>
      </c>
      <c r="D3911" s="43" t="n">
        <v>-525</v>
      </c>
      <c r="E3911" s="44" t="n">
        <f aca="false">E3910+D3911</f>
        <v>53567.9000000001</v>
      </c>
      <c r="F3911" s="45" t="n">
        <f aca="false">IF(C3910&gt;0,D3911/C3910,0)</f>
        <v>-0.0117941880487808</v>
      </c>
      <c r="G3911" s="46" t="n">
        <f aca="false">G3910*(1+F3911)</f>
        <v>44.4769253274964</v>
      </c>
      <c r="H3911" s="46" t="n">
        <f aca="false">MAX(H3910,G3911)</f>
        <v>60.3492678816304</v>
      </c>
      <c r="I3911" s="47" t="n">
        <f aca="false">G3911/H3911-1</f>
        <v>-0.263008038229498</v>
      </c>
      <c r="J3911" s="48" t="n">
        <f aca="false">IF(F3911&lt;0,F3911^2,0)</f>
        <v>0.000139102871730003</v>
      </c>
      <c r="K3911" s="44" t="n">
        <f aca="false">MAX(K3910,E3911)</f>
        <v>64626.6500000001</v>
      </c>
      <c r="L3911" s="49" t="n">
        <f aca="false">E3911-K3911</f>
        <v>-11058.75</v>
      </c>
    </row>
    <row r="3912" customFormat="false" ht="15" hidden="false" customHeight="false" outlineLevel="0" collapsed="false">
      <c r="A3912" s="27" t="n">
        <v>45145</v>
      </c>
      <c r="B3912" s="42" t="n">
        <v>0</v>
      </c>
      <c r="C3912" s="28" t="n">
        <v>44837.5</v>
      </c>
      <c r="D3912" s="43" t="n">
        <v>0</v>
      </c>
      <c r="E3912" s="44" t="n">
        <f aca="false">E3911+D3912</f>
        <v>53567.9000000001</v>
      </c>
      <c r="F3912" s="45" t="n">
        <f aca="false">IF(C3911&gt;0,D3912/C3911,0)</f>
        <v>0</v>
      </c>
      <c r="G3912" s="46" t="n">
        <f aca="false">G3911*(1+F3912)</f>
        <v>44.4769253274964</v>
      </c>
      <c r="H3912" s="46" t="n">
        <f aca="false">MAX(H3911,G3912)</f>
        <v>60.3492678816304</v>
      </c>
      <c r="I3912" s="47" t="n">
        <f aca="false">G3912/H3912-1</f>
        <v>-0.263008038229498</v>
      </c>
      <c r="J3912" s="48" t="n">
        <f aca="false">IF(F3912&lt;0,F3912^2,0)</f>
        <v>0</v>
      </c>
      <c r="K3912" s="44" t="n">
        <f aca="false">MAX(K3911,E3912)</f>
        <v>64626.6500000001</v>
      </c>
      <c r="L3912" s="49" t="n">
        <f aca="false">E3912-K3912</f>
        <v>-11058.75</v>
      </c>
    </row>
    <row r="3913" customFormat="false" ht="15" hidden="false" customHeight="false" outlineLevel="0" collapsed="false">
      <c r="A3913" s="27" t="n">
        <v>45146</v>
      </c>
      <c r="B3913" s="42" t="n">
        <v>0</v>
      </c>
      <c r="C3913" s="28" t="n">
        <v>44964.45</v>
      </c>
      <c r="D3913" s="43" t="n">
        <v>0</v>
      </c>
      <c r="E3913" s="44" t="n">
        <f aca="false">E3912+D3913</f>
        <v>53567.9000000001</v>
      </c>
      <c r="F3913" s="45" t="n">
        <f aca="false">IF(C3912&gt;0,D3913/C3912,0)</f>
        <v>0</v>
      </c>
      <c r="G3913" s="46" t="n">
        <f aca="false">G3912*(1+F3913)</f>
        <v>44.4769253274964</v>
      </c>
      <c r="H3913" s="46" t="n">
        <f aca="false">MAX(H3912,G3913)</f>
        <v>60.3492678816304</v>
      </c>
      <c r="I3913" s="47" t="n">
        <f aca="false">G3913/H3913-1</f>
        <v>-0.263008038229498</v>
      </c>
      <c r="J3913" s="48" t="n">
        <f aca="false">IF(F3913&lt;0,F3913^2,0)</f>
        <v>0</v>
      </c>
      <c r="K3913" s="44" t="n">
        <f aca="false">MAX(K3912,E3913)</f>
        <v>64626.6500000001</v>
      </c>
      <c r="L3913" s="49" t="n">
        <f aca="false">E3913-K3913</f>
        <v>-11058.75</v>
      </c>
    </row>
    <row r="3914" customFormat="false" ht="15" hidden="false" customHeight="false" outlineLevel="0" collapsed="false">
      <c r="A3914" s="27" t="n">
        <v>45147</v>
      </c>
      <c r="B3914" s="42" t="n">
        <v>-1</v>
      </c>
      <c r="C3914" s="28" t="n">
        <v>44880.7</v>
      </c>
      <c r="D3914" s="43" t="n">
        <v>-106.85</v>
      </c>
      <c r="E3914" s="44" t="n">
        <f aca="false">E3913+D3914</f>
        <v>53461.0500000001</v>
      </c>
      <c r="F3914" s="45" t="n">
        <f aca="false">IF(C3913&gt;0,D3914/C3913,0)</f>
        <v>-0.00237632173861795</v>
      </c>
      <c r="G3914" s="46" t="n">
        <f aca="false">G3913*(1+F3914)</f>
        <v>44.3712338429738</v>
      </c>
      <c r="H3914" s="46" t="n">
        <f aca="false">MAX(H3913,G3914)</f>
        <v>60.3492678816304</v>
      </c>
      <c r="I3914" s="47" t="n">
        <f aca="false">G3914/H3914-1</f>
        <v>-0.26475936824944</v>
      </c>
      <c r="J3914" s="48" t="n">
        <f aca="false">IF(F3914&lt;0,F3914^2,0)</f>
        <v>5.64690500542825E-006</v>
      </c>
      <c r="K3914" s="44" t="n">
        <f aca="false">MAX(K3913,E3914)</f>
        <v>64626.6500000001</v>
      </c>
      <c r="L3914" s="49" t="n">
        <f aca="false">E3914-K3914</f>
        <v>-11165.6</v>
      </c>
    </row>
    <row r="3915" customFormat="false" ht="15" hidden="false" customHeight="false" outlineLevel="0" collapsed="false">
      <c r="A3915" s="27" t="n">
        <v>45148</v>
      </c>
      <c r="B3915" s="42" t="n">
        <v>-1</v>
      </c>
      <c r="C3915" s="28" t="n">
        <v>44541.8</v>
      </c>
      <c r="D3915" s="43" t="n">
        <v>-94.3</v>
      </c>
      <c r="E3915" s="44" t="n">
        <f aca="false">E3914+D3915</f>
        <v>53366.7500000001</v>
      </c>
      <c r="F3915" s="45" t="n">
        <f aca="false">IF(C3914&gt;0,D3915/C3914,0)</f>
        <v>-0.00210112587370518</v>
      </c>
      <c r="G3915" s="46" t="n">
        <f aca="false">G3914*(1+F3915)</f>
        <v>44.2780042954981</v>
      </c>
      <c r="H3915" s="46" t="n">
        <f aca="false">MAX(H3914,G3915)</f>
        <v>60.3492678816304</v>
      </c>
      <c r="I3915" s="47" t="n">
        <f aca="false">G3915/H3915-1</f>
        <v>-0.26630420136421</v>
      </c>
      <c r="J3915" s="48" t="n">
        <f aca="false">IF(F3915&lt;0,F3915^2,0)</f>
        <v>4.41472993715335E-006</v>
      </c>
      <c r="K3915" s="44" t="n">
        <f aca="false">MAX(K3914,E3915)</f>
        <v>64626.6500000001</v>
      </c>
      <c r="L3915" s="49" t="n">
        <f aca="false">E3915-K3915</f>
        <v>-11259.9</v>
      </c>
    </row>
    <row r="3916" customFormat="false" ht="15" hidden="false" customHeight="false" outlineLevel="0" collapsed="false">
      <c r="A3916" s="27" t="n">
        <v>45149</v>
      </c>
      <c r="B3916" s="42" t="n">
        <v>-1</v>
      </c>
      <c r="C3916" s="28" t="n">
        <v>44199.1</v>
      </c>
      <c r="D3916" s="43" t="n">
        <v>219.3</v>
      </c>
      <c r="E3916" s="44" t="n">
        <f aca="false">E3915+D3916</f>
        <v>53586.0500000001</v>
      </c>
      <c r="F3916" s="45" t="n">
        <f aca="false">IF(C3915&gt;0,D3916/C3915,0)</f>
        <v>0.00492346514958982</v>
      </c>
      <c r="G3916" s="46" t="n">
        <f aca="false">G3915*(1+F3916)</f>
        <v>44.4960055065403</v>
      </c>
      <c r="H3916" s="46" t="n">
        <f aca="false">MAX(H3915,G3916)</f>
        <v>60.3492678816304</v>
      </c>
      <c r="I3916" s="47" t="n">
        <f aca="false">G3916/H3916-1</f>
        <v>-0.262691875669226</v>
      </c>
      <c r="J3916" s="48" t="n">
        <f aca="false">IF(F3916&lt;0,F3916^2,0)</f>
        <v>0</v>
      </c>
      <c r="K3916" s="44" t="n">
        <f aca="false">MAX(K3915,E3916)</f>
        <v>64626.6500000001</v>
      </c>
      <c r="L3916" s="49" t="n">
        <f aca="false">E3916-K3916</f>
        <v>-11040.6</v>
      </c>
    </row>
    <row r="3917" customFormat="false" ht="15" hidden="false" customHeight="false" outlineLevel="0" collapsed="false">
      <c r="A3917" s="27" t="n">
        <v>45152</v>
      </c>
      <c r="B3917" s="42" t="n">
        <v>-1</v>
      </c>
      <c r="C3917" s="28" t="n">
        <v>44090.95</v>
      </c>
      <c r="D3917" s="43" t="n">
        <v>108.15</v>
      </c>
      <c r="E3917" s="44" t="n">
        <f aca="false">E3916+D3917</f>
        <v>53694.2000000001</v>
      </c>
      <c r="F3917" s="45" t="n">
        <f aca="false">IF(C3916&gt;0,D3917/C3916,0)</f>
        <v>0.00244688240258286</v>
      </c>
      <c r="G3917" s="46" t="n">
        <f aca="false">G3916*(1+F3917)</f>
        <v>44.6048819993995</v>
      </c>
      <c r="H3917" s="46" t="n">
        <f aca="false">MAX(H3916,G3917)</f>
        <v>60.3492678816304</v>
      </c>
      <c r="I3917" s="47" t="n">
        <f aca="false">G3917/H3917-1</f>
        <v>-0.26088776939452</v>
      </c>
      <c r="J3917" s="48" t="n">
        <f aca="false">IF(F3917&lt;0,F3917^2,0)</f>
        <v>0</v>
      </c>
      <c r="K3917" s="44" t="n">
        <f aca="false">MAX(K3916,E3917)</f>
        <v>64626.6500000001</v>
      </c>
      <c r="L3917" s="49" t="n">
        <f aca="false">E3917-K3917</f>
        <v>-10932.45</v>
      </c>
    </row>
    <row r="3918" customFormat="false" ht="15" hidden="false" customHeight="false" outlineLevel="0" collapsed="false">
      <c r="A3918" s="27" t="n">
        <v>45154</v>
      </c>
      <c r="B3918" s="42" t="n">
        <v>-1</v>
      </c>
      <c r="C3918" s="28" t="n">
        <v>43946.4</v>
      </c>
      <c r="D3918" s="43" t="n">
        <v>144.55</v>
      </c>
      <c r="E3918" s="44" t="n">
        <f aca="false">E3917+D3918</f>
        <v>53838.7500000001</v>
      </c>
      <c r="F3918" s="45" t="n">
        <f aca="false">IF(C3917&gt;0,D3918/C3917,0)</f>
        <v>0.00327845056638607</v>
      </c>
      <c r="G3918" s="46" t="n">
        <f aca="false">G3917*(1+F3918)</f>
        <v>44.751116900054</v>
      </c>
      <c r="H3918" s="46" t="n">
        <f aca="false">MAX(H3917,G3918)</f>
        <v>60.3492678816304</v>
      </c>
      <c r="I3918" s="47" t="n">
        <f aca="false">G3918/H3918-1</f>
        <v>-0.258464626483468</v>
      </c>
      <c r="J3918" s="48" t="n">
        <f aca="false">IF(F3918&lt;0,F3918^2,0)</f>
        <v>0</v>
      </c>
      <c r="K3918" s="44" t="n">
        <f aca="false">MAX(K3917,E3918)</f>
        <v>64626.6500000001</v>
      </c>
      <c r="L3918" s="49" t="n">
        <f aca="false">E3918-K3918</f>
        <v>-10787.9</v>
      </c>
    </row>
    <row r="3919" customFormat="false" ht="15" hidden="false" customHeight="false" outlineLevel="0" collapsed="false">
      <c r="A3919" s="27" t="n">
        <v>45155</v>
      </c>
      <c r="B3919" s="42" t="n">
        <v>-1</v>
      </c>
      <c r="C3919" s="28" t="n">
        <v>43891.35</v>
      </c>
      <c r="D3919" s="43" t="n">
        <v>-56.4</v>
      </c>
      <c r="E3919" s="44" t="n">
        <f aca="false">E3918+D3919</f>
        <v>53782.3500000001</v>
      </c>
      <c r="F3919" s="45" t="n">
        <f aca="false">IF(C3918&gt;0,D3919/C3918,0)</f>
        <v>-0.00128338157391732</v>
      </c>
      <c r="G3919" s="46" t="n">
        <f aca="false">G3918*(1+F3919)</f>
        <v>44.6936841412123</v>
      </c>
      <c r="H3919" s="46" t="n">
        <f aca="false">MAX(H3918,G3919)</f>
        <v>60.3492678816304</v>
      </c>
      <c r="I3919" s="47" t="n">
        <f aca="false">G3919/H3919-1</f>
        <v>-0.259416299318248</v>
      </c>
      <c r="J3919" s="48" t="n">
        <f aca="false">IF(F3919&lt;0,F3919^2,0)</f>
        <v>1.64706826427049E-006</v>
      </c>
      <c r="K3919" s="44" t="n">
        <f aca="false">MAX(K3918,E3919)</f>
        <v>64626.6500000001</v>
      </c>
      <c r="L3919" s="49" t="n">
        <f aca="false">E3919-K3919</f>
        <v>-10844.3</v>
      </c>
    </row>
    <row r="3920" customFormat="false" ht="15" hidden="false" customHeight="false" outlineLevel="0" collapsed="false">
      <c r="A3920" s="27" t="n">
        <v>45156</v>
      </c>
      <c r="B3920" s="42" t="n">
        <v>0</v>
      </c>
      <c r="C3920" s="28" t="n">
        <v>43851.05</v>
      </c>
      <c r="D3920" s="43" t="n">
        <v>0</v>
      </c>
      <c r="E3920" s="44" t="n">
        <f aca="false">E3919+D3920</f>
        <v>53782.3500000001</v>
      </c>
      <c r="F3920" s="45" t="n">
        <f aca="false">IF(C3919&gt;0,D3920/C3919,0)</f>
        <v>0</v>
      </c>
      <c r="G3920" s="46" t="n">
        <f aca="false">G3919*(1+F3920)</f>
        <v>44.6936841412123</v>
      </c>
      <c r="H3920" s="46" t="n">
        <f aca="false">MAX(H3919,G3920)</f>
        <v>60.3492678816304</v>
      </c>
      <c r="I3920" s="47" t="n">
        <f aca="false">G3920/H3920-1</f>
        <v>-0.259416299318248</v>
      </c>
      <c r="J3920" s="48" t="n">
        <f aca="false">IF(F3920&lt;0,F3920^2,0)</f>
        <v>0</v>
      </c>
      <c r="K3920" s="44" t="n">
        <f aca="false">MAX(K3919,E3920)</f>
        <v>64626.6500000001</v>
      </c>
      <c r="L3920" s="49" t="n">
        <f aca="false">E3920-K3920</f>
        <v>-10844.3</v>
      </c>
    </row>
    <row r="3921" customFormat="false" ht="15" hidden="false" customHeight="false" outlineLevel="0" collapsed="false">
      <c r="A3921" s="27" t="n">
        <v>45159</v>
      </c>
      <c r="B3921" s="42" t="n">
        <v>1</v>
      </c>
      <c r="C3921" s="28" t="n">
        <v>44002</v>
      </c>
      <c r="D3921" s="43" t="n">
        <v>-69.85</v>
      </c>
      <c r="E3921" s="44" t="n">
        <f aca="false">E3920+D3921</f>
        <v>53712.5000000001</v>
      </c>
      <c r="F3921" s="45" t="n">
        <f aca="false">IF(C3920&gt;0,D3921/C3920,0)</f>
        <v>-0.00159289230246482</v>
      </c>
      <c r="G3921" s="46" t="n">
        <f aca="false">G3920*(1+F3921)</f>
        <v>44.622491915775</v>
      </c>
      <c r="H3921" s="46" t="n">
        <f aca="false">MAX(H3920,G3921)</f>
        <v>60.3492678816304</v>
      </c>
      <c r="I3921" s="47" t="n">
        <f aca="false">G3921/H3921-1</f>
        <v>-0.260595969394394</v>
      </c>
      <c r="J3921" s="48" t="n">
        <f aca="false">IF(F3921&lt;0,F3921^2,0)</f>
        <v>2.53730588725168E-006</v>
      </c>
      <c r="K3921" s="44" t="n">
        <f aca="false">MAX(K3920,E3921)</f>
        <v>64626.6500000001</v>
      </c>
      <c r="L3921" s="49" t="n">
        <f aca="false">E3921-K3921</f>
        <v>-10914.15</v>
      </c>
    </row>
    <row r="3922" customFormat="false" ht="15" hidden="false" customHeight="false" outlineLevel="0" collapsed="false">
      <c r="A3922" s="27" t="n">
        <v>45160</v>
      </c>
      <c r="B3922" s="42" t="n">
        <v>1</v>
      </c>
      <c r="C3922" s="28" t="n">
        <v>43993.25</v>
      </c>
      <c r="D3922" s="43" t="n">
        <v>-8.75</v>
      </c>
      <c r="E3922" s="44" t="n">
        <f aca="false">E3921+D3922</f>
        <v>53703.7500000001</v>
      </c>
      <c r="F3922" s="45" t="n">
        <f aca="false">IF(C3921&gt;0,D3922/C3921,0)</f>
        <v>-0.000198854597518295</v>
      </c>
      <c r="G3922" s="46" t="n">
        <f aca="false">G3921*(1+F3922)</f>
        <v>44.6136185281048</v>
      </c>
      <c r="H3922" s="46" t="n">
        <f aca="false">MAX(H3921,G3922)</f>
        <v>60.3492678816304</v>
      </c>
      <c r="I3922" s="47" t="n">
        <f aca="false">G3922/H3922-1</f>
        <v>-0.260743003285304</v>
      </c>
      <c r="J3922" s="48" t="n">
        <f aca="false">IF(F3922&lt;0,F3922^2,0)</f>
        <v>3.9543150954163E-008</v>
      </c>
      <c r="K3922" s="44" t="n">
        <f aca="false">MAX(K3921,E3922)</f>
        <v>64626.6500000001</v>
      </c>
      <c r="L3922" s="49" t="n">
        <f aca="false">E3922-K3922</f>
        <v>-10922.9</v>
      </c>
    </row>
    <row r="3923" customFormat="false" ht="15" hidden="false" customHeight="false" outlineLevel="0" collapsed="false">
      <c r="A3923" s="27" t="n">
        <v>45161</v>
      </c>
      <c r="B3923" s="42" t="n">
        <v>1</v>
      </c>
      <c r="C3923" s="28" t="n">
        <v>44479.05</v>
      </c>
      <c r="D3923" s="43" t="n">
        <v>485.8</v>
      </c>
      <c r="E3923" s="44" t="n">
        <f aca="false">E3922+D3923</f>
        <v>54189.5500000001</v>
      </c>
      <c r="F3923" s="45" t="n">
        <f aca="false">IF(C3922&gt;0,D3923/C3922,0)</f>
        <v>0.011042603126616</v>
      </c>
      <c r="G3923" s="46" t="n">
        <f aca="false">G3922*(1+F3923)</f>
        <v>45.1062690115529</v>
      </c>
      <c r="H3923" s="46" t="n">
        <f aca="false">MAX(H3922,G3923)</f>
        <v>60.3492678816304</v>
      </c>
      <c r="I3923" s="47" t="n">
        <f aca="false">G3923/H3923-1</f>
        <v>-0.252579681662009</v>
      </c>
      <c r="J3923" s="48" t="n">
        <f aca="false">IF(F3923&lt;0,F3923^2,0)</f>
        <v>0</v>
      </c>
      <c r="K3923" s="44" t="n">
        <f aca="false">MAX(K3922,E3923)</f>
        <v>64626.6500000001</v>
      </c>
      <c r="L3923" s="49" t="n">
        <f aca="false">E3923-K3923</f>
        <v>-10437.1</v>
      </c>
    </row>
    <row r="3924" customFormat="false" ht="15" hidden="false" customHeight="false" outlineLevel="0" collapsed="false">
      <c r="A3924" s="27" t="n">
        <v>45162</v>
      </c>
      <c r="B3924" s="42" t="n">
        <v>1</v>
      </c>
      <c r="C3924" s="28" t="n">
        <v>44496.2</v>
      </c>
      <c r="D3924" s="43" t="n">
        <v>17.15</v>
      </c>
      <c r="E3924" s="44" t="n">
        <f aca="false">E3923+D3924</f>
        <v>54206.7000000001</v>
      </c>
      <c r="F3924" s="45" t="n">
        <f aca="false">IF(C3923&gt;0,D3924/C3923,0)</f>
        <v>0.000385574781835493</v>
      </c>
      <c r="G3924" s="46" t="n">
        <f aca="false">G3923*(1+F3924)</f>
        <v>45.1236608513864</v>
      </c>
      <c r="H3924" s="46" t="n">
        <f aca="false">MAX(H3923,G3924)</f>
        <v>60.3492678816304</v>
      </c>
      <c r="I3924" s="47" t="n">
        <f aca="false">G3924/H3924-1</f>
        <v>-0.252291495235827</v>
      </c>
      <c r="J3924" s="48" t="n">
        <f aca="false">IF(F3924&lt;0,F3924^2,0)</f>
        <v>0</v>
      </c>
      <c r="K3924" s="44" t="n">
        <f aca="false">MAX(K3923,E3924)</f>
        <v>64626.6500000001</v>
      </c>
      <c r="L3924" s="49" t="n">
        <f aca="false">E3924-K3924</f>
        <v>-10419.95</v>
      </c>
    </row>
    <row r="3925" customFormat="false" ht="15" hidden="false" customHeight="false" outlineLevel="0" collapsed="false">
      <c r="A3925" s="27" t="n">
        <v>45163</v>
      </c>
      <c r="B3925" s="42" t="n">
        <v>1</v>
      </c>
      <c r="C3925" s="28" t="n">
        <v>44231.45</v>
      </c>
      <c r="D3925" s="43" t="n">
        <v>-220</v>
      </c>
      <c r="E3925" s="44" t="n">
        <f aca="false">E3924+D3925</f>
        <v>53986.7000000001</v>
      </c>
      <c r="F3925" s="45" t="n">
        <f aca="false">IF(C3924&gt;0,D3925/C3924,0)</f>
        <v>-0.00494424242969063</v>
      </c>
      <c r="G3925" s="46" t="n">
        <f aca="false">G3924*(1+F3925)</f>
        <v>44.900558532822</v>
      </c>
      <c r="H3925" s="46" t="n">
        <f aca="false">MAX(H3924,G3925)</f>
        <v>60.3492678816304</v>
      </c>
      <c r="I3925" s="47" t="n">
        <f aca="false">G3925/H3925-1</f>
        <v>-0.255988347350122</v>
      </c>
      <c r="J3925" s="48" t="n">
        <f aca="false">IF(F3925&lt;0,F3925^2,0)</f>
        <v>2.44455332035531E-005</v>
      </c>
      <c r="K3925" s="44" t="n">
        <f aca="false">MAX(K3924,E3925)</f>
        <v>64626.6500000001</v>
      </c>
      <c r="L3925" s="49" t="n">
        <f aca="false">E3925-K3925</f>
        <v>-10639.95</v>
      </c>
    </row>
    <row r="3926" customFormat="false" ht="15" hidden="false" customHeight="false" outlineLevel="0" collapsed="false">
      <c r="A3926" s="27" t="n">
        <v>45166</v>
      </c>
      <c r="B3926" s="42" t="n">
        <v>0</v>
      </c>
      <c r="C3926" s="28" t="n">
        <v>44494.65</v>
      </c>
      <c r="D3926" s="43" t="n">
        <v>0</v>
      </c>
      <c r="E3926" s="44" t="n">
        <f aca="false">E3925+D3926</f>
        <v>53986.7000000001</v>
      </c>
      <c r="F3926" s="45" t="n">
        <f aca="false">IF(C3925&gt;0,D3926/C3925,0)</f>
        <v>0</v>
      </c>
      <c r="G3926" s="46" t="n">
        <f aca="false">G3925*(1+F3926)</f>
        <v>44.900558532822</v>
      </c>
      <c r="H3926" s="46" t="n">
        <f aca="false">MAX(H3925,G3926)</f>
        <v>60.3492678816304</v>
      </c>
      <c r="I3926" s="47" t="n">
        <f aca="false">G3926/H3926-1</f>
        <v>-0.255988347350122</v>
      </c>
      <c r="J3926" s="48" t="n">
        <f aca="false">IF(F3926&lt;0,F3926^2,0)</f>
        <v>0</v>
      </c>
      <c r="K3926" s="44" t="n">
        <f aca="false">MAX(K3925,E3926)</f>
        <v>64626.6500000001</v>
      </c>
      <c r="L3926" s="49" t="n">
        <f aca="false">E3926-K3926</f>
        <v>-10639.95</v>
      </c>
    </row>
    <row r="3927" customFormat="false" ht="15" hidden="false" customHeight="false" outlineLevel="0" collapsed="false">
      <c r="A3927" s="27" t="n">
        <v>45167</v>
      </c>
      <c r="B3927" s="42" t="n">
        <v>1</v>
      </c>
      <c r="C3927" s="28" t="n">
        <v>44495.25</v>
      </c>
      <c r="D3927" s="43" t="n">
        <v>-160.5</v>
      </c>
      <c r="E3927" s="44" t="n">
        <f aca="false">E3926+D3927</f>
        <v>53826.2000000001</v>
      </c>
      <c r="F3927" s="45" t="n">
        <f aca="false">IF(C3926&gt;0,D3927/C3926,0)</f>
        <v>-0.00360717524466425</v>
      </c>
      <c r="G3927" s="46" t="n">
        <f aca="false">G3926*(1+F3927)</f>
        <v>44.7385943496108</v>
      </c>
      <c r="H3927" s="46" t="n">
        <f aca="false">MAX(H3926,G3927)</f>
        <v>60.3492678816304</v>
      </c>
      <c r="I3927" s="47" t="n">
        <f aca="false">G3927/H3927-1</f>
        <v>-0.258672127765303</v>
      </c>
      <c r="J3927" s="48" t="n">
        <f aca="false">IF(F3927&lt;0,F3927^2,0)</f>
        <v>1.30117132457186E-005</v>
      </c>
      <c r="K3927" s="44" t="n">
        <f aca="false">MAX(K3926,E3927)</f>
        <v>64626.6500000001</v>
      </c>
      <c r="L3927" s="49" t="n">
        <f aca="false">E3927-K3927</f>
        <v>-10800.45</v>
      </c>
    </row>
    <row r="3928" customFormat="false" ht="15" hidden="false" customHeight="false" outlineLevel="0" collapsed="false">
      <c r="A3928" s="27" t="n">
        <v>45168</v>
      </c>
      <c r="B3928" s="42" t="n">
        <v>-1</v>
      </c>
      <c r="C3928" s="28" t="n">
        <v>44232.6</v>
      </c>
      <c r="D3928" s="43" t="n">
        <v>-96.6</v>
      </c>
      <c r="E3928" s="44" t="n">
        <f aca="false">E3927+D3928</f>
        <v>53729.6000000001</v>
      </c>
      <c r="F3928" s="45" t="n">
        <f aca="false">IF(C3927&gt;0,D3928/C3927,0)</f>
        <v>-0.00217101825475753</v>
      </c>
      <c r="G3928" s="46" t="n">
        <f aca="false">G3927*(1+F3928)</f>
        <v>44.6414660445857</v>
      </c>
      <c r="H3928" s="46" t="n">
        <f aca="false">MAX(H3927,G3928)</f>
        <v>60.3492678816304</v>
      </c>
      <c r="I3928" s="47" t="n">
        <f aca="false">G3928/H3928-1</f>
        <v>-0.260281564108685</v>
      </c>
      <c r="J3928" s="48" t="n">
        <f aca="false">IF(F3928&lt;0,F3928^2,0)</f>
        <v>4.71332026249043E-006</v>
      </c>
      <c r="K3928" s="44" t="n">
        <f aca="false">MAX(K3927,E3928)</f>
        <v>64626.6500000001</v>
      </c>
      <c r="L3928" s="49" t="n">
        <f aca="false">E3928-K3928</f>
        <v>-10897.05</v>
      </c>
    </row>
    <row r="3929" customFormat="false" ht="15" hidden="false" customHeight="false" outlineLevel="0" collapsed="false">
      <c r="A3929" s="27" t="n">
        <v>45169</v>
      </c>
      <c r="B3929" s="42" t="n">
        <v>-1</v>
      </c>
      <c r="C3929" s="28" t="n">
        <v>43989.15</v>
      </c>
      <c r="D3929" s="43" t="n">
        <v>243.45</v>
      </c>
      <c r="E3929" s="44" t="n">
        <f aca="false">E3928+D3929</f>
        <v>53973.0500000001</v>
      </c>
      <c r="F3929" s="45" t="n">
        <f aca="false">IF(C3928&gt;0,D3929/C3928,0)</f>
        <v>0.0055038591446128</v>
      </c>
      <c r="G3929" s="46" t="n">
        <f aca="false">G3928*(1+F3929)</f>
        <v>44.8871663857041</v>
      </c>
      <c r="H3929" s="46" t="n">
        <f aca="false">MAX(H3928,G3929)</f>
        <v>60.3492678816304</v>
      </c>
      <c r="I3929" s="47" t="n">
        <f aca="false">G3929/H3929-1</f>
        <v>-0.256210258030866</v>
      </c>
      <c r="J3929" s="48" t="n">
        <f aca="false">IF(F3929&lt;0,F3929^2,0)</f>
        <v>0</v>
      </c>
      <c r="K3929" s="44" t="n">
        <f aca="false">MAX(K3928,E3929)</f>
        <v>64626.6500000001</v>
      </c>
      <c r="L3929" s="49" t="n">
        <f aca="false">E3929-K3929</f>
        <v>-10653.6</v>
      </c>
    </row>
    <row r="3930" customFormat="false" ht="15" hidden="false" customHeight="false" outlineLevel="0" collapsed="false">
      <c r="A3930" s="27" t="n">
        <v>45170</v>
      </c>
      <c r="B3930" s="42" t="n">
        <v>-1</v>
      </c>
      <c r="C3930" s="28" t="n">
        <v>44436.1</v>
      </c>
      <c r="D3930" s="43" t="n">
        <v>-410.5</v>
      </c>
      <c r="E3930" s="44" t="n">
        <f aca="false">E3929+D3930</f>
        <v>53562.5500000001</v>
      </c>
      <c r="F3930" s="45" t="n">
        <f aca="false">IF(C3929&gt;0,D3930/C3929,0)</f>
        <v>-0.00933184660308281</v>
      </c>
      <c r="G3930" s="46" t="n">
        <f aca="false">G3929*(1+F3930)</f>
        <v>44.4682862345456</v>
      </c>
      <c r="H3930" s="46" t="n">
        <f aca="false">MAX(H3929,G3930)</f>
        <v>60.3492678816304</v>
      </c>
      <c r="I3930" s="47" t="n">
        <f aca="false">G3930/H3930-1</f>
        <v>-0.263151189807868</v>
      </c>
      <c r="J3930" s="48" t="n">
        <f aca="false">IF(F3930&lt;0,F3930^2,0)</f>
        <v>8.70833610234681E-005</v>
      </c>
      <c r="K3930" s="44" t="n">
        <f aca="false">MAX(K3929,E3930)</f>
        <v>64626.6500000001</v>
      </c>
      <c r="L3930" s="49" t="n">
        <f aca="false">E3930-K3930</f>
        <v>-11064.1</v>
      </c>
    </row>
    <row r="3931" customFormat="false" ht="15" hidden="false" customHeight="false" outlineLevel="0" collapsed="false">
      <c r="A3931" s="27" t="n">
        <v>45173</v>
      </c>
      <c r="B3931" s="42" t="n">
        <v>1</v>
      </c>
      <c r="C3931" s="28" t="n">
        <v>44578.3</v>
      </c>
      <c r="D3931" s="43" t="n">
        <v>-69.35</v>
      </c>
      <c r="E3931" s="44" t="n">
        <f aca="false">E3930+D3931</f>
        <v>53493.2000000001</v>
      </c>
      <c r="F3931" s="45" t="n">
        <f aca="false">IF(C3930&gt;0,D3931/C3930,0)</f>
        <v>-0.0015606680154199</v>
      </c>
      <c r="G3931" s="46" t="n">
        <f aca="false">G3930*(1+F3931)</f>
        <v>44.3988860025188</v>
      </c>
      <c r="H3931" s="46" t="n">
        <f aca="false">MAX(H3930,G3931)</f>
        <v>60.3492678816304</v>
      </c>
      <c r="I3931" s="47" t="n">
        <f aca="false">G3931/H3931-1</f>
        <v>-0.264301166178135</v>
      </c>
      <c r="J3931" s="48" t="n">
        <f aca="false">IF(F3931&lt;0,F3931^2,0)</f>
        <v>2.43568465435467E-006</v>
      </c>
      <c r="K3931" s="44" t="n">
        <f aca="false">MAX(K3930,E3931)</f>
        <v>64626.6500000001</v>
      </c>
      <c r="L3931" s="49" t="n">
        <f aca="false">E3931-K3931</f>
        <v>-11133.45</v>
      </c>
    </row>
    <row r="3932" customFormat="false" ht="15" hidden="false" customHeight="false" outlineLevel="0" collapsed="false">
      <c r="A3932" s="27" t="n">
        <v>45174</v>
      </c>
      <c r="B3932" s="42" t="n">
        <v>1</v>
      </c>
      <c r="C3932" s="28" t="n">
        <v>44532.15</v>
      </c>
      <c r="D3932" s="43" t="n">
        <v>-46.15</v>
      </c>
      <c r="E3932" s="44" t="n">
        <f aca="false">E3931+D3932</f>
        <v>53447.0500000001</v>
      </c>
      <c r="F3932" s="45" t="n">
        <f aca="false">IF(C3931&gt;0,D3932/C3931,0)</f>
        <v>-0.00103525706453588</v>
      </c>
      <c r="G3932" s="46" t="n">
        <f aca="false">G3931*(1+F3932)</f>
        <v>44.3529217421272</v>
      </c>
      <c r="H3932" s="46" t="n">
        <f aca="false">MAX(H3931,G3932)</f>
        <v>60.3492678816304</v>
      </c>
      <c r="I3932" s="47" t="n">
        <f aca="false">G3932/H3932-1</f>
        <v>-0.26506280359322</v>
      </c>
      <c r="J3932" s="48" t="n">
        <f aca="false">IF(F3932&lt;0,F3932^2,0)</f>
        <v>1.07175718967146E-006</v>
      </c>
      <c r="K3932" s="44" t="n">
        <f aca="false">MAX(K3931,E3932)</f>
        <v>64626.6500000001</v>
      </c>
      <c r="L3932" s="49" t="n">
        <f aca="false">E3932-K3932</f>
        <v>-11179.6</v>
      </c>
    </row>
    <row r="3933" customFormat="false" ht="15" hidden="false" customHeight="false" outlineLevel="0" collapsed="false">
      <c r="A3933" s="27" t="n">
        <v>45175</v>
      </c>
      <c r="B3933" s="42" t="n">
        <v>-1</v>
      </c>
      <c r="C3933" s="28" t="n">
        <v>44409.1</v>
      </c>
      <c r="D3933" s="43" t="n">
        <v>-228.6</v>
      </c>
      <c r="E3933" s="44" t="n">
        <f aca="false">E3932+D3933</f>
        <v>53218.4500000001</v>
      </c>
      <c r="F3933" s="45" t="n">
        <f aca="false">IF(C3932&gt;0,D3933/C3932,0)</f>
        <v>-0.00513336993610234</v>
      </c>
      <c r="G3933" s="46" t="n">
        <f aca="false">G3932*(1+F3933)</f>
        <v>44.1252417870779</v>
      </c>
      <c r="H3933" s="46" t="n">
        <f aca="false">MAX(H3932,G3933)</f>
        <v>60.3492678816304</v>
      </c>
      <c r="I3933" s="47" t="n">
        <f aca="false">G3933/H3933-1</f>
        <v>-0.268835508102178</v>
      </c>
      <c r="J3933" s="48" t="n">
        <f aca="false">IF(F3933&lt;0,F3933^2,0)</f>
        <v>2.63514869008794E-005</v>
      </c>
      <c r="K3933" s="44" t="n">
        <f aca="false">MAX(K3932,E3933)</f>
        <v>64626.6500000001</v>
      </c>
      <c r="L3933" s="49" t="n">
        <f aca="false">E3933-K3933</f>
        <v>-11408.2</v>
      </c>
    </row>
    <row r="3934" customFormat="false" ht="15" hidden="false" customHeight="false" outlineLevel="0" collapsed="false">
      <c r="A3934" s="27" t="n">
        <v>45176</v>
      </c>
      <c r="B3934" s="42" t="n">
        <v>1</v>
      </c>
      <c r="C3934" s="28" t="n">
        <v>44878.35</v>
      </c>
      <c r="D3934" s="43" t="n">
        <v>41.75</v>
      </c>
      <c r="E3934" s="44" t="n">
        <f aca="false">E3933+D3934</f>
        <v>53260.2000000001</v>
      </c>
      <c r="F3934" s="45" t="n">
        <f aca="false">IF(C3933&gt;0,D3934/C3933,0)</f>
        <v>0.000940122632523514</v>
      </c>
      <c r="G3934" s="46" t="n">
        <f aca="false">G3933*(1+F3934)</f>
        <v>44.1667249255475</v>
      </c>
      <c r="H3934" s="46" t="n">
        <f aca="false">MAX(H3933,G3934)</f>
        <v>60.3492678816304</v>
      </c>
      <c r="I3934" s="47" t="n">
        <f aca="false">G3934/H3934-1</f>
        <v>-0.268148123815248</v>
      </c>
      <c r="J3934" s="48" t="n">
        <f aca="false">IF(F3934&lt;0,F3934^2,0)</f>
        <v>0</v>
      </c>
      <c r="K3934" s="44" t="n">
        <f aca="false">MAX(K3933,E3934)</f>
        <v>64626.6500000001</v>
      </c>
      <c r="L3934" s="49" t="n">
        <f aca="false">E3934-K3934</f>
        <v>-11366.45</v>
      </c>
    </row>
    <row r="3935" customFormat="false" ht="15" hidden="false" customHeight="false" outlineLevel="0" collapsed="false">
      <c r="A3935" s="27" t="n">
        <v>45177</v>
      </c>
      <c r="B3935" s="42" t="n">
        <v>1</v>
      </c>
      <c r="C3935" s="28" t="n">
        <v>45156.4</v>
      </c>
      <c r="D3935" s="43" t="n">
        <v>278.05</v>
      </c>
      <c r="E3935" s="44" t="n">
        <f aca="false">E3934+D3935</f>
        <v>53538.2500000001</v>
      </c>
      <c r="F3935" s="45" t="n">
        <f aca="false">IF(C3934&gt;0,D3935/C3934,0)</f>
        <v>0.0061956377629748</v>
      </c>
      <c r="G3935" s="46" t="n">
        <f aca="false">G3934*(1+F3935)</f>
        <v>44.4403659543631</v>
      </c>
      <c r="H3935" s="46" t="n">
        <f aca="false">MAX(H3934,G3935)</f>
        <v>60.3492678816304</v>
      </c>
      <c r="I3935" s="47" t="n">
        <f aca="false">G3935/H3935-1</f>
        <v>-0.263613834694253</v>
      </c>
      <c r="J3935" s="48" t="n">
        <f aca="false">IF(F3935&lt;0,F3935^2,0)</f>
        <v>0</v>
      </c>
      <c r="K3935" s="44" t="n">
        <f aca="false">MAX(K3934,E3935)</f>
        <v>64626.6500000001</v>
      </c>
      <c r="L3935" s="49" t="n">
        <f aca="false">E3935-K3935</f>
        <v>-11088.4</v>
      </c>
    </row>
    <row r="3936" customFormat="false" ht="15" hidden="false" customHeight="false" outlineLevel="0" collapsed="false">
      <c r="A3936" s="27" t="n">
        <v>45180</v>
      </c>
      <c r="B3936" s="42" t="n">
        <v>1</v>
      </c>
      <c r="C3936" s="28" t="n">
        <v>45570.7</v>
      </c>
      <c r="D3936" s="43" t="n">
        <v>414.3</v>
      </c>
      <c r="E3936" s="44" t="n">
        <f aca="false">E3935+D3936</f>
        <v>53952.5500000001</v>
      </c>
      <c r="F3936" s="45" t="n">
        <f aca="false">IF(C3935&gt;0,D3936/C3935,0)</f>
        <v>0.00917477921180608</v>
      </c>
      <c r="G3936" s="46" t="n">
        <f aca="false">G3935*(1+F3936)</f>
        <v>44.8480965000862</v>
      </c>
      <c r="H3936" s="46" t="n">
        <f aca="false">MAX(H3935,G3936)</f>
        <v>60.3492678816304</v>
      </c>
      <c r="I3936" s="47" t="n">
        <f aca="false">G3936/H3936-1</f>
        <v>-0.256857654212945</v>
      </c>
      <c r="J3936" s="48" t="n">
        <f aca="false">IF(F3936&lt;0,F3936^2,0)</f>
        <v>0</v>
      </c>
      <c r="K3936" s="44" t="n">
        <f aca="false">MAX(K3935,E3936)</f>
        <v>64626.6500000001</v>
      </c>
      <c r="L3936" s="49" t="n">
        <f aca="false">E3936-K3936</f>
        <v>-10674.1</v>
      </c>
    </row>
    <row r="3937" customFormat="false" ht="15" hidden="false" customHeight="false" outlineLevel="0" collapsed="false">
      <c r="A3937" s="27" t="n">
        <v>45181</v>
      </c>
      <c r="B3937" s="42" t="n">
        <v>1</v>
      </c>
      <c r="C3937" s="28" t="n">
        <v>45511.35</v>
      </c>
      <c r="D3937" s="43" t="n">
        <v>-59.35</v>
      </c>
      <c r="E3937" s="44" t="n">
        <f aca="false">E3936+D3937</f>
        <v>53893.2000000001</v>
      </c>
      <c r="F3937" s="45" t="n">
        <f aca="false">IF(C3936&gt;0,D3937/C3936,0)</f>
        <v>-0.0013023719187987</v>
      </c>
      <c r="G3937" s="46" t="n">
        <f aca="false">G3936*(1+F3937)</f>
        <v>44.789687598593</v>
      </c>
      <c r="H3937" s="46" t="n">
        <f aca="false">MAX(H3936,G3937)</f>
        <v>60.3492678816304</v>
      </c>
      <c r="I3937" s="47" t="n">
        <f aca="false">G3937/H3937-1</f>
        <v>-0.257825501935768</v>
      </c>
      <c r="J3937" s="48" t="n">
        <f aca="false">IF(F3937&lt;0,F3937^2,0)</f>
        <v>1.69617261487541E-006</v>
      </c>
      <c r="K3937" s="44" t="n">
        <f aca="false">MAX(K3936,E3937)</f>
        <v>64626.6500000001</v>
      </c>
      <c r="L3937" s="49" t="n">
        <f aca="false">E3937-K3937</f>
        <v>-10733.45</v>
      </c>
    </row>
    <row r="3938" customFormat="false" ht="15" hidden="false" customHeight="false" outlineLevel="0" collapsed="false">
      <c r="A3938" s="27" t="n">
        <v>45182</v>
      </c>
      <c r="B3938" s="42" t="n">
        <v>1</v>
      </c>
      <c r="C3938" s="28" t="n">
        <v>45909.45</v>
      </c>
      <c r="D3938" s="43" t="n">
        <v>-188.8</v>
      </c>
      <c r="E3938" s="44" t="n">
        <f aca="false">E3937+D3938</f>
        <v>53704.4000000001</v>
      </c>
      <c r="F3938" s="45" t="n">
        <f aca="false">IF(C3937&gt;0,D3938/C3937,0)</f>
        <v>-0.00414841572486863</v>
      </c>
      <c r="G3938" s="46" t="n">
        <f aca="false">G3937*(1+F3938)</f>
        <v>44.603881354247</v>
      </c>
      <c r="H3938" s="46" t="n">
        <f aca="false">MAX(H3937,G3938)</f>
        <v>60.3492678816304</v>
      </c>
      <c r="I3938" s="47" t="n">
        <f aca="false">G3938/H3938-1</f>
        <v>-0.260904350294134</v>
      </c>
      <c r="J3938" s="48" t="n">
        <f aca="false">IF(F3938&lt;0,F3938^2,0)</f>
        <v>1.72093530263373E-005</v>
      </c>
      <c r="K3938" s="44" t="n">
        <f aca="false">MAX(K3937,E3938)</f>
        <v>64626.6500000001</v>
      </c>
      <c r="L3938" s="49" t="n">
        <f aca="false">E3938-K3938</f>
        <v>-10922.25</v>
      </c>
    </row>
    <row r="3939" customFormat="false" ht="15" hidden="false" customHeight="false" outlineLevel="0" collapsed="false">
      <c r="A3939" s="27" t="n">
        <v>45183</v>
      </c>
      <c r="B3939" s="42" t="n">
        <v>1</v>
      </c>
      <c r="C3939" s="28" t="n">
        <v>46000.85</v>
      </c>
      <c r="D3939" s="43" t="n">
        <v>-12.45</v>
      </c>
      <c r="E3939" s="44" t="n">
        <f aca="false">E3938+D3939</f>
        <v>53691.9500000001</v>
      </c>
      <c r="F3939" s="45" t="n">
        <f aca="false">IF(C3938&gt;0,D3939/C3938,0)</f>
        <v>-0.000271185997654078</v>
      </c>
      <c r="G3939" s="46" t="n">
        <f aca="false">G3938*(1+F3939)</f>
        <v>44.5917854061827</v>
      </c>
      <c r="H3939" s="46" t="n">
        <f aca="false">MAX(H3938,G3939)</f>
        <v>60.3492678816304</v>
      </c>
      <c r="I3939" s="47" t="n">
        <f aca="false">G3939/H3939-1</f>
        <v>-0.261104782685261</v>
      </c>
      <c r="J3939" s="48" t="n">
        <f aca="false">IF(F3939&lt;0,F3939^2,0)</f>
        <v>7.35418453236375E-008</v>
      </c>
      <c r="K3939" s="44" t="n">
        <f aca="false">MAX(K3938,E3939)</f>
        <v>64626.6500000001</v>
      </c>
      <c r="L3939" s="49" t="n">
        <f aca="false">E3939-K3939</f>
        <v>-10934.7</v>
      </c>
    </row>
    <row r="3940" customFormat="false" ht="15" hidden="false" customHeight="false" outlineLevel="0" collapsed="false">
      <c r="A3940" s="27" t="n">
        <v>45184</v>
      </c>
      <c r="B3940" s="42" t="n">
        <v>1</v>
      </c>
      <c r="C3940" s="28" t="n">
        <v>46231.5</v>
      </c>
      <c r="D3940" s="43" t="n">
        <v>230.65</v>
      </c>
      <c r="E3940" s="44" t="n">
        <f aca="false">E3939+D3940</f>
        <v>53922.6000000001</v>
      </c>
      <c r="F3940" s="45" t="n">
        <f aca="false">IF(C3939&gt;0,D3940/C3939,0)</f>
        <v>0.00501403778408443</v>
      </c>
      <c r="G3940" s="46" t="n">
        <f aca="false">G3939*(1+F3940)</f>
        <v>44.8153703030691</v>
      </c>
      <c r="H3940" s="46" t="n">
        <f aca="false">MAX(H3939,G3940)</f>
        <v>60.3492678816304</v>
      </c>
      <c r="I3940" s="47" t="n">
        <f aca="false">G3940/H3940-1</f>
        <v>-0.257399934147166</v>
      </c>
      <c r="J3940" s="48" t="n">
        <f aca="false">IF(F3940&lt;0,F3940^2,0)</f>
        <v>0</v>
      </c>
      <c r="K3940" s="44" t="n">
        <f aca="false">MAX(K3939,E3940)</f>
        <v>64626.6500000001</v>
      </c>
      <c r="L3940" s="49" t="n">
        <f aca="false">E3940-K3940</f>
        <v>-10704.05</v>
      </c>
    </row>
    <row r="3941" customFormat="false" ht="15" hidden="false" customHeight="false" outlineLevel="0" collapsed="false">
      <c r="A3941" s="27" t="n">
        <v>45187</v>
      </c>
      <c r="B3941" s="42" t="n">
        <v>1</v>
      </c>
      <c r="C3941" s="28" t="n">
        <v>45979.85</v>
      </c>
      <c r="D3941" s="43" t="n">
        <v>-202.75</v>
      </c>
      <c r="E3941" s="44" t="n">
        <f aca="false">E3940+D3941</f>
        <v>53719.8500000001</v>
      </c>
      <c r="F3941" s="45" t="n">
        <f aca="false">IF(C3940&gt;0,D3941/C3940,0)</f>
        <v>-0.00438553799898338</v>
      </c>
      <c r="G3941" s="46" t="n">
        <f aca="false">G3940*(1+F3941)</f>
        <v>44.6188307936665</v>
      </c>
      <c r="H3941" s="46" t="n">
        <f aca="false">MAX(H3940,G3941)</f>
        <v>60.3492678816304</v>
      </c>
      <c r="I3941" s="47" t="n">
        <f aca="false">G3941/H3941-1</f>
        <v>-0.260656634954011</v>
      </c>
      <c r="J3941" s="48" t="n">
        <f aca="false">IF(F3941&lt;0,F3941^2,0)</f>
        <v>1.92329435405271E-005</v>
      </c>
      <c r="K3941" s="44" t="n">
        <f aca="false">MAX(K3940,E3941)</f>
        <v>64626.6500000001</v>
      </c>
      <c r="L3941" s="49" t="n">
        <f aca="false">E3941-K3941</f>
        <v>-10906.8</v>
      </c>
    </row>
    <row r="3942" customFormat="false" ht="15" hidden="false" customHeight="false" outlineLevel="0" collapsed="false">
      <c r="A3942" s="27" t="n">
        <v>45189</v>
      </c>
      <c r="B3942" s="42" t="n">
        <v>-1</v>
      </c>
      <c r="C3942" s="28" t="n">
        <v>45384.6</v>
      </c>
      <c r="D3942" s="43" t="n">
        <v>109.1</v>
      </c>
      <c r="E3942" s="44" t="n">
        <f aca="false">E3941+D3942</f>
        <v>53828.9500000001</v>
      </c>
      <c r="F3942" s="45" t="n">
        <f aca="false">IF(C3941&gt;0,D3942/C3941,0)</f>
        <v>0.0023727785105867</v>
      </c>
      <c r="G3942" s="46" t="n">
        <f aca="false">G3941*(1+F3942)</f>
        <v>44.7247013965412</v>
      </c>
      <c r="H3942" s="46" t="n">
        <f aca="false">MAX(H3941,G3942)</f>
        <v>60.3492678816304</v>
      </c>
      <c r="I3942" s="47" t="n">
        <f aca="false">G3942/H3942-1</f>
        <v>-0.258902336905485</v>
      </c>
      <c r="J3942" s="48" t="n">
        <f aca="false">IF(F3942&lt;0,F3942^2,0)</f>
        <v>0</v>
      </c>
      <c r="K3942" s="44" t="n">
        <f aca="false">MAX(K3941,E3942)</f>
        <v>64626.6500000001</v>
      </c>
      <c r="L3942" s="49" t="n">
        <f aca="false">E3942-K3942</f>
        <v>-10797.7</v>
      </c>
    </row>
    <row r="3943" customFormat="false" ht="15" hidden="false" customHeight="false" outlineLevel="0" collapsed="false">
      <c r="A3943" s="27" t="n">
        <v>45190</v>
      </c>
      <c r="B3943" s="42" t="n">
        <v>-1</v>
      </c>
      <c r="C3943" s="28" t="n">
        <v>44623.85</v>
      </c>
      <c r="D3943" s="43" t="n">
        <v>760.75</v>
      </c>
      <c r="E3943" s="44" t="n">
        <f aca="false">E3942+D3943</f>
        <v>54589.7000000001</v>
      </c>
      <c r="F3943" s="45" t="n">
        <f aca="false">IF(C3942&gt;0,D3943/C3942,0)</f>
        <v>0.0167622938177267</v>
      </c>
      <c r="G3943" s="46" t="n">
        <f aca="false">G3942*(1+F3943)</f>
        <v>45.4743899822601</v>
      </c>
      <c r="H3943" s="46" t="n">
        <f aca="false">MAX(H3942,G3943)</f>
        <v>60.3492678816304</v>
      </c>
      <c r="I3943" s="47" t="n">
        <f aca="false">G3943/H3943-1</f>
        <v>-0.246479840129064</v>
      </c>
      <c r="J3943" s="48" t="n">
        <f aca="false">IF(F3943&lt;0,F3943^2,0)</f>
        <v>0</v>
      </c>
      <c r="K3943" s="44" t="n">
        <f aca="false">MAX(K3942,E3943)</f>
        <v>64626.6500000001</v>
      </c>
      <c r="L3943" s="49" t="n">
        <f aca="false">E3943-K3943</f>
        <v>-10036.95</v>
      </c>
    </row>
    <row r="3944" customFormat="false" ht="15" hidden="false" customHeight="false" outlineLevel="0" collapsed="false">
      <c r="A3944" s="27" t="n">
        <v>45191</v>
      </c>
      <c r="B3944" s="42" t="n">
        <v>-1</v>
      </c>
      <c r="C3944" s="28" t="n">
        <v>44612.05</v>
      </c>
      <c r="D3944" s="43" t="n">
        <v>11.8</v>
      </c>
      <c r="E3944" s="44" t="n">
        <f aca="false">E3943+D3944</f>
        <v>54601.5000000001</v>
      </c>
      <c r="F3944" s="45" t="n">
        <f aca="false">IF(C3943&gt;0,D3944/C3943,0)</f>
        <v>0.000264432584817312</v>
      </c>
      <c r="G3944" s="46" t="n">
        <f aca="false">G3943*(1+F3944)</f>
        <v>45.4864148927461</v>
      </c>
      <c r="H3944" s="46" t="n">
        <f aca="false">MAX(H3943,G3944)</f>
        <v>60.3492678816304</v>
      </c>
      <c r="I3944" s="47" t="n">
        <f aca="false">G3944/H3944-1</f>
        <v>-0.246280584845478</v>
      </c>
      <c r="J3944" s="48" t="n">
        <f aca="false">IF(F3944&lt;0,F3944^2,0)</f>
        <v>0</v>
      </c>
      <c r="K3944" s="44" t="n">
        <f aca="false">MAX(K3943,E3944)</f>
        <v>64626.6500000001</v>
      </c>
      <c r="L3944" s="49" t="n">
        <f aca="false">E3944-K3944</f>
        <v>-10025.15</v>
      </c>
    </row>
    <row r="3945" customFormat="false" ht="15" hidden="false" customHeight="false" outlineLevel="0" collapsed="false">
      <c r="A3945" s="27" t="n">
        <v>45194</v>
      </c>
      <c r="B3945" s="42" t="n">
        <v>-1</v>
      </c>
      <c r="C3945" s="28" t="n">
        <v>44766.1</v>
      </c>
      <c r="D3945" s="43" t="n">
        <v>-154.05</v>
      </c>
      <c r="E3945" s="44" t="n">
        <f aca="false">E3944+D3945</f>
        <v>54447.4500000001</v>
      </c>
      <c r="F3945" s="45" t="n">
        <f aca="false">IF(C3944&gt;0,D3945/C3944,0)</f>
        <v>-0.00345310291726114</v>
      </c>
      <c r="G3945" s="46" t="n">
        <f aca="false">G3944*(1+F3945)</f>
        <v>45.3293456207842</v>
      </c>
      <c r="H3945" s="46" t="n">
        <f aca="false">MAX(H3944,G3945)</f>
        <v>60.3492678816304</v>
      </c>
      <c r="I3945" s="47" t="n">
        <f aca="false">G3945/H3945-1</f>
        <v>-0.248883255556744</v>
      </c>
      <c r="J3945" s="48" t="n">
        <f aca="false">IF(F3945&lt;0,F3945^2,0)</f>
        <v>1.19239197571974E-005</v>
      </c>
      <c r="K3945" s="44" t="n">
        <f aca="false">MAX(K3944,E3945)</f>
        <v>64626.6500000001</v>
      </c>
      <c r="L3945" s="49" t="n">
        <f aca="false">E3945-K3945</f>
        <v>-10179.2</v>
      </c>
    </row>
    <row r="3946" customFormat="false" ht="15" hidden="false" customHeight="false" outlineLevel="0" collapsed="false">
      <c r="A3946" s="27" t="n">
        <v>45195</v>
      </c>
      <c r="B3946" s="42" t="n">
        <v>-1</v>
      </c>
      <c r="C3946" s="28" t="n">
        <v>44624.2</v>
      </c>
      <c r="D3946" s="43" t="n">
        <v>141.9</v>
      </c>
      <c r="E3946" s="44" t="n">
        <f aca="false">E3945+D3946</f>
        <v>54589.3500000001</v>
      </c>
      <c r="F3946" s="45" t="n">
        <f aca="false">IF(C3945&gt;0,D3946/C3945,0)</f>
        <v>0.00316980929766051</v>
      </c>
      <c r="G3946" s="46" t="n">
        <f aca="false">G3945*(1+F3946)</f>
        <v>45.4730310019898</v>
      </c>
      <c r="H3946" s="46" t="n">
        <f aca="false">MAX(H3945,G3946)</f>
        <v>60.3492678816304</v>
      </c>
      <c r="I3946" s="47" t="n">
        <f aca="false">G3946/H3946-1</f>
        <v>-0.24650235871658</v>
      </c>
      <c r="J3946" s="48" t="n">
        <f aca="false">IF(F3946&lt;0,F3946^2,0)</f>
        <v>0</v>
      </c>
      <c r="K3946" s="44" t="n">
        <f aca="false">MAX(K3945,E3946)</f>
        <v>64626.6500000001</v>
      </c>
      <c r="L3946" s="49" t="n">
        <f aca="false">E3946-K3946</f>
        <v>-10037.3</v>
      </c>
    </row>
    <row r="3947" customFormat="false" ht="15" hidden="false" customHeight="false" outlineLevel="0" collapsed="false">
      <c r="A3947" s="27" t="n">
        <v>45196</v>
      </c>
      <c r="B3947" s="42" t="n">
        <v>-1</v>
      </c>
      <c r="C3947" s="28" t="n">
        <v>44588.3</v>
      </c>
      <c r="D3947" s="43" t="n">
        <v>35.9</v>
      </c>
      <c r="E3947" s="44" t="n">
        <f aca="false">E3946+D3947</f>
        <v>54625.2500000001</v>
      </c>
      <c r="F3947" s="45" t="n">
        <f aca="false">IF(C3946&gt;0,D3947/C3946,0)</f>
        <v>0.000804496215058197</v>
      </c>
      <c r="G3947" s="46" t="n">
        <f aca="false">G3946*(1+F3947)</f>
        <v>45.5096138833181</v>
      </c>
      <c r="H3947" s="46" t="n">
        <f aca="false">MAX(H3946,G3947)</f>
        <v>60.3492678816304</v>
      </c>
      <c r="I3947" s="47" t="n">
        <f aca="false">G3947/H3947-1</f>
        <v>-0.245896172716112</v>
      </c>
      <c r="J3947" s="48" t="n">
        <f aca="false">IF(F3947&lt;0,F3947^2,0)</f>
        <v>0</v>
      </c>
      <c r="K3947" s="44" t="n">
        <f aca="false">MAX(K3946,E3947)</f>
        <v>64626.6500000001</v>
      </c>
      <c r="L3947" s="49" t="n">
        <f aca="false">E3947-K3947</f>
        <v>-10001.4</v>
      </c>
    </row>
    <row r="3948" customFormat="false" ht="15" hidden="false" customHeight="false" outlineLevel="0" collapsed="false">
      <c r="A3948" s="27" t="n">
        <v>45197</v>
      </c>
      <c r="B3948" s="42" t="n">
        <v>-1</v>
      </c>
      <c r="C3948" s="28" t="n">
        <v>44300.95</v>
      </c>
      <c r="D3948" s="43" t="n">
        <v>-112.05</v>
      </c>
      <c r="E3948" s="44" t="n">
        <f aca="false">E3947+D3948</f>
        <v>54513.2000000001</v>
      </c>
      <c r="F3948" s="45" t="n">
        <f aca="false">IF(C3947&gt;0,D3948/C3947,0)</f>
        <v>-0.00251299107613432</v>
      </c>
      <c r="G3948" s="46" t="n">
        <f aca="false">G3947*(1+F3948)</f>
        <v>45.395248629751</v>
      </c>
      <c r="H3948" s="46" t="n">
        <f aca="false">MAX(H3947,G3948)</f>
        <v>60.3492678816304</v>
      </c>
      <c r="I3948" s="47" t="n">
        <f aca="false">G3948/H3948-1</f>
        <v>-0.247791228904555</v>
      </c>
      <c r="J3948" s="48" t="n">
        <f aca="false">IF(F3948&lt;0,F3948^2,0)</f>
        <v>6.31512414873074E-006</v>
      </c>
      <c r="K3948" s="44" t="n">
        <f aca="false">MAX(K3947,E3948)</f>
        <v>64626.6500000001</v>
      </c>
      <c r="L3948" s="49" t="n">
        <f aca="false">E3948-K3948</f>
        <v>-10113.45</v>
      </c>
    </row>
    <row r="3949" customFormat="false" ht="15" hidden="false" customHeight="false" outlineLevel="0" collapsed="false">
      <c r="A3949" s="27" t="n">
        <v>45198</v>
      </c>
      <c r="B3949" s="42" t="n">
        <v>0</v>
      </c>
      <c r="C3949" s="28" t="n">
        <v>44584.55</v>
      </c>
      <c r="D3949" s="43" t="n">
        <v>0</v>
      </c>
      <c r="E3949" s="44" t="n">
        <f aca="false">E3948+D3949</f>
        <v>54513.2000000001</v>
      </c>
      <c r="F3949" s="45" t="n">
        <f aca="false">IF(C3948&gt;0,D3949/C3948,0)</f>
        <v>0</v>
      </c>
      <c r="G3949" s="46" t="n">
        <f aca="false">G3948*(1+F3949)</f>
        <v>45.395248629751</v>
      </c>
      <c r="H3949" s="46" t="n">
        <f aca="false">MAX(H3948,G3949)</f>
        <v>60.3492678816304</v>
      </c>
      <c r="I3949" s="47" t="n">
        <f aca="false">G3949/H3949-1</f>
        <v>-0.247791228904555</v>
      </c>
      <c r="J3949" s="48" t="n">
        <f aca="false">IF(F3949&lt;0,F3949^2,0)</f>
        <v>0</v>
      </c>
      <c r="K3949" s="44" t="n">
        <f aca="false">MAX(K3948,E3949)</f>
        <v>64626.6500000001</v>
      </c>
      <c r="L3949" s="49" t="n">
        <f aca="false">E3949-K3949</f>
        <v>-10113.45</v>
      </c>
    </row>
    <row r="3950" customFormat="false" ht="15" hidden="false" customHeight="false" outlineLevel="0" collapsed="false">
      <c r="A3950" s="27" t="n">
        <v>45202</v>
      </c>
      <c r="B3950" s="42" t="n">
        <v>-1</v>
      </c>
      <c r="C3950" s="28" t="n">
        <v>44399.05</v>
      </c>
      <c r="D3950" s="43" t="n">
        <v>-150.85</v>
      </c>
      <c r="E3950" s="44" t="n">
        <f aca="false">E3949+D3950</f>
        <v>54362.3500000001</v>
      </c>
      <c r="F3950" s="45" t="n">
        <f aca="false">IF(C3949&gt;0,D3950/C3949,0)</f>
        <v>-0.00338345906821982</v>
      </c>
      <c r="G3950" s="46" t="n">
        <f aca="false">G3949*(1+F3950)</f>
        <v>45.2416556641206</v>
      </c>
      <c r="H3950" s="46" t="n">
        <f aca="false">MAX(H3949,G3950)</f>
        <v>60.3492678816304</v>
      </c>
      <c r="I3950" s="47" t="n">
        <f aca="false">G3950/H3950-1</f>
        <v>-0.250336296492312</v>
      </c>
      <c r="J3950" s="48" t="n">
        <f aca="false">IF(F3950&lt;0,F3950^2,0)</f>
        <v>1.14477952663189E-005</v>
      </c>
      <c r="K3950" s="44" t="n">
        <f aca="false">MAX(K3949,E3950)</f>
        <v>64626.6500000001</v>
      </c>
      <c r="L3950" s="49" t="n">
        <f aca="false">E3950-K3950</f>
        <v>-10264.3</v>
      </c>
    </row>
    <row r="3951" customFormat="false" ht="15" hidden="false" customHeight="false" outlineLevel="0" collapsed="false">
      <c r="A3951" s="27" t="n">
        <v>45203</v>
      </c>
      <c r="B3951" s="42" t="n">
        <v>-1</v>
      </c>
      <c r="C3951" s="28" t="n">
        <v>43964.05</v>
      </c>
      <c r="D3951" s="43" t="n">
        <v>435</v>
      </c>
      <c r="E3951" s="44" t="n">
        <f aca="false">E3950+D3951</f>
        <v>54797.3500000001</v>
      </c>
      <c r="F3951" s="45" t="n">
        <f aca="false">IF(C3950&gt;0,D3951/C3950,0)</f>
        <v>0.00979750692863924</v>
      </c>
      <c r="G3951" s="46" t="n">
        <f aca="false">G3950*(1+F3951)</f>
        <v>45.684911098953</v>
      </c>
      <c r="H3951" s="46" t="n">
        <f aca="false">MAX(H3950,G3951)</f>
        <v>60.3492678816304</v>
      </c>
      <c r="I3951" s="47" t="n">
        <f aca="false">G3951/H3951-1</f>
        <v>-0.242991461163046</v>
      </c>
      <c r="J3951" s="48" t="n">
        <f aca="false">IF(F3951&lt;0,F3951^2,0)</f>
        <v>0</v>
      </c>
      <c r="K3951" s="44" t="n">
        <f aca="false">MAX(K3950,E3951)</f>
        <v>64626.6500000001</v>
      </c>
      <c r="L3951" s="49" t="n">
        <f aca="false">E3951-K3951</f>
        <v>-9829.29999999998</v>
      </c>
    </row>
    <row r="3952" customFormat="false" ht="15" hidden="false" customHeight="false" outlineLevel="0" collapsed="false">
      <c r="A3952" s="27" t="n">
        <v>45204</v>
      </c>
      <c r="B3952" s="42" t="n">
        <v>-1</v>
      </c>
      <c r="C3952" s="28" t="n">
        <v>44213.35</v>
      </c>
      <c r="D3952" s="43" t="n">
        <v>-217.3</v>
      </c>
      <c r="E3952" s="44" t="n">
        <f aca="false">E3951+D3952</f>
        <v>54580.0500000001</v>
      </c>
      <c r="F3952" s="45" t="n">
        <f aca="false">IF(C3951&gt;0,D3952/C3951,0)</f>
        <v>-0.00494267475357707</v>
      </c>
      <c r="G3952" s="46" t="n">
        <f aca="false">G3951*(1+F3952)</f>
        <v>45.4591054422448</v>
      </c>
      <c r="H3952" s="46" t="n">
        <f aca="false">MAX(H3951,G3952)</f>
        <v>60.3492678816304</v>
      </c>
      <c r="I3952" s="47" t="n">
        <f aca="false">G3952/H3952-1</f>
        <v>-0.246733108156198</v>
      </c>
      <c r="J3952" s="48" t="n">
        <f aca="false">IF(F3952&lt;0,F3952^2,0)</f>
        <v>2.44300337196482E-005</v>
      </c>
      <c r="K3952" s="44" t="n">
        <f aca="false">MAX(K3951,E3952)</f>
        <v>64626.6500000001</v>
      </c>
      <c r="L3952" s="49" t="n">
        <f aca="false">E3952-K3952</f>
        <v>-10046.6</v>
      </c>
    </row>
    <row r="3953" customFormat="false" ht="15" hidden="false" customHeight="false" outlineLevel="0" collapsed="false">
      <c r="A3953" s="27" t="n">
        <v>45205</v>
      </c>
      <c r="B3953" s="42" t="n">
        <v>1</v>
      </c>
      <c r="C3953" s="28" t="n">
        <v>44360.6</v>
      </c>
      <c r="D3953" s="43" t="n">
        <v>-34.8</v>
      </c>
      <c r="E3953" s="44" t="n">
        <f aca="false">E3952+D3953</f>
        <v>54545.2500000001</v>
      </c>
      <c r="F3953" s="45" t="n">
        <f aca="false">IF(C3952&gt;0,D3953/C3952,0)</f>
        <v>-0.000787092586288983</v>
      </c>
      <c r="G3953" s="46" t="n">
        <f aca="false">G3952*(1+F3953)</f>
        <v>45.4233249173718</v>
      </c>
      <c r="H3953" s="46" t="n">
        <f aca="false">MAX(H3952,G3953)</f>
        <v>60.3492678816304</v>
      </c>
      <c r="I3953" s="47" t="n">
        <f aca="false">G3953/H3953-1</f>
        <v>-0.247325998942265</v>
      </c>
      <c r="J3953" s="48" t="n">
        <f aca="false">IF(F3953&lt;0,F3953^2,0)</f>
        <v>6.1951473939108E-007</v>
      </c>
      <c r="K3953" s="44" t="n">
        <f aca="false">MAX(K3952,E3953)</f>
        <v>64626.6500000001</v>
      </c>
      <c r="L3953" s="49" t="n">
        <f aca="false">E3953-K3953</f>
        <v>-10081.4</v>
      </c>
    </row>
    <row r="3954" customFormat="false" ht="15" hidden="false" customHeight="false" outlineLevel="0" collapsed="false">
      <c r="A3954" s="27" t="n">
        <v>45208</v>
      </c>
      <c r="B3954" s="42" t="n">
        <v>-1</v>
      </c>
      <c r="C3954" s="28" t="n">
        <v>43886.5</v>
      </c>
      <c r="D3954" s="43" t="n">
        <v>-131.5</v>
      </c>
      <c r="E3954" s="44" t="n">
        <f aca="false">E3953+D3954</f>
        <v>54413.7500000001</v>
      </c>
      <c r="F3954" s="45" t="n">
        <f aca="false">IF(C3953&gt;0,D3954/C3953,0)</f>
        <v>-0.00296434223161995</v>
      </c>
      <c r="G3954" s="46" t="n">
        <f aca="false">G3953*(1+F3954)</f>
        <v>45.2886746370187</v>
      </c>
      <c r="H3954" s="46" t="n">
        <f aca="false">MAX(H3953,G3954)</f>
        <v>60.3492678816304</v>
      </c>
      <c r="I3954" s="47" t="n">
        <f aca="false">G3954/H3954-1</f>
        <v>-0.249557182270243</v>
      </c>
      <c r="J3954" s="48" t="n">
        <f aca="false">IF(F3954&lt;0,F3954^2,0)</f>
        <v>8.78732486616555E-006</v>
      </c>
      <c r="K3954" s="44" t="n">
        <f aca="false">MAX(K3953,E3954)</f>
        <v>64626.6500000001</v>
      </c>
      <c r="L3954" s="49" t="n">
        <f aca="false">E3954-K3954</f>
        <v>-10212.9</v>
      </c>
    </row>
    <row r="3955" customFormat="false" ht="15" hidden="false" customHeight="false" outlineLevel="0" collapsed="false">
      <c r="A3955" s="27" t="n">
        <v>45209</v>
      </c>
      <c r="B3955" s="42" t="n">
        <v>-1</v>
      </c>
      <c r="C3955" s="28" t="n">
        <v>44360.15</v>
      </c>
      <c r="D3955" s="43" t="n">
        <v>-226.7</v>
      </c>
      <c r="E3955" s="44" t="n">
        <f aca="false">E3954+D3955</f>
        <v>54187.0500000001</v>
      </c>
      <c r="F3955" s="45" t="n">
        <f aca="false">IF(C3954&gt;0,D3955/C3954,0)</f>
        <v>-0.00516559762113634</v>
      </c>
      <c r="G3955" s="46" t="n">
        <f aca="false">G3954*(1+F3955)</f>
        <v>45.0547315670493</v>
      </c>
      <c r="H3955" s="46" t="n">
        <f aca="false">MAX(H3954,G3955)</f>
        <v>60.3492678816304</v>
      </c>
      <c r="I3955" s="47" t="n">
        <f aca="false">G3955/H3955-1</f>
        <v>-0.253433667904307</v>
      </c>
      <c r="J3955" s="48" t="n">
        <f aca="false">IF(F3955&lt;0,F3955^2,0)</f>
        <v>2.66833987834894E-005</v>
      </c>
      <c r="K3955" s="44" t="n">
        <f aca="false">MAX(K3954,E3955)</f>
        <v>64626.6500000001</v>
      </c>
      <c r="L3955" s="49" t="n">
        <f aca="false">E3955-K3955</f>
        <v>-10439.6</v>
      </c>
    </row>
    <row r="3956" customFormat="false" ht="15" hidden="false" customHeight="false" outlineLevel="0" collapsed="false">
      <c r="A3956" s="27" t="n">
        <v>45210</v>
      </c>
      <c r="B3956" s="42" t="n">
        <v>1</v>
      </c>
      <c r="C3956" s="28" t="n">
        <v>44516.9</v>
      </c>
      <c r="D3956" s="43" t="n">
        <v>-38</v>
      </c>
      <c r="E3956" s="44" t="n">
        <f aca="false">E3955+D3956</f>
        <v>54149.0500000001</v>
      </c>
      <c r="F3956" s="45" t="n">
        <f aca="false">IF(C3955&gt;0,D3956/C3955,0)</f>
        <v>-0.000856624695813698</v>
      </c>
      <c r="G3956" s="46" t="n">
        <f aca="false">G3955*(1+F3956)</f>
        <v>45.0161365713257</v>
      </c>
      <c r="H3956" s="46" t="n">
        <f aca="false">MAX(H3955,G3956)</f>
        <v>60.3492678816304</v>
      </c>
      <c r="I3956" s="47" t="n">
        <f aca="false">G3956/H3956-1</f>
        <v>-0.254073195061443</v>
      </c>
      <c r="J3956" s="48" t="n">
        <f aca="false">IF(F3956&lt;0,F3956^2,0)</f>
        <v>7.3380586947791E-007</v>
      </c>
      <c r="K3956" s="44" t="n">
        <f aca="false">MAX(K3955,E3956)</f>
        <v>64626.6500000001</v>
      </c>
      <c r="L3956" s="49" t="n">
        <f aca="false">E3956-K3956</f>
        <v>-10477.6</v>
      </c>
    </row>
    <row r="3957" customFormat="false" ht="15" hidden="false" customHeight="false" outlineLevel="0" collapsed="false">
      <c r="A3957" s="27" t="n">
        <v>45211</v>
      </c>
      <c r="B3957" s="42" t="n">
        <v>1</v>
      </c>
      <c r="C3957" s="28" t="n">
        <v>44599.2</v>
      </c>
      <c r="D3957" s="43" t="n">
        <v>82.3</v>
      </c>
      <c r="E3957" s="44" t="n">
        <f aca="false">E3956+D3957</f>
        <v>54231.3500000001</v>
      </c>
      <c r="F3957" s="45" t="n">
        <f aca="false">IF(C3956&gt;0,D3957/C3956,0)</f>
        <v>0.00184873609797627</v>
      </c>
      <c r="G3957" s="46" t="n">
        <f aca="false">G3956*(1+F3957)</f>
        <v>45.0993595279965</v>
      </c>
      <c r="H3957" s="46" t="n">
        <f aca="false">MAX(H3956,G3957)</f>
        <v>60.3492678816304</v>
      </c>
      <c r="I3957" s="47" t="n">
        <f aca="false">G3957/H3957-1</f>
        <v>-0.252694173250705</v>
      </c>
      <c r="J3957" s="48" t="n">
        <f aca="false">IF(F3957&lt;0,F3957^2,0)</f>
        <v>0</v>
      </c>
      <c r="K3957" s="44" t="n">
        <f aca="false">MAX(K3956,E3957)</f>
        <v>64626.6500000001</v>
      </c>
      <c r="L3957" s="49" t="n">
        <f aca="false">E3957-K3957</f>
        <v>-10395.3</v>
      </c>
    </row>
    <row r="3958" customFormat="false" ht="15" hidden="false" customHeight="false" outlineLevel="0" collapsed="false">
      <c r="A3958" s="27" t="n">
        <v>45212</v>
      </c>
      <c r="B3958" s="42" t="n">
        <v>-1</v>
      </c>
      <c r="C3958" s="28" t="n">
        <v>44287.95</v>
      </c>
      <c r="D3958" s="43" t="n">
        <v>-243.05</v>
      </c>
      <c r="E3958" s="44" t="n">
        <f aca="false">E3957+D3958</f>
        <v>53988.3000000001</v>
      </c>
      <c r="F3958" s="45" t="n">
        <f aca="false">IF(C3957&gt;0,D3958/C3957,0)</f>
        <v>-0.00544964932106406</v>
      </c>
      <c r="G3958" s="46" t="n">
        <f aca="false">G3957*(1+F3958)</f>
        <v>44.8535838339644</v>
      </c>
      <c r="H3958" s="46" t="n">
        <f aca="false">MAX(H3957,G3958)</f>
        <v>60.3492678816304</v>
      </c>
      <c r="I3958" s="47" t="n">
        <f aca="false">G3958/H3958-1</f>
        <v>-0.256766727942076</v>
      </c>
      <c r="J3958" s="48" t="n">
        <f aca="false">IF(F3958&lt;0,F3958^2,0)</f>
        <v>2.96986777225739E-005</v>
      </c>
      <c r="K3958" s="44" t="n">
        <f aca="false">MAX(K3957,E3958)</f>
        <v>64626.6500000001</v>
      </c>
      <c r="L3958" s="49" t="n">
        <f aca="false">E3958-K3958</f>
        <v>-10638.35</v>
      </c>
    </row>
    <row r="3959" customFormat="false" ht="15" hidden="false" customHeight="false" outlineLevel="0" collapsed="false">
      <c r="A3959" s="27" t="n">
        <v>45215</v>
      </c>
      <c r="B3959" s="42" t="n">
        <v>-1</v>
      </c>
      <c r="C3959" s="28" t="n">
        <v>44225.9</v>
      </c>
      <c r="D3959" s="43" t="n">
        <v>62.05</v>
      </c>
      <c r="E3959" s="44" t="n">
        <f aca="false">E3958+D3959</f>
        <v>54050.3500000001</v>
      </c>
      <c r="F3959" s="45" t="n">
        <f aca="false">IF(C3958&gt;0,D3959/C3958,0)</f>
        <v>0.00140105830141156</v>
      </c>
      <c r="G3959" s="46" t="n">
        <f aca="false">G3958*(1+F3959)</f>
        <v>44.916426319943</v>
      </c>
      <c r="H3959" s="46" t="n">
        <f aca="false">MAX(H3958,G3959)</f>
        <v>60.3492678816304</v>
      </c>
      <c r="I3959" s="47" t="n">
        <f aca="false">G3959/H3959-1</f>
        <v>-0.255725414796374</v>
      </c>
      <c r="J3959" s="48" t="n">
        <f aca="false">IF(F3959&lt;0,F3959^2,0)</f>
        <v>0</v>
      </c>
      <c r="K3959" s="44" t="n">
        <f aca="false">MAX(K3958,E3959)</f>
        <v>64626.6500000001</v>
      </c>
      <c r="L3959" s="49" t="n">
        <f aca="false">E3959-K3959</f>
        <v>-10576.3</v>
      </c>
    </row>
    <row r="3960" customFormat="false" ht="15" hidden="false" customHeight="false" outlineLevel="0" collapsed="false">
      <c r="A3960" s="27" t="n">
        <v>45216</v>
      </c>
      <c r="B3960" s="42" t="n">
        <v>1</v>
      </c>
      <c r="C3960" s="28" t="n">
        <v>44409.5</v>
      </c>
      <c r="D3960" s="43" t="n">
        <v>-544.2</v>
      </c>
      <c r="E3960" s="44" t="n">
        <f aca="false">E3959+D3960</f>
        <v>53506.1500000001</v>
      </c>
      <c r="F3960" s="45" t="n">
        <f aca="false">IF(C3959&gt;0,D3960/C3959,0)</f>
        <v>-0.012305006794661</v>
      </c>
      <c r="G3960" s="46" t="n">
        <f aca="false">G3959*(1+F3960)</f>
        <v>44.3637293888842</v>
      </c>
      <c r="H3960" s="46" t="n">
        <f aca="false">MAX(H3959,G3960)</f>
        <v>60.3492678816304</v>
      </c>
      <c r="I3960" s="47" t="n">
        <f aca="false">G3960/H3960-1</f>
        <v>-0.264883718624399</v>
      </c>
      <c r="J3960" s="48" t="n">
        <f aca="false">IF(F3960&lt;0,F3960^2,0)</f>
        <v>0.000151413192216655</v>
      </c>
      <c r="K3960" s="44" t="n">
        <f aca="false">MAX(K3959,E3960)</f>
        <v>64626.6500000001</v>
      </c>
      <c r="L3960" s="49" t="n">
        <f aca="false">E3960-K3960</f>
        <v>-11120.5</v>
      </c>
    </row>
    <row r="3961" customFormat="false" ht="15" hidden="false" customHeight="false" outlineLevel="0" collapsed="false">
      <c r="A3961" s="27" t="n">
        <v>45217</v>
      </c>
      <c r="B3961" s="42" t="n">
        <v>-1</v>
      </c>
      <c r="C3961" s="28" t="n">
        <v>43888.7</v>
      </c>
      <c r="D3961" s="43" t="n">
        <v>83.15</v>
      </c>
      <c r="E3961" s="44" t="n">
        <f aca="false">E3960+D3961</f>
        <v>53589.3000000001</v>
      </c>
      <c r="F3961" s="45" t="n">
        <f aca="false">IF(C3960&gt;0,D3961/C3960,0)</f>
        <v>0.00187234713293327</v>
      </c>
      <c r="G3961" s="46" t="n">
        <f aca="false">G3960*(1+F3961)</f>
        <v>44.4467936904117</v>
      </c>
      <c r="H3961" s="46" t="n">
        <f aca="false">MAX(H3960,G3961)</f>
        <v>60.3492678816304</v>
      </c>
      <c r="I3961" s="47" t="n">
        <f aca="false">G3961/H3961-1</f>
        <v>-0.263507325762592</v>
      </c>
      <c r="J3961" s="48" t="n">
        <f aca="false">IF(F3961&lt;0,F3961^2,0)</f>
        <v>0</v>
      </c>
      <c r="K3961" s="44" t="n">
        <f aca="false">MAX(K3960,E3961)</f>
        <v>64626.6500000001</v>
      </c>
      <c r="L3961" s="49" t="n">
        <f aca="false">E3961-K3961</f>
        <v>-11037.35</v>
      </c>
    </row>
    <row r="3962" customFormat="false" ht="15" hidden="false" customHeight="false" outlineLevel="0" collapsed="false">
      <c r="A3962" s="27" t="n">
        <v>45218</v>
      </c>
      <c r="B3962" s="42" t="n">
        <v>-1</v>
      </c>
      <c r="C3962" s="28" t="n">
        <v>43754.5</v>
      </c>
      <c r="D3962" s="43" t="n">
        <v>134.2</v>
      </c>
      <c r="E3962" s="44" t="n">
        <f aca="false">E3961+D3962</f>
        <v>53723.5000000001</v>
      </c>
      <c r="F3962" s="45" t="n">
        <f aca="false">IF(C3961&gt;0,D3962/C3961,0)</f>
        <v>0.00305773467885811</v>
      </c>
      <c r="G3962" s="46" t="n">
        <f aca="false">G3961*(1+F3962)</f>
        <v>44.5827001928429</v>
      </c>
      <c r="H3962" s="46" t="n">
        <f aca="false">MAX(H3961,G3962)</f>
        <v>60.3492678816304</v>
      </c>
      <c r="I3962" s="47" t="n">
        <f aca="false">G3962/H3962-1</f>
        <v>-0.261255326571852</v>
      </c>
      <c r="J3962" s="48" t="n">
        <f aca="false">IF(F3962&lt;0,F3962^2,0)</f>
        <v>0</v>
      </c>
      <c r="K3962" s="44" t="n">
        <f aca="false">MAX(K3961,E3962)</f>
        <v>64626.6500000001</v>
      </c>
      <c r="L3962" s="49" t="n">
        <f aca="false">E3962-K3962</f>
        <v>-10903.15</v>
      </c>
    </row>
    <row r="3963" customFormat="false" ht="15" hidden="false" customHeight="false" outlineLevel="0" collapsed="false">
      <c r="A3963" s="27" t="n">
        <v>45219</v>
      </c>
      <c r="B3963" s="42" t="n">
        <v>-1</v>
      </c>
      <c r="C3963" s="28" t="n">
        <v>43723.05</v>
      </c>
      <c r="D3963" s="43" t="n">
        <v>31.45</v>
      </c>
      <c r="E3963" s="44" t="n">
        <f aca="false">E3962+D3963</f>
        <v>53754.9500000001</v>
      </c>
      <c r="F3963" s="45" t="n">
        <f aca="false">IF(C3962&gt;0,D3963/C3962,0)</f>
        <v>0.000718783210869739</v>
      </c>
      <c r="G3963" s="46" t="n">
        <f aca="false">G3962*(1+F3963)</f>
        <v>44.6147454892368</v>
      </c>
      <c r="H3963" s="46" t="n">
        <f aca="false">MAX(H3962,G3963)</f>
        <v>60.3492678816304</v>
      </c>
      <c r="I3963" s="47" t="n">
        <f aca="false">G3963/H3963-1</f>
        <v>-0.260724329303472</v>
      </c>
      <c r="J3963" s="48" t="n">
        <f aca="false">IF(F3963&lt;0,F3963^2,0)</f>
        <v>0</v>
      </c>
      <c r="K3963" s="44" t="n">
        <f aca="false">MAX(K3962,E3963)</f>
        <v>64626.6500000001</v>
      </c>
      <c r="L3963" s="49" t="n">
        <f aca="false">E3963-K3963</f>
        <v>-10871.7</v>
      </c>
    </row>
    <row r="3964" customFormat="false" ht="15" hidden="false" customHeight="false" outlineLevel="0" collapsed="false">
      <c r="A3964" s="27" t="n">
        <v>45222</v>
      </c>
      <c r="B3964" s="42" t="n">
        <v>-1</v>
      </c>
      <c r="C3964" s="28" t="n">
        <v>43151.2</v>
      </c>
      <c r="D3964" s="43" t="n">
        <v>571.85</v>
      </c>
      <c r="E3964" s="44" t="n">
        <f aca="false">E3963+D3964</f>
        <v>54326.8000000001</v>
      </c>
      <c r="F3964" s="45" t="n">
        <f aca="false">IF(C3963&gt;0,D3964/C3963,0)</f>
        <v>0.0130789137537294</v>
      </c>
      <c r="G3964" s="46" t="n">
        <f aca="false">G3963*(1+F3964)</f>
        <v>45.1982578976351</v>
      </c>
      <c r="H3964" s="46" t="n">
        <f aca="false">MAX(H3963,G3964)</f>
        <v>60.3492678816304</v>
      </c>
      <c r="I3964" s="47" t="n">
        <f aca="false">G3964/H3964-1</f>
        <v>-0.251055406566202</v>
      </c>
      <c r="J3964" s="48" t="n">
        <f aca="false">IF(F3964&lt;0,F3964^2,0)</f>
        <v>0</v>
      </c>
      <c r="K3964" s="44" t="n">
        <f aca="false">MAX(K3963,E3964)</f>
        <v>64626.6500000001</v>
      </c>
      <c r="L3964" s="49" t="n">
        <f aca="false">E3964-K3964</f>
        <v>-10299.85</v>
      </c>
    </row>
    <row r="3965" customFormat="false" ht="15" hidden="false" customHeight="false" outlineLevel="0" collapsed="false">
      <c r="A3965" s="27" t="n">
        <v>45224</v>
      </c>
      <c r="B3965" s="42" t="n">
        <v>-1</v>
      </c>
      <c r="C3965" s="28" t="n">
        <v>42832</v>
      </c>
      <c r="D3965" s="43" t="n">
        <v>319.2</v>
      </c>
      <c r="E3965" s="44" t="n">
        <f aca="false">E3964+D3965</f>
        <v>54646.0000000001</v>
      </c>
      <c r="F3965" s="45" t="n">
        <f aca="false">IF(C3964&gt;0,D3965/C3964,0)</f>
        <v>0.00739724503605925</v>
      </c>
      <c r="G3965" s="46" t="n">
        <f aca="false">G3964*(1+F3965)</f>
        <v>45.5326004865069</v>
      </c>
      <c r="H3965" s="46" t="n">
        <f aca="false">MAX(H3964,G3965)</f>
        <v>60.3492678816304</v>
      </c>
      <c r="I3965" s="47" t="n">
        <f aca="false">G3965/H3965-1</f>
        <v>-0.24551527989014</v>
      </c>
      <c r="J3965" s="48" t="n">
        <f aca="false">IF(F3965&lt;0,F3965^2,0)</f>
        <v>0</v>
      </c>
      <c r="K3965" s="44" t="n">
        <f aca="false">MAX(K3964,E3965)</f>
        <v>64626.6500000001</v>
      </c>
      <c r="L3965" s="49" t="n">
        <f aca="false">E3965-K3965</f>
        <v>-9980.64999999999</v>
      </c>
    </row>
    <row r="3966" customFormat="false" ht="15" hidden="false" customHeight="false" outlineLevel="0" collapsed="false">
      <c r="A3966" s="27" t="n">
        <v>45225</v>
      </c>
      <c r="B3966" s="42" t="n">
        <v>-1</v>
      </c>
      <c r="C3966" s="28" t="n">
        <v>42280.15</v>
      </c>
      <c r="D3966" s="43" t="n">
        <v>551.85</v>
      </c>
      <c r="E3966" s="44" t="n">
        <f aca="false">E3965+D3966</f>
        <v>55197.8500000001</v>
      </c>
      <c r="F3966" s="45" t="n">
        <f aca="false">IF(C3965&gt;0,D3966/C3965,0)</f>
        <v>0.01288405864774</v>
      </c>
      <c r="G3966" s="46" t="n">
        <f aca="false">G3965*(1+F3966)</f>
        <v>46.1192451815592</v>
      </c>
      <c r="H3966" s="46" t="n">
        <f aca="false">MAX(H3965,G3966)</f>
        <v>60.3492678816304</v>
      </c>
      <c r="I3966" s="47" t="n">
        <f aca="false">G3966/H3966-1</f>
        <v>-0.235794454507421</v>
      </c>
      <c r="J3966" s="48" t="n">
        <f aca="false">IF(F3966&lt;0,F3966^2,0)</f>
        <v>0</v>
      </c>
      <c r="K3966" s="44" t="n">
        <f aca="false">MAX(K3965,E3966)</f>
        <v>64626.6500000001</v>
      </c>
      <c r="L3966" s="49" t="n">
        <f aca="false">E3966-K3966</f>
        <v>-9428.79999999999</v>
      </c>
    </row>
    <row r="3967" customFormat="false" ht="15" hidden="false" customHeight="false" outlineLevel="0" collapsed="false">
      <c r="A3967" s="27" t="n">
        <v>45226</v>
      </c>
      <c r="B3967" s="42" t="n">
        <v>-1</v>
      </c>
      <c r="C3967" s="28" t="n">
        <v>42782</v>
      </c>
      <c r="D3967" s="43" t="n">
        <v>-436.05</v>
      </c>
      <c r="E3967" s="44" t="n">
        <f aca="false">E3966+D3967</f>
        <v>54761.8000000001</v>
      </c>
      <c r="F3967" s="45" t="n">
        <f aca="false">IF(C3966&gt;0,D3967/C3966,0)</f>
        <v>-0.0103133503547173</v>
      </c>
      <c r="G3967" s="46" t="n">
        <f aca="false">G3966*(1+F3967)</f>
        <v>45.6436012479066</v>
      </c>
      <c r="H3967" s="46" t="n">
        <f aca="false">MAX(H3966,G3967)</f>
        <v>60.3492678816304</v>
      </c>
      <c r="I3967" s="47" t="n">
        <f aca="false">G3967/H3967-1</f>
        <v>-0.243675974041104</v>
      </c>
      <c r="J3967" s="48" t="n">
        <f aca="false">IF(F3967&lt;0,F3967^2,0)</f>
        <v>0.000106365195539147</v>
      </c>
      <c r="K3967" s="44" t="n">
        <f aca="false">MAX(K3966,E3967)</f>
        <v>64626.6500000001</v>
      </c>
      <c r="L3967" s="49" t="n">
        <f aca="false">E3967-K3967</f>
        <v>-9864.84999999999</v>
      </c>
    </row>
    <row r="3968" customFormat="false" ht="15" hidden="false" customHeight="false" outlineLevel="0" collapsed="false">
      <c r="A3968" s="27" t="n">
        <v>45229</v>
      </c>
      <c r="B3968" s="42" t="n">
        <v>1</v>
      </c>
      <c r="C3968" s="28" t="n">
        <v>43039.15</v>
      </c>
      <c r="D3968" s="43" t="n">
        <v>199</v>
      </c>
      <c r="E3968" s="44" t="n">
        <f aca="false">E3967+D3968</f>
        <v>54960.8000000001</v>
      </c>
      <c r="F3968" s="45" t="n">
        <f aca="false">IF(C3967&gt;0,D3968/C3967,0)</f>
        <v>0.00465148894394839</v>
      </c>
      <c r="G3968" s="46" t="n">
        <f aca="false">G3967*(1+F3968)</f>
        <v>45.8559119544733</v>
      </c>
      <c r="H3968" s="46" t="n">
        <f aca="false">MAX(H3967,G3968)</f>
        <v>60.3492678816304</v>
      </c>
      <c r="I3968" s="47" t="n">
        <f aca="false">G3968/H3968-1</f>
        <v>-0.240157941196313</v>
      </c>
      <c r="J3968" s="48" t="n">
        <f aca="false">IF(F3968&lt;0,F3968^2,0)</f>
        <v>0</v>
      </c>
      <c r="K3968" s="44" t="n">
        <f aca="false">MAX(K3967,E3968)</f>
        <v>64626.6500000001</v>
      </c>
      <c r="L3968" s="49" t="n">
        <f aca="false">E3968-K3968</f>
        <v>-9665.84999999999</v>
      </c>
    </row>
    <row r="3969" customFormat="false" ht="15" hidden="false" customHeight="false" outlineLevel="0" collapsed="false">
      <c r="A3969" s="27" t="n">
        <v>45230</v>
      </c>
      <c r="B3969" s="42" t="n">
        <v>1</v>
      </c>
      <c r="C3969" s="28" t="n">
        <v>42845.95</v>
      </c>
      <c r="D3969" s="43" t="n">
        <v>-193.2</v>
      </c>
      <c r="E3969" s="44" t="n">
        <f aca="false">E3968+D3969</f>
        <v>54767.6000000001</v>
      </c>
      <c r="F3969" s="45" t="n">
        <f aca="false">IF(C3968&gt;0,D3969/C3968,0)</f>
        <v>-0.00448893623596191</v>
      </c>
      <c r="G3969" s="46" t="n">
        <f aca="false">G3968*(1+F3969)</f>
        <v>45.6500676896678</v>
      </c>
      <c r="H3969" s="46" t="n">
        <f aca="false">MAX(H3968,G3969)</f>
        <v>60.3492678816304</v>
      </c>
      <c r="I3969" s="47" t="n">
        <f aca="false">G3969/H3969-1</f>
        <v>-0.243568823747685</v>
      </c>
      <c r="J3969" s="48" t="n">
        <f aca="false">IF(F3969&lt;0,F3969^2,0)</f>
        <v>2.01505485305319E-005</v>
      </c>
      <c r="K3969" s="44" t="n">
        <f aca="false">MAX(K3968,E3969)</f>
        <v>64626.6500000001</v>
      </c>
      <c r="L3969" s="49" t="n">
        <f aca="false">E3969-K3969</f>
        <v>-9859.04999999999</v>
      </c>
    </row>
    <row r="3970" customFormat="false" ht="15" hidden="false" customHeight="false" outlineLevel="0" collapsed="false">
      <c r="A3970" s="27" t="n">
        <v>45231</v>
      </c>
      <c r="B3970" s="42" t="n">
        <v>1</v>
      </c>
      <c r="C3970" s="28" t="n">
        <v>42700.95</v>
      </c>
      <c r="D3970" s="43" t="n">
        <v>-151.7</v>
      </c>
      <c r="E3970" s="44" t="n">
        <f aca="false">E3969+D3970</f>
        <v>54615.9000000001</v>
      </c>
      <c r="F3970" s="45" t="n">
        <f aca="false">IF(C3969&gt;0,D3970/C3969,0)</f>
        <v>-0.00354059135110786</v>
      </c>
      <c r="G3970" s="46" t="n">
        <f aca="false">G3969*(1+F3970)</f>
        <v>45.4884394548282</v>
      </c>
      <c r="H3970" s="46" t="n">
        <f aca="false">MAX(H3969,G3970)</f>
        <v>60.3492678816304</v>
      </c>
      <c r="I3970" s="47" t="n">
        <f aca="false">G3970/H3970-1</f>
        <v>-0.246247037428032</v>
      </c>
      <c r="J3970" s="48" t="n">
        <f aca="false">IF(F3970&lt;0,F3970^2,0)</f>
        <v>1.25357871155398E-005</v>
      </c>
      <c r="K3970" s="44" t="n">
        <f aca="false">MAX(K3969,E3970)</f>
        <v>64626.6500000001</v>
      </c>
      <c r="L3970" s="49" t="n">
        <f aca="false">E3970-K3970</f>
        <v>-10010.75</v>
      </c>
    </row>
    <row r="3971" customFormat="false" ht="15" hidden="false" customHeight="false" outlineLevel="0" collapsed="false">
      <c r="A3971" s="27" t="n">
        <v>45232</v>
      </c>
      <c r="B3971" s="42" t="n">
        <v>0</v>
      </c>
      <c r="C3971" s="28" t="n">
        <v>43017.2</v>
      </c>
      <c r="D3971" s="43" t="n">
        <v>0</v>
      </c>
      <c r="E3971" s="44" t="n">
        <f aca="false">E3970+D3971</f>
        <v>54615.9000000001</v>
      </c>
      <c r="F3971" s="45" t="n">
        <f aca="false">IF(C3970&gt;0,D3971/C3970,0)</f>
        <v>0</v>
      </c>
      <c r="G3971" s="46" t="n">
        <f aca="false">G3970*(1+F3971)</f>
        <v>45.4884394548282</v>
      </c>
      <c r="H3971" s="46" t="n">
        <f aca="false">MAX(H3970,G3971)</f>
        <v>60.3492678816304</v>
      </c>
      <c r="I3971" s="47" t="n">
        <f aca="false">G3971/H3971-1</f>
        <v>-0.246247037428032</v>
      </c>
      <c r="J3971" s="48" t="n">
        <f aca="false">IF(F3971&lt;0,F3971^2,0)</f>
        <v>0</v>
      </c>
      <c r="K3971" s="44" t="n">
        <f aca="false">MAX(K3970,E3971)</f>
        <v>64626.6500000001</v>
      </c>
      <c r="L3971" s="49" t="n">
        <f aca="false">E3971-K3971</f>
        <v>-10010.75</v>
      </c>
    </row>
    <row r="3972" customFormat="false" ht="15" hidden="false" customHeight="false" outlineLevel="0" collapsed="false">
      <c r="A3972" s="27" t="n">
        <v>45233</v>
      </c>
      <c r="B3972" s="42" t="n">
        <v>1</v>
      </c>
      <c r="C3972" s="28" t="n">
        <v>43318.25</v>
      </c>
      <c r="D3972" s="43" t="n">
        <v>-0.05</v>
      </c>
      <c r="E3972" s="44" t="n">
        <f aca="false">E3971+D3972</f>
        <v>54615.8500000001</v>
      </c>
      <c r="F3972" s="45" t="n">
        <f aca="false">IF(C3971&gt;0,D3972/C3971,0)</f>
        <v>-1.16232576736747E-006</v>
      </c>
      <c r="G3972" s="46" t="n">
        <f aca="false">G3971*(1+F3972)</f>
        <v>45.4883865824429</v>
      </c>
      <c r="H3972" s="46" t="n">
        <f aca="false">MAX(H3971,G3972)</f>
        <v>60.3492678816304</v>
      </c>
      <c r="I3972" s="47" t="n">
        <f aca="false">G3972/H3972-1</f>
        <v>-0.246247913534523</v>
      </c>
      <c r="J3972" s="48" t="n">
        <f aca="false">IF(F3972&lt;0,F3972^2,0)</f>
        <v>1.35100118948638E-012</v>
      </c>
      <c r="K3972" s="44" t="n">
        <f aca="false">MAX(K3971,E3972)</f>
        <v>64626.6500000001</v>
      </c>
      <c r="L3972" s="49" t="n">
        <f aca="false">E3972-K3972</f>
        <v>-10010.8</v>
      </c>
    </row>
    <row r="3973" customFormat="false" ht="15" hidden="false" customHeight="false" outlineLevel="0" collapsed="false">
      <c r="A3973" s="27" t="n">
        <v>45236</v>
      </c>
      <c r="B3973" s="42" t="n">
        <v>1</v>
      </c>
      <c r="C3973" s="28" t="n">
        <v>43619.4</v>
      </c>
      <c r="D3973" s="43" t="n">
        <v>301.15</v>
      </c>
      <c r="E3973" s="44" t="n">
        <f aca="false">E3972+D3973</f>
        <v>54917.0000000001</v>
      </c>
      <c r="F3973" s="45" t="n">
        <f aca="false">IF(C3972&gt;0,D3973/C3972,0)</f>
        <v>0.00695203522764655</v>
      </c>
      <c r="G3973" s="46" t="n">
        <f aca="false">G3972*(1+F3973)</f>
        <v>45.8046234484129</v>
      </c>
      <c r="H3973" s="46" t="n">
        <f aca="false">MAX(H3972,G3973)</f>
        <v>60.3492678816304</v>
      </c>
      <c r="I3973" s="47" t="n">
        <f aca="false">G3973/H3973-1</f>
        <v>-0.241007802476503</v>
      </c>
      <c r="J3973" s="48" t="n">
        <f aca="false">IF(F3973&lt;0,F3973^2,0)</f>
        <v>0</v>
      </c>
      <c r="K3973" s="44" t="n">
        <f aca="false">MAX(K3972,E3973)</f>
        <v>64626.6500000001</v>
      </c>
      <c r="L3973" s="49" t="n">
        <f aca="false">E3973-K3973</f>
        <v>-9709.64999999999</v>
      </c>
    </row>
    <row r="3974" customFormat="false" ht="15" hidden="false" customHeight="false" outlineLevel="0" collapsed="false">
      <c r="A3974" s="27" t="n">
        <v>45237</v>
      </c>
      <c r="B3974" s="42" t="n">
        <v>1</v>
      </c>
      <c r="C3974" s="28" t="n">
        <v>43737.9</v>
      </c>
      <c r="D3974" s="43" t="n">
        <v>-204.2</v>
      </c>
      <c r="E3974" s="44" t="n">
        <f aca="false">E3973+D3974</f>
        <v>54712.8000000001</v>
      </c>
      <c r="F3974" s="45" t="n">
        <f aca="false">IF(C3973&gt;0,D3974/C3973,0)</f>
        <v>-0.00468140322883854</v>
      </c>
      <c r="G3974" s="46" t="n">
        <f aca="false">G3973*(1+F3974)</f>
        <v>45.5901935363058</v>
      </c>
      <c r="H3974" s="46" t="n">
        <f aca="false">MAX(H3973,G3974)</f>
        <v>60.3492678816304</v>
      </c>
      <c r="I3974" s="47" t="n">
        <f aca="false">G3974/H3974-1</f>
        <v>-0.244560951000653</v>
      </c>
      <c r="J3974" s="48" t="n">
        <f aca="false">IF(F3974&lt;0,F3974^2,0)</f>
        <v>2.191553619098E-005</v>
      </c>
      <c r="K3974" s="44" t="n">
        <f aca="false">MAX(K3973,E3974)</f>
        <v>64626.6500000001</v>
      </c>
      <c r="L3974" s="49" t="n">
        <f aca="false">E3974-K3974</f>
        <v>-9913.84999999998</v>
      </c>
    </row>
    <row r="3975" customFormat="false" ht="15" hidden="false" customHeight="false" outlineLevel="0" collapsed="false">
      <c r="A3975" s="27" t="n">
        <v>45238</v>
      </c>
      <c r="B3975" s="42" t="n">
        <v>0</v>
      </c>
      <c r="C3975" s="28" t="n">
        <v>43658.65</v>
      </c>
      <c r="D3975" s="43" t="n">
        <v>0</v>
      </c>
      <c r="E3975" s="44" t="n">
        <f aca="false">E3974+D3975</f>
        <v>54712.8000000001</v>
      </c>
      <c r="F3975" s="45" t="n">
        <f aca="false">IF(C3974&gt;0,D3975/C3974,0)</f>
        <v>0</v>
      </c>
      <c r="G3975" s="46" t="n">
        <f aca="false">G3974*(1+F3975)</f>
        <v>45.5901935363058</v>
      </c>
      <c r="H3975" s="46" t="n">
        <f aca="false">MAX(H3974,G3975)</f>
        <v>60.3492678816304</v>
      </c>
      <c r="I3975" s="47" t="n">
        <f aca="false">G3975/H3975-1</f>
        <v>-0.244560951000653</v>
      </c>
      <c r="J3975" s="48" t="n">
        <f aca="false">IF(F3975&lt;0,F3975^2,0)</f>
        <v>0</v>
      </c>
      <c r="K3975" s="44" t="n">
        <f aca="false">MAX(K3974,E3975)</f>
        <v>64626.6500000001</v>
      </c>
      <c r="L3975" s="49" t="n">
        <f aca="false">E3975-K3975</f>
        <v>-9913.84999999998</v>
      </c>
    </row>
    <row r="3976" customFormat="false" ht="15" hidden="false" customHeight="false" outlineLevel="0" collapsed="false">
      <c r="A3976" s="27" t="n">
        <v>45239</v>
      </c>
      <c r="B3976" s="42" t="n">
        <v>1</v>
      </c>
      <c r="C3976" s="28" t="n">
        <v>43683.6</v>
      </c>
      <c r="D3976" s="43" t="n">
        <v>-115.75</v>
      </c>
      <c r="E3976" s="44" t="n">
        <f aca="false">E3975+D3976</f>
        <v>54597.0500000001</v>
      </c>
      <c r="F3976" s="45" t="n">
        <f aca="false">IF(C3975&gt;0,D3976/C3975,0)</f>
        <v>-0.00265125009591456</v>
      </c>
      <c r="G3976" s="46" t="n">
        <f aca="false">G3975*(1+F3976)</f>
        <v>45.4693225313199</v>
      </c>
      <c r="H3976" s="46" t="n">
        <f aca="false">MAX(H3975,G3976)</f>
        <v>60.3492678816304</v>
      </c>
      <c r="I3976" s="47" t="n">
        <f aca="false">G3976/H3976-1</f>
        <v>-0.24656380885177</v>
      </c>
      <c r="J3976" s="48" t="n">
        <f aca="false">IF(F3976&lt;0,F3976^2,0)</f>
        <v>7.02912707108694E-006</v>
      </c>
      <c r="K3976" s="44" t="n">
        <f aca="false">MAX(K3975,E3976)</f>
        <v>64626.6500000001</v>
      </c>
      <c r="L3976" s="49" t="n">
        <f aca="false">E3976-K3976</f>
        <v>-10029.6</v>
      </c>
    </row>
    <row r="3977" customFormat="false" ht="15" hidden="false" customHeight="false" outlineLevel="0" collapsed="false">
      <c r="A3977" s="27" t="n">
        <v>45240</v>
      </c>
      <c r="B3977" s="42" t="n">
        <v>-1</v>
      </c>
      <c r="C3977" s="28" t="n">
        <v>43820.1</v>
      </c>
      <c r="D3977" s="43" t="n">
        <v>-417.8</v>
      </c>
      <c r="E3977" s="44" t="n">
        <f aca="false">E3976+D3977</f>
        <v>54179.2500000001</v>
      </c>
      <c r="F3977" s="45" t="n">
        <f aca="false">IF(C3976&gt;0,D3977/C3976,0)</f>
        <v>-0.00956423005429955</v>
      </c>
      <c r="G3977" s="46" t="n">
        <f aca="false">G3976*(1+F3977)</f>
        <v>45.0344434702172</v>
      </c>
      <c r="H3977" s="46" t="n">
        <f aca="false">MAX(H3976,G3977)</f>
        <v>60.3492678816304</v>
      </c>
      <c r="I3977" s="47" t="n">
        <f aca="false">G3977/H3977-1</f>
        <v>-0.253769845915147</v>
      </c>
      <c r="J3977" s="48" t="n">
        <f aca="false">IF(F3977&lt;0,F3977^2,0)</f>
        <v>9.14744965315669E-005</v>
      </c>
      <c r="K3977" s="44" t="n">
        <f aca="false">MAX(K3976,E3977)</f>
        <v>64626.6500000001</v>
      </c>
      <c r="L3977" s="49" t="n">
        <f aca="false">E3977-K3977</f>
        <v>-10447.4</v>
      </c>
    </row>
    <row r="3978" customFormat="false" ht="15" hidden="false" customHeight="false" outlineLevel="0" collapsed="false">
      <c r="A3978" s="27" t="n">
        <v>45243</v>
      </c>
      <c r="B3978" s="42" t="n">
        <v>1</v>
      </c>
      <c r="C3978" s="28" t="n">
        <v>43891.25</v>
      </c>
      <c r="D3978" s="43" t="n">
        <v>-118.85</v>
      </c>
      <c r="E3978" s="44" t="n">
        <f aca="false">E3977+D3978</f>
        <v>54060.4000000001</v>
      </c>
      <c r="F3978" s="45" t="n">
        <f aca="false">IF(C3977&gt;0,D3978/C3977,0)</f>
        <v>-0.00271222566812947</v>
      </c>
      <c r="G3978" s="46" t="n">
        <f aca="false">G3977*(1+F3978)</f>
        <v>44.9122998966873</v>
      </c>
      <c r="H3978" s="46" t="n">
        <f aca="false">MAX(H3977,G3978)</f>
        <v>60.3492678816304</v>
      </c>
      <c r="I3978" s="47" t="n">
        <f aca="false">G3978/H3978-1</f>
        <v>-0.255793790493388</v>
      </c>
      <c r="J3978" s="48" t="n">
        <f aca="false">IF(F3978&lt;0,F3978^2,0)</f>
        <v>7.35616807486033E-006</v>
      </c>
      <c r="K3978" s="44" t="n">
        <f aca="false">MAX(K3977,E3978)</f>
        <v>64626.6500000001</v>
      </c>
      <c r="L3978" s="49" t="n">
        <f aca="false">E3978-K3978</f>
        <v>-10566.25</v>
      </c>
    </row>
    <row r="3979" customFormat="false" ht="15" hidden="false" customHeight="false" outlineLevel="0" collapsed="false">
      <c r="A3979" s="27" t="n">
        <v>45245</v>
      </c>
      <c r="B3979" s="42" t="n">
        <v>1</v>
      </c>
      <c r="C3979" s="28" t="n">
        <v>44201.7</v>
      </c>
      <c r="D3979" s="43" t="n">
        <v>310.45</v>
      </c>
      <c r="E3979" s="44" t="n">
        <f aca="false">E3978+D3979</f>
        <v>54370.8500000001</v>
      </c>
      <c r="F3979" s="45" t="n">
        <f aca="false">IF(C3978&gt;0,D3979/C3978,0)</f>
        <v>0.00707316378549255</v>
      </c>
      <c r="G3979" s="46" t="n">
        <f aca="false">G3978*(1+F3979)</f>
        <v>45.2299719498398</v>
      </c>
      <c r="H3979" s="46" t="n">
        <f aca="false">MAX(H3978,G3979)</f>
        <v>60.3492678816304</v>
      </c>
      <c r="I3979" s="47" t="n">
        <f aca="false">G3979/H3979-1</f>
        <v>-0.250529898083367</v>
      </c>
      <c r="J3979" s="48" t="n">
        <f aca="false">IF(F3979&lt;0,F3979^2,0)</f>
        <v>0</v>
      </c>
      <c r="K3979" s="44" t="n">
        <f aca="false">MAX(K3978,E3979)</f>
        <v>64626.6500000001</v>
      </c>
      <c r="L3979" s="49" t="n">
        <f aca="false">E3979-K3979</f>
        <v>-10255.8</v>
      </c>
    </row>
    <row r="3980" customFormat="false" ht="15" hidden="false" customHeight="false" outlineLevel="0" collapsed="false">
      <c r="A3980" s="27" t="n">
        <v>45246</v>
      </c>
      <c r="B3980" s="42" t="n">
        <v>1</v>
      </c>
      <c r="C3980" s="28" t="n">
        <v>44161.55</v>
      </c>
      <c r="D3980" s="43" t="n">
        <v>-37.15</v>
      </c>
      <c r="E3980" s="44" t="n">
        <f aca="false">E3979+D3980</f>
        <v>54333.7000000001</v>
      </c>
      <c r="F3980" s="45" t="n">
        <f aca="false">IF(C3979&gt;0,D3980/C3979,0)</f>
        <v>-0.000840465411963793</v>
      </c>
      <c r="G3980" s="46" t="n">
        <f aca="false">G3979*(1+F3980)</f>
        <v>45.1919577228318</v>
      </c>
      <c r="H3980" s="46" t="n">
        <f aca="false">MAX(H3979,G3980)</f>
        <v>60.3492678816304</v>
      </c>
      <c r="I3980" s="47" t="n">
        <f aca="false">G3980/H3980-1</f>
        <v>-0.251159801781329</v>
      </c>
      <c r="J3980" s="48" t="n">
        <f aca="false">IF(F3980&lt;0,F3980^2,0)</f>
        <v>7.06382108707469E-007</v>
      </c>
      <c r="K3980" s="44" t="n">
        <f aca="false">MAX(K3979,E3980)</f>
        <v>64626.6500000001</v>
      </c>
      <c r="L3980" s="49" t="n">
        <f aca="false">E3980-K3980</f>
        <v>-10292.95</v>
      </c>
    </row>
    <row r="3981" customFormat="false" ht="15" hidden="false" customHeight="false" outlineLevel="0" collapsed="false">
      <c r="A3981" s="27" t="n">
        <v>45247</v>
      </c>
      <c r="B3981" s="42" t="n">
        <v>-1</v>
      </c>
      <c r="C3981" s="28" t="n">
        <v>43583.95</v>
      </c>
      <c r="D3981" s="43" t="n">
        <v>72.3</v>
      </c>
      <c r="E3981" s="44" t="n">
        <f aca="false">E3980+D3981</f>
        <v>54406.0000000001</v>
      </c>
      <c r="F3981" s="45" t="n">
        <f aca="false">IF(C3980&gt;0,D3981/C3980,0)</f>
        <v>0.00163717079676778</v>
      </c>
      <c r="G3981" s="46" t="n">
        <f aca="false">G3980*(1+F3981)</f>
        <v>45.2659446762644</v>
      </c>
      <c r="H3981" s="46" t="n">
        <f aca="false">MAX(H3980,G3981)</f>
        <v>60.3492678816304</v>
      </c>
      <c r="I3981" s="47" t="n">
        <f aca="false">G3981/H3981-1</f>
        <v>-0.249933822477359</v>
      </c>
      <c r="J3981" s="48" t="n">
        <f aca="false">IF(F3981&lt;0,F3981^2,0)</f>
        <v>0</v>
      </c>
      <c r="K3981" s="44" t="n">
        <f aca="false">MAX(K3980,E3981)</f>
        <v>64626.6500000001</v>
      </c>
      <c r="L3981" s="49" t="n">
        <f aca="false">E3981-K3981</f>
        <v>-10220.65</v>
      </c>
    </row>
    <row r="3982" customFormat="false" ht="15" hidden="false" customHeight="false" outlineLevel="0" collapsed="false">
      <c r="A3982" s="27" t="n">
        <v>45250</v>
      </c>
      <c r="B3982" s="42" t="n">
        <v>-1</v>
      </c>
      <c r="C3982" s="28" t="n">
        <v>43584.95</v>
      </c>
      <c r="D3982" s="43" t="n">
        <v>-1</v>
      </c>
      <c r="E3982" s="44" t="n">
        <f aca="false">E3981+D3982</f>
        <v>54405.0000000001</v>
      </c>
      <c r="F3982" s="45" t="n">
        <f aca="false">IF(C3981&gt;0,D3982/C3981,0)</f>
        <v>-2.29442260281595E-005</v>
      </c>
      <c r="G3982" s="46" t="n">
        <f aca="false">G3981*(1+F3982)</f>
        <v>45.2649060841984</v>
      </c>
      <c r="H3982" s="46" t="n">
        <f aca="false">MAX(H3981,G3982)</f>
        <v>60.3492678816304</v>
      </c>
      <c r="I3982" s="47" t="n">
        <f aca="false">G3982/H3982-1</f>
        <v>-0.249951032165273</v>
      </c>
      <c r="J3982" s="48" t="n">
        <f aca="false">IF(F3982&lt;0,F3982^2,0)</f>
        <v>5.2643750803127E-010</v>
      </c>
      <c r="K3982" s="44" t="n">
        <f aca="false">MAX(K3981,E3982)</f>
        <v>64626.6500000001</v>
      </c>
      <c r="L3982" s="49" t="n">
        <f aca="false">E3982-K3982</f>
        <v>-10221.65</v>
      </c>
    </row>
    <row r="3983" customFormat="false" ht="15" hidden="false" customHeight="false" outlineLevel="0" collapsed="false">
      <c r="A3983" s="27" t="n">
        <v>45251</v>
      </c>
      <c r="B3983" s="42" t="n">
        <v>-1</v>
      </c>
      <c r="C3983" s="28" t="n">
        <v>43689.15</v>
      </c>
      <c r="D3983" s="43" t="n">
        <v>-206</v>
      </c>
      <c r="E3983" s="44" t="n">
        <f aca="false">E3982+D3983</f>
        <v>54199.0000000001</v>
      </c>
      <c r="F3983" s="45" t="n">
        <f aca="false">IF(C3982&gt;0,D3983/C3982,0)</f>
        <v>-0.00472640211816235</v>
      </c>
      <c r="G3983" s="46" t="n">
        <f aca="false">G3982*(1+F3983)</f>
        <v>45.0509659362036</v>
      </c>
      <c r="H3983" s="46" t="n">
        <f aca="false">MAX(H3982,G3983)</f>
        <v>60.3492678816304</v>
      </c>
      <c r="I3983" s="47" t="n">
        <f aca="false">G3983/H3983-1</f>
        <v>-0.253496065195572</v>
      </c>
      <c r="J3983" s="48" t="n">
        <f aca="false">IF(F3983&lt;0,F3983^2,0)</f>
        <v>2.23388769825695E-005</v>
      </c>
      <c r="K3983" s="44" t="n">
        <f aca="false">MAX(K3982,E3983)</f>
        <v>64626.6500000001</v>
      </c>
      <c r="L3983" s="49" t="n">
        <f aca="false">E3983-K3983</f>
        <v>-10427.65</v>
      </c>
    </row>
    <row r="3984" customFormat="false" ht="15" hidden="false" customHeight="false" outlineLevel="0" collapsed="false">
      <c r="A3984" s="27" t="n">
        <v>45252</v>
      </c>
      <c r="B3984" s="42" t="n">
        <v>-1</v>
      </c>
      <c r="C3984" s="28" t="n">
        <v>43449.6</v>
      </c>
      <c r="D3984" s="43" t="n">
        <v>0.45</v>
      </c>
      <c r="E3984" s="44" t="n">
        <f aca="false">E3983+D3984</f>
        <v>54199.4500000001</v>
      </c>
      <c r="F3984" s="45" t="n">
        <f aca="false">IF(C3983&gt;0,D3984/C3983,0)</f>
        <v>1.03000401701567E-005</v>
      </c>
      <c r="G3984" s="46" t="n">
        <f aca="false">G3983*(1+F3984)</f>
        <v>45.0514299629624</v>
      </c>
      <c r="H3984" s="46" t="n">
        <f aca="false">MAX(H3983,G3984)</f>
        <v>60.3492678816304</v>
      </c>
      <c r="I3984" s="47" t="n">
        <f aca="false">G3984/H3984-1</f>
        <v>-0.253488376175057</v>
      </c>
      <c r="J3984" s="48" t="n">
        <f aca="false">IF(F3984&lt;0,F3984^2,0)</f>
        <v>0</v>
      </c>
      <c r="K3984" s="44" t="n">
        <f aca="false">MAX(K3983,E3984)</f>
        <v>64626.6500000001</v>
      </c>
      <c r="L3984" s="49" t="n">
        <f aca="false">E3984-K3984</f>
        <v>-10427.2</v>
      </c>
    </row>
    <row r="3985" customFormat="false" ht="15" hidden="false" customHeight="false" outlineLevel="0" collapsed="false">
      <c r="A3985" s="27" t="n">
        <v>45253</v>
      </c>
      <c r="B3985" s="42" t="n">
        <v>-1</v>
      </c>
      <c r="C3985" s="28" t="n">
        <v>43577.5</v>
      </c>
      <c r="D3985" s="43" t="n">
        <v>-127.9</v>
      </c>
      <c r="E3985" s="44" t="n">
        <f aca="false">E3984+D3985</f>
        <v>54071.5500000001</v>
      </c>
      <c r="F3985" s="45" t="n">
        <f aca="false">IF(C3984&gt;0,D3985/C3984,0)</f>
        <v>-0.00294364044778318</v>
      </c>
      <c r="G3985" s="46" t="n">
        <f aca="false">G3984*(1+F3985)</f>
        <v>44.918814751493</v>
      </c>
      <c r="H3985" s="46" t="n">
        <f aca="false">MAX(H3984,G3985)</f>
        <v>60.3492678816304</v>
      </c>
      <c r="I3985" s="47" t="n">
        <f aca="false">G3985/H3985-1</f>
        <v>-0.255685837985688</v>
      </c>
      <c r="J3985" s="48" t="n">
        <f aca="false">IF(F3985&lt;0,F3985^2,0)</f>
        <v>8.66501908582515E-006</v>
      </c>
      <c r="K3985" s="44" t="n">
        <f aca="false">MAX(K3984,E3985)</f>
        <v>64626.6500000001</v>
      </c>
      <c r="L3985" s="49" t="n">
        <f aca="false">E3985-K3985</f>
        <v>-10555.1</v>
      </c>
    </row>
    <row r="3986" customFormat="false" ht="15" hidden="false" customHeight="false" outlineLevel="0" collapsed="false">
      <c r="A3986" s="27" t="n">
        <v>45254</v>
      </c>
      <c r="B3986" s="42" t="n">
        <v>1</v>
      </c>
      <c r="C3986" s="28" t="n">
        <v>43769.1</v>
      </c>
      <c r="D3986" s="43" t="n">
        <v>4.45</v>
      </c>
      <c r="E3986" s="44" t="n">
        <f aca="false">E3985+D3986</f>
        <v>54076.0000000001</v>
      </c>
      <c r="F3986" s="45" t="n">
        <f aca="false">IF(C3985&gt;0,D3986/C3985,0)</f>
        <v>0.000102116918134358</v>
      </c>
      <c r="G3986" s="46" t="n">
        <f aca="false">G3985*(1+F3986)</f>
        <v>44.9234017224217</v>
      </c>
      <c r="H3986" s="46" t="n">
        <f aca="false">MAX(H3985,G3986)</f>
        <v>60.3492678816304</v>
      </c>
      <c r="I3986" s="47" t="n">
        <f aca="false">G3986/H3986-1</f>
        <v>-0.255609830917339</v>
      </c>
      <c r="J3986" s="48" t="n">
        <f aca="false">IF(F3986&lt;0,F3986^2,0)</f>
        <v>0</v>
      </c>
      <c r="K3986" s="44" t="n">
        <f aca="false">MAX(K3985,E3986)</f>
        <v>64626.6500000001</v>
      </c>
      <c r="L3986" s="49" t="n">
        <f aca="false">E3986-K3986</f>
        <v>-10550.65</v>
      </c>
    </row>
    <row r="3987" customFormat="false" ht="15" hidden="false" customHeight="false" outlineLevel="0" collapsed="false">
      <c r="A3987" s="27" t="n">
        <v>45258</v>
      </c>
      <c r="B3987" s="42" t="n">
        <v>1</v>
      </c>
      <c r="C3987" s="28" t="n">
        <v>43880.95</v>
      </c>
      <c r="D3987" s="43" t="n">
        <v>111.85</v>
      </c>
      <c r="E3987" s="44" t="n">
        <f aca="false">E3986+D3987</f>
        <v>54187.8500000001</v>
      </c>
      <c r="F3987" s="45" t="n">
        <f aca="false">IF(C3986&gt;0,D3987/C3986,0)</f>
        <v>0.00255545578958672</v>
      </c>
      <c r="G3987" s="46" t="n">
        <f aca="false">G3986*(1+F3987)</f>
        <v>45.0382014894412</v>
      </c>
      <c r="H3987" s="46" t="n">
        <f aca="false">MAX(H3986,G3987)</f>
        <v>60.3492678816304</v>
      </c>
      <c r="I3987" s="47" t="n">
        <f aca="false">G3987/H3987-1</f>
        <v>-0.253707574750045</v>
      </c>
      <c r="J3987" s="48" t="n">
        <f aca="false">IF(F3987&lt;0,F3987^2,0)</f>
        <v>0</v>
      </c>
      <c r="K3987" s="44" t="n">
        <f aca="false">MAX(K3986,E3987)</f>
        <v>64626.6500000001</v>
      </c>
      <c r="L3987" s="49" t="n">
        <f aca="false">E3987-K3987</f>
        <v>-10438.8</v>
      </c>
    </row>
    <row r="3988" customFormat="false" ht="15" hidden="false" customHeight="false" outlineLevel="0" collapsed="false">
      <c r="A3988" s="27" t="n">
        <v>45259</v>
      </c>
      <c r="B3988" s="42" t="n">
        <v>1</v>
      </c>
      <c r="C3988" s="28" t="n">
        <v>44566.45</v>
      </c>
      <c r="D3988" s="43" t="n">
        <v>685.5</v>
      </c>
      <c r="E3988" s="44" t="n">
        <f aca="false">E3987+D3988</f>
        <v>54873.3500000001</v>
      </c>
      <c r="F3988" s="45" t="n">
        <f aca="false">IF(C3987&gt;0,D3988/C3987,0)</f>
        <v>0.0156218131102449</v>
      </c>
      <c r="G3988" s="46" t="n">
        <f aca="false">G3987*(1+F3988)</f>
        <v>45.7417798559308</v>
      </c>
      <c r="H3988" s="46" t="n">
        <f aca="false">MAX(H3987,G3988)</f>
        <v>60.3492678816304</v>
      </c>
      <c r="I3988" s="47" t="n">
        <f aca="false">G3988/H3988-1</f>
        <v>-0.242049133957199</v>
      </c>
      <c r="J3988" s="48" t="n">
        <f aca="false">IF(F3988&lt;0,F3988^2,0)</f>
        <v>0</v>
      </c>
      <c r="K3988" s="44" t="n">
        <f aca="false">MAX(K3987,E3988)</f>
        <v>64626.6500000001</v>
      </c>
      <c r="L3988" s="49" t="n">
        <f aca="false">E3988-K3988</f>
        <v>-9753.3</v>
      </c>
    </row>
    <row r="3989" customFormat="false" ht="15" hidden="false" customHeight="false" outlineLevel="0" collapsed="false">
      <c r="A3989" s="27" t="n">
        <v>45260</v>
      </c>
      <c r="B3989" s="42" t="n">
        <v>1</v>
      </c>
      <c r="C3989" s="28" t="n">
        <v>44481.75</v>
      </c>
      <c r="D3989" s="43" t="n">
        <v>-84.7</v>
      </c>
      <c r="E3989" s="44" t="n">
        <f aca="false">E3988+D3989</f>
        <v>54788.6500000001</v>
      </c>
      <c r="F3989" s="45" t="n">
        <f aca="false">IF(C3988&gt;0,D3989/C3988,0)</f>
        <v>-0.00190053279989768</v>
      </c>
      <c r="G3989" s="46" t="n">
        <f aca="false">G3988*(1+F3989)</f>
        <v>45.6548461029889</v>
      </c>
      <c r="H3989" s="46" t="n">
        <f aca="false">MAX(H3988,G3989)</f>
        <v>60.3492678816304</v>
      </c>
      <c r="I3989" s="47" t="n">
        <f aca="false">G3989/H3989-1</f>
        <v>-0.243489644438824</v>
      </c>
      <c r="J3989" s="48" t="n">
        <f aca="false">IF(F3989&lt;0,F3989^2,0)</f>
        <v>3.61202492348692E-006</v>
      </c>
      <c r="K3989" s="44" t="n">
        <f aca="false">MAX(K3988,E3989)</f>
        <v>64626.6500000001</v>
      </c>
      <c r="L3989" s="49" t="n">
        <f aca="false">E3989-K3989</f>
        <v>-9837.99999999999</v>
      </c>
    </row>
    <row r="3990" customFormat="false" ht="15" hidden="false" customHeight="false" outlineLevel="0" collapsed="false">
      <c r="A3990" s="27" t="n">
        <v>45261</v>
      </c>
      <c r="B3990" s="42" t="n">
        <v>1</v>
      </c>
      <c r="C3990" s="28" t="n">
        <v>44814.2</v>
      </c>
      <c r="D3990" s="43" t="n">
        <v>332.45</v>
      </c>
      <c r="E3990" s="44" t="n">
        <f aca="false">E3989+D3990</f>
        <v>55121.1000000001</v>
      </c>
      <c r="F3990" s="45" t="n">
        <f aca="false">IF(C3989&gt;0,D3990/C3989,0)</f>
        <v>0.00747385163578321</v>
      </c>
      <c r="G3990" s="46" t="n">
        <f aca="false">G3989*(1+F3990)</f>
        <v>45.9960636492171</v>
      </c>
      <c r="H3990" s="46" t="n">
        <f aca="false">MAX(H3989,G3990)</f>
        <v>60.3492678816304</v>
      </c>
      <c r="I3990" s="47" t="n">
        <f aca="false">G3990/H3990-1</f>
        <v>-0.237835598280427</v>
      </c>
      <c r="J3990" s="48" t="n">
        <f aca="false">IF(F3990&lt;0,F3990^2,0)</f>
        <v>0</v>
      </c>
      <c r="K3990" s="44" t="n">
        <f aca="false">MAX(K3989,E3990)</f>
        <v>64626.6500000001</v>
      </c>
      <c r="L3990" s="49" t="n">
        <f aca="false">E3990-K3990</f>
        <v>-9505.55</v>
      </c>
    </row>
    <row r="3991" customFormat="false" ht="15" hidden="false" customHeight="false" outlineLevel="0" collapsed="false">
      <c r="A3991" s="27" t="n">
        <v>45264</v>
      </c>
      <c r="B3991" s="42" t="n">
        <v>1</v>
      </c>
      <c r="C3991" s="28" t="n">
        <v>46431.4</v>
      </c>
      <c r="D3991" s="43" t="n">
        <v>1617.2</v>
      </c>
      <c r="E3991" s="44" t="n">
        <f aca="false">E3990+D3991</f>
        <v>56738.3000000001</v>
      </c>
      <c r="F3991" s="45" t="n">
        <f aca="false">IF(C3990&gt;0,D3991/C3990,0)</f>
        <v>0.0360867760665146</v>
      </c>
      <c r="G3991" s="46" t="n">
        <f aca="false">G3990*(1+F3991)</f>
        <v>47.6559132980676</v>
      </c>
      <c r="H3991" s="46" t="n">
        <f aca="false">MAX(H3990,G3991)</f>
        <v>60.3492678816304</v>
      </c>
      <c r="I3991" s="47" t="n">
        <f aca="false">G3991/H3991-1</f>
        <v>-0.210331542189703</v>
      </c>
      <c r="J3991" s="48" t="n">
        <f aca="false">IF(F3991&lt;0,F3991^2,0)</f>
        <v>0</v>
      </c>
      <c r="K3991" s="44" t="n">
        <f aca="false">MAX(K3990,E3991)</f>
        <v>64626.6500000001</v>
      </c>
      <c r="L3991" s="49" t="n">
        <f aca="false">E3991-K3991</f>
        <v>-7888.35</v>
      </c>
    </row>
    <row r="3992" customFormat="false" ht="15" hidden="false" customHeight="false" outlineLevel="0" collapsed="false">
      <c r="A3992" s="27" t="n">
        <v>45265</v>
      </c>
      <c r="B3992" s="42" t="n">
        <v>1</v>
      </c>
      <c r="C3992" s="28" t="n">
        <v>47012.25</v>
      </c>
      <c r="D3992" s="43" t="n">
        <v>580.85</v>
      </c>
      <c r="E3992" s="44" t="n">
        <f aca="false">E3991+D3992</f>
        <v>57319.1500000001</v>
      </c>
      <c r="F3992" s="45" t="n">
        <f aca="false">IF(C3991&gt;0,D3992/C3991,0)</f>
        <v>0.0125098532458638</v>
      </c>
      <c r="G3992" s="46" t="n">
        <f aca="false">G3991*(1+F3992)</f>
        <v>48.252081779724</v>
      </c>
      <c r="H3992" s="46" t="n">
        <f aca="false">MAX(H3991,G3992)</f>
        <v>60.3492678816304</v>
      </c>
      <c r="I3992" s="47" t="n">
        <f aca="false">G3992/H3992-1</f>
        <v>-0.200452905669609</v>
      </c>
      <c r="J3992" s="48" t="n">
        <f aca="false">IF(F3992&lt;0,F3992^2,0)</f>
        <v>0</v>
      </c>
      <c r="K3992" s="44" t="n">
        <f aca="false">MAX(K3991,E3992)</f>
        <v>64626.6500000001</v>
      </c>
      <c r="L3992" s="49" t="n">
        <f aca="false">E3992-K3992</f>
        <v>-7307.5</v>
      </c>
    </row>
    <row r="3993" customFormat="false" ht="15" hidden="false" customHeight="false" outlineLevel="0" collapsed="false">
      <c r="A3993" s="27" t="n">
        <v>45266</v>
      </c>
      <c r="B3993" s="42" t="n">
        <v>1</v>
      </c>
      <c r="C3993" s="28" t="n">
        <v>46834.55</v>
      </c>
      <c r="D3993" s="43" t="n">
        <v>-177.7</v>
      </c>
      <c r="E3993" s="44" t="n">
        <f aca="false">E3992+D3993</f>
        <v>57141.4500000001</v>
      </c>
      <c r="F3993" s="45" t="n">
        <f aca="false">IF(C3992&gt;0,D3993/C3992,0)</f>
        <v>-0.00377986588601907</v>
      </c>
      <c r="G3993" s="46" t="n">
        <f aca="false">G3992*(1+F3993)</f>
        <v>48.0696953818754</v>
      </c>
      <c r="H3993" s="46" t="n">
        <f aca="false">MAX(H3992,G3993)</f>
        <v>60.3492678816304</v>
      </c>
      <c r="I3993" s="47" t="n">
        <f aca="false">G3993/H3993-1</f>
        <v>-0.203475086455734</v>
      </c>
      <c r="J3993" s="48" t="n">
        <f aca="false">IF(F3993&lt;0,F3993^2,0)</f>
        <v>1.42873861162907E-005</v>
      </c>
      <c r="K3993" s="44" t="n">
        <f aca="false">MAX(K3992,E3993)</f>
        <v>64626.6500000001</v>
      </c>
      <c r="L3993" s="49" t="n">
        <f aca="false">E3993-K3993</f>
        <v>-7485.2</v>
      </c>
    </row>
    <row r="3994" customFormat="false" ht="15" hidden="false" customHeight="false" outlineLevel="0" collapsed="false">
      <c r="A3994" s="27" t="n">
        <v>45267</v>
      </c>
      <c r="B3994" s="42" t="n">
        <v>-1</v>
      </c>
      <c r="C3994" s="28" t="n">
        <v>46841.4</v>
      </c>
      <c r="D3994" s="43" t="n">
        <v>-286.9</v>
      </c>
      <c r="E3994" s="44" t="n">
        <f aca="false">E3993+D3994</f>
        <v>56854.5500000001</v>
      </c>
      <c r="F3994" s="45" t="n">
        <f aca="false">IF(C3993&gt;0,D3994/C3993,0)</f>
        <v>-0.00612581950718006</v>
      </c>
      <c r="G3994" s="46" t="n">
        <f aca="false">G3993*(1+F3994)</f>
        <v>47.7752291042009</v>
      </c>
      <c r="H3994" s="46" t="n">
        <f aca="false">MAX(H3993,G3994)</f>
        <v>60.3492678816304</v>
      </c>
      <c r="I3994" s="47" t="n">
        <f aca="false">G3994/H3994-1</f>
        <v>-0.208354454309078</v>
      </c>
      <c r="J3994" s="48" t="n">
        <f aca="false">IF(F3994&lt;0,F3994^2,0)</f>
        <v>3.75256646345478E-005</v>
      </c>
      <c r="K3994" s="44" t="n">
        <f aca="false">MAX(K3993,E3994)</f>
        <v>64626.6500000001</v>
      </c>
      <c r="L3994" s="49" t="n">
        <f aca="false">E3994-K3994</f>
        <v>-7772.1</v>
      </c>
    </row>
    <row r="3995" customFormat="false" ht="15" hidden="false" customHeight="false" outlineLevel="0" collapsed="false">
      <c r="A3995" s="27" t="n">
        <v>45268</v>
      </c>
      <c r="B3995" s="42" t="n">
        <v>1</v>
      </c>
      <c r="C3995" s="28" t="n">
        <v>47262</v>
      </c>
      <c r="D3995" s="43" t="n">
        <v>-84.15</v>
      </c>
      <c r="E3995" s="44" t="n">
        <f aca="false">E3994+D3995</f>
        <v>56770.4000000001</v>
      </c>
      <c r="F3995" s="45" t="n">
        <f aca="false">IF(C3994&gt;0,D3995/C3994,0)</f>
        <v>-0.00179648772239942</v>
      </c>
      <c r="G3995" s="46" t="n">
        <f aca="false">G3994*(1+F3995)</f>
        <v>47.6894014916804</v>
      </c>
      <c r="H3995" s="46" t="n">
        <f aca="false">MAX(H3994,G3995)</f>
        <v>60.3492678816304</v>
      </c>
      <c r="I3995" s="47" t="n">
        <f aca="false">G3995/H3995-1</f>
        <v>-0.209776635812404</v>
      </c>
      <c r="J3995" s="48" t="n">
        <f aca="false">IF(F3995&lt;0,F3995^2,0)</f>
        <v>3.22736813673184E-006</v>
      </c>
      <c r="K3995" s="44" t="n">
        <f aca="false">MAX(K3994,E3995)</f>
        <v>64626.6500000001</v>
      </c>
      <c r="L3995" s="49" t="n">
        <f aca="false">E3995-K3995</f>
        <v>-7856.25</v>
      </c>
    </row>
    <row r="3996" customFormat="false" ht="15" hidden="false" customHeight="false" outlineLevel="0" collapsed="false">
      <c r="A3996" s="27" t="n">
        <v>45271</v>
      </c>
      <c r="B3996" s="42" t="n">
        <v>1</v>
      </c>
      <c r="C3996" s="28" t="n">
        <v>47314.25</v>
      </c>
      <c r="D3996" s="43" t="n">
        <v>52.25</v>
      </c>
      <c r="E3996" s="44" t="n">
        <f aca="false">E3995+D3996</f>
        <v>56822.6500000001</v>
      </c>
      <c r="F3996" s="45" t="n">
        <f aca="false">IF(C3995&gt;0,D3996/C3995,0)</f>
        <v>0.00110553933392578</v>
      </c>
      <c r="G3996" s="46" t="n">
        <f aca="false">G3995*(1+F3996)</f>
        <v>47.7421240008409</v>
      </c>
      <c r="H3996" s="46" t="n">
        <f aca="false">MAX(H3995,G3996)</f>
        <v>60.3492678816304</v>
      </c>
      <c r="I3996" s="47" t="n">
        <f aca="false">G3996/H3996-1</f>
        <v>-0.208903012800707</v>
      </c>
      <c r="J3996" s="48" t="n">
        <f aca="false">IF(F3996&lt;0,F3996^2,0)</f>
        <v>0</v>
      </c>
      <c r="K3996" s="44" t="n">
        <f aca="false">MAX(K3995,E3996)</f>
        <v>64626.6500000001</v>
      </c>
      <c r="L3996" s="49" t="n">
        <f aca="false">E3996-K3996</f>
        <v>-7804</v>
      </c>
    </row>
    <row r="3997" customFormat="false" ht="15" hidden="false" customHeight="false" outlineLevel="0" collapsed="false">
      <c r="A3997" s="27" t="n">
        <v>45272</v>
      </c>
      <c r="B3997" s="42" t="n">
        <v>1</v>
      </c>
      <c r="C3997" s="28" t="n">
        <v>47097.55</v>
      </c>
      <c r="D3997" s="43" t="n">
        <v>-127.65</v>
      </c>
      <c r="E3997" s="44" t="n">
        <f aca="false">E3996+D3997</f>
        <v>56695.0000000001</v>
      </c>
      <c r="F3997" s="45" t="n">
        <f aca="false">IF(C3996&gt;0,D3997/C3996,0)</f>
        <v>-0.00269791870313912</v>
      </c>
      <c r="G3997" s="46" t="n">
        <f aca="false">G3996*(1+F3997)</f>
        <v>47.6133196315714</v>
      </c>
      <c r="H3997" s="46" t="n">
        <f aca="false">MAX(H3996,G3997)</f>
        <v>60.3492678816304</v>
      </c>
      <c r="I3997" s="47" t="n">
        <f aca="false">G3997/H3997-1</f>
        <v>-0.211037328158469</v>
      </c>
      <c r="J3997" s="48" t="n">
        <f aca="false">IF(F3997&lt;0,F3997^2,0)</f>
        <v>7.27876532874786E-006</v>
      </c>
      <c r="K3997" s="44" t="n">
        <f aca="false">MAX(K3996,E3997)</f>
        <v>64626.6500000001</v>
      </c>
      <c r="L3997" s="49" t="n">
        <f aca="false">E3997-K3997</f>
        <v>-7931.65</v>
      </c>
    </row>
    <row r="3998" customFormat="false" ht="15" hidden="false" customHeight="false" outlineLevel="0" collapsed="false">
      <c r="A3998" s="27" t="n">
        <v>45273</v>
      </c>
      <c r="B3998" s="42" t="n">
        <v>-1</v>
      </c>
      <c r="C3998" s="28" t="n">
        <v>47092.25</v>
      </c>
      <c r="D3998" s="43" t="n">
        <v>-88.2</v>
      </c>
      <c r="E3998" s="44" t="n">
        <f aca="false">E3997+D3998</f>
        <v>56606.8000000001</v>
      </c>
      <c r="F3998" s="45" t="n">
        <f aca="false">IF(C3997&gt;0,D3998/C3997,0)</f>
        <v>-0.00187270887763801</v>
      </c>
      <c r="G3998" s="46" t="n">
        <f aca="false">G3997*(1+F3998)</f>
        <v>47.5241537452036</v>
      </c>
      <c r="H3998" s="46" t="n">
        <f aca="false">MAX(H3997,G3998)</f>
        <v>60.3492678816304</v>
      </c>
      <c r="I3998" s="47" t="n">
        <f aca="false">G3998/H3998-1</f>
        <v>-0.212514825558152</v>
      </c>
      <c r="J3998" s="48" t="n">
        <f aca="false">IF(F3998&lt;0,F3998^2,0)</f>
        <v>3.50703854038421E-006</v>
      </c>
      <c r="K3998" s="44" t="n">
        <f aca="false">MAX(K3997,E3998)</f>
        <v>64626.6500000001</v>
      </c>
      <c r="L3998" s="49" t="n">
        <f aca="false">E3998-K3998</f>
        <v>-8019.85</v>
      </c>
    </row>
    <row r="3999" customFormat="false" ht="15" hidden="false" customHeight="false" outlineLevel="0" collapsed="false">
      <c r="A3999" s="27" t="n">
        <v>45274</v>
      </c>
      <c r="B3999" s="42" t="n">
        <v>1</v>
      </c>
      <c r="C3999" s="28" t="n">
        <v>47732.3</v>
      </c>
      <c r="D3999" s="43" t="n">
        <v>-310.75</v>
      </c>
      <c r="E3999" s="44" t="n">
        <f aca="false">E3998+D3999</f>
        <v>56296.0500000001</v>
      </c>
      <c r="F3999" s="45" t="n">
        <f aca="false">IF(C3998&gt;0,D3999/C3998,0)</f>
        <v>-0.00659875032515966</v>
      </c>
      <c r="G3999" s="46" t="n">
        <f aca="false">G3998*(1+F3999)</f>
        <v>47.2105537202245</v>
      </c>
      <c r="H3999" s="46" t="n">
        <f aca="false">MAX(H3998,G3999)</f>
        <v>60.3492678816304</v>
      </c>
      <c r="I3999" s="47" t="n">
        <f aca="false">G3999/H3999-1</f>
        <v>-0.217711243609059</v>
      </c>
      <c r="J3999" s="48" t="n">
        <f aca="false">IF(F3999&lt;0,F3999^2,0)</f>
        <v>4.35435058537947E-005</v>
      </c>
      <c r="K3999" s="44" t="n">
        <f aca="false">MAX(K3998,E3999)</f>
        <v>64626.6500000001</v>
      </c>
      <c r="L3999" s="49" t="n">
        <f aca="false">E3999-K3999</f>
        <v>-8330.6</v>
      </c>
    </row>
    <row r="4000" customFormat="false" ht="15" hidden="false" customHeight="false" outlineLevel="0" collapsed="false">
      <c r="A4000" s="27" t="n">
        <v>45275</v>
      </c>
      <c r="B4000" s="42" t="n">
        <v>1</v>
      </c>
      <c r="C4000" s="28" t="n">
        <v>48143.55</v>
      </c>
      <c r="D4000" s="43" t="n">
        <v>411.25</v>
      </c>
      <c r="E4000" s="44" t="n">
        <f aca="false">E3999+D4000</f>
        <v>56707.3000000001</v>
      </c>
      <c r="F4000" s="45" t="n">
        <f aca="false">IF(C3999&gt;0,D4000/C3999,0)</f>
        <v>0.00861575914003725</v>
      </c>
      <c r="G4000" s="46" t="n">
        <f aca="false">G3999*(1+F4000)</f>
        <v>47.6173084799457</v>
      </c>
      <c r="H4000" s="46" t="n">
        <f aca="false">MAX(H3999,G4000)</f>
        <v>60.3492678816304</v>
      </c>
      <c r="I4000" s="47" t="n">
        <f aca="false">G4000/H4000-1</f>
        <v>-0.210971232106035</v>
      </c>
      <c r="J4000" s="48" t="n">
        <f aca="false">IF(F4000&lt;0,F4000^2,0)</f>
        <v>0</v>
      </c>
      <c r="K4000" s="44" t="n">
        <f aca="false">MAX(K3999,E4000)</f>
        <v>64626.6500000001</v>
      </c>
      <c r="L4000" s="49" t="n">
        <f aca="false">E4000-K4000</f>
        <v>-7919.35</v>
      </c>
    </row>
    <row r="4001" customFormat="false" ht="15" hidden="false" customHeight="false" outlineLevel="0" collapsed="false">
      <c r="A4001" s="27" t="n">
        <v>45278</v>
      </c>
      <c r="B4001" s="42" t="n">
        <v>1</v>
      </c>
      <c r="C4001" s="28" t="n">
        <v>47867.7</v>
      </c>
      <c r="D4001" s="43" t="n">
        <v>-275.85</v>
      </c>
      <c r="E4001" s="44" t="n">
        <f aca="false">E4000+D4001</f>
        <v>56431.4500000001</v>
      </c>
      <c r="F4001" s="45" t="n">
        <f aca="false">IF(C4000&gt;0,D4001/C4000,0)</f>
        <v>-0.00572973949781435</v>
      </c>
      <c r="G4001" s="46" t="n">
        <f aca="false">G4000*(1+F4001)</f>
        <v>47.3444737067686</v>
      </c>
      <c r="H4001" s="46" t="n">
        <f aca="false">MAX(H4000,G4001)</f>
        <v>60.3492678816304</v>
      </c>
      <c r="I4001" s="47" t="n">
        <f aca="false">G4001/H4001-1</f>
        <v>-0.215492161402349</v>
      </c>
      <c r="J4001" s="48" t="n">
        <f aca="false">IF(F4001&lt;0,F4001^2,0)</f>
        <v>3.28299147128138E-005</v>
      </c>
      <c r="K4001" s="44" t="n">
        <f aca="false">MAX(K4000,E4001)</f>
        <v>64626.6500000001</v>
      </c>
      <c r="L4001" s="49" t="n">
        <f aca="false">E4001-K4001</f>
        <v>-8195.2</v>
      </c>
    </row>
    <row r="4002" customFormat="false" ht="15" hidden="false" customHeight="false" outlineLevel="0" collapsed="false">
      <c r="A4002" s="27" t="n">
        <v>45279</v>
      </c>
      <c r="B4002" s="42" t="n">
        <v>1</v>
      </c>
      <c r="C4002" s="28" t="n">
        <v>47870.9</v>
      </c>
      <c r="D4002" s="43" t="n">
        <v>-61</v>
      </c>
      <c r="E4002" s="44" t="n">
        <f aca="false">E4001+D4002</f>
        <v>56370.4500000001</v>
      </c>
      <c r="F4002" s="45" t="n">
        <f aca="false">IF(C4001&gt;0,D4002/C4001,0)</f>
        <v>-0.00127434574880347</v>
      </c>
      <c r="G4002" s="46" t="n">
        <f aca="false">G4001*(1+F4002)</f>
        <v>47.284140477971</v>
      </c>
      <c r="H4002" s="46" t="n">
        <f aca="false">MAX(H4001,G4002)</f>
        <v>60.3492678816304</v>
      </c>
      <c r="I4002" s="47" t="n">
        <f aca="false">G4002/H4002-1</f>
        <v>-0.216491895631369</v>
      </c>
      <c r="J4002" s="48" t="n">
        <f aca="false">IF(F4002&lt;0,F4002^2,0)</f>
        <v>1.62395708749348E-006</v>
      </c>
      <c r="K4002" s="44" t="n">
        <f aca="false">MAX(K4001,E4002)</f>
        <v>64626.6500000001</v>
      </c>
      <c r="L4002" s="49" t="n">
        <f aca="false">E4002-K4002</f>
        <v>-8256.2</v>
      </c>
    </row>
    <row r="4003" customFormat="false" ht="15" hidden="false" customHeight="false" outlineLevel="0" collapsed="false">
      <c r="A4003" s="27" t="n">
        <v>45280</v>
      </c>
      <c r="B4003" s="42" t="n">
        <v>-1</v>
      </c>
      <c r="C4003" s="28" t="n">
        <v>47445.3</v>
      </c>
      <c r="D4003" s="43" t="n">
        <v>200.75</v>
      </c>
      <c r="E4003" s="44" t="n">
        <f aca="false">E4002+D4003</f>
        <v>56571.2000000001</v>
      </c>
      <c r="F4003" s="45" t="n">
        <f aca="false">IF(C4002&gt;0,D4003/C4002,0)</f>
        <v>0.00419357062432501</v>
      </c>
      <c r="G4003" s="46" t="n">
        <f aca="false">G4002*(1+F4003)</f>
        <v>47.4824298604759</v>
      </c>
      <c r="H4003" s="46" t="n">
        <f aca="false">MAX(H4002,G4003)</f>
        <v>60.3492678816304</v>
      </c>
      <c r="I4003" s="47" t="n">
        <f aca="false">G4003/H4003-1</f>
        <v>-0.213206199060968</v>
      </c>
      <c r="J4003" s="48" t="n">
        <f aca="false">IF(F4003&lt;0,F4003^2,0)</f>
        <v>0</v>
      </c>
      <c r="K4003" s="44" t="n">
        <f aca="false">MAX(K4002,E4003)</f>
        <v>64626.6500000001</v>
      </c>
      <c r="L4003" s="49" t="n">
        <f aca="false">E4003-K4003</f>
        <v>-8055.45</v>
      </c>
    </row>
    <row r="4004" customFormat="false" ht="15" hidden="false" customHeight="false" outlineLevel="0" collapsed="false">
      <c r="A4004" s="27" t="n">
        <v>45281</v>
      </c>
      <c r="B4004" s="42" t="n">
        <v>-1</v>
      </c>
      <c r="C4004" s="28" t="n">
        <v>47840.15</v>
      </c>
      <c r="D4004" s="43" t="n">
        <v>-394.85</v>
      </c>
      <c r="E4004" s="44" t="n">
        <f aca="false">E4003+D4004</f>
        <v>56176.3500000001</v>
      </c>
      <c r="F4004" s="45" t="n">
        <f aca="false">IF(C4003&gt;0,D4004/C4003,0)</f>
        <v>-0.00832221526684413</v>
      </c>
      <c r="G4004" s="46" t="n">
        <f aca="false">G4003*(1+F4004)</f>
        <v>47.0872708577842</v>
      </c>
      <c r="H4004" s="46" t="n">
        <f aca="false">MAX(H4003,G4004)</f>
        <v>60.3492678816304</v>
      </c>
      <c r="I4004" s="47" t="n">
        <f aca="false">G4004/H4004-1</f>
        <v>-0.219754066443001</v>
      </c>
      <c r="J4004" s="48" t="n">
        <f aca="false">IF(F4004&lt;0,F4004^2,0)</f>
        <v>6.92592669476936E-005</v>
      </c>
      <c r="K4004" s="44" t="n">
        <f aca="false">MAX(K4003,E4004)</f>
        <v>64626.6500000001</v>
      </c>
      <c r="L4004" s="49" t="n">
        <f aca="false">E4004-K4004</f>
        <v>-8450.3</v>
      </c>
    </row>
    <row r="4005" customFormat="false" ht="15" hidden="false" customHeight="false" outlineLevel="0" collapsed="false">
      <c r="A4005" s="27" t="n">
        <v>45282</v>
      </c>
      <c r="B4005" s="42" t="n">
        <v>-1</v>
      </c>
      <c r="C4005" s="28" t="n">
        <v>47491.85</v>
      </c>
      <c r="D4005" s="43" t="n">
        <v>-92.25</v>
      </c>
      <c r="E4005" s="44" t="n">
        <f aca="false">E4004+D4005</f>
        <v>56084.1000000001</v>
      </c>
      <c r="F4005" s="45" t="n">
        <f aca="false">IF(C4004&gt;0,D4005/C4004,0)</f>
        <v>-0.00192829662950472</v>
      </c>
      <c r="G4005" s="46" t="n">
        <f aca="false">G4004*(1+F4005)</f>
        <v>46.9964726320965</v>
      </c>
      <c r="H4005" s="46" t="n">
        <f aca="false">MAX(H4004,G4005)</f>
        <v>60.3492678816304</v>
      </c>
      <c r="I4005" s="47" t="n">
        <f aca="false">G4005/H4005-1</f>
        <v>-0.221258612046864</v>
      </c>
      <c r="J4005" s="48" t="n">
        <f aca="false">IF(F4005&lt;0,F4005^2,0)</f>
        <v>3.71832789135925E-006</v>
      </c>
      <c r="K4005" s="44" t="n">
        <f aca="false">MAX(K4004,E4005)</f>
        <v>64626.6500000001</v>
      </c>
      <c r="L4005" s="49" t="n">
        <f aca="false">E4005-K4005</f>
        <v>-8542.55</v>
      </c>
    </row>
    <row r="4006" customFormat="false" ht="15" hidden="false" customHeight="false" outlineLevel="0" collapsed="false">
      <c r="A4006" s="27" t="n">
        <v>45286</v>
      </c>
      <c r="B4006" s="42" t="n">
        <v>0</v>
      </c>
      <c r="C4006" s="28" t="n">
        <v>47724.85</v>
      </c>
      <c r="D4006" s="43" t="n">
        <v>0</v>
      </c>
      <c r="E4006" s="44" t="n">
        <f aca="false">E4005+D4006</f>
        <v>56084.1000000001</v>
      </c>
      <c r="F4006" s="45" t="n">
        <f aca="false">IF(C4005&gt;0,D4006/C4005,0)</f>
        <v>0</v>
      </c>
      <c r="G4006" s="46" t="n">
        <f aca="false">G4005*(1+F4006)</f>
        <v>46.9964726320965</v>
      </c>
      <c r="H4006" s="46" t="n">
        <f aca="false">MAX(H4005,G4006)</f>
        <v>60.3492678816304</v>
      </c>
      <c r="I4006" s="47" t="n">
        <f aca="false">G4006/H4006-1</f>
        <v>-0.221258612046864</v>
      </c>
      <c r="J4006" s="48" t="n">
        <f aca="false">IF(F4006&lt;0,F4006^2,0)</f>
        <v>0</v>
      </c>
      <c r="K4006" s="44" t="n">
        <f aca="false">MAX(K4005,E4006)</f>
        <v>64626.6500000001</v>
      </c>
      <c r="L4006" s="49" t="n">
        <f aca="false">E4006-K4006</f>
        <v>-8542.55</v>
      </c>
    </row>
    <row r="4007" customFormat="false" ht="15" hidden="false" customHeight="false" outlineLevel="0" collapsed="false">
      <c r="A4007" s="27" t="n">
        <v>45287</v>
      </c>
      <c r="B4007" s="42" t="n">
        <v>1</v>
      </c>
      <c r="C4007" s="28" t="n">
        <v>48282.2</v>
      </c>
      <c r="D4007" s="43" t="n">
        <v>210.8</v>
      </c>
      <c r="E4007" s="44" t="n">
        <f aca="false">E4006+D4007</f>
        <v>56294.9000000001</v>
      </c>
      <c r="F4007" s="45" t="n">
        <f aca="false">IF(C4006&gt;0,D4007/C4006,0)</f>
        <v>0.00441698611939063</v>
      </c>
      <c r="G4007" s="46" t="n">
        <f aca="false">G4006*(1+F4007)</f>
        <v>47.2040553993728</v>
      </c>
      <c r="H4007" s="46" t="n">
        <f aca="false">MAX(H4006,G4007)</f>
        <v>60.3492678816304</v>
      </c>
      <c r="I4007" s="47" t="n">
        <f aca="false">G4007/H4007-1</f>
        <v>-0.21781892214568</v>
      </c>
      <c r="J4007" s="48" t="n">
        <f aca="false">IF(F4007&lt;0,F4007^2,0)</f>
        <v>0</v>
      </c>
      <c r="K4007" s="44" t="n">
        <f aca="false">MAX(K4006,E4007)</f>
        <v>64626.6500000001</v>
      </c>
      <c r="L4007" s="49" t="n">
        <f aca="false">E4007-K4007</f>
        <v>-8331.74999999999</v>
      </c>
    </row>
    <row r="4008" customFormat="false" ht="15" hidden="false" customHeight="false" outlineLevel="0" collapsed="false">
      <c r="A4008" s="27" t="n">
        <v>45288</v>
      </c>
      <c r="B4008" s="42" t="n">
        <v>1</v>
      </c>
      <c r="C4008" s="28" t="n">
        <v>48508.55</v>
      </c>
      <c r="D4008" s="43" t="n">
        <v>226.35</v>
      </c>
      <c r="E4008" s="44" t="n">
        <f aca="false">E4007+D4008</f>
        <v>56521.2500000001</v>
      </c>
      <c r="F4008" s="45" t="n">
        <f aca="false">IF(C4007&gt;0,D4008/C4007,0)</f>
        <v>0.00468806309571643</v>
      </c>
      <c r="G4008" s="46" t="n">
        <f aca="false">G4007*(1+F4008)</f>
        <v>47.4253509894588</v>
      </c>
      <c r="H4008" s="46" t="n">
        <f aca="false">MAX(H4007,G4008)</f>
        <v>60.3492678816304</v>
      </c>
      <c r="I4008" s="47" t="n">
        <f aca="false">G4008/H4008-1</f>
        <v>-0.214152007900423</v>
      </c>
      <c r="J4008" s="48" t="n">
        <f aca="false">IF(F4008&lt;0,F4008^2,0)</f>
        <v>0</v>
      </c>
      <c r="K4008" s="44" t="n">
        <f aca="false">MAX(K4007,E4008)</f>
        <v>64626.6500000001</v>
      </c>
      <c r="L4008" s="49" t="n">
        <f aca="false">E4008-K4008</f>
        <v>-8105.39999999999</v>
      </c>
    </row>
    <row r="4009" customFormat="false" ht="15" hidden="false" customHeight="false" outlineLevel="0" collapsed="false">
      <c r="A4009" s="27" t="n">
        <v>45289</v>
      </c>
      <c r="B4009" s="42" t="n">
        <v>1</v>
      </c>
      <c r="C4009" s="28" t="n">
        <v>48292.25</v>
      </c>
      <c r="D4009" s="43" t="n">
        <v>-165.4</v>
      </c>
      <c r="E4009" s="44" t="n">
        <f aca="false">E4008+D4009</f>
        <v>56355.8500000001</v>
      </c>
      <c r="F4009" s="45" t="n">
        <f aca="false">IF(C4008&gt;0,D4009/C4008,0)</f>
        <v>-0.00340970818546421</v>
      </c>
      <c r="G4009" s="46" t="n">
        <f aca="false">G4008*(1+F4009)</f>
        <v>47.2636443819915</v>
      </c>
      <c r="H4009" s="46" t="n">
        <f aca="false">MAX(H4008,G4009)</f>
        <v>60.3492678816304</v>
      </c>
      <c r="I4009" s="47" t="n">
        <f aca="false">G4009/H4009-1</f>
        <v>-0.216831520231616</v>
      </c>
      <c r="J4009" s="48" t="n">
        <f aca="false">IF(F4009&lt;0,F4009^2,0)</f>
        <v>1.16261099100216E-005</v>
      </c>
      <c r="K4009" s="44" t="n">
        <f aca="false">MAX(K4008,E4009)</f>
        <v>64626.6500000001</v>
      </c>
      <c r="L4009" s="49" t="n">
        <f aca="false">E4009-K4009</f>
        <v>-8270.8</v>
      </c>
    </row>
    <row r="4010" customFormat="false" ht="15" hidden="false" customHeight="false" outlineLevel="0" collapsed="false">
      <c r="A4010" s="27" t="n">
        <v>45292</v>
      </c>
      <c r="B4010" s="42" t="n">
        <v>-1</v>
      </c>
      <c r="C4010" s="28" t="n">
        <v>48234.3</v>
      </c>
      <c r="D4010" s="43" t="n">
        <v>-142.45</v>
      </c>
      <c r="E4010" s="44" t="n">
        <f aca="false">E4009+D4010</f>
        <v>56213.4000000001</v>
      </c>
      <c r="F4010" s="45" t="n">
        <f aca="false">IF(C4009&gt;0,D4010/C4009,0)</f>
        <v>-0.00294974866567617</v>
      </c>
      <c r="G4010" s="46" t="n">
        <f aca="false">G4009*(1+F4010)</f>
        <v>47.1242285100407</v>
      </c>
      <c r="H4010" s="46" t="n">
        <f aca="false">MAX(H4009,G4010)</f>
        <v>60.3492678816304</v>
      </c>
      <c r="I4010" s="47" t="n">
        <f aca="false">G4010/H4010-1</f>
        <v>-0.219141670409812</v>
      </c>
      <c r="J4010" s="48" t="n">
        <f aca="false">IF(F4010&lt;0,F4010^2,0)</f>
        <v>8.70101719065834E-006</v>
      </c>
      <c r="K4010" s="44" t="n">
        <f aca="false">MAX(K4009,E4010)</f>
        <v>64626.6500000001</v>
      </c>
      <c r="L4010" s="49" t="n">
        <f aca="false">E4010-K4010</f>
        <v>-8413.24999999999</v>
      </c>
    </row>
    <row r="4011" customFormat="false" ht="15" hidden="false" customHeight="false" outlineLevel="0" collapsed="false">
      <c r="A4011" s="27" t="n">
        <v>45293</v>
      </c>
      <c r="B4011" s="42" t="n">
        <v>-1</v>
      </c>
      <c r="C4011" s="28" t="n">
        <v>47761.65</v>
      </c>
      <c r="D4011" s="43" t="n">
        <v>472.65</v>
      </c>
      <c r="E4011" s="44" t="n">
        <f aca="false">E4010+D4011</f>
        <v>56686.0500000001</v>
      </c>
      <c r="F4011" s="45" t="n">
        <f aca="false">IF(C4010&gt;0,D4011/C4010,0)</f>
        <v>0.00979904341930949</v>
      </c>
      <c r="G4011" s="46" t="n">
        <f aca="false">G4010*(1+F4011)</f>
        <v>47.5860008713121</v>
      </c>
      <c r="H4011" s="46" t="n">
        <f aca="false">MAX(H4010,G4011)</f>
        <v>60.3492678816304</v>
      </c>
      <c r="I4011" s="47" t="n">
        <f aca="false">G4011/H4011-1</f>
        <v>-0.211490005733828</v>
      </c>
      <c r="J4011" s="48" t="n">
        <f aca="false">IF(F4011&lt;0,F4011^2,0)</f>
        <v>0</v>
      </c>
      <c r="K4011" s="44" t="n">
        <f aca="false">MAX(K4010,E4011)</f>
        <v>64626.6500000001</v>
      </c>
      <c r="L4011" s="49" t="n">
        <f aca="false">E4011-K4011</f>
        <v>-7940.59999999999</v>
      </c>
    </row>
    <row r="4012" customFormat="false" ht="15" hidden="false" customHeight="false" outlineLevel="0" collapsed="false">
      <c r="A4012" s="27" t="n">
        <v>45294</v>
      </c>
      <c r="B4012" s="42" t="n">
        <v>-1</v>
      </c>
      <c r="C4012" s="28" t="n">
        <v>47704.95</v>
      </c>
      <c r="D4012" s="43" t="n">
        <v>56.7</v>
      </c>
      <c r="E4012" s="44" t="n">
        <f aca="false">E4011+D4012</f>
        <v>56742.7500000001</v>
      </c>
      <c r="F4012" s="45" t="n">
        <f aca="false">IF(C4011&gt;0,D4012/C4011,0)</f>
        <v>0.00118714491647588</v>
      </c>
      <c r="G4012" s="46" t="n">
        <f aca="false">G4011*(1+F4012)</f>
        <v>47.6424923503419</v>
      </c>
      <c r="H4012" s="46" t="n">
        <f aca="false">MAX(H4011,G4012)</f>
        <v>60.3492678816304</v>
      </c>
      <c r="I4012" s="47" t="n">
        <f aca="false">G4012/H4012-1</f>
        <v>-0.210553930102545</v>
      </c>
      <c r="J4012" s="48" t="n">
        <f aca="false">IF(F4012&lt;0,F4012^2,0)</f>
        <v>0</v>
      </c>
      <c r="K4012" s="44" t="n">
        <f aca="false">MAX(K4011,E4012)</f>
        <v>64626.6500000001</v>
      </c>
      <c r="L4012" s="49" t="n">
        <f aca="false">E4012-K4012</f>
        <v>-7883.89999999999</v>
      </c>
    </row>
    <row r="4013" customFormat="false" ht="15" hidden="false" customHeight="false" outlineLevel="0" collapsed="false">
      <c r="A4013" s="27" t="n">
        <v>45295</v>
      </c>
      <c r="B4013" s="42" t="n">
        <v>1</v>
      </c>
      <c r="C4013" s="28" t="n">
        <v>48195.85</v>
      </c>
      <c r="D4013" s="43" t="n">
        <v>-128.15</v>
      </c>
      <c r="E4013" s="44" t="n">
        <f aca="false">E4012+D4013</f>
        <v>56614.6000000001</v>
      </c>
      <c r="F4013" s="45" t="n">
        <f aca="false">IF(C4012&gt;0,D4013/C4012,0)</f>
        <v>-0.00268630404182375</v>
      </c>
      <c r="G4013" s="46" t="n">
        <f aca="false">G4012*(1+F4013)</f>
        <v>47.5145101305786</v>
      </c>
      <c r="H4013" s="46" t="n">
        <f aca="false">MAX(H4012,G4013)</f>
        <v>60.3492678816304</v>
      </c>
      <c r="I4013" s="47" t="n">
        <f aca="false">G4013/H4013-1</f>
        <v>-0.212674622270912</v>
      </c>
      <c r="J4013" s="48" t="n">
        <f aca="false">IF(F4013&lt;0,F4013^2,0)</f>
        <v>7.21622940511863E-006</v>
      </c>
      <c r="K4013" s="44" t="n">
        <f aca="false">MAX(K4012,E4013)</f>
        <v>64626.6500000001</v>
      </c>
      <c r="L4013" s="49" t="n">
        <f aca="false">E4013-K4013</f>
        <v>-8012.05</v>
      </c>
    </row>
    <row r="4014" customFormat="false" ht="15" hidden="false" customHeight="false" outlineLevel="0" collapsed="false">
      <c r="A4014" s="27" t="n">
        <v>45296</v>
      </c>
      <c r="B4014" s="42" t="n">
        <v>1</v>
      </c>
      <c r="C4014" s="28" t="n">
        <v>48159</v>
      </c>
      <c r="D4014" s="43" t="n">
        <v>-36.85</v>
      </c>
      <c r="E4014" s="44" t="n">
        <f aca="false">E4013+D4014</f>
        <v>56577.7500000001</v>
      </c>
      <c r="F4014" s="45" t="n">
        <f aca="false">IF(C4013&gt;0,D4014/C4013,0)</f>
        <v>-0.000764588652342474</v>
      </c>
      <c r="G4014" s="46" t="n">
        <f aca="false">G4013*(1+F4014)</f>
        <v>47.4781810753111</v>
      </c>
      <c r="H4014" s="46" t="n">
        <f aca="false">MAX(H4013,G4014)</f>
        <v>60.3492678816304</v>
      </c>
      <c r="I4014" s="47" t="n">
        <f aca="false">G4014/H4014-1</f>
        <v>-0.213276602320425</v>
      </c>
      <c r="J4014" s="48" t="n">
        <f aca="false">IF(F4014&lt;0,F4014^2,0)</f>
        <v>5.8459580729088E-007</v>
      </c>
      <c r="K4014" s="44" t="n">
        <f aca="false">MAX(K4013,E4014)</f>
        <v>64626.6500000001</v>
      </c>
      <c r="L4014" s="49" t="n">
        <f aca="false">E4014-K4014</f>
        <v>-8048.89999999999</v>
      </c>
    </row>
    <row r="4015" customFormat="false" ht="15" hidden="false" customHeight="false" outlineLevel="0" collapsed="false">
      <c r="A4015" s="27" t="n">
        <v>45299</v>
      </c>
      <c r="B4015" s="42" t="n">
        <v>-1</v>
      </c>
      <c r="C4015" s="28" t="n">
        <v>47450.25</v>
      </c>
      <c r="D4015" s="43" t="n">
        <v>-48.25</v>
      </c>
      <c r="E4015" s="44" t="n">
        <f aca="false">E4014+D4015</f>
        <v>56529.5000000001</v>
      </c>
      <c r="F4015" s="45" t="n">
        <f aca="false">IF(C4014&gt;0,D4015/C4014,0)</f>
        <v>-0.00100188957411906</v>
      </c>
      <c r="G4015" s="46" t="n">
        <f aca="false">G4014*(1+F4015)</f>
        <v>47.4306131806936</v>
      </c>
      <c r="H4015" s="46" t="n">
        <f aca="false">MAX(H4014,G4015)</f>
        <v>60.3492678816304</v>
      </c>
      <c r="I4015" s="47" t="n">
        <f aca="false">G4015/H4015-1</f>
        <v>-0.214064812290276</v>
      </c>
      <c r="J4015" s="48" t="n">
        <f aca="false">IF(F4015&lt;0,F4015^2,0)</f>
        <v>1.00378271872848E-006</v>
      </c>
      <c r="K4015" s="44" t="n">
        <f aca="false">MAX(K4014,E4015)</f>
        <v>64626.6500000001</v>
      </c>
      <c r="L4015" s="49" t="n">
        <f aca="false">E4015-K4015</f>
        <v>-8097.14999999999</v>
      </c>
    </row>
    <row r="4016" customFormat="false" ht="15" hidden="false" customHeight="false" outlineLevel="0" collapsed="false">
      <c r="A4016" s="27" t="n">
        <v>45300</v>
      </c>
      <c r="B4016" s="42" t="n">
        <v>-1</v>
      </c>
      <c r="C4016" s="28" t="n">
        <v>47242.65</v>
      </c>
      <c r="D4016" s="43" t="n">
        <v>207.6</v>
      </c>
      <c r="E4016" s="44" t="n">
        <f aca="false">E4015+D4016</f>
        <v>56737.1000000001</v>
      </c>
      <c r="F4016" s="45" t="n">
        <f aca="false">IF(C4015&gt;0,D4016/C4015,0)</f>
        <v>0.00437510866644538</v>
      </c>
      <c r="G4016" s="46" t="n">
        <f aca="false">G4015*(1+F4016)</f>
        <v>47.6381272674753</v>
      </c>
      <c r="H4016" s="46" t="n">
        <f aca="false">MAX(H4015,G4016)</f>
        <v>60.3492678816304</v>
      </c>
      <c r="I4016" s="47" t="n">
        <f aca="false">G4016/H4016-1</f>
        <v>-0.210626260439263</v>
      </c>
      <c r="J4016" s="48" t="n">
        <f aca="false">IF(F4016&lt;0,F4016^2,0)</f>
        <v>0</v>
      </c>
      <c r="K4016" s="44" t="n">
        <f aca="false">MAX(K4015,E4016)</f>
        <v>64626.6500000001</v>
      </c>
      <c r="L4016" s="49" t="n">
        <f aca="false">E4016-K4016</f>
        <v>-7889.55</v>
      </c>
    </row>
    <row r="4017" customFormat="false" ht="15" hidden="false" customHeight="false" outlineLevel="0" collapsed="false">
      <c r="A4017" s="27" t="n">
        <v>45301</v>
      </c>
      <c r="B4017" s="42" t="n">
        <v>-1</v>
      </c>
      <c r="C4017" s="28" t="n">
        <v>47360.85</v>
      </c>
      <c r="D4017" s="43" t="n">
        <v>-118.2</v>
      </c>
      <c r="E4017" s="44" t="n">
        <f aca="false">E4016+D4017</f>
        <v>56618.9000000001</v>
      </c>
      <c r="F4017" s="45" t="n">
        <f aca="false">IF(C4016&gt;0,D4017/C4016,0)</f>
        <v>-0.00250197649793142</v>
      </c>
      <c r="G4017" s="46" t="n">
        <f aca="false">G4016*(1+F4017)</f>
        <v>47.5189377926466</v>
      </c>
      <c r="H4017" s="46" t="n">
        <f aca="false">MAX(H4016,G4017)</f>
        <v>60.3492678816304</v>
      </c>
      <c r="I4017" s="47" t="n">
        <f aca="false">G4017/H4017-1</f>
        <v>-0.212601254983728</v>
      </c>
      <c r="J4017" s="48" t="n">
        <f aca="false">IF(F4017&lt;0,F4017^2,0)</f>
        <v>6.25988639620119E-006</v>
      </c>
      <c r="K4017" s="44" t="n">
        <f aca="false">MAX(K4016,E4017)</f>
        <v>64626.6500000001</v>
      </c>
      <c r="L4017" s="49" t="n">
        <f aca="false">E4017-K4017</f>
        <v>-8007.74999999999</v>
      </c>
    </row>
    <row r="4018" customFormat="false" ht="15" hidden="false" customHeight="false" outlineLevel="0" collapsed="false">
      <c r="A4018" s="27" t="n">
        <v>45302</v>
      </c>
      <c r="B4018" s="42" t="n">
        <v>-1</v>
      </c>
      <c r="C4018" s="28" t="n">
        <v>47438.35</v>
      </c>
      <c r="D4018" s="43" t="n">
        <v>-177.75</v>
      </c>
      <c r="E4018" s="44" t="n">
        <f aca="false">E4017+D4018</f>
        <v>56441.1500000001</v>
      </c>
      <c r="F4018" s="45" t="n">
        <f aca="false">IF(C4017&gt;0,D4018/C4017,0)</f>
        <v>-0.00375309987046263</v>
      </c>
      <c r="G4018" s="46" t="n">
        <f aca="false">G4017*(1+F4018)</f>
        <v>47.3405944733725</v>
      </c>
      <c r="H4018" s="46" t="n">
        <f aca="false">MAX(H4017,G4018)</f>
        <v>60.3492678816304</v>
      </c>
      <c r="I4018" s="47" t="n">
        <f aca="false">G4018/H4018-1</f>
        <v>-0.215556441111651</v>
      </c>
      <c r="J4018" s="48" t="n">
        <f aca="false">IF(F4018&lt;0,F4018^2,0)</f>
        <v>1.40857586376666E-005</v>
      </c>
      <c r="K4018" s="44" t="n">
        <f aca="false">MAX(K4017,E4018)</f>
        <v>64626.6500000001</v>
      </c>
      <c r="L4018" s="49" t="n">
        <f aca="false">E4018-K4018</f>
        <v>-8185.49999999999</v>
      </c>
    </row>
    <row r="4019" customFormat="false" ht="15" hidden="false" customHeight="false" outlineLevel="0" collapsed="false">
      <c r="A4019" s="27" t="n">
        <v>45303</v>
      </c>
      <c r="B4019" s="42" t="n">
        <v>1</v>
      </c>
      <c r="C4019" s="28" t="n">
        <v>47709.8</v>
      </c>
      <c r="D4019" s="43" t="n">
        <v>47.7</v>
      </c>
      <c r="E4019" s="44" t="n">
        <f aca="false">E4018+D4019</f>
        <v>56488.8500000001</v>
      </c>
      <c r="F4019" s="45" t="n">
        <f aca="false">IF(C4018&gt;0,D4019/C4018,0)</f>
        <v>0.00100551557969449</v>
      </c>
      <c r="G4019" s="46" t="n">
        <f aca="false">G4018*(1+F4019)</f>
        <v>47.3881961786675</v>
      </c>
      <c r="H4019" s="46" t="n">
        <f aca="false">MAX(H4018,G4019)</f>
        <v>60.3492678816304</v>
      </c>
      <c r="I4019" s="47" t="n">
        <f aca="false">G4019/H4019-1</f>
        <v>-0.214767670891798</v>
      </c>
      <c r="J4019" s="48" t="n">
        <f aca="false">IF(F4019&lt;0,F4019^2,0)</f>
        <v>0</v>
      </c>
      <c r="K4019" s="44" t="n">
        <f aca="false">MAX(K4018,E4019)</f>
        <v>64626.6500000001</v>
      </c>
      <c r="L4019" s="49" t="n">
        <f aca="false">E4019-K4019</f>
        <v>-8137.8</v>
      </c>
    </row>
    <row r="4020" customFormat="false" ht="15" hidden="false" customHeight="false" outlineLevel="0" collapsed="false">
      <c r="A4020" s="27" t="n">
        <v>45306</v>
      </c>
      <c r="B4020" s="42" t="n">
        <v>1</v>
      </c>
      <c r="C4020" s="28" t="n">
        <v>48158.3</v>
      </c>
      <c r="D4020" s="43" t="n">
        <v>448.5</v>
      </c>
      <c r="E4020" s="44" t="n">
        <f aca="false">E4019+D4020</f>
        <v>56937.3500000001</v>
      </c>
      <c r="F4020" s="45" t="n">
        <f aca="false">IF(C4019&gt;0,D4020/C4019,0)</f>
        <v>0.00940058436631468</v>
      </c>
      <c r="G4020" s="46" t="n">
        <f aca="false">G4019*(1+F4020)</f>
        <v>47.8336729148125</v>
      </c>
      <c r="H4020" s="46" t="n">
        <f aca="false">MAX(H4019,G4020)</f>
        <v>60.3492678816304</v>
      </c>
      <c r="I4020" s="47" t="n">
        <f aca="false">G4020/H4020-1</f>
        <v>-0.207386028134858</v>
      </c>
      <c r="J4020" s="48" t="n">
        <f aca="false">IF(F4020&lt;0,F4020^2,0)</f>
        <v>0</v>
      </c>
      <c r="K4020" s="44" t="n">
        <f aca="false">MAX(K4019,E4020)</f>
        <v>64626.6500000001</v>
      </c>
      <c r="L4020" s="49" t="n">
        <f aca="false">E4020-K4020</f>
        <v>-7689.3</v>
      </c>
    </row>
    <row r="4021" customFormat="false" ht="15" hidden="false" customHeight="false" outlineLevel="0" collapsed="false">
      <c r="A4021" s="27" t="n">
        <v>45307</v>
      </c>
      <c r="B4021" s="42" t="n">
        <v>1</v>
      </c>
      <c r="C4021" s="28" t="n">
        <v>48125.1</v>
      </c>
      <c r="D4021" s="43" t="n">
        <v>-33.2</v>
      </c>
      <c r="E4021" s="44" t="n">
        <f aca="false">E4020+D4021</f>
        <v>56904.1500000001</v>
      </c>
      <c r="F4021" s="45" t="n">
        <f aca="false">IF(C4020&gt;0,D4021/C4020,0)</f>
        <v>-0.000689393105653647</v>
      </c>
      <c r="G4021" s="46" t="n">
        <f aca="false">G4020*(1+F4021)</f>
        <v>47.800696710487</v>
      </c>
      <c r="H4021" s="46" t="n">
        <f aca="false">MAX(H4020,G4021)</f>
        <v>60.3492678816304</v>
      </c>
      <c r="I4021" s="47" t="n">
        <f aca="false">G4021/H4021-1</f>
        <v>-0.207932450742507</v>
      </c>
      <c r="J4021" s="48" t="n">
        <f aca="false">IF(F4021&lt;0,F4021^2,0)</f>
        <v>4.7526285412278E-007</v>
      </c>
      <c r="K4021" s="44" t="n">
        <f aca="false">MAX(K4020,E4021)</f>
        <v>64626.6500000001</v>
      </c>
      <c r="L4021" s="49" t="n">
        <f aca="false">E4021-K4021</f>
        <v>-7722.49999999999</v>
      </c>
    </row>
    <row r="4022" customFormat="false" ht="15" hidden="false" customHeight="false" outlineLevel="0" collapsed="false">
      <c r="A4022" s="27" t="n">
        <v>45308</v>
      </c>
      <c r="B4022" s="42" t="n">
        <v>-1</v>
      </c>
      <c r="C4022" s="28" t="n">
        <v>46064.45</v>
      </c>
      <c r="D4022" s="43" t="n">
        <v>-1041.65</v>
      </c>
      <c r="E4022" s="44" t="n">
        <f aca="false">E4021+D4022</f>
        <v>55862.5000000001</v>
      </c>
      <c r="F4022" s="45" t="n">
        <f aca="false">IF(C4021&gt;0,D4022/C4021,0)</f>
        <v>-0.0216446303488201</v>
      </c>
      <c r="G4022" s="46" t="n">
        <f aca="false">G4021*(1+F4022)</f>
        <v>46.7660682997724</v>
      </c>
      <c r="H4022" s="46" t="n">
        <f aca="false">MAX(H4021,G4022)</f>
        <v>60.3492678816304</v>
      </c>
      <c r="I4022" s="47" t="n">
        <f aca="false">G4022/H4022-1</f>
        <v>-0.225076460057481</v>
      </c>
      <c r="J4022" s="48" t="n">
        <f aca="false">IF(F4022&lt;0,F4022^2,0)</f>
        <v>0.000468490022937062</v>
      </c>
      <c r="K4022" s="44" t="n">
        <f aca="false">MAX(K4021,E4022)</f>
        <v>64626.6500000001</v>
      </c>
      <c r="L4022" s="49" t="n">
        <f aca="false">E4022-K4022</f>
        <v>-8764.14999999999</v>
      </c>
    </row>
    <row r="4023" customFormat="false" ht="15" hidden="false" customHeight="false" outlineLevel="0" collapsed="false">
      <c r="A4023" s="27" t="n">
        <v>45309</v>
      </c>
      <c r="B4023" s="42" t="n">
        <v>-1</v>
      </c>
      <c r="C4023" s="28" t="n">
        <v>45713.55</v>
      </c>
      <c r="D4023" s="43" t="n">
        <v>350.9</v>
      </c>
      <c r="E4023" s="44" t="n">
        <f aca="false">E4022+D4023</f>
        <v>56213.4000000001</v>
      </c>
      <c r="F4023" s="45" t="n">
        <f aca="false">IF(C4022&gt;0,D4023/C4022,0)</f>
        <v>0.0076175879664253</v>
      </c>
      <c r="G4023" s="46" t="n">
        <f aca="false">G4022*(1+F4023)</f>
        <v>47.1223129388898</v>
      </c>
      <c r="H4023" s="46" t="n">
        <f aca="false">MAX(H4022,G4023)</f>
        <v>60.3492678816304</v>
      </c>
      <c r="I4023" s="47" t="n">
        <f aca="false">G4023/H4023-1</f>
        <v>-0.219173411824715</v>
      </c>
      <c r="J4023" s="48" t="n">
        <f aca="false">IF(F4023&lt;0,F4023^2,0)</f>
        <v>0</v>
      </c>
      <c r="K4023" s="44" t="n">
        <f aca="false">MAX(K4022,E4023)</f>
        <v>64626.6500000001</v>
      </c>
      <c r="L4023" s="49" t="n">
        <f aca="false">E4023-K4023</f>
        <v>-8413.24999999999</v>
      </c>
    </row>
    <row r="4024" customFormat="false" ht="15" hidden="false" customHeight="false" outlineLevel="0" collapsed="false">
      <c r="A4024" s="27" t="n">
        <v>45310</v>
      </c>
      <c r="B4024" s="42" t="n">
        <v>-1</v>
      </c>
      <c r="C4024" s="28" t="n">
        <v>45701.15</v>
      </c>
      <c r="D4024" s="43" t="n">
        <v>-470.5</v>
      </c>
      <c r="E4024" s="44" t="n">
        <f aca="false">E4023+D4024</f>
        <v>55742.9000000001</v>
      </c>
      <c r="F4024" s="45" t="n">
        <f aca="false">IF(C4023&gt;0,D4024/C4023,0)</f>
        <v>-0.0102923531425584</v>
      </c>
      <c r="G4024" s="46" t="n">
        <f aca="false">G4023*(1+F4024)</f>
        <v>46.6373134532286</v>
      </c>
      <c r="H4024" s="46" t="n">
        <f aca="false">MAX(H4023,G4024)</f>
        <v>60.3492678816304</v>
      </c>
      <c r="I4024" s="47" t="n">
        <f aca="false">G4024/H4024-1</f>
        <v>-0.227209954813314</v>
      </c>
      <c r="J4024" s="48" t="n">
        <f aca="false">IF(F4024&lt;0,F4024^2,0)</f>
        <v>0.000105932533211132</v>
      </c>
      <c r="K4024" s="44" t="n">
        <f aca="false">MAX(K4023,E4024)</f>
        <v>64626.6500000001</v>
      </c>
      <c r="L4024" s="49" t="n">
        <f aca="false">E4024-K4024</f>
        <v>-8883.74999999999</v>
      </c>
    </row>
    <row r="4025" customFormat="false" ht="15" hidden="false" customHeight="false" outlineLevel="0" collapsed="false">
      <c r="A4025" s="27" t="n">
        <v>45314</v>
      </c>
      <c r="B4025" s="42" t="n">
        <v>-1</v>
      </c>
      <c r="C4025" s="28" t="n">
        <v>45015.05</v>
      </c>
      <c r="D4025" s="43" t="n">
        <v>415.65</v>
      </c>
      <c r="E4025" s="44" t="n">
        <f aca="false">E4024+D4025</f>
        <v>56158.5500000001</v>
      </c>
      <c r="F4025" s="45" t="n">
        <f aca="false">IF(C4024&gt;0,D4025/C4024,0)</f>
        <v>0.00909495712908756</v>
      </c>
      <c r="G4025" s="46" t="n">
        <f aca="false">G4024*(1+F4025)</f>
        <v>47.0614778197015</v>
      </c>
      <c r="H4025" s="46" t="n">
        <f aca="false">MAX(H4024,G4025)</f>
        <v>60.3492678816304</v>
      </c>
      <c r="I4025" s="47" t="n">
        <f aca="false">G4025/H4025-1</f>
        <v>-0.220181462482556</v>
      </c>
      <c r="J4025" s="48" t="n">
        <f aca="false">IF(F4025&lt;0,F4025^2,0)</f>
        <v>0</v>
      </c>
      <c r="K4025" s="44" t="n">
        <f aca="false">MAX(K4024,E4025)</f>
        <v>64626.6500000001</v>
      </c>
      <c r="L4025" s="49" t="n">
        <f aca="false">E4025-K4025</f>
        <v>-8468.09999999999</v>
      </c>
    </row>
    <row r="4026" customFormat="false" ht="15" hidden="false" customHeight="false" outlineLevel="0" collapsed="false">
      <c r="A4026" s="27" t="n">
        <v>45315</v>
      </c>
      <c r="B4026" s="42" t="n">
        <v>-1</v>
      </c>
      <c r="C4026" s="28" t="n">
        <v>45082.4</v>
      </c>
      <c r="D4026" s="43" t="n">
        <v>-67.35</v>
      </c>
      <c r="E4026" s="44" t="n">
        <f aca="false">E4025+D4026</f>
        <v>56091.2000000001</v>
      </c>
      <c r="F4026" s="45" t="n">
        <f aca="false">IF(C4025&gt;0,D4026/C4025,0)</f>
        <v>-0.00149616628216563</v>
      </c>
      <c r="G4026" s="46" t="n">
        <f aca="false">G4025*(1+F4026)</f>
        <v>46.9910660233988</v>
      </c>
      <c r="H4026" s="46" t="n">
        <f aca="false">MAX(H4025,G4026)</f>
        <v>60.3492678816304</v>
      </c>
      <c r="I4026" s="47" t="n">
        <f aca="false">G4026/H4026-1</f>
        <v>-0.221348200684597</v>
      </c>
      <c r="J4026" s="48" t="n">
        <f aca="false">IF(F4026&lt;0,F4026^2,0)</f>
        <v>2.23851354388933E-006</v>
      </c>
      <c r="K4026" s="44" t="n">
        <f aca="false">MAX(K4025,E4026)</f>
        <v>64626.6500000001</v>
      </c>
      <c r="L4026" s="49" t="n">
        <f aca="false">E4026-K4026</f>
        <v>-8535.44999999999</v>
      </c>
    </row>
    <row r="4027" customFormat="false" ht="15" hidden="false" customHeight="false" outlineLevel="0" collapsed="false">
      <c r="A4027" s="27" t="n">
        <v>45316</v>
      </c>
      <c r="B4027" s="42" t="n">
        <v>-1</v>
      </c>
      <c r="C4027" s="28" t="n">
        <v>44866.15</v>
      </c>
      <c r="D4027" s="43" t="n">
        <v>216.25</v>
      </c>
      <c r="E4027" s="44" t="n">
        <f aca="false">E4026+D4027</f>
        <v>56307.4500000001</v>
      </c>
      <c r="F4027" s="45" t="n">
        <f aca="false">IF(C4026&gt;0,D4027/C4026,0)</f>
        <v>0.00479677213280571</v>
      </c>
      <c r="G4027" s="46" t="n">
        <f aca="false">G4026*(1+F4027)</f>
        <v>47.2164714593907</v>
      </c>
      <c r="H4027" s="46" t="n">
        <f aca="false">MAX(H4026,G4027)</f>
        <v>60.3492678816304</v>
      </c>
      <c r="I4027" s="47" t="n">
        <f aca="false">G4027/H4027-1</f>
        <v>-0.217613185432482</v>
      </c>
      <c r="J4027" s="48" t="n">
        <f aca="false">IF(F4027&lt;0,F4027^2,0)</f>
        <v>0</v>
      </c>
      <c r="K4027" s="44" t="n">
        <f aca="false">MAX(K4026,E4027)</f>
        <v>64626.6500000001</v>
      </c>
      <c r="L4027" s="49" t="n">
        <f aca="false">E4027-K4027</f>
        <v>-8319.19999999999</v>
      </c>
    </row>
    <row r="4028" customFormat="false" ht="15" hidden="false" customHeight="false" outlineLevel="0" collapsed="false">
      <c r="A4028" s="27" t="n">
        <v>45320</v>
      </c>
      <c r="B4028" s="42" t="n">
        <v>1</v>
      </c>
      <c r="C4028" s="28" t="n">
        <v>45442.35</v>
      </c>
      <c r="D4028" s="43" t="n">
        <v>-348.5</v>
      </c>
      <c r="E4028" s="44" t="n">
        <f aca="false">E4027+D4028</f>
        <v>55958.9500000001</v>
      </c>
      <c r="F4028" s="45" t="n">
        <f aca="false">IF(C4027&gt;0,D4028/C4027,0)</f>
        <v>-0.00776754858618357</v>
      </c>
      <c r="G4028" s="46" t="n">
        <f aca="false">G4027*(1+F4028)</f>
        <v>46.8497152232617</v>
      </c>
      <c r="H4028" s="46" t="n">
        <f aca="false">MAX(H4027,G4028)</f>
        <v>60.3492678816304</v>
      </c>
      <c r="I4028" s="47" t="n">
        <f aca="false">G4028/H4028-1</f>
        <v>-0.223690413027824</v>
      </c>
      <c r="J4028" s="48" t="n">
        <f aca="false">IF(F4028&lt;0,F4028^2,0)</f>
        <v>6.03348110387224E-005</v>
      </c>
      <c r="K4028" s="44" t="n">
        <f aca="false">MAX(K4027,E4028)</f>
        <v>64626.6500000001</v>
      </c>
      <c r="L4028" s="49" t="n">
        <f aca="false">E4028-K4028</f>
        <v>-8667.69999999999</v>
      </c>
    </row>
    <row r="4029" customFormat="false" ht="15" hidden="false" customHeight="false" outlineLevel="0" collapsed="false">
      <c r="A4029" s="27" t="n">
        <v>45321</v>
      </c>
      <c r="B4029" s="42" t="n">
        <v>1</v>
      </c>
      <c r="C4029" s="28" t="n">
        <v>45367.75</v>
      </c>
      <c r="D4029" s="43" t="n">
        <v>-74.6</v>
      </c>
      <c r="E4029" s="44" t="n">
        <f aca="false">E4028+D4029</f>
        <v>55884.3500000001</v>
      </c>
      <c r="F4029" s="45" t="n">
        <f aca="false">IF(C4028&gt;0,D4029/C4028,0)</f>
        <v>-0.00164164045213331</v>
      </c>
      <c r="G4029" s="46" t="n">
        <f aca="false">G4028*(1+F4029)</f>
        <v>46.7728048355803</v>
      </c>
      <c r="H4029" s="46" t="n">
        <f aca="false">MAX(H4028,G4029)</f>
        <v>60.3492678816304</v>
      </c>
      <c r="I4029" s="47" t="n">
        <f aca="false">G4029/H4029-1</f>
        <v>-0.224964834249177</v>
      </c>
      <c r="J4029" s="48" t="n">
        <f aca="false">IF(F4029&lt;0,F4029^2,0)</f>
        <v>2.69498337408045E-006</v>
      </c>
      <c r="K4029" s="44" t="n">
        <f aca="false">MAX(K4028,E4029)</f>
        <v>64626.6500000001</v>
      </c>
      <c r="L4029" s="49" t="n">
        <f aca="false">E4029-K4029</f>
        <v>-8742.29999999999</v>
      </c>
    </row>
    <row r="4030" customFormat="false" ht="15" hidden="false" customHeight="false" outlineLevel="0" collapsed="false">
      <c r="A4030" s="27" t="n">
        <v>45322</v>
      </c>
      <c r="B4030" s="42" t="n">
        <v>-1</v>
      </c>
      <c r="C4030" s="28" t="n">
        <v>45996.8</v>
      </c>
      <c r="D4030" s="43" t="n">
        <v>-1047.6</v>
      </c>
      <c r="E4030" s="44" t="n">
        <f aca="false">E4029+D4030</f>
        <v>54836.7500000001</v>
      </c>
      <c r="F4030" s="45" t="n">
        <f aca="false">IF(C4029&gt;0,D4030/C4029,0)</f>
        <v>-0.0230912928236468</v>
      </c>
      <c r="G4030" s="46" t="n">
        <f aca="false">G4029*(1+F4030)</f>
        <v>45.6927603029386</v>
      </c>
      <c r="H4030" s="46" t="n">
        <f aca="false">MAX(H4029,G4030)</f>
        <v>60.3492678816304</v>
      </c>
      <c r="I4030" s="47" t="n">
        <f aca="false">G4030/H4030-1</f>
        <v>-0.242861398210153</v>
      </c>
      <c r="J4030" s="48" t="n">
        <f aca="false">IF(F4030&lt;0,F4030^2,0)</f>
        <v>0.0005332078042674</v>
      </c>
      <c r="K4030" s="44" t="n">
        <f aca="false">MAX(K4029,E4030)</f>
        <v>64626.6500000001</v>
      </c>
      <c r="L4030" s="49" t="n">
        <f aca="false">E4030-K4030</f>
        <v>-9789.89999999999</v>
      </c>
    </row>
    <row r="4031" customFormat="false" ht="15" hidden="false" customHeight="false" outlineLevel="0" collapsed="false">
      <c r="A4031" s="27" t="n">
        <v>45323</v>
      </c>
      <c r="B4031" s="42" t="n">
        <v>1</v>
      </c>
      <c r="C4031" s="28" t="n">
        <v>46188.65</v>
      </c>
      <c r="D4031" s="43" t="n">
        <v>-159.2</v>
      </c>
      <c r="E4031" s="44" t="n">
        <f aca="false">E4030+D4031</f>
        <v>54677.5500000001</v>
      </c>
      <c r="F4031" s="45" t="n">
        <f aca="false">IF(C4030&gt;0,D4031/C4030,0)</f>
        <v>-0.00346111033811048</v>
      </c>
      <c r="G4031" s="46" t="n">
        <f aca="false">G4030*(1+F4031)</f>
        <v>45.5346126178773</v>
      </c>
      <c r="H4031" s="46" t="n">
        <f aca="false">MAX(H4030,G4031)</f>
        <v>60.3492678816304</v>
      </c>
      <c r="I4031" s="47" t="n">
        <f aca="false">G4031/H4031-1</f>
        <v>-0.24548193845219</v>
      </c>
      <c r="J4031" s="48" t="n">
        <f aca="false">IF(F4031&lt;0,F4031^2,0)</f>
        <v>1.19792847725752E-005</v>
      </c>
      <c r="K4031" s="44" t="n">
        <f aca="false">MAX(K4030,E4031)</f>
        <v>64626.6500000001</v>
      </c>
      <c r="L4031" s="49" t="n">
        <f aca="false">E4031-K4031</f>
        <v>-9949.09999999998</v>
      </c>
    </row>
    <row r="4032" customFormat="false" ht="15" hidden="false" customHeight="false" outlineLevel="0" collapsed="false">
      <c r="A4032" s="27" t="n">
        <v>45324</v>
      </c>
      <c r="B4032" s="42" t="n">
        <v>1</v>
      </c>
      <c r="C4032" s="28" t="n">
        <v>45970.95</v>
      </c>
      <c r="D4032" s="43" t="n">
        <v>-217.7</v>
      </c>
      <c r="E4032" s="44" t="n">
        <f aca="false">E4031+D4032</f>
        <v>54459.8500000001</v>
      </c>
      <c r="F4032" s="45" t="n">
        <f aca="false">IF(C4031&gt;0,D4032/C4031,0)</f>
        <v>-0.00471327912809749</v>
      </c>
      <c r="G4032" s="46" t="n">
        <f aca="false">G4031*(1+F4032)</f>
        <v>45.3199952786195</v>
      </c>
      <c r="H4032" s="46" t="n">
        <f aca="false">MAX(H4031,G4032)</f>
        <v>60.3492678816304</v>
      </c>
      <c r="I4032" s="47" t="n">
        <f aca="false">G4032/H4032-1</f>
        <v>-0.249038192683456</v>
      </c>
      <c r="J4032" s="48" t="n">
        <f aca="false">IF(F4032&lt;0,F4032^2,0)</f>
        <v>2.22150001393594E-005</v>
      </c>
      <c r="K4032" s="44" t="n">
        <f aca="false">MAX(K4031,E4032)</f>
        <v>64626.6500000001</v>
      </c>
      <c r="L4032" s="49" t="n">
        <f aca="false">E4032-K4032</f>
        <v>-10166.8</v>
      </c>
    </row>
    <row r="4033" customFormat="false" ht="15" hidden="false" customHeight="false" outlineLevel="0" collapsed="false">
      <c r="A4033" s="27" t="n">
        <v>45327</v>
      </c>
      <c r="B4033" s="42" t="n">
        <v>-1</v>
      </c>
      <c r="C4033" s="28" t="n">
        <v>45825.55</v>
      </c>
      <c r="D4033" s="43" t="n">
        <v>-226.9</v>
      </c>
      <c r="E4033" s="44" t="n">
        <f aca="false">E4032+D4033</f>
        <v>54232.9500000001</v>
      </c>
      <c r="F4033" s="45" t="n">
        <f aca="false">IF(C4032&gt;0,D4033/C4032,0)</f>
        <v>-0.00493572571373879</v>
      </c>
      <c r="G4033" s="46" t="n">
        <f aca="false">G4032*(1+F4033)</f>
        <v>45.0963082125763</v>
      </c>
      <c r="H4033" s="46" t="n">
        <f aca="false">MAX(H4032,G4033)</f>
        <v>60.3492678816304</v>
      </c>
      <c r="I4033" s="47" t="n">
        <f aca="false">G4033/H4033-1</f>
        <v>-0.252744734185864</v>
      </c>
      <c r="J4033" s="48" t="n">
        <f aca="false">IF(F4033&lt;0,F4033^2,0)</f>
        <v>2.43613883212622E-005</v>
      </c>
      <c r="K4033" s="44" t="n">
        <f aca="false">MAX(K4032,E4033)</f>
        <v>64626.6500000001</v>
      </c>
      <c r="L4033" s="49" t="n">
        <f aca="false">E4033-K4033</f>
        <v>-10393.7</v>
      </c>
    </row>
    <row r="4034" customFormat="false" ht="15" hidden="false" customHeight="false" outlineLevel="0" collapsed="false">
      <c r="A4034" s="27" t="n">
        <v>45328</v>
      </c>
      <c r="B4034" s="42" t="n">
        <v>-1</v>
      </c>
      <c r="C4034" s="28" t="n">
        <v>45690.8</v>
      </c>
      <c r="D4034" s="43" t="n">
        <v>134.75</v>
      </c>
      <c r="E4034" s="44" t="n">
        <f aca="false">E4033+D4034</f>
        <v>54367.7000000001</v>
      </c>
      <c r="F4034" s="45" t="n">
        <f aca="false">IF(C4033&gt;0,D4034/C4033,0)</f>
        <v>0.0029404993502533</v>
      </c>
      <c r="G4034" s="46" t="n">
        <f aca="false">G4033*(1+F4034)</f>
        <v>45.2289138775742</v>
      </c>
      <c r="H4034" s="46" t="n">
        <f aca="false">MAX(H4033,G4034)</f>
        <v>60.3492678816304</v>
      </c>
      <c r="I4034" s="47" t="n">
        <f aca="false">G4034/H4034-1</f>
        <v>-0.250547430562264</v>
      </c>
      <c r="J4034" s="48" t="n">
        <f aca="false">IF(F4034&lt;0,F4034^2,0)</f>
        <v>0</v>
      </c>
      <c r="K4034" s="44" t="n">
        <f aca="false">MAX(K4033,E4034)</f>
        <v>64626.6500000001</v>
      </c>
      <c r="L4034" s="49" t="n">
        <f aca="false">E4034-K4034</f>
        <v>-10258.95</v>
      </c>
    </row>
    <row r="4035" customFormat="false" ht="15" hidden="false" customHeight="false" outlineLevel="0" collapsed="false">
      <c r="A4035" s="27" t="n">
        <v>45329</v>
      </c>
      <c r="B4035" s="42" t="n">
        <v>1</v>
      </c>
      <c r="C4035" s="28" t="n">
        <v>45818.5</v>
      </c>
      <c r="D4035" s="43" t="n">
        <v>-483.9</v>
      </c>
      <c r="E4035" s="44" t="n">
        <f aca="false">E4034+D4035</f>
        <v>53883.8000000001</v>
      </c>
      <c r="F4035" s="45" t="n">
        <f aca="false">IF(C4034&gt;0,D4035/C4034,0)</f>
        <v>-0.0105907534996104</v>
      </c>
      <c r="G4035" s="46" t="n">
        <f aca="false">G4034*(1+F4035)</f>
        <v>44.7499055996417</v>
      </c>
      <c r="H4035" s="46" t="n">
        <f aca="false">MAX(H4034,G4035)</f>
        <v>60.3492678816304</v>
      </c>
      <c r="I4035" s="47" t="n">
        <f aca="false">G4035/H4035-1</f>
        <v>-0.258484697984829</v>
      </c>
      <c r="J4035" s="48" t="n">
        <f aca="false">IF(F4035&lt;0,F4035^2,0)</f>
        <v>0.00011216405968951</v>
      </c>
      <c r="K4035" s="44" t="n">
        <f aca="false">MAX(K4034,E4035)</f>
        <v>64626.6500000001</v>
      </c>
      <c r="L4035" s="49" t="n">
        <f aca="false">E4035-K4035</f>
        <v>-10742.85</v>
      </c>
    </row>
    <row r="4036" customFormat="false" ht="15" hidden="false" customHeight="false" outlineLevel="0" collapsed="false">
      <c r="A4036" s="27" t="n">
        <v>45330</v>
      </c>
      <c r="B4036" s="42" t="n">
        <v>-1</v>
      </c>
      <c r="C4036" s="28" t="n">
        <v>45012</v>
      </c>
      <c r="D4036" s="43" t="n">
        <v>317</v>
      </c>
      <c r="E4036" s="44" t="n">
        <f aca="false">E4035+D4036</f>
        <v>54200.8000000001</v>
      </c>
      <c r="F4036" s="45" t="n">
        <f aca="false">IF(C4035&gt;0,D4036/C4035,0)</f>
        <v>0.00691860274779838</v>
      </c>
      <c r="G4036" s="46" t="n">
        <f aca="false">G4035*(1+F4036)</f>
        <v>45.0595124194871</v>
      </c>
      <c r="H4036" s="46" t="n">
        <f aca="false">MAX(H4035,G4036)</f>
        <v>60.3492678816304</v>
      </c>
      <c r="I4036" s="47" t="n">
        <f aca="false">G4036/H4036-1</f>
        <v>-0.253354448178772</v>
      </c>
      <c r="J4036" s="48" t="n">
        <f aca="false">IF(F4036&lt;0,F4036^2,0)</f>
        <v>0</v>
      </c>
      <c r="K4036" s="44" t="n">
        <f aca="false">MAX(K4035,E4036)</f>
        <v>64626.6500000001</v>
      </c>
      <c r="L4036" s="49" t="n">
        <f aca="false">E4036-K4036</f>
        <v>-10425.85</v>
      </c>
    </row>
    <row r="4037" customFormat="false" ht="15" hidden="false" customHeight="false" outlineLevel="0" collapsed="false">
      <c r="A4037" s="27" t="n">
        <v>45331</v>
      </c>
      <c r="B4037" s="42" t="n">
        <v>-1</v>
      </c>
      <c r="C4037" s="28" t="n">
        <v>45634.55</v>
      </c>
      <c r="D4037" s="43" t="n">
        <v>-622.55</v>
      </c>
      <c r="E4037" s="44" t="n">
        <f aca="false">E4036+D4037</f>
        <v>53578.2500000001</v>
      </c>
      <c r="F4037" s="45" t="n">
        <f aca="false">IF(C4036&gt;0,D4037/C4036,0)</f>
        <v>-0.0138307562427797</v>
      </c>
      <c r="G4037" s="46" t="n">
        <f aca="false">G4036*(1+F4037)</f>
        <v>44.4363052867946</v>
      </c>
      <c r="H4037" s="46" t="n">
        <f aca="false">MAX(H4036,G4037)</f>
        <v>60.3492678816304</v>
      </c>
      <c r="I4037" s="47" t="n">
        <f aca="false">G4037/H4037-1</f>
        <v>-0.263681120805767</v>
      </c>
      <c r="J4037" s="48" t="n">
        <f aca="false">IF(F4037&lt;0,F4037^2,0)</f>
        <v>0.00019128981824719</v>
      </c>
      <c r="K4037" s="44" t="n">
        <f aca="false">MAX(K4036,E4037)</f>
        <v>64626.6500000001</v>
      </c>
      <c r="L4037" s="49" t="n">
        <f aca="false">E4037-K4037</f>
        <v>-11048.4</v>
      </c>
    </row>
    <row r="4038" customFormat="false" ht="15" hidden="false" customHeight="false" outlineLevel="0" collapsed="false">
      <c r="A4038" s="27" t="n">
        <v>45334</v>
      </c>
      <c r="B4038" s="42" t="n">
        <v>-1</v>
      </c>
      <c r="C4038" s="28" t="n">
        <v>44882.25</v>
      </c>
      <c r="D4038" s="43" t="n">
        <v>-83.6</v>
      </c>
      <c r="E4038" s="44" t="n">
        <f aca="false">E4037+D4038</f>
        <v>53494.6500000001</v>
      </c>
      <c r="F4038" s="45" t="n">
        <f aca="false">IF(C4037&gt;0,D4038/C4037,0)</f>
        <v>-0.00183194531336454</v>
      </c>
      <c r="G4038" s="46" t="n">
        <f aca="false">G4037*(1+F4038)</f>
        <v>44.3549004055813</v>
      </c>
      <c r="H4038" s="46" t="n">
        <f aca="false">MAX(H4037,G4038)</f>
        <v>60.3492678816304</v>
      </c>
      <c r="I4038" s="47" t="n">
        <f aca="false">G4038/H4038-1</f>
        <v>-0.265030016725649</v>
      </c>
      <c r="J4038" s="48" t="n">
        <f aca="false">IF(F4038&lt;0,F4038^2,0)</f>
        <v>3.35602363115832E-006</v>
      </c>
      <c r="K4038" s="44" t="n">
        <f aca="false">MAX(K4037,E4038)</f>
        <v>64626.6500000001</v>
      </c>
      <c r="L4038" s="49" t="n">
        <f aca="false">E4038-K4038</f>
        <v>-11132</v>
      </c>
    </row>
    <row r="4039" customFormat="false" ht="15" hidden="false" customHeight="false" outlineLevel="0" collapsed="false">
      <c r="A4039" s="27" t="n">
        <v>45335</v>
      </c>
      <c r="B4039" s="42" t="n">
        <v>1</v>
      </c>
      <c r="C4039" s="28" t="n">
        <v>45502.4</v>
      </c>
      <c r="D4039" s="43" t="n">
        <v>-246.1</v>
      </c>
      <c r="E4039" s="44" t="n">
        <f aca="false">E4038+D4039</f>
        <v>53248.5500000001</v>
      </c>
      <c r="F4039" s="45" t="n">
        <f aca="false">IF(C4038&gt;0,D4039/C4038,0)</f>
        <v>-0.00548323669156515</v>
      </c>
      <c r="G4039" s="46" t="n">
        <f aca="false">G4038*(1+F4039)</f>
        <v>44.1116919882266</v>
      </c>
      <c r="H4039" s="46" t="n">
        <f aca="false">MAX(H4038,G4039)</f>
        <v>60.3492678816304</v>
      </c>
      <c r="I4039" s="47" t="n">
        <f aca="false">G4039/H4039-1</f>
        <v>-0.269060031105138</v>
      </c>
      <c r="J4039" s="48" t="n">
        <f aca="false">IF(F4039&lt;0,F4039^2,0)</f>
        <v>3.00658846157263E-005</v>
      </c>
      <c r="K4039" s="44" t="n">
        <f aca="false">MAX(K4038,E4039)</f>
        <v>64626.6500000001</v>
      </c>
      <c r="L4039" s="49" t="n">
        <f aca="false">E4039-K4039</f>
        <v>-11378.1</v>
      </c>
    </row>
    <row r="4040" customFormat="false" ht="15" hidden="false" customHeight="false" outlineLevel="0" collapsed="false">
      <c r="A4040" s="27" t="n">
        <v>45336</v>
      </c>
      <c r="B4040" s="42" t="n">
        <v>1</v>
      </c>
      <c r="C4040" s="28" t="n">
        <v>45908.3</v>
      </c>
      <c r="D4040" s="43" t="n">
        <v>405.9</v>
      </c>
      <c r="E4040" s="44" t="n">
        <f aca="false">E4039+D4040</f>
        <v>53654.4500000001</v>
      </c>
      <c r="F4040" s="45" t="n">
        <f aca="false">IF(C4039&gt;0,D4040/C4039,0)</f>
        <v>0.00892040859383241</v>
      </c>
      <c r="G4040" s="46" t="n">
        <f aca="false">G4039*(1+F4040)</f>
        <v>44.5051863045269</v>
      </c>
      <c r="H4040" s="46" t="n">
        <f aca="false">MAX(H4039,G4040)</f>
        <v>60.3492678816304</v>
      </c>
      <c r="I4040" s="47" t="n">
        <f aca="false">G4040/H4040-1</f>
        <v>-0.262539747925033</v>
      </c>
      <c r="J4040" s="48" t="n">
        <f aca="false">IF(F4040&lt;0,F4040^2,0)</f>
        <v>0</v>
      </c>
      <c r="K4040" s="44" t="n">
        <f aca="false">MAX(K4039,E4040)</f>
        <v>64626.6500000001</v>
      </c>
      <c r="L4040" s="49" t="n">
        <f aca="false">E4040-K4040</f>
        <v>-10972.2</v>
      </c>
    </row>
    <row r="4041" customFormat="false" ht="15" hidden="false" customHeight="false" outlineLevel="0" collapsed="false">
      <c r="A4041" s="27" t="n">
        <v>45337</v>
      </c>
      <c r="B4041" s="42" t="n">
        <v>1</v>
      </c>
      <c r="C4041" s="28" t="n">
        <v>46218.9</v>
      </c>
      <c r="D4041" s="43" t="n">
        <v>310.6</v>
      </c>
      <c r="E4041" s="44" t="n">
        <f aca="false">E4040+D4041</f>
        <v>53965.0500000001</v>
      </c>
      <c r="F4041" s="45" t="n">
        <f aca="false">IF(C4040&gt;0,D4041/C4040,0)</f>
        <v>0.00676566111138944</v>
      </c>
      <c r="G4041" s="46" t="n">
        <f aca="false">G4040*(1+F4041)</f>
        <v>44.8062933127626</v>
      </c>
      <c r="H4041" s="46" t="n">
        <f aca="false">MAX(H4040,G4041)</f>
        <v>60.3492678816304</v>
      </c>
      <c r="I4041" s="47" t="n">
        <f aca="false">G4041/H4041-1</f>
        <v>-0.257550341776374</v>
      </c>
      <c r="J4041" s="48" t="n">
        <f aca="false">IF(F4041&lt;0,F4041^2,0)</f>
        <v>0</v>
      </c>
      <c r="K4041" s="44" t="n">
        <f aca="false">MAX(K4040,E4041)</f>
        <v>64626.6500000001</v>
      </c>
      <c r="L4041" s="49" t="n">
        <f aca="false">E4041-K4041</f>
        <v>-10661.6</v>
      </c>
    </row>
    <row r="4042" customFormat="false" ht="15" hidden="false" customHeight="false" outlineLevel="0" collapsed="false">
      <c r="A4042" s="27" t="n">
        <v>45338</v>
      </c>
      <c r="B4042" s="42" t="n">
        <v>1</v>
      </c>
      <c r="C4042" s="28" t="n">
        <v>46384.85</v>
      </c>
      <c r="D4042" s="43" t="n">
        <v>165.95</v>
      </c>
      <c r="E4042" s="44" t="n">
        <f aca="false">E4041+D4042</f>
        <v>54131.0000000001</v>
      </c>
      <c r="F4042" s="45" t="n">
        <f aca="false">IF(C4041&gt;0,D4042/C4041,0)</f>
        <v>0.00359052249188103</v>
      </c>
      <c r="G4042" s="46" t="n">
        <f aca="false">G4041*(1+F4042)</f>
        <v>44.9671713166799</v>
      </c>
      <c r="H4042" s="46" t="n">
        <f aca="false">MAX(H4041,G4042)</f>
        <v>60.3492678816304</v>
      </c>
      <c r="I4042" s="47" t="n">
        <f aca="false">G4042/H4042-1</f>
        <v>-0.254884559579432</v>
      </c>
      <c r="J4042" s="48" t="n">
        <f aca="false">IF(F4042&lt;0,F4042^2,0)</f>
        <v>0</v>
      </c>
      <c r="K4042" s="44" t="n">
        <f aca="false">MAX(K4041,E4042)</f>
        <v>64626.6500000001</v>
      </c>
      <c r="L4042" s="49" t="n">
        <f aca="false">E4042-K4042</f>
        <v>-10495.65</v>
      </c>
    </row>
    <row r="4043" customFormat="false" ht="15" hidden="false" customHeight="false" outlineLevel="0" collapsed="false">
      <c r="A4043" s="27" t="n">
        <v>45341</v>
      </c>
      <c r="B4043" s="42" t="n">
        <v>1</v>
      </c>
      <c r="C4043" s="28" t="n">
        <v>46535.5</v>
      </c>
      <c r="D4043" s="43" t="n">
        <v>150.65</v>
      </c>
      <c r="E4043" s="44" t="n">
        <f aca="false">E4042+D4043</f>
        <v>54281.6500000001</v>
      </c>
      <c r="F4043" s="45" t="n">
        <f aca="false">IF(C4042&gt;0,D4043/C4042,0)</f>
        <v>0.00324782768511702</v>
      </c>
      <c r="G4043" s="46" t="n">
        <f aca="false">G4042*(1+F4043)</f>
        <v>45.1132169406036</v>
      </c>
      <c r="H4043" s="46" t="n">
        <f aca="false">MAX(H4042,G4043)</f>
        <v>60.3492678816304</v>
      </c>
      <c r="I4043" s="47" t="n">
        <f aca="false">G4043/H4043-1</f>
        <v>-0.252464553023426</v>
      </c>
      <c r="J4043" s="48" t="n">
        <f aca="false">IF(F4043&lt;0,F4043^2,0)</f>
        <v>0</v>
      </c>
      <c r="K4043" s="44" t="n">
        <f aca="false">MAX(K4042,E4043)</f>
        <v>64626.6500000001</v>
      </c>
      <c r="L4043" s="49" t="n">
        <f aca="false">E4043-K4043</f>
        <v>-10345</v>
      </c>
    </row>
    <row r="4044" customFormat="false" ht="15" hidden="false" customHeight="false" outlineLevel="0" collapsed="false">
      <c r="A4044" s="27" t="n">
        <v>45342</v>
      </c>
      <c r="B4044" s="42" t="n">
        <v>1</v>
      </c>
      <c r="C4044" s="28" t="n">
        <v>47094.2</v>
      </c>
      <c r="D4044" s="43" t="n">
        <v>558.7</v>
      </c>
      <c r="E4044" s="44" t="n">
        <f aca="false">E4043+D4044</f>
        <v>54840.3500000001</v>
      </c>
      <c r="F4044" s="45" t="n">
        <f aca="false">IF(C4043&gt;0,D4044/C4043,0)</f>
        <v>0.0120058879779953</v>
      </c>
      <c r="G4044" s="46" t="n">
        <f aca="false">G4043*(1+F4044)</f>
        <v>45.6548411695195</v>
      </c>
      <c r="H4044" s="46" t="n">
        <f aca="false">MAX(H4043,G4044)</f>
        <v>60.3492678816304</v>
      </c>
      <c r="I4044" s="47" t="n">
        <f aca="false">G4044/H4044-1</f>
        <v>-0.243489726187444</v>
      </c>
      <c r="J4044" s="48" t="n">
        <f aca="false">IF(F4044&lt;0,F4044^2,0)</f>
        <v>0</v>
      </c>
      <c r="K4044" s="44" t="n">
        <f aca="false">MAX(K4043,E4044)</f>
        <v>64626.6500000001</v>
      </c>
      <c r="L4044" s="49" t="n">
        <f aca="false">E4044-K4044</f>
        <v>-9786.29999999999</v>
      </c>
    </row>
    <row r="4045" customFormat="false" ht="15" hidden="false" customHeight="false" outlineLevel="0" collapsed="false">
      <c r="A4045" s="27" t="n">
        <v>45343</v>
      </c>
      <c r="B4045" s="42" t="n">
        <v>1</v>
      </c>
      <c r="C4045" s="28" t="n">
        <v>47019.7</v>
      </c>
      <c r="D4045" s="43" t="n">
        <v>-74.5</v>
      </c>
      <c r="E4045" s="44" t="n">
        <f aca="false">E4044+D4045</f>
        <v>54765.8500000001</v>
      </c>
      <c r="F4045" s="45" t="n">
        <f aca="false">IF(C4044&gt;0,D4045/C4044,0)</f>
        <v>-0.00158193577977755</v>
      </c>
      <c r="G4045" s="46" t="n">
        <f aca="false">G4044*(1+F4045)</f>
        <v>45.5826181427534</v>
      </c>
      <c r="H4045" s="46" t="n">
        <f aca="false">MAX(H4044,G4045)</f>
        <v>60.3492678816304</v>
      </c>
      <c r="I4045" s="47" t="n">
        <f aca="false">G4045/H4045-1</f>
        <v>-0.244686476857358</v>
      </c>
      <c r="J4045" s="48" t="n">
        <f aca="false">IF(F4045&lt;0,F4045^2,0)</f>
        <v>2.50252081134041E-006</v>
      </c>
      <c r="K4045" s="44" t="n">
        <f aca="false">MAX(K4044,E4045)</f>
        <v>64626.6500000001</v>
      </c>
      <c r="L4045" s="49" t="n">
        <f aca="false">E4045-K4045</f>
        <v>-9860.79999999999</v>
      </c>
    </row>
    <row r="4046" customFormat="false" ht="15" hidden="false" customHeight="false" outlineLevel="0" collapsed="false">
      <c r="A4046" s="27" t="n">
        <v>45344</v>
      </c>
      <c r="B4046" s="42" t="n">
        <v>1</v>
      </c>
      <c r="C4046" s="28" t="n">
        <v>46919.8</v>
      </c>
      <c r="D4046" s="43" t="n">
        <v>-132.75</v>
      </c>
      <c r="E4046" s="44" t="n">
        <f aca="false">E4045+D4046</f>
        <v>54633.1000000001</v>
      </c>
      <c r="F4046" s="45" t="n">
        <f aca="false">IF(C4045&gt;0,D4046/C4045,0)</f>
        <v>-0.00282328470832438</v>
      </c>
      <c r="G4046" s="46" t="n">
        <f aca="false">G4045*(1+F4046)</f>
        <v>45.4539254339856</v>
      </c>
      <c r="H4046" s="46" t="n">
        <f aca="false">MAX(H4045,G4046)</f>
        <v>60.3492678816304</v>
      </c>
      <c r="I4046" s="47" t="n">
        <f aca="false">G4046/H4046-1</f>
        <v>-0.246818941977237</v>
      </c>
      <c r="J4046" s="48" t="n">
        <f aca="false">IF(F4046&lt;0,F4046^2,0)</f>
        <v>7.9709365442583E-006</v>
      </c>
      <c r="K4046" s="44" t="n">
        <f aca="false">MAX(K4045,E4046)</f>
        <v>64626.6500000001</v>
      </c>
      <c r="L4046" s="49" t="n">
        <f aca="false">E4046-K4046</f>
        <v>-9993.54999999999</v>
      </c>
    </row>
    <row r="4047" customFormat="false" ht="15" hidden="false" customHeight="false" outlineLevel="0" collapsed="false">
      <c r="A4047" s="27" t="n">
        <v>45345</v>
      </c>
      <c r="B4047" s="42" t="n">
        <v>0</v>
      </c>
      <c r="C4047" s="28" t="n">
        <v>46811.75</v>
      </c>
      <c r="D4047" s="43" t="n">
        <v>0</v>
      </c>
      <c r="E4047" s="44" t="n">
        <f aca="false">E4046+D4047</f>
        <v>54633.1000000001</v>
      </c>
      <c r="F4047" s="45" t="n">
        <f aca="false">IF(C4046&gt;0,D4047/C4046,0)</f>
        <v>0</v>
      </c>
      <c r="G4047" s="46" t="n">
        <f aca="false">G4046*(1+F4047)</f>
        <v>45.4539254339856</v>
      </c>
      <c r="H4047" s="46" t="n">
        <f aca="false">MAX(H4046,G4047)</f>
        <v>60.3492678816304</v>
      </c>
      <c r="I4047" s="47" t="n">
        <f aca="false">G4047/H4047-1</f>
        <v>-0.246818941977237</v>
      </c>
      <c r="J4047" s="48" t="n">
        <f aca="false">IF(F4047&lt;0,F4047^2,0)</f>
        <v>0</v>
      </c>
      <c r="K4047" s="44" t="n">
        <f aca="false">MAX(K4046,E4047)</f>
        <v>64626.6500000001</v>
      </c>
      <c r="L4047" s="49" t="n">
        <f aca="false">E4047-K4047</f>
        <v>-9993.54999999999</v>
      </c>
    </row>
    <row r="4048" customFormat="false" ht="15" hidden="false" customHeight="false" outlineLevel="0" collapsed="false">
      <c r="A4048" s="27" t="n">
        <v>45348</v>
      </c>
      <c r="B4048" s="42" t="n">
        <v>0</v>
      </c>
      <c r="C4048" s="28" t="n">
        <v>46576.5</v>
      </c>
      <c r="D4048" s="43" t="n">
        <v>0</v>
      </c>
      <c r="E4048" s="44" t="n">
        <f aca="false">E4047+D4048</f>
        <v>54633.1000000001</v>
      </c>
      <c r="F4048" s="45" t="n">
        <f aca="false">IF(C4047&gt;0,D4048/C4047,0)</f>
        <v>0</v>
      </c>
      <c r="G4048" s="46" t="n">
        <f aca="false">G4047*(1+F4048)</f>
        <v>45.4539254339856</v>
      </c>
      <c r="H4048" s="46" t="n">
        <f aca="false">MAX(H4047,G4048)</f>
        <v>60.3492678816304</v>
      </c>
      <c r="I4048" s="47" t="n">
        <f aca="false">G4048/H4048-1</f>
        <v>-0.246818941977237</v>
      </c>
      <c r="J4048" s="48" t="n">
        <f aca="false">IF(F4048&lt;0,F4048^2,0)</f>
        <v>0</v>
      </c>
      <c r="K4048" s="44" t="n">
        <f aca="false">MAX(K4047,E4048)</f>
        <v>64626.6500000001</v>
      </c>
      <c r="L4048" s="49" t="n">
        <f aca="false">E4048-K4048</f>
        <v>-9993.54999999999</v>
      </c>
    </row>
    <row r="4049" customFormat="false" ht="15" hidden="false" customHeight="false" outlineLevel="0" collapsed="false">
      <c r="A4049" s="27" t="n">
        <v>45349</v>
      </c>
      <c r="B4049" s="42" t="n">
        <v>-1</v>
      </c>
      <c r="C4049" s="28" t="n">
        <v>46588.05</v>
      </c>
      <c r="D4049" s="43" t="n">
        <v>-107.85</v>
      </c>
      <c r="E4049" s="44" t="n">
        <f aca="false">E4048+D4049</f>
        <v>54525.2500000001</v>
      </c>
      <c r="F4049" s="45" t="n">
        <f aca="false">IF(C4048&gt;0,D4049/C4048,0)</f>
        <v>-0.00231554539306303</v>
      </c>
      <c r="G4049" s="46" t="n">
        <f aca="false">G4048*(1+F4049)</f>
        <v>45.3486748063503</v>
      </c>
      <c r="H4049" s="46" t="n">
        <f aca="false">MAX(H4048,G4049)</f>
        <v>60.3492678816304</v>
      </c>
      <c r="I4049" s="47" t="n">
        <f aca="false">G4049/H4049-1</f>
        <v>-0.248562966906284</v>
      </c>
      <c r="J4049" s="48" t="n">
        <f aca="false">IF(F4049&lt;0,F4049^2,0)</f>
        <v>5.3617504673354E-006</v>
      </c>
      <c r="K4049" s="44" t="n">
        <f aca="false">MAX(K4048,E4049)</f>
        <v>64626.6500000001</v>
      </c>
      <c r="L4049" s="49" t="n">
        <f aca="false">E4049-K4049</f>
        <v>-10101.4</v>
      </c>
    </row>
    <row r="4050" customFormat="false" ht="15" hidden="false" customHeight="false" outlineLevel="0" collapsed="false">
      <c r="A4050" s="27" t="n">
        <v>45350</v>
      </c>
      <c r="B4050" s="42" t="n">
        <v>-1</v>
      </c>
      <c r="C4050" s="28" t="n">
        <v>45963.15</v>
      </c>
      <c r="D4050" s="43" t="n">
        <v>-134.2</v>
      </c>
      <c r="E4050" s="44" t="n">
        <f aca="false">E4049+D4050</f>
        <v>54391.0500000001</v>
      </c>
      <c r="F4050" s="45" t="n">
        <f aca="false">IF(C4049&gt;0,D4050/C4049,0)</f>
        <v>-0.00288056701235617</v>
      </c>
      <c r="G4050" s="46" t="n">
        <f aca="false">G4049*(1+F4050)</f>
        <v>45.218044909649</v>
      </c>
      <c r="H4050" s="46" t="n">
        <f aca="false">MAX(H4049,G4050)</f>
        <v>60.3492678816304</v>
      </c>
      <c r="I4050" s="47" t="n">
        <f aca="false">G4050/H4050-1</f>
        <v>-0.250727531635677</v>
      </c>
      <c r="J4050" s="48" t="n">
        <f aca="false">IF(F4050&lt;0,F4050^2,0)</f>
        <v>8.29766631267457E-006</v>
      </c>
      <c r="K4050" s="44" t="n">
        <f aca="false">MAX(K4049,E4050)</f>
        <v>64626.6500000001</v>
      </c>
      <c r="L4050" s="49" t="n">
        <f aca="false">E4050-K4050</f>
        <v>-10235.6</v>
      </c>
    </row>
    <row r="4051" customFormat="false" ht="15" hidden="false" customHeight="false" outlineLevel="0" collapsed="false">
      <c r="A4051" s="27" t="n">
        <v>45351</v>
      </c>
      <c r="B4051" s="42" t="n">
        <v>-1</v>
      </c>
      <c r="C4051" s="28" t="n">
        <v>46120.9</v>
      </c>
      <c r="D4051" s="43" t="n">
        <v>-268.35</v>
      </c>
      <c r="E4051" s="44" t="n">
        <f aca="false">E4050+D4051</f>
        <v>54122.7000000001</v>
      </c>
      <c r="F4051" s="45" t="n">
        <f aca="false">IF(C4050&gt;0,D4051/C4050,0)</f>
        <v>-0.0058383726963883</v>
      </c>
      <c r="G4051" s="46" t="n">
        <f aca="false">G4050*(1+F4051)</f>
        <v>44.9540451108645</v>
      </c>
      <c r="H4051" s="46" t="n">
        <f aca="false">MAX(H4050,G4051)</f>
        <v>60.3492678816304</v>
      </c>
      <c r="I4051" s="47" t="n">
        <f aca="false">G4051/H4051-1</f>
        <v>-0.25510206355713</v>
      </c>
      <c r="J4051" s="48" t="n">
        <f aca="false">IF(F4051&lt;0,F4051^2,0)</f>
        <v>3.40865957419324E-005</v>
      </c>
      <c r="K4051" s="44" t="n">
        <f aca="false">MAX(K4050,E4051)</f>
        <v>64626.6500000001</v>
      </c>
      <c r="L4051" s="49" t="n">
        <f aca="false">E4051-K4051</f>
        <v>-10503.95</v>
      </c>
    </row>
    <row r="4052" customFormat="false" ht="15" hidden="false" customHeight="false" outlineLevel="0" collapsed="false">
      <c r="A4052" s="27" t="n">
        <v>45352</v>
      </c>
      <c r="B4052" s="42" t="n">
        <v>1</v>
      </c>
      <c r="C4052" s="28" t="n">
        <v>47286.9</v>
      </c>
      <c r="D4052" s="43" t="n">
        <v>323.6</v>
      </c>
      <c r="E4052" s="44" t="n">
        <f aca="false">E4051+D4052</f>
        <v>54446.3000000001</v>
      </c>
      <c r="F4052" s="45" t="n">
        <f aca="false">IF(C4051&gt;0,D4052/C4051,0)</f>
        <v>0.00701634183201108</v>
      </c>
      <c r="G4052" s="46" t="n">
        <f aca="false">G4051*(1+F4052)</f>
        <v>45.2694580580939</v>
      </c>
      <c r="H4052" s="46" t="n">
        <f aca="false">MAX(H4051,G4052)</f>
        <v>60.3492678816304</v>
      </c>
      <c r="I4052" s="47" t="n">
        <f aca="false">G4052/H4052-1</f>
        <v>-0.249875605005087</v>
      </c>
      <c r="J4052" s="48" t="n">
        <f aca="false">IF(F4052&lt;0,F4052^2,0)</f>
        <v>0</v>
      </c>
      <c r="K4052" s="44" t="n">
        <f aca="false">MAX(K4051,E4052)</f>
        <v>64626.6500000001</v>
      </c>
      <c r="L4052" s="49" t="n">
        <f aca="false">E4052-K4052</f>
        <v>-10180.35</v>
      </c>
    </row>
    <row r="4053" customFormat="false" ht="15" hidden="false" customHeight="false" outlineLevel="0" collapsed="false">
      <c r="A4053" s="27" t="n">
        <v>45355</v>
      </c>
      <c r="B4053" s="42" t="n">
        <v>1</v>
      </c>
      <c r="C4053" s="28" t="n">
        <v>47456.1</v>
      </c>
      <c r="D4053" s="43" t="n">
        <v>169.2</v>
      </c>
      <c r="E4053" s="44" t="n">
        <f aca="false">E4052+D4053</f>
        <v>54615.5000000001</v>
      </c>
      <c r="F4053" s="45" t="n">
        <f aca="false">IF(C4052&gt;0,D4053/C4052,0)</f>
        <v>0.0035781580099351</v>
      </c>
      <c r="G4053" s="46" t="n">
        <f aca="false">G4052*(1+F4053)</f>
        <v>45.4314393320499</v>
      </c>
      <c r="H4053" s="46" t="n">
        <f aca="false">MAX(H4052,G4053)</f>
        <v>60.3492678816304</v>
      </c>
      <c r="I4053" s="47" t="n">
        <f aca="false">G4053/H4053-1</f>
        <v>-0.247191541392689</v>
      </c>
      <c r="J4053" s="48" t="n">
        <f aca="false">IF(F4053&lt;0,F4053^2,0)</f>
        <v>0</v>
      </c>
      <c r="K4053" s="44" t="n">
        <f aca="false">MAX(K4052,E4053)</f>
        <v>64626.6500000001</v>
      </c>
      <c r="L4053" s="49" t="n">
        <f aca="false">E4053-K4053</f>
        <v>-10011.15</v>
      </c>
    </row>
    <row r="4054" customFormat="false" ht="15" hidden="false" customHeight="false" outlineLevel="0" collapsed="false">
      <c r="A4054" s="27" t="n">
        <v>45356</v>
      </c>
      <c r="B4054" s="42" t="n">
        <v>1</v>
      </c>
      <c r="C4054" s="28" t="n">
        <v>47581</v>
      </c>
      <c r="D4054" s="43" t="n">
        <v>124.9</v>
      </c>
      <c r="E4054" s="44" t="n">
        <f aca="false">E4053+D4054</f>
        <v>54740.4000000001</v>
      </c>
      <c r="F4054" s="45" t="n">
        <f aca="false">IF(C4053&gt;0,D4054/C4053,0)</f>
        <v>0.00263190611955049</v>
      </c>
      <c r="G4054" s="46" t="n">
        <f aca="false">G4053*(1+F4054)</f>
        <v>45.5510106152479</v>
      </c>
      <c r="H4054" s="46" t="n">
        <f aca="false">MAX(H4053,G4054)</f>
        <v>60.3492678816304</v>
      </c>
      <c r="I4054" s="47" t="n">
        <f aca="false">G4054/H4054-1</f>
        <v>-0.245210220203631</v>
      </c>
      <c r="J4054" s="48" t="n">
        <f aca="false">IF(F4054&lt;0,F4054^2,0)</f>
        <v>0</v>
      </c>
      <c r="K4054" s="44" t="n">
        <f aca="false">MAX(K4053,E4054)</f>
        <v>64626.6500000001</v>
      </c>
      <c r="L4054" s="49" t="n">
        <f aca="false">E4054-K4054</f>
        <v>-9886.24999999999</v>
      </c>
    </row>
    <row r="4055" customFormat="false" ht="15" hidden="false" customHeight="false" outlineLevel="0" collapsed="false">
      <c r="A4055" s="27" t="n">
        <v>45357</v>
      </c>
      <c r="B4055" s="42" t="n">
        <v>1</v>
      </c>
      <c r="C4055" s="28" t="n">
        <v>47965.4</v>
      </c>
      <c r="D4055" s="43" t="n">
        <v>384.4</v>
      </c>
      <c r="E4055" s="44" t="n">
        <f aca="false">E4054+D4055</f>
        <v>55124.8000000001</v>
      </c>
      <c r="F4055" s="45" t="n">
        <f aca="false">IF(C4054&gt;0,D4055/C4054,0)</f>
        <v>0.00807885500514911</v>
      </c>
      <c r="G4055" s="46" t="n">
        <f aca="false">G4054*(1+F4055)</f>
        <v>45.9190106253465</v>
      </c>
      <c r="H4055" s="46" t="n">
        <f aca="false">MAX(H4054,G4055)</f>
        <v>60.3492678816304</v>
      </c>
      <c r="I4055" s="47" t="n">
        <f aca="false">G4055/H4055-1</f>
        <v>-0.239112383013287</v>
      </c>
      <c r="J4055" s="48" t="n">
        <f aca="false">IF(F4055&lt;0,F4055^2,0)</f>
        <v>0</v>
      </c>
      <c r="K4055" s="44" t="n">
        <f aca="false">MAX(K4054,E4055)</f>
        <v>64626.6500000001</v>
      </c>
      <c r="L4055" s="49" t="n">
        <f aca="false">E4055-K4055</f>
        <v>-9501.84999999998</v>
      </c>
    </row>
    <row r="4056" customFormat="false" ht="15" hidden="false" customHeight="false" outlineLevel="0" collapsed="false">
      <c r="A4056" s="27" t="n">
        <v>45358</v>
      </c>
      <c r="B4056" s="42" t="n">
        <v>1</v>
      </c>
      <c r="C4056" s="28" t="n">
        <v>47835.8</v>
      </c>
      <c r="D4056" s="43" t="n">
        <v>-129.6</v>
      </c>
      <c r="E4056" s="44" t="n">
        <f aca="false">E4055+D4056</f>
        <v>54995.2000000001</v>
      </c>
      <c r="F4056" s="45" t="n">
        <f aca="false">IF(C4055&gt;0,D4056/C4055,0)</f>
        <v>-0.00270194765393388</v>
      </c>
      <c r="G4056" s="46" t="n">
        <f aca="false">G4055*(1+F4056)</f>
        <v>45.7949398623164</v>
      </c>
      <c r="H4056" s="46" t="n">
        <f aca="false">MAX(H4055,G4056)</f>
        <v>60.3492678816304</v>
      </c>
      <c r="I4056" s="47" t="n">
        <f aca="false">G4056/H4056-1</f>
        <v>-0.241168261524912</v>
      </c>
      <c r="J4056" s="48" t="n">
        <f aca="false">IF(F4056&lt;0,F4056^2,0)</f>
        <v>7.30052112459878E-006</v>
      </c>
      <c r="K4056" s="44" t="n">
        <f aca="false">MAX(K4055,E4056)</f>
        <v>64626.6500000001</v>
      </c>
      <c r="L4056" s="49" t="n">
        <f aca="false">E4056-K4056</f>
        <v>-9631.44999999998</v>
      </c>
    </row>
    <row r="4057" customFormat="false" ht="15" hidden="false" customHeight="false" outlineLevel="0" collapsed="false">
      <c r="A4057" s="27" t="n">
        <v>45362</v>
      </c>
      <c r="B4057" s="42" t="n">
        <v>-1</v>
      </c>
      <c r="C4057" s="28" t="n">
        <v>47327.85</v>
      </c>
      <c r="D4057" s="43" t="n">
        <v>25.8</v>
      </c>
      <c r="E4057" s="44" t="n">
        <f aca="false">E4056+D4057</f>
        <v>55021.0000000001</v>
      </c>
      <c r="F4057" s="45" t="n">
        <f aca="false">IF(C4056&gt;0,D4057/C4056,0)</f>
        <v>0.000539345009386276</v>
      </c>
      <c r="G4057" s="46" t="n">
        <f aca="false">G4056*(1+F4057)</f>
        <v>45.8196391345863</v>
      </c>
      <c r="H4057" s="46" t="n">
        <f aca="false">MAX(H4056,G4057)</f>
        <v>60.3492678816304</v>
      </c>
      <c r="I4057" s="47" t="n">
        <f aca="false">G4057/H4057-1</f>
        <v>-0.240758989413801</v>
      </c>
      <c r="J4057" s="48" t="n">
        <f aca="false">IF(F4057&lt;0,F4057^2,0)</f>
        <v>0</v>
      </c>
      <c r="K4057" s="44" t="n">
        <f aca="false">MAX(K4056,E4057)</f>
        <v>64626.6500000001</v>
      </c>
      <c r="L4057" s="49" t="n">
        <f aca="false">E4057-K4057</f>
        <v>-9605.64999999998</v>
      </c>
    </row>
    <row r="4058" customFormat="false" ht="15" hidden="false" customHeight="false" outlineLevel="0" collapsed="false">
      <c r="A4058" s="27" t="n">
        <v>45363</v>
      </c>
      <c r="B4058" s="42" t="n">
        <v>-1</v>
      </c>
      <c r="C4058" s="28" t="n">
        <v>47282.4</v>
      </c>
      <c r="D4058" s="43" t="n">
        <v>45.45</v>
      </c>
      <c r="E4058" s="44" t="n">
        <f aca="false">E4057+D4058</f>
        <v>55066.4500000001</v>
      </c>
      <c r="F4058" s="45" t="n">
        <f aca="false">IF(C4057&gt;0,D4058/C4057,0)</f>
        <v>0.000960322516235156</v>
      </c>
      <c r="G4058" s="46" t="n">
        <f aca="false">G4057*(1+F4058)</f>
        <v>45.863640765733</v>
      </c>
      <c r="H4058" s="46" t="n">
        <f aca="false">MAX(H4057,G4058)</f>
        <v>60.3492678816304</v>
      </c>
      <c r="I4058" s="47" t="n">
        <f aca="false">G4058/H4058-1</f>
        <v>-0.240029873176086</v>
      </c>
      <c r="J4058" s="48" t="n">
        <f aca="false">IF(F4058&lt;0,F4058^2,0)</f>
        <v>0</v>
      </c>
      <c r="K4058" s="44" t="n">
        <f aca="false">MAX(K4057,E4058)</f>
        <v>64626.6500000001</v>
      </c>
      <c r="L4058" s="49" t="n">
        <f aca="false">E4058-K4058</f>
        <v>-9560.19999999998</v>
      </c>
    </row>
    <row r="4059" customFormat="false" ht="15" hidden="false" customHeight="false" outlineLevel="0" collapsed="false">
      <c r="A4059" s="27" t="n">
        <v>45364</v>
      </c>
      <c r="B4059" s="42" t="n">
        <v>-1</v>
      </c>
      <c r="C4059" s="28" t="n">
        <v>46981.3</v>
      </c>
      <c r="D4059" s="43" t="n">
        <v>301.1</v>
      </c>
      <c r="E4059" s="44" t="n">
        <f aca="false">E4058+D4059</f>
        <v>55367.5500000001</v>
      </c>
      <c r="F4059" s="45" t="n">
        <f aca="false">IF(C4058&gt;0,D4059/C4058,0)</f>
        <v>0.0063681200615874</v>
      </c>
      <c r="G4059" s="46" t="n">
        <f aca="false">G4058*(1+F4059)</f>
        <v>46.1557059365907</v>
      </c>
      <c r="H4059" s="46" t="n">
        <f aca="false">MAX(H4058,G4059)</f>
        <v>60.3492678816304</v>
      </c>
      <c r="I4059" s="47" t="n">
        <f aca="false">G4059/H4059-1</f>
        <v>-0.235190292165252</v>
      </c>
      <c r="J4059" s="48" t="n">
        <f aca="false">IF(F4059&lt;0,F4059^2,0)</f>
        <v>0</v>
      </c>
      <c r="K4059" s="44" t="n">
        <f aca="false">MAX(K4058,E4059)</f>
        <v>64626.6500000001</v>
      </c>
      <c r="L4059" s="49" t="n">
        <f aca="false">E4059-K4059</f>
        <v>-9259.09999999998</v>
      </c>
    </row>
    <row r="4060" customFormat="false" ht="15" hidden="false" customHeight="false" outlineLevel="0" collapsed="false">
      <c r="A4060" s="27" t="n">
        <v>45365</v>
      </c>
      <c r="B4060" s="42" t="n">
        <v>-1</v>
      </c>
      <c r="C4060" s="28" t="n">
        <v>46789.95</v>
      </c>
      <c r="D4060" s="43" t="n">
        <v>191.35</v>
      </c>
      <c r="E4060" s="44" t="n">
        <f aca="false">E4059+D4060</f>
        <v>55558.9000000001</v>
      </c>
      <c r="F4060" s="45" t="n">
        <f aca="false">IF(C4059&gt;0,D4060/C4059,0)</f>
        <v>0.00407289708884173</v>
      </c>
      <c r="G4060" s="46" t="n">
        <f aca="false">G4059*(1+F4060)</f>
        <v>46.3436933769333</v>
      </c>
      <c r="H4060" s="46" t="n">
        <f aca="false">MAX(H4059,G4060)</f>
        <v>60.3492678816304</v>
      </c>
      <c r="I4060" s="47" t="n">
        <f aca="false">G4060/H4060-1</f>
        <v>-0.232075300932694</v>
      </c>
      <c r="J4060" s="48" t="n">
        <f aca="false">IF(F4060&lt;0,F4060^2,0)</f>
        <v>0</v>
      </c>
      <c r="K4060" s="44" t="n">
        <f aca="false">MAX(K4059,E4060)</f>
        <v>64626.6500000001</v>
      </c>
      <c r="L4060" s="49" t="n">
        <f aca="false">E4060-K4060</f>
        <v>-9067.74999999999</v>
      </c>
    </row>
    <row r="4061" customFormat="false" ht="15" hidden="false" customHeight="false" outlineLevel="0" collapsed="false">
      <c r="A4061" s="27" t="n">
        <v>45366</v>
      </c>
      <c r="B4061" s="42" t="n">
        <v>-1</v>
      </c>
      <c r="C4061" s="28" t="n">
        <v>46594.1</v>
      </c>
      <c r="D4061" s="43" t="n">
        <v>195.85</v>
      </c>
      <c r="E4061" s="44" t="n">
        <f aca="false">E4060+D4061</f>
        <v>55754.7500000001</v>
      </c>
      <c r="F4061" s="45" t="n">
        <f aca="false">IF(C4060&gt;0,D4061/C4060,0)</f>
        <v>0.00418572791806788</v>
      </c>
      <c r="G4061" s="46" t="n">
        <f aca="false">G4060*(1+F4061)</f>
        <v>46.5376754681275</v>
      </c>
      <c r="H4061" s="46" t="n">
        <f aca="false">MAX(H4060,G4061)</f>
        <v>60.3492678816304</v>
      </c>
      <c r="I4061" s="47" t="n">
        <f aca="false">G4061/H4061-1</f>
        <v>-0.228860977080834</v>
      </c>
      <c r="J4061" s="48" t="n">
        <f aca="false">IF(F4061&lt;0,F4061^2,0)</f>
        <v>0</v>
      </c>
      <c r="K4061" s="44" t="n">
        <f aca="false">MAX(K4060,E4061)</f>
        <v>64626.6500000001</v>
      </c>
      <c r="L4061" s="49" t="n">
        <f aca="false">E4061-K4061</f>
        <v>-8871.89999999999</v>
      </c>
    </row>
    <row r="4062" customFormat="false" ht="15" hidden="false" customHeight="false" outlineLevel="0" collapsed="false">
      <c r="A4062" s="27" t="n">
        <v>45369</v>
      </c>
      <c r="B4062" s="42" t="n">
        <v>-1</v>
      </c>
      <c r="C4062" s="28" t="n">
        <v>46575.9</v>
      </c>
      <c r="D4062" s="43" t="n">
        <v>18.2</v>
      </c>
      <c r="E4062" s="44" t="n">
        <f aca="false">E4061+D4062</f>
        <v>55772.9500000001</v>
      </c>
      <c r="F4062" s="45" t="n">
        <f aca="false">IF(C4061&gt;0,D4062/C4061,0)</f>
        <v>0.000390607394498445</v>
      </c>
      <c r="G4062" s="46" t="n">
        <f aca="false">G4061*(1+F4062)</f>
        <v>46.5558534282881</v>
      </c>
      <c r="H4062" s="46" t="n">
        <f aca="false">MAX(H4061,G4062)</f>
        <v>60.3492678816304</v>
      </c>
      <c r="I4062" s="47" t="n">
        <f aca="false">G4062/H4062-1</f>
        <v>-0.228559764476295</v>
      </c>
      <c r="J4062" s="48" t="n">
        <f aca="false">IF(F4062&lt;0,F4062^2,0)</f>
        <v>0</v>
      </c>
      <c r="K4062" s="44" t="n">
        <f aca="false">MAX(K4061,E4062)</f>
        <v>64626.6500000001</v>
      </c>
      <c r="L4062" s="49" t="n">
        <f aca="false">E4062-K4062</f>
        <v>-8853.69999999999</v>
      </c>
    </row>
    <row r="4063" customFormat="false" ht="15" hidden="false" customHeight="false" outlineLevel="0" collapsed="false">
      <c r="A4063" s="27" t="n">
        <v>45370</v>
      </c>
      <c r="B4063" s="42" t="n">
        <v>-1</v>
      </c>
      <c r="C4063" s="28" t="n">
        <v>46384.8</v>
      </c>
      <c r="D4063" s="43" t="n">
        <v>191.1</v>
      </c>
      <c r="E4063" s="44" t="n">
        <f aca="false">E4062+D4063</f>
        <v>55964.0500000001</v>
      </c>
      <c r="F4063" s="45" t="n">
        <f aca="false">IF(C4062&gt;0,D4063/C4062,0)</f>
        <v>0.00410298029667704</v>
      </c>
      <c r="G4063" s="46" t="n">
        <f aca="false">G4062*(1+F4063)</f>
        <v>46.7468711775994</v>
      </c>
      <c r="H4063" s="46" t="n">
        <f aca="false">MAX(H4062,G4063)</f>
        <v>60.3492678816304</v>
      </c>
      <c r="I4063" s="47" t="n">
        <f aca="false">G4063/H4063-1</f>
        <v>-0.225394560389878</v>
      </c>
      <c r="J4063" s="48" t="n">
        <f aca="false">IF(F4063&lt;0,F4063^2,0)</f>
        <v>0</v>
      </c>
      <c r="K4063" s="44" t="n">
        <f aca="false">MAX(K4062,E4063)</f>
        <v>64626.6500000001</v>
      </c>
      <c r="L4063" s="49" t="n">
        <f aca="false">E4063-K4063</f>
        <v>-8662.59999999999</v>
      </c>
    </row>
    <row r="4064" customFormat="false" ht="15" hidden="false" customHeight="false" outlineLevel="0" collapsed="false">
      <c r="A4064" s="27" t="n">
        <v>45371</v>
      </c>
      <c r="B4064" s="42" t="n">
        <v>-1</v>
      </c>
      <c r="C4064" s="28" t="n">
        <v>46310.9</v>
      </c>
      <c r="D4064" s="43" t="n">
        <v>-217.55</v>
      </c>
      <c r="E4064" s="44" t="n">
        <f aca="false">E4063+D4064</f>
        <v>55746.5000000001</v>
      </c>
      <c r="F4064" s="45" t="n">
        <f aca="false">IF(C4063&gt;0,D4064/C4063,0)</f>
        <v>-0.00469011400286301</v>
      </c>
      <c r="G4064" s="46" t="n">
        <f aca="false">G4063*(1+F4064)</f>
        <v>46.5276230224993</v>
      </c>
      <c r="H4064" s="46" t="n">
        <f aca="false">MAX(H4063,G4064)</f>
        <v>60.3492678816304</v>
      </c>
      <c r="I4064" s="47" t="n">
        <f aca="false">G4064/H4064-1</f>
        <v>-0.229027548208887</v>
      </c>
      <c r="J4064" s="48" t="n">
        <f aca="false">IF(F4064&lt;0,F4064^2,0)</f>
        <v>2.19971693598517E-005</v>
      </c>
      <c r="K4064" s="44" t="n">
        <f aca="false">MAX(K4063,E4064)</f>
        <v>64626.6500000001</v>
      </c>
      <c r="L4064" s="49" t="n">
        <f aca="false">E4064-K4064</f>
        <v>-8880.14999999999</v>
      </c>
    </row>
    <row r="4065" customFormat="false" ht="15" hidden="false" customHeight="false" outlineLevel="0" collapsed="false">
      <c r="A4065" s="27" t="n">
        <v>45372</v>
      </c>
      <c r="B4065" s="42" t="n">
        <v>1</v>
      </c>
      <c r="C4065" s="28" t="n">
        <v>46684.9</v>
      </c>
      <c r="D4065" s="43" t="n">
        <v>10.05</v>
      </c>
      <c r="E4065" s="44" t="n">
        <f aca="false">E4064+D4065</f>
        <v>55756.5500000001</v>
      </c>
      <c r="F4065" s="45" t="n">
        <f aca="false">IF(C4064&gt;0,D4065/C4064,0)</f>
        <v>0.000217011545877968</v>
      </c>
      <c r="G4065" s="46" t="n">
        <f aca="false">G4064*(1+F4065)</f>
        <v>46.5377200538974</v>
      </c>
      <c r="H4065" s="46" t="n">
        <f aca="false">MAX(H4064,G4065)</f>
        <v>60.3492678816304</v>
      </c>
      <c r="I4065" s="47" t="n">
        <f aca="false">G4065/H4065-1</f>
        <v>-0.228860238285295</v>
      </c>
      <c r="J4065" s="48" t="n">
        <f aca="false">IF(F4065&lt;0,F4065^2,0)</f>
        <v>0</v>
      </c>
      <c r="K4065" s="44" t="n">
        <f aca="false">MAX(K4064,E4065)</f>
        <v>64626.6500000001</v>
      </c>
      <c r="L4065" s="49" t="n">
        <f aca="false">E4065-K4065</f>
        <v>-8870.09999999999</v>
      </c>
    </row>
    <row r="4066" customFormat="false" ht="15" hidden="false" customHeight="false" outlineLevel="0" collapsed="false">
      <c r="A4066" s="27" t="n">
        <v>45373</v>
      </c>
      <c r="B4066" s="42" t="n">
        <v>1</v>
      </c>
      <c r="C4066" s="28" t="n">
        <v>46863.75</v>
      </c>
      <c r="D4066" s="43" t="n">
        <v>-114.75</v>
      </c>
      <c r="E4066" s="44" t="n">
        <f aca="false">E4065+D4066</f>
        <v>55641.8000000001</v>
      </c>
      <c r="F4066" s="45" t="n">
        <f aca="false">IF(C4065&gt;0,D4066/C4065,0)</f>
        <v>-0.00245796820813582</v>
      </c>
      <c r="G4066" s="46" t="n">
        <f aca="false">G4065*(1+F4066)</f>
        <v>46.4233318175258</v>
      </c>
      <c r="H4066" s="46" t="n">
        <f aca="false">MAX(H4065,G4066)</f>
        <v>60.3492678816304</v>
      </c>
      <c r="I4066" s="47" t="n">
        <f aca="false">G4066/H4066-1</f>
        <v>-0.230755675303619</v>
      </c>
      <c r="J4066" s="48" t="n">
        <f aca="false">IF(F4066&lt;0,F4066^2,0)</f>
        <v>6.04160771220642E-006</v>
      </c>
      <c r="K4066" s="44" t="n">
        <f aca="false">MAX(K4065,E4066)</f>
        <v>64626.6500000001</v>
      </c>
      <c r="L4066" s="49" t="n">
        <f aca="false">E4066-K4066</f>
        <v>-8984.84999999999</v>
      </c>
    </row>
    <row r="4067" customFormat="false" ht="15" hidden="false" customHeight="false" outlineLevel="0" collapsed="false">
      <c r="A4067" s="27" t="n">
        <v>45377</v>
      </c>
      <c r="B4067" s="42" t="n">
        <v>-1</v>
      </c>
      <c r="C4067" s="28" t="n">
        <v>46600.2</v>
      </c>
      <c r="D4067" s="43" t="n">
        <v>-47.25</v>
      </c>
      <c r="E4067" s="44" t="n">
        <f aca="false">E4066+D4067</f>
        <v>55594.5500000001</v>
      </c>
      <c r="F4067" s="45" t="n">
        <f aca="false">IF(C4066&gt;0,D4067/C4066,0)</f>
        <v>-0.00100824197807474</v>
      </c>
      <c r="G4067" s="46" t="n">
        <f aca="false">G4066*(1+F4067)</f>
        <v>46.3765258656253</v>
      </c>
      <c r="H4067" s="46" t="n">
        <f aca="false">MAX(H4066,G4067)</f>
        <v>60.3492678816304</v>
      </c>
      <c r="I4067" s="47" t="n">
        <f aca="false">G4067/H4067-1</f>
        <v>-0.231531259723173</v>
      </c>
      <c r="J4067" s="48" t="n">
        <f aca="false">IF(F4067&lt;0,F4067^2,0)</f>
        <v>1.01655188635206E-006</v>
      </c>
      <c r="K4067" s="44" t="n">
        <f aca="false">MAX(K4066,E4067)</f>
        <v>64626.6500000001</v>
      </c>
      <c r="L4067" s="49" t="n">
        <f aca="false">E4067-K4067</f>
        <v>-9032.09999999999</v>
      </c>
    </row>
    <row r="4068" customFormat="false" ht="15" hidden="false" customHeight="false" outlineLevel="0" collapsed="false">
      <c r="A4068" s="27" t="n">
        <v>45378</v>
      </c>
      <c r="B4068" s="42" t="n">
        <v>-1</v>
      </c>
      <c r="C4068" s="28" t="n">
        <v>46785.95</v>
      </c>
      <c r="D4068" s="43" t="n">
        <v>-188.15</v>
      </c>
      <c r="E4068" s="44" t="n">
        <f aca="false">E4067+D4068</f>
        <v>55406.4000000001</v>
      </c>
      <c r="F4068" s="45" t="n">
        <f aca="false">IF(C4067&gt;0,D4068/C4067,0)</f>
        <v>-0.00403753631958661</v>
      </c>
      <c r="G4068" s="46" t="n">
        <f aca="false">G4067*(1+F4068)</f>
        <v>46.1892789580666</v>
      </c>
      <c r="H4068" s="46" t="n">
        <f aca="false">MAX(H4067,G4068)</f>
        <v>60.3492678816304</v>
      </c>
      <c r="I4068" s="47" t="n">
        <f aca="false">G4068/H4068-1</f>
        <v>-0.234633980172508</v>
      </c>
      <c r="J4068" s="48" t="n">
        <f aca="false">IF(F4068&lt;0,F4068^2,0)</f>
        <v>1.6301699531981E-005</v>
      </c>
      <c r="K4068" s="44" t="n">
        <f aca="false">MAX(K4067,E4068)</f>
        <v>64626.6500000001</v>
      </c>
      <c r="L4068" s="49" t="n">
        <f aca="false">E4068-K4068</f>
        <v>-9220.24999999999</v>
      </c>
    </row>
    <row r="4069" customFormat="false" ht="15" hidden="false" customHeight="false" outlineLevel="0" collapsed="false">
      <c r="A4069" s="27" t="n">
        <v>45379</v>
      </c>
      <c r="B4069" s="42" t="n">
        <v>1</v>
      </c>
      <c r="C4069" s="28" t="n">
        <v>47124.6</v>
      </c>
      <c r="D4069" s="43" t="n">
        <v>168.5</v>
      </c>
      <c r="E4069" s="44" t="n">
        <f aca="false">E4068+D4069</f>
        <v>55574.9000000001</v>
      </c>
      <c r="F4069" s="45" t="n">
        <f aca="false">IF(C4068&gt;0,D4069/C4068,0)</f>
        <v>0.00360150857255223</v>
      </c>
      <c r="G4069" s="46" t="n">
        <f aca="false">G4068*(1+F4069)</f>
        <v>46.3556300421941</v>
      </c>
      <c r="H4069" s="46" t="n">
        <f aca="false">MAX(H4068,G4069)</f>
        <v>60.3492678816304</v>
      </c>
      <c r="I4069" s="47" t="n">
        <f aca="false">G4069/H4069-1</f>
        <v>-0.231877507890959</v>
      </c>
      <c r="J4069" s="48" t="n">
        <f aca="false">IF(F4069&lt;0,F4069^2,0)</f>
        <v>0</v>
      </c>
      <c r="K4069" s="44" t="n">
        <f aca="false">MAX(K4068,E4069)</f>
        <v>64626.6500000001</v>
      </c>
      <c r="L4069" s="49" t="n">
        <f aca="false">E4069-K4069</f>
        <v>-9051.74999999999</v>
      </c>
    </row>
    <row r="4070" customFormat="false" ht="15" hidden="false" customHeight="false" outlineLevel="0" collapsed="false">
      <c r="A4070" s="27" t="n">
        <v>45383</v>
      </c>
      <c r="B4070" s="42" t="n">
        <v>1</v>
      </c>
      <c r="C4070" s="28" t="n">
        <v>47578.25</v>
      </c>
      <c r="D4070" s="43" t="n">
        <v>453.65</v>
      </c>
      <c r="E4070" s="44" t="n">
        <f aca="false">E4069+D4070</f>
        <v>56028.5500000001</v>
      </c>
      <c r="F4070" s="45" t="n">
        <f aca="false">IF(C4069&gt;0,D4070/C4069,0)</f>
        <v>0.00962660691019128</v>
      </c>
      <c r="G4070" s="46" t="n">
        <f aca="false">G4069*(1+F4070)</f>
        <v>46.8018774706845</v>
      </c>
      <c r="H4070" s="46" t="n">
        <f aca="false">MAX(H4069,G4070)</f>
        <v>60.3492678816304</v>
      </c>
      <c r="I4070" s="47" t="n">
        <f aca="false">G4070/H4070-1</f>
        <v>-0.224483094600549</v>
      </c>
      <c r="J4070" s="48" t="n">
        <f aca="false">IF(F4070&lt;0,F4070^2,0)</f>
        <v>0</v>
      </c>
      <c r="K4070" s="44" t="n">
        <f aca="false">MAX(K4069,E4070)</f>
        <v>64626.6500000001</v>
      </c>
      <c r="L4070" s="49" t="n">
        <f aca="false">E4070-K4070</f>
        <v>-8598.09999999999</v>
      </c>
    </row>
    <row r="4071" customFormat="false" ht="15" hidden="false" customHeight="false" outlineLevel="0" collapsed="false">
      <c r="A4071" s="27" t="n">
        <v>45384</v>
      </c>
      <c r="B4071" s="42" t="n">
        <v>1</v>
      </c>
      <c r="C4071" s="28" t="n">
        <v>47545.45</v>
      </c>
      <c r="D4071" s="43" t="n">
        <v>-32.8</v>
      </c>
      <c r="E4071" s="44" t="n">
        <f aca="false">E4070+D4071</f>
        <v>55995.7500000001</v>
      </c>
      <c r="F4071" s="45" t="n">
        <f aca="false">IF(C4070&gt;0,D4071/C4070,0)</f>
        <v>-0.000689390635426902</v>
      </c>
      <c r="G4071" s="46" t="n">
        <f aca="false">G4070*(1+F4071)</f>
        <v>46.7696126946358</v>
      </c>
      <c r="H4071" s="46" t="n">
        <f aca="false">MAX(H4070,G4071)</f>
        <v>60.3492678816304</v>
      </c>
      <c r="I4071" s="47" t="n">
        <f aca="false">G4071/H4071-1</f>
        <v>-0.225017728692747</v>
      </c>
      <c r="J4071" s="48" t="n">
        <f aca="false">IF(F4071&lt;0,F4071^2,0)</f>
        <v>4.75259448214308E-007</v>
      </c>
      <c r="K4071" s="44" t="n">
        <f aca="false">MAX(K4070,E4071)</f>
        <v>64626.6500000001</v>
      </c>
      <c r="L4071" s="49" t="n">
        <f aca="false">E4071-K4071</f>
        <v>-8630.89999999999</v>
      </c>
    </row>
    <row r="4072" customFormat="false" ht="15" hidden="false" customHeight="false" outlineLevel="0" collapsed="false">
      <c r="A4072" s="27" t="n">
        <v>45385</v>
      </c>
      <c r="B4072" s="42" t="n">
        <v>-1</v>
      </c>
      <c r="C4072" s="28" t="n">
        <v>47624.25</v>
      </c>
      <c r="D4072" s="43" t="n">
        <v>-469.2</v>
      </c>
      <c r="E4072" s="44" t="n">
        <f aca="false">E4071+D4072</f>
        <v>55526.5500000001</v>
      </c>
      <c r="F4072" s="45" t="n">
        <f aca="false">IF(C4071&gt;0,D4072/C4071,0)</f>
        <v>-0.0098684521862765</v>
      </c>
      <c r="G4072" s="46" t="n">
        <f aca="false">G4071*(1+F4072)</f>
        <v>46.3080690079881</v>
      </c>
      <c r="H4072" s="46" t="n">
        <f aca="false">MAX(H4071,G4072)</f>
        <v>60.3492678816304</v>
      </c>
      <c r="I4072" s="47" t="n">
        <f aca="false">G4072/H4072-1</f>
        <v>-0.232665604182354</v>
      </c>
      <c r="J4072" s="48" t="n">
        <f aca="false">IF(F4072&lt;0,F4072^2,0)</f>
        <v>9.73863485528254E-005</v>
      </c>
      <c r="K4072" s="44" t="n">
        <f aca="false">MAX(K4071,E4072)</f>
        <v>64626.6500000001</v>
      </c>
      <c r="L4072" s="49" t="n">
        <f aca="false">E4072-K4072</f>
        <v>-9100.09999999999</v>
      </c>
    </row>
    <row r="4073" customFormat="false" ht="15" hidden="false" customHeight="false" outlineLevel="0" collapsed="false">
      <c r="A4073" s="27" t="n">
        <v>45386</v>
      </c>
      <c r="B4073" s="42" t="n">
        <v>1</v>
      </c>
      <c r="C4073" s="28" t="n">
        <v>48060.8</v>
      </c>
      <c r="D4073" s="43" t="n">
        <v>-487.35</v>
      </c>
      <c r="E4073" s="44" t="n">
        <f aca="false">E4072+D4073</f>
        <v>55039.2000000001</v>
      </c>
      <c r="F4073" s="45" t="n">
        <f aca="false">IF(C4072&gt;0,D4073/C4072,0)</f>
        <v>-0.0102332320194019</v>
      </c>
      <c r="G4073" s="46" t="n">
        <f aca="false">G4072*(1+F4073)</f>
        <v>45.8341877934589</v>
      </c>
      <c r="H4073" s="46" t="n">
        <f aca="false">MAX(H4072,G4073)</f>
        <v>60.3492678816304</v>
      </c>
      <c r="I4073" s="47" t="n">
        <f aca="false">G4073/H4073-1</f>
        <v>-0.240517915091224</v>
      </c>
      <c r="J4073" s="48" t="n">
        <f aca="false">IF(F4073&lt;0,F4073^2,0)</f>
        <v>0.000104719037562912</v>
      </c>
      <c r="K4073" s="44" t="n">
        <f aca="false">MAX(K4072,E4073)</f>
        <v>64626.6500000001</v>
      </c>
      <c r="L4073" s="49" t="n">
        <f aca="false">E4073-K4073</f>
        <v>-9587.44999999999</v>
      </c>
    </row>
    <row r="4074" customFormat="false" ht="15" hidden="false" customHeight="false" outlineLevel="0" collapsed="false">
      <c r="A4074" s="27" t="n">
        <v>45387</v>
      </c>
      <c r="B4074" s="42" t="n">
        <v>1</v>
      </c>
      <c r="C4074" s="28" t="n">
        <v>48493.05</v>
      </c>
      <c r="D4074" s="43" t="n">
        <v>432.25</v>
      </c>
      <c r="E4074" s="44" t="n">
        <f aca="false">E4073+D4074</f>
        <v>55471.4500000001</v>
      </c>
      <c r="F4074" s="45" t="n">
        <f aca="false">IF(C4073&gt;0,D4074/C4073,0)</f>
        <v>0.00899381616618949</v>
      </c>
      <c r="G4074" s="46" t="n">
        <f aca="false">G4073*(1+F4074)</f>
        <v>46.2464120525999</v>
      </c>
      <c r="H4074" s="46" t="n">
        <f aca="false">MAX(H4073,G4074)</f>
        <v>60.3492678816304</v>
      </c>
      <c r="I4074" s="47" t="n">
        <f aca="false">G4074/H4074-1</f>
        <v>-0.23368727283804</v>
      </c>
      <c r="J4074" s="48" t="n">
        <f aca="false">IF(F4074&lt;0,F4074^2,0)</f>
        <v>0</v>
      </c>
      <c r="K4074" s="44" t="n">
        <f aca="false">MAX(K4073,E4074)</f>
        <v>64626.6500000001</v>
      </c>
      <c r="L4074" s="49" t="n">
        <f aca="false">E4074-K4074</f>
        <v>-9155.19999999999</v>
      </c>
    </row>
    <row r="4075" customFormat="false" ht="15" hidden="false" customHeight="false" outlineLevel="0" collapsed="false">
      <c r="A4075" s="27" t="n">
        <v>45390</v>
      </c>
      <c r="B4075" s="42" t="n">
        <v>1</v>
      </c>
      <c r="C4075" s="28" t="n">
        <v>48581.7</v>
      </c>
      <c r="D4075" s="43" t="n">
        <v>88.65</v>
      </c>
      <c r="E4075" s="44" t="n">
        <f aca="false">E4074+D4075</f>
        <v>55560.1000000001</v>
      </c>
      <c r="F4075" s="45" t="n">
        <f aca="false">IF(C4074&gt;0,D4075/C4074,0)</f>
        <v>0.00182809701596414</v>
      </c>
      <c r="G4075" s="46" t="n">
        <f aca="false">G4074*(1+F4075)</f>
        <v>46.3309549804723</v>
      </c>
      <c r="H4075" s="46" t="n">
        <f aca="false">MAX(H4074,G4075)</f>
        <v>60.3492678816304</v>
      </c>
      <c r="I4075" s="47" t="n">
        <f aca="false">G4075/H4075-1</f>
        <v>-0.23228637882822</v>
      </c>
      <c r="J4075" s="48" t="n">
        <f aca="false">IF(F4075&lt;0,F4075^2,0)</f>
        <v>0</v>
      </c>
      <c r="K4075" s="44" t="n">
        <f aca="false">MAX(K4074,E4075)</f>
        <v>64626.6500000001</v>
      </c>
      <c r="L4075" s="49" t="n">
        <f aca="false">E4075-K4075</f>
        <v>-9066.54999999999</v>
      </c>
    </row>
    <row r="4076" customFormat="false" ht="15" hidden="false" customHeight="false" outlineLevel="0" collapsed="false">
      <c r="A4076" s="27" t="n">
        <v>45391</v>
      </c>
      <c r="B4076" s="42" t="n">
        <v>1</v>
      </c>
      <c r="C4076" s="28" t="n">
        <v>48730.55</v>
      </c>
      <c r="D4076" s="43" t="n">
        <v>148.85</v>
      </c>
      <c r="E4076" s="44" t="n">
        <f aca="false">E4075+D4076</f>
        <v>55708.9500000001</v>
      </c>
      <c r="F4076" s="45" t="n">
        <f aca="false">IF(C4075&gt;0,D4076/C4075,0)</f>
        <v>0.00306391089648983</v>
      </c>
      <c r="G4076" s="46" t="n">
        <f aca="false">G4075*(1+F4076)</f>
        <v>46.4729088982818</v>
      </c>
      <c r="H4076" s="46" t="n">
        <f aca="false">MAX(H4075,G4076)</f>
        <v>60.3492678816304</v>
      </c>
      <c r="I4076" s="47" t="n">
        <f aca="false">G4076/H4076-1</f>
        <v>-0.229934172698928</v>
      </c>
      <c r="J4076" s="48" t="n">
        <f aca="false">IF(F4076&lt;0,F4076^2,0)</f>
        <v>0</v>
      </c>
      <c r="K4076" s="44" t="n">
        <f aca="false">MAX(K4075,E4076)</f>
        <v>64626.6500000001</v>
      </c>
      <c r="L4076" s="49" t="n">
        <f aca="false">E4076-K4076</f>
        <v>-8917.69999999999</v>
      </c>
    </row>
    <row r="4077" customFormat="false" ht="15" hidden="false" customHeight="false" outlineLevel="0" collapsed="false">
      <c r="A4077" s="27" t="n">
        <v>45392</v>
      </c>
      <c r="B4077" s="42" t="n">
        <v>1</v>
      </c>
      <c r="C4077" s="28" t="n">
        <v>48986.6</v>
      </c>
      <c r="D4077" s="43" t="n">
        <v>256.05</v>
      </c>
      <c r="E4077" s="44" t="n">
        <f aca="false">E4076+D4077</f>
        <v>55965.0000000001</v>
      </c>
      <c r="F4077" s="45" t="n">
        <f aca="false">IF(C4076&gt;0,D4077/C4076,0)</f>
        <v>0.00525440406480124</v>
      </c>
      <c r="G4077" s="46" t="n">
        <f aca="false">G4076*(1+F4077)</f>
        <v>46.7170963397</v>
      </c>
      <c r="H4077" s="46" t="n">
        <f aca="false">MAX(H4076,G4077)</f>
        <v>60.3492678816304</v>
      </c>
      <c r="I4077" s="47" t="n">
        <f aca="false">G4077/H4077-1</f>
        <v>-0.225887935685793</v>
      </c>
      <c r="J4077" s="48" t="n">
        <f aca="false">IF(F4077&lt;0,F4077^2,0)</f>
        <v>0</v>
      </c>
      <c r="K4077" s="44" t="n">
        <f aca="false">MAX(K4076,E4077)</f>
        <v>64626.6500000001</v>
      </c>
      <c r="L4077" s="49" t="n">
        <f aca="false">E4077-K4077</f>
        <v>-8661.64999999999</v>
      </c>
    </row>
    <row r="4078" customFormat="false" ht="15" hidden="false" customHeight="false" outlineLevel="0" collapsed="false">
      <c r="A4078" s="27" t="n">
        <v>45394</v>
      </c>
      <c r="B4078" s="42" t="n">
        <v>-1</v>
      </c>
      <c r="C4078" s="28" t="n">
        <v>48564.55</v>
      </c>
      <c r="D4078" s="43" t="n">
        <v>-313.65</v>
      </c>
      <c r="E4078" s="44" t="n">
        <f aca="false">E4077+D4078</f>
        <v>55651.3500000001</v>
      </c>
      <c r="F4078" s="45" t="n">
        <f aca="false">IF(C4077&gt;0,D4078/C4077,0)</f>
        <v>-0.00640277137012979</v>
      </c>
      <c r="G4078" s="46" t="n">
        <f aca="false">G4077*(1+F4078)</f>
        <v>46.4179774527606</v>
      </c>
      <c r="H4078" s="46" t="n">
        <f aca="false">MAX(H4077,G4078)</f>
        <v>60.3492678816304</v>
      </c>
      <c r="I4078" s="47" t="n">
        <f aca="false">G4078/H4078-1</f>
        <v>-0.230844398248456</v>
      </c>
      <c r="J4078" s="48" t="n">
        <f aca="false">IF(F4078&lt;0,F4078^2,0)</f>
        <v>4.09954812181537E-005</v>
      </c>
      <c r="K4078" s="44" t="n">
        <f aca="false">MAX(K4077,E4078)</f>
        <v>64626.6500000001</v>
      </c>
      <c r="L4078" s="49" t="n">
        <f aca="false">E4078-K4078</f>
        <v>-8975.29999999999</v>
      </c>
    </row>
    <row r="4079" customFormat="false" ht="15" hidden="false" customHeight="false" outlineLevel="0" collapsed="false">
      <c r="A4079" s="27" t="n">
        <v>45397</v>
      </c>
      <c r="B4079" s="42" t="n">
        <v>-1</v>
      </c>
      <c r="C4079" s="28" t="n">
        <v>47773.25</v>
      </c>
      <c r="D4079" s="43" t="n">
        <v>791.3</v>
      </c>
      <c r="E4079" s="44" t="n">
        <f aca="false">E4078+D4079</f>
        <v>56442.6500000001</v>
      </c>
      <c r="F4079" s="45" t="n">
        <f aca="false">IF(C4078&gt;0,D4079/C4078,0)</f>
        <v>0.0162937780747479</v>
      </c>
      <c r="G4079" s="46" t="n">
        <f aca="false">G4078*(1+F4079)</f>
        <v>47.1743016760545</v>
      </c>
      <c r="H4079" s="46" t="n">
        <f aca="false">MAX(H4078,G4079)</f>
        <v>60.3492678816304</v>
      </c>
      <c r="I4079" s="47" t="n">
        <f aca="false">G4079/H4079-1</f>
        <v>-0.218311947568567</v>
      </c>
      <c r="J4079" s="48" t="n">
        <f aca="false">IF(F4079&lt;0,F4079^2,0)</f>
        <v>0</v>
      </c>
      <c r="K4079" s="44" t="n">
        <f aca="false">MAX(K4078,E4079)</f>
        <v>64626.6500000001</v>
      </c>
      <c r="L4079" s="49" t="n">
        <f aca="false">E4079-K4079</f>
        <v>-8183.99999999999</v>
      </c>
    </row>
    <row r="4080" customFormat="false" ht="15" hidden="false" customHeight="false" outlineLevel="0" collapsed="false">
      <c r="A4080" s="27" t="n">
        <v>45398</v>
      </c>
      <c r="B4080" s="42" t="n">
        <v>-1</v>
      </c>
      <c r="C4080" s="28" t="n">
        <v>47484.8</v>
      </c>
      <c r="D4080" s="43" t="n">
        <v>288.45</v>
      </c>
      <c r="E4080" s="44" t="n">
        <f aca="false">E4079+D4080</f>
        <v>56731.1000000001</v>
      </c>
      <c r="F4080" s="45" t="n">
        <f aca="false">IF(C4079&gt;0,D4080/C4079,0)</f>
        <v>0.00603789777752194</v>
      </c>
      <c r="G4080" s="46" t="n">
        <f aca="false">G4079*(1+F4080)</f>
        <v>47.4591352873005</v>
      </c>
      <c r="H4080" s="46" t="n">
        <f aca="false">MAX(H4079,G4080)</f>
        <v>60.3492678816304</v>
      </c>
      <c r="I4080" s="47" t="n">
        <f aca="false">G4080/H4080-1</f>
        <v>-0.213592195014076</v>
      </c>
      <c r="J4080" s="48" t="n">
        <f aca="false">IF(F4080&lt;0,F4080^2,0)</f>
        <v>0</v>
      </c>
      <c r="K4080" s="44" t="n">
        <f aca="false">MAX(K4079,E4080)</f>
        <v>64626.6500000001</v>
      </c>
      <c r="L4080" s="49" t="n">
        <f aca="false">E4080-K4080</f>
        <v>-7895.54999999999</v>
      </c>
    </row>
    <row r="4081" customFormat="false" ht="15" hidden="false" customHeight="false" outlineLevel="0" collapsed="false">
      <c r="A4081" s="27" t="n">
        <v>45400</v>
      </c>
      <c r="B4081" s="42" t="n">
        <v>-1</v>
      </c>
      <c r="C4081" s="28" t="n">
        <v>47069.45</v>
      </c>
      <c r="D4081" s="43" t="n">
        <v>-124.2</v>
      </c>
      <c r="E4081" s="44" t="n">
        <f aca="false">E4080+D4081</f>
        <v>56606.9000000001</v>
      </c>
      <c r="F4081" s="45" t="n">
        <f aca="false">IF(C4080&gt;0,D4081/C4080,0)</f>
        <v>-0.0026155738257295</v>
      </c>
      <c r="G4081" s="46" t="n">
        <f aca="false">G4080*(1+F4081)</f>
        <v>47.3350024152513</v>
      </c>
      <c r="H4081" s="46" t="n">
        <f aca="false">MAX(H4080,G4081)</f>
        <v>60.3492678816304</v>
      </c>
      <c r="I4081" s="47" t="n">
        <f aca="false">G4081/H4081-1</f>
        <v>-0.215649102685146</v>
      </c>
      <c r="J4081" s="48" t="n">
        <f aca="false">IF(F4081&lt;0,F4081^2,0)</f>
        <v>6.84122643784123E-006</v>
      </c>
      <c r="K4081" s="44" t="n">
        <f aca="false">MAX(K4080,E4081)</f>
        <v>64626.6500000001</v>
      </c>
      <c r="L4081" s="49" t="n">
        <f aca="false">E4081-K4081</f>
        <v>-8019.74999999999</v>
      </c>
    </row>
    <row r="4082" customFormat="false" ht="15" hidden="false" customHeight="false" outlineLevel="0" collapsed="false">
      <c r="A4082" s="27" t="n">
        <v>45401</v>
      </c>
      <c r="B4082" s="42" t="n">
        <v>-1</v>
      </c>
      <c r="C4082" s="28" t="n">
        <v>47574.15</v>
      </c>
      <c r="D4082" s="43" t="n">
        <v>-829.2</v>
      </c>
      <c r="E4082" s="44" t="n">
        <f aca="false">E4081+D4082</f>
        <v>55777.7000000001</v>
      </c>
      <c r="F4082" s="45" t="n">
        <f aca="false">IF(C4081&gt;0,D4082/C4081,0)</f>
        <v>-0.0176165219691328</v>
      </c>
      <c r="G4082" s="46" t="n">
        <f aca="false">G4081*(1+F4082)</f>
        <v>46.5011243052941</v>
      </c>
      <c r="H4082" s="46" t="n">
        <f aca="false">MAX(H4081,G4082)</f>
        <v>60.3492678816304</v>
      </c>
      <c r="I4082" s="47" t="n">
        <f aca="false">G4082/H4082-1</f>
        <v>-0.229466637499202</v>
      </c>
      <c r="J4082" s="48" t="n">
        <f aca="false">IF(F4082&lt;0,F4082^2,0)</f>
        <v>0.00031034184628894</v>
      </c>
      <c r="K4082" s="44" t="n">
        <f aca="false">MAX(K4081,E4082)</f>
        <v>64626.6500000001</v>
      </c>
      <c r="L4082" s="49" t="n">
        <f aca="false">E4082-K4082</f>
        <v>-8848.94999999998</v>
      </c>
    </row>
    <row r="4083" customFormat="false" ht="15" hidden="false" customHeight="false" outlineLevel="0" collapsed="false">
      <c r="A4083" s="27" t="n">
        <v>45404</v>
      </c>
      <c r="B4083" s="42" t="n">
        <v>1</v>
      </c>
      <c r="C4083" s="28" t="n">
        <v>47924.9</v>
      </c>
      <c r="D4083" s="43" t="n">
        <v>-792.35</v>
      </c>
      <c r="E4083" s="44" t="n">
        <f aca="false">E4082+D4083</f>
        <v>54985.3500000001</v>
      </c>
      <c r="F4083" s="45" t="n">
        <f aca="false">IF(C4082&gt;0,D4083/C4082,0)</f>
        <v>-0.0166550532169256</v>
      </c>
      <c r="G4083" s="46" t="n">
        <f aca="false">G4082*(1+F4083)</f>
        <v>45.7266456053425</v>
      </c>
      <c r="H4083" s="46" t="n">
        <f aca="false">MAX(H4082,G4083)</f>
        <v>60.3492678816304</v>
      </c>
      <c r="I4083" s="47" t="n">
        <f aca="false">G4083/H4083-1</f>
        <v>-0.24229991165707</v>
      </c>
      <c r="J4083" s="48" t="n">
        <f aca="false">IF(F4083&lt;0,F4083^2,0)</f>
        <v>0.000277390797658623</v>
      </c>
      <c r="K4083" s="44" t="n">
        <f aca="false">MAX(K4082,E4083)</f>
        <v>64626.6500000001</v>
      </c>
      <c r="L4083" s="49" t="n">
        <f aca="false">E4083-K4083</f>
        <v>-9641.29999999998</v>
      </c>
    </row>
    <row r="4084" customFormat="false" ht="15" hidden="false" customHeight="false" outlineLevel="0" collapsed="false">
      <c r="A4084" s="27" t="n">
        <v>45405</v>
      </c>
      <c r="B4084" s="42" t="n">
        <v>1</v>
      </c>
      <c r="C4084" s="28" t="n">
        <v>47970.45</v>
      </c>
      <c r="D4084" s="43" t="n">
        <v>45.55</v>
      </c>
      <c r="E4084" s="44" t="n">
        <f aca="false">E4083+D4084</f>
        <v>55030.9000000001</v>
      </c>
      <c r="F4084" s="45" t="n">
        <f aca="false">IF(C4083&gt;0,D4084/C4083,0)</f>
        <v>0.000950445384340917</v>
      </c>
      <c r="G4084" s="46" t="n">
        <f aca="false">G4083*(1+F4084)</f>
        <v>45.7701062845995</v>
      </c>
      <c r="H4084" s="46" t="n">
        <f aca="false">MAX(H4083,G4084)</f>
        <v>60.3492678816304</v>
      </c>
      <c r="I4084" s="47" t="n">
        <f aca="false">G4084/H4084-1</f>
        <v>-0.241579759105389</v>
      </c>
      <c r="J4084" s="48" t="n">
        <f aca="false">IF(F4084&lt;0,F4084^2,0)</f>
        <v>0</v>
      </c>
      <c r="K4084" s="44" t="n">
        <f aca="false">MAX(K4083,E4084)</f>
        <v>64626.6500000001</v>
      </c>
      <c r="L4084" s="49" t="n">
        <f aca="false">E4084-K4084</f>
        <v>-9595.74999999998</v>
      </c>
    </row>
    <row r="4085" customFormat="false" ht="15" hidden="false" customHeight="false" outlineLevel="0" collapsed="false">
      <c r="A4085" s="27" t="n">
        <v>45406</v>
      </c>
      <c r="B4085" s="42" t="n">
        <v>1</v>
      </c>
      <c r="C4085" s="28" t="n">
        <v>48189</v>
      </c>
      <c r="D4085" s="43" t="n">
        <v>218.55</v>
      </c>
      <c r="E4085" s="44" t="n">
        <f aca="false">E4084+D4085</f>
        <v>55249.4500000001</v>
      </c>
      <c r="F4085" s="45" t="n">
        <f aca="false">IF(C4084&gt;0,D4085/C4084,0)</f>
        <v>0.0045559297442488</v>
      </c>
      <c r="G4085" s="46" t="n">
        <f aca="false">G4084*(1+F4085)</f>
        <v>45.978631673219</v>
      </c>
      <c r="H4085" s="46" t="n">
        <f aca="false">MAX(H4084,G4085)</f>
        <v>60.3492678816304</v>
      </c>
      <c r="I4085" s="47" t="n">
        <f aca="false">G4085/H4085-1</f>
        <v>-0.238124449771257</v>
      </c>
      <c r="J4085" s="48" t="n">
        <f aca="false">IF(F4085&lt;0,F4085^2,0)</f>
        <v>0</v>
      </c>
      <c r="K4085" s="44" t="n">
        <f aca="false">MAX(K4084,E4085)</f>
        <v>64626.6500000001</v>
      </c>
      <c r="L4085" s="49" t="n">
        <f aca="false">E4085-K4085</f>
        <v>-9377.19999999998</v>
      </c>
    </row>
    <row r="4086" customFormat="false" ht="15" hidden="false" customHeight="false" outlineLevel="0" collapsed="false">
      <c r="A4086" s="27" t="n">
        <v>45407</v>
      </c>
      <c r="B4086" s="42" t="n">
        <v>-1</v>
      </c>
      <c r="C4086" s="28" t="n">
        <v>48494.95</v>
      </c>
      <c r="D4086" s="43" t="n">
        <v>-1138.65</v>
      </c>
      <c r="E4086" s="44" t="n">
        <f aca="false">E4085+D4086</f>
        <v>54110.8000000001</v>
      </c>
      <c r="F4086" s="45" t="n">
        <f aca="false">IF(C4085&gt;0,D4086/C4085,0)</f>
        <v>-0.0236288364564527</v>
      </c>
      <c r="G4086" s="46" t="n">
        <f aca="false">G4085*(1+F4086)</f>
        <v>44.892210104921</v>
      </c>
      <c r="H4086" s="46" t="n">
        <f aca="false">MAX(H4085,G4086)</f>
        <v>60.3492678816304</v>
      </c>
      <c r="I4086" s="47" t="n">
        <f aca="false">G4086/H4086-1</f>
        <v>-0.256126682547782</v>
      </c>
      <c r="J4086" s="48" t="n">
        <f aca="false">IF(F4086&lt;0,F4086^2,0)</f>
        <v>0.000558321912285789</v>
      </c>
      <c r="K4086" s="44" t="n">
        <f aca="false">MAX(K4085,E4086)</f>
        <v>64626.6500000001</v>
      </c>
      <c r="L4086" s="49" t="n">
        <f aca="false">E4086-K4086</f>
        <v>-10515.85</v>
      </c>
    </row>
    <row r="4087" customFormat="false" ht="15" hidden="false" customHeight="false" outlineLevel="0" collapsed="false">
      <c r="A4087" s="27" t="n">
        <v>45408</v>
      </c>
      <c r="B4087" s="42" t="n">
        <v>1</v>
      </c>
      <c r="C4087" s="28" t="n">
        <v>48201.05</v>
      </c>
      <c r="D4087" s="43" t="n">
        <v>-624</v>
      </c>
      <c r="E4087" s="44" t="n">
        <f aca="false">E4086+D4087</f>
        <v>53486.8000000001</v>
      </c>
      <c r="F4087" s="45" t="n">
        <f aca="false">IF(C4086&gt;0,D4087/C4086,0)</f>
        <v>-0.0128673191744707</v>
      </c>
      <c r="G4087" s="46" t="n">
        <f aca="false">G4086*(1+F4087)</f>
        <v>44.3145677090536</v>
      </c>
      <c r="H4087" s="46" t="n">
        <f aca="false">MAX(H4086,G4087)</f>
        <v>60.3492678816304</v>
      </c>
      <c r="I4087" s="47" t="n">
        <f aca="false">G4087/H4087-1</f>
        <v>-0.265698337948812</v>
      </c>
      <c r="J4087" s="48" t="n">
        <f aca="false">IF(F4087&lt;0,F4087^2,0)</f>
        <v>0.000165567902737703</v>
      </c>
      <c r="K4087" s="44" t="n">
        <f aca="false">MAX(K4086,E4087)</f>
        <v>64626.6500000001</v>
      </c>
      <c r="L4087" s="49" t="n">
        <f aca="false">E4087-K4087</f>
        <v>-11139.85</v>
      </c>
    </row>
    <row r="4088" customFormat="false" ht="15" hidden="false" customHeight="false" outlineLevel="0" collapsed="false">
      <c r="A4088" s="27" t="n">
        <v>45411</v>
      </c>
      <c r="B4088" s="42" t="n">
        <v>1</v>
      </c>
      <c r="C4088" s="28" t="n">
        <v>49424.05</v>
      </c>
      <c r="D4088" s="43" t="n">
        <v>1223</v>
      </c>
      <c r="E4088" s="44" t="n">
        <f aca="false">E4087+D4088</f>
        <v>54709.8000000001</v>
      </c>
      <c r="F4088" s="45" t="n">
        <f aca="false">IF(C4087&gt;0,D4088/C4087,0)</f>
        <v>0.0253728912544436</v>
      </c>
      <c r="G4088" s="46" t="n">
        <f aca="false">G4087*(1+F4088)</f>
        <v>45.4389564165231</v>
      </c>
      <c r="H4088" s="46" t="n">
        <f aca="false">MAX(H4087,G4088)</f>
        <v>60.3492678816304</v>
      </c>
      <c r="I4088" s="47" t="n">
        <f aca="false">G4088/H4088-1</f>
        <v>-0.24706698172963</v>
      </c>
      <c r="J4088" s="48" t="n">
        <f aca="false">IF(F4088&lt;0,F4088^2,0)</f>
        <v>0</v>
      </c>
      <c r="K4088" s="44" t="n">
        <f aca="false">MAX(K4087,E4088)</f>
        <v>64626.6500000001</v>
      </c>
      <c r="L4088" s="49" t="n">
        <f aca="false">E4088-K4088</f>
        <v>-9916.84999999998</v>
      </c>
    </row>
    <row r="4089" customFormat="false" ht="15" hidden="false" customHeight="false" outlineLevel="0" collapsed="false">
      <c r="A4089" s="27" t="n">
        <v>45412</v>
      </c>
      <c r="B4089" s="42" t="n">
        <v>1</v>
      </c>
      <c r="C4089" s="28" t="n">
        <v>49396.75</v>
      </c>
      <c r="D4089" s="43" t="n">
        <v>-27.3</v>
      </c>
      <c r="E4089" s="44" t="n">
        <f aca="false">E4088+D4089</f>
        <v>54682.5000000001</v>
      </c>
      <c r="F4089" s="45" t="n">
        <f aca="false">IF(C4088&gt;0,D4089/C4088,0)</f>
        <v>-0.000552362665544406</v>
      </c>
      <c r="G4089" s="46" t="n">
        <f aca="false">G4088*(1+F4089)</f>
        <v>45.4138576334373</v>
      </c>
      <c r="H4089" s="46" t="n">
        <f aca="false">MAX(H4088,G4089)</f>
        <v>60.3492678816304</v>
      </c>
      <c r="I4089" s="47" t="n">
        <f aca="false">G4089/H4089-1</f>
        <v>-0.247482873818579</v>
      </c>
      <c r="J4089" s="48" t="n">
        <f aca="false">IF(F4089&lt;0,F4089^2,0)</f>
        <v>3.05104514287321E-007</v>
      </c>
      <c r="K4089" s="44" t="n">
        <f aca="false">MAX(K4088,E4089)</f>
        <v>64626.6500000001</v>
      </c>
      <c r="L4089" s="49" t="n">
        <f aca="false">E4089-K4089</f>
        <v>-9944.14999999998</v>
      </c>
    </row>
    <row r="4090" customFormat="false" ht="15" hidden="false" customHeight="false" outlineLevel="0" collapsed="false">
      <c r="A4090" s="27" t="n">
        <v>45414</v>
      </c>
      <c r="B4090" s="42" t="n">
        <v>1</v>
      </c>
      <c r="C4090" s="28" t="n">
        <v>49231.05</v>
      </c>
      <c r="D4090" s="43" t="n">
        <v>-146.85</v>
      </c>
      <c r="E4090" s="44" t="n">
        <f aca="false">E4089+D4090</f>
        <v>54535.6500000001</v>
      </c>
      <c r="F4090" s="45" t="n">
        <f aca="false">IF(C4089&gt;0,D4090/C4089,0)</f>
        <v>-0.00297286764817523</v>
      </c>
      <c r="G4090" s="46" t="n">
        <f aca="false">G4089*(1+F4090)</f>
        <v>45.2788482453</v>
      </c>
      <c r="H4090" s="46" t="n">
        <f aca="false">MAX(H4089,G4090)</f>
        <v>60.3492678816304</v>
      </c>
      <c r="I4090" s="47" t="n">
        <f aca="false">G4090/H4090-1</f>
        <v>-0.249720007637701</v>
      </c>
      <c r="J4090" s="48" t="n">
        <f aca="false">IF(F4090&lt;0,F4090^2,0)</f>
        <v>8.83794205356695E-006</v>
      </c>
      <c r="K4090" s="44" t="n">
        <f aca="false">MAX(K4089,E4090)</f>
        <v>64626.6500000001</v>
      </c>
      <c r="L4090" s="49" t="n">
        <f aca="false">E4090-K4090</f>
        <v>-10091</v>
      </c>
    </row>
    <row r="4091" customFormat="false" ht="15" hidden="false" customHeight="false" outlineLevel="0" collapsed="false">
      <c r="A4091" s="27" t="n">
        <v>45415</v>
      </c>
      <c r="B4091" s="42" t="n">
        <v>-1</v>
      </c>
      <c r="C4091" s="28" t="n">
        <v>48923.55</v>
      </c>
      <c r="D4091" s="43" t="n">
        <v>200.05</v>
      </c>
      <c r="E4091" s="44" t="n">
        <f aca="false">E4090+D4091</f>
        <v>54735.7000000001</v>
      </c>
      <c r="F4091" s="45" t="n">
        <f aca="false">IF(C4090&gt;0,D4091/C4090,0)</f>
        <v>0.00406349245039462</v>
      </c>
      <c r="G4091" s="46" t="n">
        <f aca="false">G4090*(1+F4091)</f>
        <v>45.4628385033073</v>
      </c>
      <c r="H4091" s="46" t="n">
        <f aca="false">MAX(H4090,G4091)</f>
        <v>60.3492678816304</v>
      </c>
      <c r="I4091" s="47" t="n">
        <f aca="false">G4091/H4091-1</f>
        <v>-0.246671250553055</v>
      </c>
      <c r="J4091" s="48" t="n">
        <f aca="false">IF(F4091&lt;0,F4091^2,0)</f>
        <v>0</v>
      </c>
      <c r="K4091" s="44" t="n">
        <f aca="false">MAX(K4090,E4091)</f>
        <v>64626.6500000001</v>
      </c>
      <c r="L4091" s="49" t="n">
        <f aca="false">E4091-K4091</f>
        <v>-9890.94999999998</v>
      </c>
    </row>
    <row r="4092" customFormat="false" ht="15" hidden="false" customHeight="false" outlineLevel="0" collapsed="false">
      <c r="A4092" s="27" t="n">
        <v>45418</v>
      </c>
      <c r="B4092" s="42" t="n">
        <v>-1</v>
      </c>
      <c r="C4092" s="28" t="n">
        <v>48895.3</v>
      </c>
      <c r="D4092" s="43" t="n">
        <v>28.25</v>
      </c>
      <c r="E4092" s="44" t="n">
        <f aca="false">E4091+D4092</f>
        <v>54763.9500000001</v>
      </c>
      <c r="F4092" s="45" t="n">
        <f aca="false">IF(C4091&gt;0,D4092/C4091,0)</f>
        <v>0.000577431523264358</v>
      </c>
      <c r="G4092" s="46" t="n">
        <f aca="false">G4091*(1+F4092)</f>
        <v>45.4890901793962</v>
      </c>
      <c r="H4092" s="46" t="n">
        <f aca="false">MAX(H4091,G4092)</f>
        <v>60.3492678816304</v>
      </c>
      <c r="I4092" s="47" t="n">
        <f aca="false">G4092/H4092-1</f>
        <v>-0.246236254785743</v>
      </c>
      <c r="J4092" s="48" t="n">
        <f aca="false">IF(F4092&lt;0,F4092^2,0)</f>
        <v>0</v>
      </c>
      <c r="K4092" s="44" t="n">
        <f aca="false">MAX(K4091,E4092)</f>
        <v>64626.6500000001</v>
      </c>
      <c r="L4092" s="49" t="n">
        <f aca="false">E4092-K4092</f>
        <v>-9862.69999999998</v>
      </c>
    </row>
    <row r="4093" customFormat="false" ht="15" hidden="false" customHeight="false" outlineLevel="0" collapsed="false">
      <c r="A4093" s="27" t="n">
        <v>45419</v>
      </c>
      <c r="B4093" s="42" t="n">
        <v>-1</v>
      </c>
      <c r="C4093" s="28" t="n">
        <v>48285.35</v>
      </c>
      <c r="D4093" s="43" t="n">
        <v>609.95</v>
      </c>
      <c r="E4093" s="44" t="n">
        <f aca="false">E4092+D4093</f>
        <v>55373.9000000001</v>
      </c>
      <c r="F4093" s="45" t="n">
        <f aca="false">IF(C4092&gt;0,D4093/C4092,0)</f>
        <v>0.012474614124466</v>
      </c>
      <c r="G4093" s="46" t="n">
        <f aca="false">G4092*(1+F4093)</f>
        <v>46.0565490262572</v>
      </c>
      <c r="H4093" s="46" t="n">
        <f aca="false">MAX(H4092,G4093)</f>
        <v>60.3492678816304</v>
      </c>
      <c r="I4093" s="47" t="n">
        <f aca="false">G4093/H4093-1</f>
        <v>-0.236833342923183</v>
      </c>
      <c r="J4093" s="48" t="n">
        <f aca="false">IF(F4093&lt;0,F4093^2,0)</f>
        <v>0</v>
      </c>
      <c r="K4093" s="44" t="n">
        <f aca="false">MAX(K4092,E4093)</f>
        <v>64626.6500000001</v>
      </c>
      <c r="L4093" s="49" t="n">
        <f aca="false">E4093-K4093</f>
        <v>-9252.74999999998</v>
      </c>
    </row>
    <row r="4094" customFormat="false" ht="15" hidden="false" customHeight="false" outlineLevel="0" collapsed="false">
      <c r="A4094" s="27" t="n">
        <v>45420</v>
      </c>
      <c r="B4094" s="42" t="n">
        <v>-1</v>
      </c>
      <c r="C4094" s="28" t="n">
        <v>48021.1</v>
      </c>
      <c r="D4094" s="43" t="n">
        <v>264.25</v>
      </c>
      <c r="E4094" s="44" t="n">
        <f aca="false">E4093+D4094</f>
        <v>55638.1500000001</v>
      </c>
      <c r="F4094" s="45" t="n">
        <f aca="false">IF(C4093&gt;0,D4094/C4093,0)</f>
        <v>0.00547267442402302</v>
      </c>
      <c r="G4094" s="46" t="n">
        <f aca="false">G4093*(1+F4094)</f>
        <v>46.308601524172</v>
      </c>
      <c r="H4094" s="46" t="n">
        <f aca="false">MAX(H4093,G4094)</f>
        <v>60.3492678816304</v>
      </c>
      <c r="I4094" s="47" t="n">
        <f aca="false">G4094/H4094-1</f>
        <v>-0.232656780277731</v>
      </c>
      <c r="J4094" s="48" t="n">
        <f aca="false">IF(F4094&lt;0,F4094^2,0)</f>
        <v>0</v>
      </c>
      <c r="K4094" s="44" t="n">
        <f aca="false">MAX(K4093,E4094)</f>
        <v>64626.6500000001</v>
      </c>
      <c r="L4094" s="49" t="n">
        <f aca="false">E4094-K4094</f>
        <v>-8988.49999999998</v>
      </c>
    </row>
    <row r="4095" customFormat="false" ht="15" hidden="false" customHeight="false" outlineLevel="0" collapsed="false">
      <c r="A4095" s="27" t="n">
        <v>45421</v>
      </c>
      <c r="B4095" s="42" t="n">
        <v>-1</v>
      </c>
      <c r="C4095" s="28" t="n">
        <v>47487.9</v>
      </c>
      <c r="D4095" s="43" t="n">
        <v>-201.95</v>
      </c>
      <c r="E4095" s="44" t="n">
        <f aca="false">E4094+D4095</f>
        <v>55436.2000000001</v>
      </c>
      <c r="F4095" s="45" t="n">
        <f aca="false">IF(C4094&gt;0,D4095/C4094,0)</f>
        <v>-0.00420544302400403</v>
      </c>
      <c r="G4095" s="46" t="n">
        <f aca="false">G4094*(1+F4095)</f>
        <v>46.1138533389408</v>
      </c>
      <c r="H4095" s="46" t="n">
        <f aca="false">MAX(H4094,G4095)</f>
        <v>60.3492678816304</v>
      </c>
      <c r="I4095" s="47" t="n">
        <f aca="false">G4095/H4095-1</f>
        <v>-0.235883798468129</v>
      </c>
      <c r="J4095" s="48" t="n">
        <f aca="false">IF(F4095&lt;0,F4095^2,0)</f>
        <v>1.76857510281442E-005</v>
      </c>
      <c r="K4095" s="44" t="n">
        <f aca="false">MAX(K4094,E4095)</f>
        <v>64626.6500000001</v>
      </c>
      <c r="L4095" s="49" t="n">
        <f aca="false">E4095-K4095</f>
        <v>-9190.44999999998</v>
      </c>
    </row>
    <row r="4096" customFormat="false" ht="15" hidden="false" customHeight="false" outlineLevel="0" collapsed="false">
      <c r="A4096" s="27" t="n">
        <v>45422</v>
      </c>
      <c r="B4096" s="42" t="n">
        <v>-1</v>
      </c>
      <c r="C4096" s="28" t="n">
        <v>47421.1</v>
      </c>
      <c r="D4096" s="43" t="n">
        <v>19.55</v>
      </c>
      <c r="E4096" s="44" t="n">
        <f aca="false">E4095+D4096</f>
        <v>55455.7500000001</v>
      </c>
      <c r="F4096" s="45" t="n">
        <f aca="false">IF(C4095&gt;0,D4096/C4095,0)</f>
        <v>0.000411683818404267</v>
      </c>
      <c r="G4096" s="46" t="n">
        <f aca="false">G4095*(1+F4096)</f>
        <v>46.1328376661647</v>
      </c>
      <c r="H4096" s="46" t="n">
        <f aca="false">MAX(H4095,G4096)</f>
        <v>60.3492678816304</v>
      </c>
      <c r="I4096" s="47" t="n">
        <f aca="false">G4096/H4096-1</f>
        <v>-0.235569224192578</v>
      </c>
      <c r="J4096" s="48" t="n">
        <f aca="false">IF(F4096&lt;0,F4096^2,0)</f>
        <v>0</v>
      </c>
      <c r="K4096" s="44" t="n">
        <f aca="false">MAX(K4095,E4096)</f>
        <v>64626.6500000001</v>
      </c>
      <c r="L4096" s="49" t="n">
        <f aca="false">E4096-K4096</f>
        <v>-9170.89999999997</v>
      </c>
    </row>
    <row r="4097" customFormat="false" ht="15" hidden="false" customHeight="false" outlineLevel="0" collapsed="false">
      <c r="A4097" s="27" t="n">
        <v>45425</v>
      </c>
      <c r="B4097" s="42" t="n">
        <v>-1</v>
      </c>
      <c r="C4097" s="28" t="n">
        <v>47754.1</v>
      </c>
      <c r="D4097" s="43" t="n">
        <v>-333</v>
      </c>
      <c r="E4097" s="44" t="n">
        <f aca="false">E4096+D4097</f>
        <v>55122.7500000001</v>
      </c>
      <c r="F4097" s="45" t="n">
        <f aca="false">IF(C4096&gt;0,D4097/C4096,0)</f>
        <v>-0.00702219054387182</v>
      </c>
      <c r="G4097" s="46" t="n">
        <f aca="false">G4096*(1+F4097)</f>
        <v>45.8088840897434</v>
      </c>
      <c r="H4097" s="46" t="n">
        <f aca="false">MAX(H4096,G4097)</f>
        <v>60.3492678816304</v>
      </c>
      <c r="I4097" s="47" t="n">
        <f aca="false">G4097/H4097-1</f>
        <v>-0.240937202757897</v>
      </c>
      <c r="J4097" s="48" t="n">
        <f aca="false">IF(F4097&lt;0,F4097^2,0)</f>
        <v>4.93111600344428E-005</v>
      </c>
      <c r="K4097" s="44" t="n">
        <f aca="false">MAX(K4096,E4097)</f>
        <v>64626.6500000001</v>
      </c>
      <c r="L4097" s="49" t="n">
        <f aca="false">E4097-K4097</f>
        <v>-9503.89999999997</v>
      </c>
    </row>
    <row r="4098" customFormat="false" ht="15" hidden="false" customHeight="false" outlineLevel="0" collapsed="false">
      <c r="A4098" s="27" t="n">
        <v>45426</v>
      </c>
      <c r="B4098" s="42" t="n">
        <v>1</v>
      </c>
      <c r="C4098" s="28" t="n">
        <v>47859.45</v>
      </c>
      <c r="D4098" s="43" t="n">
        <v>-96.75</v>
      </c>
      <c r="E4098" s="44" t="n">
        <f aca="false">E4097+D4098</f>
        <v>55026.0000000001</v>
      </c>
      <c r="F4098" s="45" t="n">
        <f aca="false">IF(C4097&gt;0,D4098/C4097,0)</f>
        <v>-0.00202600404991404</v>
      </c>
      <c r="G4098" s="46" t="n">
        <f aca="false">G4097*(1+F4098)</f>
        <v>45.7160751050555</v>
      </c>
      <c r="H4098" s="46" t="n">
        <f aca="false">MAX(H4097,G4098)</f>
        <v>60.3492678816304</v>
      </c>
      <c r="I4098" s="47" t="n">
        <f aca="false">G4098/H4098-1</f>
        <v>-0.242475067059249</v>
      </c>
      <c r="J4098" s="48" t="n">
        <f aca="false">IF(F4098&lt;0,F4098^2,0)</f>
        <v>4.10469241026809E-006</v>
      </c>
      <c r="K4098" s="44" t="n">
        <f aca="false">MAX(K4097,E4098)</f>
        <v>64626.6500000001</v>
      </c>
      <c r="L4098" s="49" t="n">
        <f aca="false">E4098-K4098</f>
        <v>-9600.64999999997</v>
      </c>
    </row>
    <row r="4099" customFormat="false" ht="15" hidden="false" customHeight="false" outlineLevel="0" collapsed="false">
      <c r="A4099" s="27" t="n">
        <v>45427</v>
      </c>
      <c r="B4099" s="42" t="n">
        <v>1</v>
      </c>
      <c r="C4099" s="28" t="n">
        <v>47687.45</v>
      </c>
      <c r="D4099" s="43" t="n">
        <v>-251.6</v>
      </c>
      <c r="E4099" s="44" t="n">
        <f aca="false">E4098+D4099</f>
        <v>54774.4000000001</v>
      </c>
      <c r="F4099" s="45" t="n">
        <f aca="false">IF(C4098&gt;0,D4099/C4098,0)</f>
        <v>-0.00525705999546589</v>
      </c>
      <c r="G4099" s="46" t="n">
        <f aca="false">G4098*(1+F4099)</f>
        <v>45.475742955471</v>
      </c>
      <c r="H4099" s="46" t="n">
        <f aca="false">MAX(H4098,G4099)</f>
        <v>60.3492678816304</v>
      </c>
      <c r="I4099" s="47" t="n">
        <f aca="false">G4099/H4099-1</f>
        <v>-0.24645742107978</v>
      </c>
      <c r="J4099" s="48" t="n">
        <f aca="false">IF(F4099&lt;0,F4099^2,0)</f>
        <v>2.76366797959278E-005</v>
      </c>
      <c r="K4099" s="44" t="n">
        <f aca="false">MAX(K4098,E4099)</f>
        <v>64626.6500000001</v>
      </c>
      <c r="L4099" s="49" t="n">
        <f aca="false">E4099-K4099</f>
        <v>-9852.24999999997</v>
      </c>
    </row>
    <row r="4100" customFormat="false" ht="15" hidden="false" customHeight="false" outlineLevel="0" collapsed="false">
      <c r="A4100" s="27" t="n">
        <v>45428</v>
      </c>
      <c r="B4100" s="42" t="n">
        <v>1</v>
      </c>
      <c r="C4100" s="28" t="n">
        <v>47977.05</v>
      </c>
      <c r="D4100" s="43" t="n">
        <v>19.85</v>
      </c>
      <c r="E4100" s="44" t="n">
        <f aca="false">E4099+D4100</f>
        <v>54794.2500000001</v>
      </c>
      <c r="F4100" s="45" t="n">
        <f aca="false">IF(C4099&gt;0,D4100/C4099,0)</f>
        <v>0.000416252074707287</v>
      </c>
      <c r="G4100" s="46" t="n">
        <f aca="false">G4099*(1+F4100)</f>
        <v>45.4946723278251</v>
      </c>
      <c r="H4100" s="46" t="n">
        <f aca="false">MAX(H4099,G4100)</f>
        <v>60.3492678816304</v>
      </c>
      <c r="I4100" s="47" t="n">
        <f aca="false">G4100/H4100-1</f>
        <v>-0.246143757417924</v>
      </c>
      <c r="J4100" s="48" t="n">
        <f aca="false">IF(F4100&lt;0,F4100^2,0)</f>
        <v>0</v>
      </c>
      <c r="K4100" s="44" t="n">
        <f aca="false">MAX(K4099,E4100)</f>
        <v>64626.6500000001</v>
      </c>
      <c r="L4100" s="49" t="n">
        <f aca="false">E4100-K4100</f>
        <v>-9832.39999999997</v>
      </c>
    </row>
    <row r="4101" customFormat="false" ht="15" hidden="false" customHeight="false" outlineLevel="0" collapsed="false">
      <c r="A4101" s="27" t="n">
        <v>45429</v>
      </c>
      <c r="B4101" s="42" t="n">
        <v>1</v>
      </c>
      <c r="C4101" s="28" t="n">
        <v>48115.65</v>
      </c>
      <c r="D4101" s="43" t="n">
        <v>138.6</v>
      </c>
      <c r="E4101" s="44" t="n">
        <f aca="false">E4100+D4101</f>
        <v>54932.8500000001</v>
      </c>
      <c r="F4101" s="45" t="n">
        <f aca="false">IF(C4100&gt;0,D4101/C4100,0)</f>
        <v>0.00288888124634591</v>
      </c>
      <c r="G4101" s="46" t="n">
        <f aca="false">G4100*(1+F4101)</f>
        <v>45.6261010335216</v>
      </c>
      <c r="H4101" s="46" t="n">
        <f aca="false">MAX(H4100,G4101)</f>
        <v>60.3492678816304</v>
      </c>
      <c r="I4101" s="47" t="n">
        <f aca="false">G4101/H4101-1</f>
        <v>-0.243965956256288</v>
      </c>
      <c r="J4101" s="48" t="n">
        <f aca="false">IF(F4101&lt;0,F4101^2,0)</f>
        <v>0</v>
      </c>
      <c r="K4101" s="44" t="n">
        <f aca="false">MAX(K4100,E4101)</f>
        <v>64626.6500000001</v>
      </c>
      <c r="L4101" s="49" t="n">
        <f aca="false">E4101-K4101</f>
        <v>-9693.79999999997</v>
      </c>
    </row>
    <row r="4102" customFormat="false" ht="15" hidden="false" customHeight="false" outlineLevel="0" collapsed="false">
      <c r="A4102" s="27" t="n">
        <v>45433</v>
      </c>
      <c r="B4102" s="42" t="n">
        <v>1</v>
      </c>
      <c r="C4102" s="28" t="n">
        <v>48048.2</v>
      </c>
      <c r="D4102" s="43" t="n">
        <v>-67.45</v>
      </c>
      <c r="E4102" s="44" t="n">
        <f aca="false">E4101+D4102</f>
        <v>54865.4000000001</v>
      </c>
      <c r="F4102" s="45" t="n">
        <f aca="false">IF(C4101&gt;0,D4102/C4101,0)</f>
        <v>-0.00140183079725619</v>
      </c>
      <c r="G4102" s="46" t="n">
        <f aca="false">G4101*(1+F4102)</f>
        <v>45.5621409599341</v>
      </c>
      <c r="H4102" s="46" t="n">
        <f aca="false">MAX(H4101,G4102)</f>
        <v>60.3492678816304</v>
      </c>
      <c r="I4102" s="47" t="n">
        <f aca="false">G4102/H4102-1</f>
        <v>-0.245025788062582</v>
      </c>
      <c r="J4102" s="48" t="n">
        <f aca="false">IF(F4102&lt;0,F4102^2,0)</f>
        <v>1.96512958413594E-006</v>
      </c>
      <c r="K4102" s="44" t="n">
        <f aca="false">MAX(K4101,E4102)</f>
        <v>64626.6500000001</v>
      </c>
      <c r="L4102" s="49" t="n">
        <f aca="false">E4102-K4102</f>
        <v>-9761.24999999997</v>
      </c>
    </row>
    <row r="4103" customFormat="false" ht="15" hidden="false" customHeight="false" outlineLevel="0" collapsed="false">
      <c r="A4103" s="27" t="n">
        <v>45434</v>
      </c>
      <c r="B4103" s="42" t="n">
        <v>-1</v>
      </c>
      <c r="C4103" s="28" t="n">
        <v>47781.95</v>
      </c>
      <c r="D4103" s="43" t="n">
        <v>-144.25</v>
      </c>
      <c r="E4103" s="44" t="n">
        <f aca="false">E4102+D4103</f>
        <v>54721.1500000001</v>
      </c>
      <c r="F4103" s="45" t="n">
        <f aca="false">IF(C4102&gt;0,D4103/C4102,0)</f>
        <v>-0.00300219363056264</v>
      </c>
      <c r="G4103" s="46" t="n">
        <f aca="false">G4102*(1+F4103)</f>
        <v>45.4253545905494</v>
      </c>
      <c r="H4103" s="46" t="n">
        <f aca="false">MAX(H4102,G4103)</f>
        <v>60.3492678816304</v>
      </c>
      <c r="I4103" s="47" t="n">
        <f aca="false">G4103/H4103-1</f>
        <v>-0.247292366832899</v>
      </c>
      <c r="J4103" s="48" t="n">
        <f aca="false">IF(F4103&lt;0,F4103^2,0)</f>
        <v>9.01316659539091E-006</v>
      </c>
      <c r="K4103" s="44" t="n">
        <f aca="false">MAX(K4102,E4103)</f>
        <v>64626.6500000001</v>
      </c>
      <c r="L4103" s="49" t="n">
        <f aca="false">E4103-K4103</f>
        <v>-9905.49999999997</v>
      </c>
    </row>
    <row r="4104" customFormat="false" ht="15" hidden="false" customHeight="false" outlineLevel="0" collapsed="false">
      <c r="A4104" s="27" t="n">
        <v>45435</v>
      </c>
      <c r="B4104" s="42" t="n">
        <v>1</v>
      </c>
      <c r="C4104" s="28" t="n">
        <v>48768.6</v>
      </c>
      <c r="D4104" s="43" t="n">
        <v>176.75</v>
      </c>
      <c r="E4104" s="44" t="n">
        <f aca="false">E4103+D4104</f>
        <v>54897.9000000001</v>
      </c>
      <c r="F4104" s="45" t="n">
        <f aca="false">IF(C4103&gt;0,D4104/C4103,0)</f>
        <v>0.00369909557897909</v>
      </c>
      <c r="G4104" s="46" t="n">
        <f aca="false">G4103*(1+F4104)</f>
        <v>45.5933873188888</v>
      </c>
      <c r="H4104" s="46" t="n">
        <f aca="false">MAX(H4103,G4104)</f>
        <v>60.3492678816304</v>
      </c>
      <c r="I4104" s="47" t="n">
        <f aca="false">G4104/H4104-1</f>
        <v>-0.244508029354787</v>
      </c>
      <c r="J4104" s="48" t="n">
        <f aca="false">IF(F4104&lt;0,F4104^2,0)</f>
        <v>0</v>
      </c>
      <c r="K4104" s="44" t="n">
        <f aca="false">MAX(K4103,E4104)</f>
        <v>64626.6500000001</v>
      </c>
      <c r="L4104" s="49" t="n">
        <f aca="false">E4104-K4104</f>
        <v>-9728.74999999997</v>
      </c>
    </row>
    <row r="4105" customFormat="false" ht="15" hidden="false" customHeight="false" outlineLevel="0" collapsed="false">
      <c r="A4105" s="27" t="n">
        <v>45436</v>
      </c>
      <c r="B4105" s="42" t="n">
        <v>1</v>
      </c>
      <c r="C4105" s="28" t="n">
        <v>48971.65</v>
      </c>
      <c r="D4105" s="43" t="n">
        <v>203.05</v>
      </c>
      <c r="E4105" s="44" t="n">
        <f aca="false">E4104+D4105</f>
        <v>55100.9500000001</v>
      </c>
      <c r="F4105" s="45" t="n">
        <f aca="false">IF(C4104&gt;0,D4105/C4104,0)</f>
        <v>0.00416353965461383</v>
      </c>
      <c r="G4105" s="46" t="n">
        <f aca="false">G4104*(1+F4105)</f>
        <v>45.7832171949792</v>
      </c>
      <c r="H4105" s="46" t="n">
        <f aca="false">MAX(H4104,G4105)</f>
        <v>60.3492678816304</v>
      </c>
      <c r="I4105" s="47" t="n">
        <f aca="false">G4105/H4105-1</f>
        <v>-0.241362508576264</v>
      </c>
      <c r="J4105" s="48" t="n">
        <f aca="false">IF(F4105&lt;0,F4105^2,0)</f>
        <v>0</v>
      </c>
      <c r="K4105" s="44" t="n">
        <f aca="false">MAX(K4104,E4105)</f>
        <v>64626.6500000001</v>
      </c>
      <c r="L4105" s="49" t="n">
        <f aca="false">E4105-K4105</f>
        <v>-9525.69999999997</v>
      </c>
    </row>
    <row r="4106" customFormat="false" ht="15" hidden="false" customHeight="false" outlineLevel="0" collapsed="false">
      <c r="A4106" s="27" t="n">
        <v>45439</v>
      </c>
      <c r="B4106" s="42" t="n">
        <v>1</v>
      </c>
      <c r="C4106" s="28" t="n">
        <v>49281.8</v>
      </c>
      <c r="D4106" s="43" t="n">
        <v>310.15</v>
      </c>
      <c r="E4106" s="44" t="n">
        <f aca="false">E4105+D4106</f>
        <v>55411.1000000001</v>
      </c>
      <c r="F4106" s="45" t="n">
        <f aca="false">IF(C4105&gt;0,D4106/C4105,0)</f>
        <v>0.00633325607775111</v>
      </c>
      <c r="G4106" s="46" t="n">
        <f aca="false">G4105*(1+F4106)</f>
        <v>46.0731740335383</v>
      </c>
      <c r="H4106" s="46" t="n">
        <f aca="false">MAX(H4105,G4106)</f>
        <v>60.3492678816304</v>
      </c>
      <c r="I4106" s="47" t="n">
        <f aca="false">G4106/H4106-1</f>
        <v>-0.236557863072894</v>
      </c>
      <c r="J4106" s="48" t="n">
        <f aca="false">IF(F4106&lt;0,F4106^2,0)</f>
        <v>0</v>
      </c>
      <c r="K4106" s="44" t="n">
        <f aca="false">MAX(K4105,E4106)</f>
        <v>64626.6500000001</v>
      </c>
      <c r="L4106" s="49" t="n">
        <f aca="false">E4106-K4106</f>
        <v>-9215.54999999997</v>
      </c>
    </row>
    <row r="4107" customFormat="false" ht="15" hidden="false" customHeight="false" outlineLevel="0" collapsed="false">
      <c r="A4107" s="27" t="n">
        <v>45440</v>
      </c>
      <c r="B4107" s="42" t="n">
        <v>1</v>
      </c>
      <c r="C4107" s="28" t="n">
        <v>49142.15</v>
      </c>
      <c r="D4107" s="43" t="n">
        <v>-230.55</v>
      </c>
      <c r="E4107" s="44" t="n">
        <f aca="false">E4106+D4107</f>
        <v>55180.5500000001</v>
      </c>
      <c r="F4107" s="45" t="n">
        <f aca="false">IF(C4106&gt;0,D4107/C4106,0)</f>
        <v>-0.00467819763076836</v>
      </c>
      <c r="G4107" s="46" t="n">
        <f aca="false">G4106*(1+F4107)</f>
        <v>45.8576346199326</v>
      </c>
      <c r="H4107" s="46" t="n">
        <f aca="false">MAX(H4106,G4107)</f>
        <v>60.3492678816304</v>
      </c>
      <c r="I4107" s="47" t="n">
        <f aca="false">G4107/H4107-1</f>
        <v>-0.240129396269095</v>
      </c>
      <c r="J4107" s="48" t="n">
        <f aca="false">IF(F4107&lt;0,F4107^2,0)</f>
        <v>2.18855330725267E-005</v>
      </c>
      <c r="K4107" s="44" t="n">
        <f aca="false">MAX(K4106,E4107)</f>
        <v>64626.6500000001</v>
      </c>
      <c r="L4107" s="49" t="n">
        <f aca="false">E4107-K4107</f>
        <v>-9446.09999999997</v>
      </c>
    </row>
    <row r="4108" customFormat="false" ht="15" hidden="false" customHeight="false" outlineLevel="0" collapsed="false">
      <c r="A4108" s="27" t="n">
        <v>45441</v>
      </c>
      <c r="B4108" s="42" t="n">
        <v>-1</v>
      </c>
      <c r="C4108" s="28" t="n">
        <v>48501.35</v>
      </c>
      <c r="D4108" s="43" t="n">
        <v>285.35</v>
      </c>
      <c r="E4108" s="44" t="n">
        <f aca="false">E4107+D4108</f>
        <v>55465.9000000001</v>
      </c>
      <c r="F4108" s="45" t="n">
        <f aca="false">IF(C4107&gt;0,D4108/C4107,0)</f>
        <v>0.00580662425229665</v>
      </c>
      <c r="G4108" s="46" t="n">
        <f aca="false">G4107*(1+F4108)</f>
        <v>46.1239126732697</v>
      </c>
      <c r="H4108" s="46" t="n">
        <f aca="false">MAX(H4107,G4108)</f>
        <v>60.3492678816304</v>
      </c>
      <c r="I4108" s="47" t="n">
        <f aca="false">G4108/H4108-1</f>
        <v>-0.235717113192864</v>
      </c>
      <c r="J4108" s="48" t="n">
        <f aca="false">IF(F4108&lt;0,F4108^2,0)</f>
        <v>0</v>
      </c>
      <c r="K4108" s="44" t="n">
        <f aca="false">MAX(K4107,E4108)</f>
        <v>64626.6500000001</v>
      </c>
      <c r="L4108" s="49" t="n">
        <f aca="false">E4108-K4108</f>
        <v>-9160.74999999997</v>
      </c>
    </row>
    <row r="4109" customFormat="false" ht="15" hidden="false" customHeight="false" outlineLevel="0" collapsed="false">
      <c r="A4109" s="27" t="n">
        <v>45442</v>
      </c>
      <c r="B4109" s="42" t="n">
        <v>-1</v>
      </c>
      <c r="C4109" s="28" t="n">
        <v>48682.35</v>
      </c>
      <c r="D4109" s="43" t="n">
        <v>-521.25</v>
      </c>
      <c r="E4109" s="44" t="n">
        <f aca="false">E4108+D4109</f>
        <v>54944.6500000001</v>
      </c>
      <c r="F4109" s="45" t="n">
        <f aca="false">IF(C4108&gt;0,D4109/C4108,0)</f>
        <v>-0.0107471235336748</v>
      </c>
      <c r="G4109" s="46" t="n">
        <f aca="false">G4108*(1+F4109)</f>
        <v>45.6282132859136</v>
      </c>
      <c r="H4109" s="46" t="n">
        <f aca="false">MAX(H4108,G4109)</f>
        <v>60.3492678816304</v>
      </c>
      <c r="I4109" s="47" t="n">
        <f aca="false">G4109/H4109-1</f>
        <v>-0.243930955792054</v>
      </c>
      <c r="J4109" s="48" t="n">
        <f aca="false">IF(F4109&lt;0,F4109^2,0)</f>
        <v>0.000115500664248068</v>
      </c>
      <c r="K4109" s="44" t="n">
        <f aca="false">MAX(K4108,E4109)</f>
        <v>64626.6500000001</v>
      </c>
      <c r="L4109" s="49" t="n">
        <f aca="false">E4109-K4109</f>
        <v>-9681.99999999997</v>
      </c>
    </row>
    <row r="4110" customFormat="false" ht="15" hidden="false" customHeight="false" outlineLevel="0" collapsed="false">
      <c r="A4110" s="27" t="n">
        <v>45443</v>
      </c>
      <c r="B4110" s="42" t="n">
        <v>1</v>
      </c>
      <c r="C4110" s="28" t="n">
        <v>48983.95</v>
      </c>
      <c r="D4110" s="43" t="n">
        <v>-60.65</v>
      </c>
      <c r="E4110" s="44" t="n">
        <f aca="false">E4109+D4110</f>
        <v>54884.0000000001</v>
      </c>
      <c r="F4110" s="45" t="n">
        <f aca="false">IF(C4109&gt;0,D4110/C4109,0)</f>
        <v>-0.00124583139474573</v>
      </c>
      <c r="G4110" s="46" t="n">
        <f aca="false">G4109*(1+F4110)</f>
        <v>45.5713682253159</v>
      </c>
      <c r="H4110" s="46" t="n">
        <f aca="false">MAX(H4109,G4110)</f>
        <v>60.3492678816304</v>
      </c>
      <c r="I4110" s="47" t="n">
        <f aca="false">G4110/H4110-1</f>
        <v>-0.244872890343924</v>
      </c>
      <c r="J4110" s="48" t="n">
        <f aca="false">IF(F4110&lt;0,F4110^2,0)</f>
        <v>1.5520958641341E-006</v>
      </c>
      <c r="K4110" s="44" t="n">
        <f aca="false">MAX(K4109,E4110)</f>
        <v>64626.6500000001</v>
      </c>
      <c r="L4110" s="49" t="n">
        <f aca="false">E4110-K4110</f>
        <v>-9742.64999999997</v>
      </c>
    </row>
    <row r="4111" customFormat="false" ht="15" hidden="false" customHeight="false" outlineLevel="0" collapsed="false">
      <c r="A4111" s="27" t="n">
        <v>45446</v>
      </c>
      <c r="B4111" s="42" t="n">
        <v>1</v>
      </c>
      <c r="C4111" s="28" t="n">
        <v>50979.95</v>
      </c>
      <c r="D4111" s="43" t="n">
        <v>1996</v>
      </c>
      <c r="E4111" s="44" t="n">
        <f aca="false">E4110+D4111</f>
        <v>56880.0000000001</v>
      </c>
      <c r="F4111" s="45" t="n">
        <f aca="false">IF(C4110&gt;0,D4111/C4110,0)</f>
        <v>0.0407480409399405</v>
      </c>
      <c r="G4111" s="46" t="n">
        <f aca="false">G4110*(1+F4111)</f>
        <v>47.4283122034501</v>
      </c>
      <c r="H4111" s="46" t="n">
        <f aca="false">MAX(H4110,G4111)</f>
        <v>60.3492678816304</v>
      </c>
      <c r="I4111" s="47" t="n">
        <f aca="false">G4111/H4111-1</f>
        <v>-0.214102939964799</v>
      </c>
      <c r="J4111" s="48" t="n">
        <f aca="false">IF(F4111&lt;0,F4111^2,0)</f>
        <v>0</v>
      </c>
      <c r="K4111" s="44" t="n">
        <f aca="false">MAX(K4110,E4111)</f>
        <v>64626.6500000001</v>
      </c>
      <c r="L4111" s="49" t="n">
        <f aca="false">E4111-K4111</f>
        <v>-7746.64999999997</v>
      </c>
    </row>
    <row r="4112" customFormat="false" ht="15" hidden="false" customHeight="false" outlineLevel="0" collapsed="false">
      <c r="A4112" s="27" t="n">
        <v>45447</v>
      </c>
      <c r="B4112" s="42" t="n">
        <v>-1</v>
      </c>
      <c r="C4112" s="28" t="n">
        <v>46928.6</v>
      </c>
      <c r="D4112" s="43" t="n">
        <v>753.15</v>
      </c>
      <c r="E4112" s="44" t="n">
        <f aca="false">E4111+D4112</f>
        <v>57633.1500000001</v>
      </c>
      <c r="F4112" s="45" t="n">
        <f aca="false">IF(C4111&gt;0,D4112/C4111,0)</f>
        <v>0.014773455054389</v>
      </c>
      <c r="G4112" s="46" t="n">
        <f aca="false">G4111*(1+F4112)</f>
        <v>48.1289922420933</v>
      </c>
      <c r="H4112" s="46" t="n">
        <f aca="false">MAX(H4111,G4112)</f>
        <v>60.3492678816304</v>
      </c>
      <c r="I4112" s="47" t="n">
        <f aca="false">G4112/H4112-1</f>
        <v>-0.202492525070992</v>
      </c>
      <c r="J4112" s="48" t="n">
        <f aca="false">IF(F4112&lt;0,F4112^2,0)</f>
        <v>0</v>
      </c>
      <c r="K4112" s="44" t="n">
        <f aca="false">MAX(K4111,E4112)</f>
        <v>64626.6500000001</v>
      </c>
      <c r="L4112" s="49" t="n">
        <f aca="false">E4112-K4112</f>
        <v>-6993.49999999997</v>
      </c>
    </row>
    <row r="4113" customFormat="false" ht="15" hidden="false" customHeight="false" outlineLevel="0" collapsed="false">
      <c r="A4113" s="27" t="n">
        <v>45448</v>
      </c>
      <c r="B4113" s="42" t="n">
        <v>-1</v>
      </c>
      <c r="C4113" s="28" t="n">
        <v>49054.6</v>
      </c>
      <c r="D4113" s="43" t="n">
        <v>-2126</v>
      </c>
      <c r="E4113" s="44" t="n">
        <f aca="false">E4112+D4113</f>
        <v>55507.1500000001</v>
      </c>
      <c r="F4113" s="45" t="n">
        <f aca="false">IF(C4112&gt;0,D4113/C4112,0)</f>
        <v>-0.0453028643513764</v>
      </c>
      <c r="G4113" s="46" t="n">
        <f aca="false">G4112*(1+F4113)</f>
        <v>45.9486110351813</v>
      </c>
      <c r="H4113" s="46" t="n">
        <f aca="false">MAX(H4112,G4113)</f>
        <v>60.3492678816304</v>
      </c>
      <c r="I4113" s="47" t="n">
        <f aca="false">G4113/H4113-1</f>
        <v>-0.23862189802691</v>
      </c>
      <c r="J4113" s="48" t="n">
        <f aca="false">IF(F4113&lt;0,F4113^2,0)</f>
        <v>0.00205234951843921</v>
      </c>
      <c r="K4113" s="44" t="n">
        <f aca="false">MAX(K4112,E4113)</f>
        <v>64626.6500000001</v>
      </c>
      <c r="L4113" s="49" t="n">
        <f aca="false">E4113-K4113</f>
        <v>-9119.49999999997</v>
      </c>
    </row>
    <row r="4114" customFormat="false" ht="15" hidden="false" customHeight="false" outlineLevel="0" collapsed="false">
      <c r="A4114" s="27" t="n">
        <v>45449</v>
      </c>
      <c r="B4114" s="42" t="n">
        <v>-1</v>
      </c>
      <c r="C4114" s="28" t="n">
        <v>49291.9</v>
      </c>
      <c r="D4114" s="43" t="n">
        <v>-371.8</v>
      </c>
      <c r="E4114" s="44" t="n">
        <f aca="false">E4113+D4114</f>
        <v>55135.3500000001</v>
      </c>
      <c r="F4114" s="45" t="n">
        <f aca="false">IF(C4113&gt;0,D4114/C4113,0)</f>
        <v>-0.00757930958564538</v>
      </c>
      <c r="G4114" s="46" t="n">
        <f aca="false">G4113*(1+F4114)</f>
        <v>45.6003522871153</v>
      </c>
      <c r="H4114" s="46" t="n">
        <f aca="false">MAX(H4113,G4114)</f>
        <v>60.3492678816304</v>
      </c>
      <c r="I4114" s="47" t="n">
        <f aca="false">G4114/H4114-1</f>
        <v>-0.244392618373495</v>
      </c>
      <c r="J4114" s="48" t="n">
        <f aca="false">IF(F4114&lt;0,F4114^2,0)</f>
        <v>5.7445933795056E-005</v>
      </c>
      <c r="K4114" s="44" t="n">
        <f aca="false">MAX(K4113,E4114)</f>
        <v>64626.6500000001</v>
      </c>
      <c r="L4114" s="49" t="n">
        <f aca="false">E4114-K4114</f>
        <v>-9491.29999999997</v>
      </c>
    </row>
    <row r="4115" customFormat="false" ht="15" hidden="false" customHeight="false" outlineLevel="0" collapsed="false">
      <c r="A4115" s="27" t="n">
        <v>45450</v>
      </c>
      <c r="B4115" s="42" t="n">
        <v>1</v>
      </c>
      <c r="C4115" s="28" t="n">
        <v>49803.2</v>
      </c>
      <c r="D4115" s="43" t="n">
        <v>130.45</v>
      </c>
      <c r="E4115" s="44" t="n">
        <f aca="false">E4114+D4115</f>
        <v>55265.8000000001</v>
      </c>
      <c r="F4115" s="45" t="n">
        <f aca="false">IF(C4114&gt;0,D4115/C4114,0)</f>
        <v>0.00264647944185556</v>
      </c>
      <c r="G4115" s="46" t="n">
        <f aca="false">G4114*(1+F4115)</f>
        <v>45.7210326819845</v>
      </c>
      <c r="H4115" s="46" t="n">
        <f aca="false">MAX(H4114,G4115)</f>
        <v>60.3492678816304</v>
      </c>
      <c r="I4115" s="47" t="n">
        <f aca="false">G4115/H4115-1</f>
        <v>-0.242392918971906</v>
      </c>
      <c r="J4115" s="48" t="n">
        <f aca="false">IF(F4115&lt;0,F4115^2,0)</f>
        <v>0</v>
      </c>
      <c r="K4115" s="44" t="n">
        <f aca="false">MAX(K4114,E4115)</f>
        <v>64626.6500000001</v>
      </c>
      <c r="L4115" s="49" t="n">
        <f aca="false">E4115-K4115</f>
        <v>-9360.84999999998</v>
      </c>
    </row>
    <row r="4116" customFormat="false" ht="15" hidden="false" customHeight="false" outlineLevel="0" collapsed="false">
      <c r="A4116" s="27" t="n">
        <v>45453</v>
      </c>
      <c r="B4116" s="42" t="n">
        <v>1</v>
      </c>
      <c r="C4116" s="28" t="n">
        <v>49780.9</v>
      </c>
      <c r="D4116" s="43" t="n">
        <v>-22.3</v>
      </c>
      <c r="E4116" s="44" t="n">
        <f aca="false">E4115+D4116</f>
        <v>55243.5000000001</v>
      </c>
      <c r="F4116" s="45" t="n">
        <f aca="false">IF(C4115&gt;0,D4116/C4115,0)</f>
        <v>-0.000447762392777974</v>
      </c>
      <c r="G4116" s="46" t="n">
        <f aca="false">G4115*(1+F4116)</f>
        <v>45.7005605229906</v>
      </c>
      <c r="H4116" s="46" t="n">
        <f aca="false">MAX(H4115,G4116)</f>
        <v>60.3492678816304</v>
      </c>
      <c r="I4116" s="47" t="n">
        <f aca="false">G4116/H4116-1</f>
        <v>-0.242732146931293</v>
      </c>
      <c r="J4116" s="48" t="n">
        <f aca="false">IF(F4116&lt;0,F4116^2,0)</f>
        <v>2.00491160386257E-007</v>
      </c>
      <c r="K4116" s="44" t="n">
        <f aca="false">MAX(K4115,E4116)</f>
        <v>64626.6500000001</v>
      </c>
      <c r="L4116" s="49" t="n">
        <f aca="false">E4116-K4116</f>
        <v>-9383.14999999998</v>
      </c>
    </row>
    <row r="4117" customFormat="false" ht="15" hidden="false" customHeight="false" outlineLevel="0" collapsed="false">
      <c r="A4117" s="27" t="n">
        <v>45454</v>
      </c>
      <c r="B4117" s="42" t="n">
        <v>1</v>
      </c>
      <c r="C4117" s="28" t="n">
        <v>49705.75</v>
      </c>
      <c r="D4117" s="43" t="n">
        <v>-158.15</v>
      </c>
      <c r="E4117" s="44" t="n">
        <f aca="false">E4116+D4117</f>
        <v>55085.3500000001</v>
      </c>
      <c r="F4117" s="45" t="n">
        <f aca="false">IF(C4116&gt;0,D4117/C4116,0)</f>
        <v>-0.00317692126900076</v>
      </c>
      <c r="G4117" s="46" t="n">
        <f aca="false">G4116*(1+F4117)</f>
        <v>45.5553734402598</v>
      </c>
      <c r="H4117" s="46" t="n">
        <f aca="false">MAX(H4116,G4117)</f>
        <v>60.3492678816304</v>
      </c>
      <c r="I4117" s="47" t="n">
        <f aca="false">G4117/H4117-1</f>
        <v>-0.245137927280037</v>
      </c>
      <c r="J4117" s="48" t="n">
        <f aca="false">IF(F4117&lt;0,F4117^2,0)</f>
        <v>1.00928287494294E-005</v>
      </c>
      <c r="K4117" s="44" t="n">
        <f aca="false">MAX(K4116,E4117)</f>
        <v>64626.6500000001</v>
      </c>
      <c r="L4117" s="49" t="n">
        <f aca="false">E4117-K4117</f>
        <v>-9541.29999999998</v>
      </c>
    </row>
    <row r="4118" customFormat="false" ht="15" hidden="false" customHeight="false" outlineLevel="0" collapsed="false">
      <c r="A4118" s="27" t="n">
        <v>45455</v>
      </c>
      <c r="B4118" s="42" t="n">
        <v>0</v>
      </c>
      <c r="C4118" s="28" t="n">
        <v>49895.1</v>
      </c>
      <c r="D4118" s="43" t="n">
        <v>0</v>
      </c>
      <c r="E4118" s="44" t="n">
        <f aca="false">E4117+D4118</f>
        <v>55085.3500000001</v>
      </c>
      <c r="F4118" s="45" t="n">
        <f aca="false">IF(C4117&gt;0,D4118/C4117,0)</f>
        <v>0</v>
      </c>
      <c r="G4118" s="46" t="n">
        <f aca="false">G4117*(1+F4118)</f>
        <v>45.5553734402598</v>
      </c>
      <c r="H4118" s="46" t="n">
        <f aca="false">MAX(H4117,G4118)</f>
        <v>60.3492678816304</v>
      </c>
      <c r="I4118" s="47" t="n">
        <f aca="false">G4118/H4118-1</f>
        <v>-0.245137927280037</v>
      </c>
      <c r="J4118" s="48" t="n">
        <f aca="false">IF(F4118&lt;0,F4118^2,0)</f>
        <v>0</v>
      </c>
      <c r="K4118" s="44" t="n">
        <f aca="false">MAX(K4117,E4118)</f>
        <v>64626.6500000001</v>
      </c>
      <c r="L4118" s="49" t="n">
        <f aca="false">E4118-K4118</f>
        <v>-9541.29999999998</v>
      </c>
    </row>
    <row r="4119" customFormat="false" ht="15" hidden="false" customHeight="false" outlineLevel="0" collapsed="false">
      <c r="A4119" s="27" t="n">
        <v>45456</v>
      </c>
      <c r="B4119" s="42" t="n">
        <v>0</v>
      </c>
      <c r="C4119" s="28" t="n">
        <v>49846.7</v>
      </c>
      <c r="D4119" s="43" t="n">
        <v>0</v>
      </c>
      <c r="E4119" s="44" t="n">
        <f aca="false">E4118+D4119</f>
        <v>55085.3500000001</v>
      </c>
      <c r="F4119" s="45" t="n">
        <f aca="false">IF(C4118&gt;0,D4119/C4118,0)</f>
        <v>0</v>
      </c>
      <c r="G4119" s="46" t="n">
        <f aca="false">G4118*(1+F4119)</f>
        <v>45.5553734402598</v>
      </c>
      <c r="H4119" s="46" t="n">
        <f aca="false">MAX(H4118,G4119)</f>
        <v>60.3492678816304</v>
      </c>
      <c r="I4119" s="47" t="n">
        <f aca="false">G4119/H4119-1</f>
        <v>-0.245137927280037</v>
      </c>
      <c r="J4119" s="48" t="n">
        <f aca="false">IF(F4119&lt;0,F4119^2,0)</f>
        <v>0</v>
      </c>
      <c r="K4119" s="44" t="n">
        <f aca="false">MAX(K4118,E4119)</f>
        <v>64626.6500000001</v>
      </c>
      <c r="L4119" s="49" t="n">
        <f aca="false">E4119-K4119</f>
        <v>-9541.29999999998</v>
      </c>
    </row>
    <row r="4120" customFormat="false" ht="15" hidden="false" customHeight="false" outlineLevel="0" collapsed="false">
      <c r="A4120" s="27" t="n">
        <v>45457</v>
      </c>
      <c r="B4120" s="42" t="n">
        <v>-1</v>
      </c>
      <c r="C4120" s="28" t="n">
        <v>50002</v>
      </c>
      <c r="D4120" s="43" t="n">
        <v>-304.65</v>
      </c>
      <c r="E4120" s="44" t="n">
        <f aca="false">E4119+D4120</f>
        <v>54780.7000000001</v>
      </c>
      <c r="F4120" s="45" t="n">
        <f aca="false">IF(C4119&gt;0,D4120/C4119,0)</f>
        <v>-0.00611173859051853</v>
      </c>
      <c r="G4120" s="46" t="n">
        <f aca="false">G4119*(1+F4120)</f>
        <v>45.2769509063995</v>
      </c>
      <c r="H4120" s="46" t="n">
        <f aca="false">MAX(H4119,G4120)</f>
        <v>60.3492678816304</v>
      </c>
      <c r="I4120" s="47" t="n">
        <f aca="false">G4120/H4120-1</f>
        <v>-0.249751446940399</v>
      </c>
      <c r="J4120" s="48" t="n">
        <f aca="false">IF(F4120&lt;0,F4120^2,0)</f>
        <v>3.73533485988334E-005</v>
      </c>
      <c r="K4120" s="44" t="n">
        <f aca="false">MAX(K4119,E4120)</f>
        <v>64626.6500000001</v>
      </c>
      <c r="L4120" s="49" t="n">
        <f aca="false">E4120-K4120</f>
        <v>-9845.94999999998</v>
      </c>
    </row>
    <row r="4121" customFormat="false" ht="15" hidden="false" customHeight="false" outlineLevel="0" collapsed="false">
      <c r="A4121" s="27" t="n">
        <v>45461</v>
      </c>
      <c r="B4121" s="42" t="n">
        <v>1</v>
      </c>
      <c r="C4121" s="28" t="n">
        <v>50440.9</v>
      </c>
      <c r="D4121" s="43" t="n">
        <v>54.2</v>
      </c>
      <c r="E4121" s="44" t="n">
        <f aca="false">E4120+D4121</f>
        <v>54834.9000000001</v>
      </c>
      <c r="F4121" s="45" t="n">
        <f aca="false">IF(C4120&gt;0,D4121/C4120,0)</f>
        <v>0.00108395664173433</v>
      </c>
      <c r="G4121" s="46" t="n">
        <f aca="false">G4120*(1+F4121)</f>
        <v>45.326029158052</v>
      </c>
      <c r="H4121" s="46" t="n">
        <f aca="false">MAX(H4120,G4121)</f>
        <v>60.3492678816304</v>
      </c>
      <c r="I4121" s="47" t="n">
        <f aca="false">G4121/H4121-1</f>
        <v>-0.248938210038358</v>
      </c>
      <c r="J4121" s="48" t="n">
        <f aca="false">IF(F4121&lt;0,F4121^2,0)</f>
        <v>0</v>
      </c>
      <c r="K4121" s="44" t="n">
        <f aca="false">MAX(K4120,E4121)</f>
        <v>64626.6500000001</v>
      </c>
      <c r="L4121" s="49" t="n">
        <f aca="false">E4121-K4121</f>
        <v>-9791.74999999999</v>
      </c>
    </row>
    <row r="4122" customFormat="false" ht="15" hidden="false" customHeight="false" outlineLevel="0" collapsed="false">
      <c r="A4122" s="27" t="n">
        <v>45462</v>
      </c>
      <c r="B4122" s="42" t="n">
        <v>1</v>
      </c>
      <c r="C4122" s="28" t="n">
        <v>51398.05</v>
      </c>
      <c r="D4122" s="43" t="n">
        <v>957.15</v>
      </c>
      <c r="E4122" s="44" t="n">
        <f aca="false">E4121+D4122</f>
        <v>55792.0500000001</v>
      </c>
      <c r="F4122" s="45" t="n">
        <f aca="false">IF(C4121&gt;0,D4122/C4121,0)</f>
        <v>0.0189756725197211</v>
      </c>
      <c r="G4122" s="46" t="n">
        <f aca="false">G4121*(1+F4122)</f>
        <v>46.1861210439745</v>
      </c>
      <c r="H4122" s="46" t="n">
        <f aca="false">MAX(H4121,G4122)</f>
        <v>60.3492678816304</v>
      </c>
      <c r="I4122" s="47" t="n">
        <f aca="false">G4122/H4122-1</f>
        <v>-0.234686307469971</v>
      </c>
      <c r="J4122" s="48" t="n">
        <f aca="false">IF(F4122&lt;0,F4122^2,0)</f>
        <v>0</v>
      </c>
      <c r="K4122" s="44" t="n">
        <f aca="false">MAX(K4121,E4122)</f>
        <v>64626.6500000001</v>
      </c>
      <c r="L4122" s="49" t="n">
        <f aca="false">E4122-K4122</f>
        <v>-8834.59999999998</v>
      </c>
    </row>
    <row r="4123" customFormat="false" ht="15" hidden="false" customHeight="false" outlineLevel="0" collapsed="false">
      <c r="A4123" s="27" t="n">
        <v>45463</v>
      </c>
      <c r="B4123" s="42" t="n">
        <v>1</v>
      </c>
      <c r="C4123" s="28" t="n">
        <v>51783.25</v>
      </c>
      <c r="D4123" s="43" t="n">
        <v>385.2</v>
      </c>
      <c r="E4123" s="44" t="n">
        <f aca="false">E4122+D4123</f>
        <v>56177.2500000001</v>
      </c>
      <c r="F4123" s="45" t="n">
        <f aca="false">IF(C4122&gt;0,D4123/C4122,0)</f>
        <v>0.00749444774655848</v>
      </c>
      <c r="G4123" s="46" t="n">
        <f aca="false">G4122*(1+F4123)</f>
        <v>46.5322605147548</v>
      </c>
      <c r="H4123" s="46" t="n">
        <f aca="false">MAX(H4122,G4123)</f>
        <v>60.3492678816304</v>
      </c>
      <c r="I4123" s="47" t="n">
        <f aca="false">G4123/H4123-1</f>
        <v>-0.228950703991579</v>
      </c>
      <c r="J4123" s="48" t="n">
        <f aca="false">IF(F4123&lt;0,F4123^2,0)</f>
        <v>0</v>
      </c>
      <c r="K4123" s="44" t="n">
        <f aca="false">MAX(K4122,E4123)</f>
        <v>64626.6500000001</v>
      </c>
      <c r="L4123" s="49" t="n">
        <f aca="false">E4123-K4123</f>
        <v>-8449.39999999999</v>
      </c>
    </row>
    <row r="4124" customFormat="false" ht="15" hidden="false" customHeight="false" outlineLevel="0" collapsed="false">
      <c r="A4124" s="27" t="n">
        <v>45464</v>
      </c>
      <c r="B4124" s="42" t="n">
        <v>1</v>
      </c>
      <c r="C4124" s="28" t="n">
        <v>51661.45</v>
      </c>
      <c r="D4124" s="43" t="n">
        <v>-501.75</v>
      </c>
      <c r="E4124" s="44" t="n">
        <f aca="false">E4123+D4124</f>
        <v>55675.5000000001</v>
      </c>
      <c r="F4124" s="45" t="n">
        <f aca="false">IF(C4123&gt;0,D4124/C4123,0)</f>
        <v>-0.00968942660030029</v>
      </c>
      <c r="G4124" s="46" t="n">
        <f aca="false">G4123*(1+F4124)</f>
        <v>46.081389591951</v>
      </c>
      <c r="H4124" s="46" t="n">
        <f aca="false">MAX(H4123,G4124)</f>
        <v>60.3492678816304</v>
      </c>
      <c r="I4124" s="47" t="n">
        <f aca="false">G4124/H4124-1</f>
        <v>-0.236421729550465</v>
      </c>
      <c r="J4124" s="48" t="n">
        <f aca="false">IF(F4124&lt;0,F4124^2,0)</f>
        <v>9.38849878426068E-005</v>
      </c>
      <c r="K4124" s="44" t="n">
        <f aca="false">MAX(K4123,E4124)</f>
        <v>64626.6500000001</v>
      </c>
      <c r="L4124" s="49" t="n">
        <f aca="false">E4124-K4124</f>
        <v>-8951.14999999999</v>
      </c>
    </row>
    <row r="4125" customFormat="false" ht="15" hidden="false" customHeight="false" outlineLevel="0" collapsed="false">
      <c r="A4125" s="27" t="n">
        <v>45467</v>
      </c>
      <c r="B4125" s="42" t="n">
        <v>-1</v>
      </c>
      <c r="C4125" s="28" t="n">
        <v>51703.95</v>
      </c>
      <c r="D4125" s="43" t="n">
        <v>-479</v>
      </c>
      <c r="E4125" s="44" t="n">
        <f aca="false">E4124+D4125</f>
        <v>55196.5000000001</v>
      </c>
      <c r="F4125" s="45" t="n">
        <f aca="false">IF(C4124&gt;0,D4125/C4124,0)</f>
        <v>-0.00927190390513623</v>
      </c>
      <c r="G4125" s="46" t="n">
        <f aca="false">G4124*(1+F4125)</f>
        <v>45.6541273758393</v>
      </c>
      <c r="H4125" s="46" t="n">
        <f aca="false">MAX(H4124,G4125)</f>
        <v>60.3492678816304</v>
      </c>
      <c r="I4125" s="47" t="n">
        <f aca="false">G4125/H4125-1</f>
        <v>-0.243501553898124</v>
      </c>
      <c r="J4125" s="48" t="n">
        <f aca="false">IF(F4125&lt;0,F4125^2,0)</f>
        <v>8.59682020260805E-005</v>
      </c>
      <c r="K4125" s="44" t="n">
        <f aca="false">MAX(K4124,E4125)</f>
        <v>64626.6500000001</v>
      </c>
      <c r="L4125" s="49" t="n">
        <f aca="false">E4125-K4125</f>
        <v>-9430.14999999999</v>
      </c>
    </row>
    <row r="4126" customFormat="false" ht="15" hidden="false" customHeight="false" outlineLevel="0" collapsed="false">
      <c r="A4126" s="27" t="n">
        <v>45468</v>
      </c>
      <c r="B4126" s="42" t="n">
        <v>1</v>
      </c>
      <c r="C4126" s="28" t="n">
        <v>52606</v>
      </c>
      <c r="D4126" s="43" t="n">
        <v>591.65</v>
      </c>
      <c r="E4126" s="44" t="n">
        <f aca="false">E4125+D4126</f>
        <v>55788.1500000001</v>
      </c>
      <c r="F4126" s="45" t="n">
        <f aca="false">IF(C4125&gt;0,D4126/C4125,0)</f>
        <v>0.0114430328824007</v>
      </c>
      <c r="G4126" s="46" t="n">
        <f aca="false">G4125*(1+F4126)</f>
        <v>46.1765490566183</v>
      </c>
      <c r="H4126" s="46" t="n">
        <f aca="false">MAX(H4125,G4126)</f>
        <v>60.3492678816304</v>
      </c>
      <c r="I4126" s="47" t="n">
        <f aca="false">G4126/H4126-1</f>
        <v>-0.234844917303895</v>
      </c>
      <c r="J4126" s="48" t="n">
        <f aca="false">IF(F4126&lt;0,F4126^2,0)</f>
        <v>0</v>
      </c>
      <c r="K4126" s="44" t="n">
        <f aca="false">MAX(K4125,E4126)</f>
        <v>64626.6500000001</v>
      </c>
      <c r="L4126" s="49" t="n">
        <f aca="false">E4126-K4126</f>
        <v>-8838.49999999999</v>
      </c>
    </row>
    <row r="4127" customFormat="false" ht="15" hidden="false" customHeight="false" outlineLevel="0" collapsed="false">
      <c r="A4127" s="27" t="n">
        <v>45469</v>
      </c>
      <c r="B4127" s="42" t="n">
        <v>1</v>
      </c>
      <c r="C4127" s="28" t="n">
        <v>52870.5</v>
      </c>
      <c r="D4127" s="43" t="n">
        <v>264.5</v>
      </c>
      <c r="E4127" s="44" t="n">
        <f aca="false">E4126+D4127</f>
        <v>56052.6500000001</v>
      </c>
      <c r="F4127" s="45" t="n">
        <f aca="false">IF(C4126&gt;0,D4127/C4126,0)</f>
        <v>0.00502794358058016</v>
      </c>
      <c r="G4127" s="46" t="n">
        <f aca="false">G4126*(1+F4127)</f>
        <v>46.4087221400209</v>
      </c>
      <c r="H4127" s="46" t="n">
        <f aca="false">MAX(H4126,G4127)</f>
        <v>60.3492678816304</v>
      </c>
      <c r="I4127" s="47" t="n">
        <f aca="false">G4127/H4127-1</f>
        <v>-0.230997760717705</v>
      </c>
      <c r="J4127" s="48" t="n">
        <f aca="false">IF(F4127&lt;0,F4127^2,0)</f>
        <v>0</v>
      </c>
      <c r="K4127" s="44" t="n">
        <f aca="false">MAX(K4126,E4127)</f>
        <v>64626.6500000001</v>
      </c>
      <c r="L4127" s="49" t="n">
        <f aca="false">E4127-K4127</f>
        <v>-8573.99999999999</v>
      </c>
    </row>
    <row r="4128" customFormat="false" ht="15" hidden="false" customHeight="false" outlineLevel="0" collapsed="false">
      <c r="A4128" s="27" t="n">
        <v>45470</v>
      </c>
      <c r="B4128" s="42" t="n">
        <v>1</v>
      </c>
      <c r="C4128" s="28" t="n">
        <v>52811.3</v>
      </c>
      <c r="D4128" s="43" t="n">
        <v>-59.2</v>
      </c>
      <c r="E4128" s="44" t="n">
        <f aca="false">E4127+D4128</f>
        <v>55993.4500000001</v>
      </c>
      <c r="F4128" s="45" t="n">
        <f aca="false">IF(C4127&gt;0,D4128/C4127,0)</f>
        <v>-0.0011197170444766</v>
      </c>
      <c r="G4128" s="46" t="n">
        <f aca="false">G4127*(1+F4128)</f>
        <v>46.3567575028284</v>
      </c>
      <c r="H4128" s="46" t="n">
        <f aca="false">MAX(H4127,G4128)</f>
        <v>60.3492678816304</v>
      </c>
      <c r="I4128" s="47" t="n">
        <f aca="false">G4128/H4128-1</f>
        <v>-0.23185882563227</v>
      </c>
      <c r="J4128" s="48" t="n">
        <f aca="false">IF(F4128&lt;0,F4128^2,0)</f>
        <v>1.25376625969141E-006</v>
      </c>
      <c r="K4128" s="44" t="n">
        <f aca="false">MAX(K4127,E4128)</f>
        <v>64626.6500000001</v>
      </c>
      <c r="L4128" s="49" t="n">
        <f aca="false">E4128-K4128</f>
        <v>-8633.19999999998</v>
      </c>
    </row>
    <row r="4129" customFormat="false" ht="15" hidden="false" customHeight="false" outlineLevel="0" collapsed="false">
      <c r="A4129" s="27" t="n">
        <v>45471</v>
      </c>
      <c r="B4129" s="42" t="n">
        <v>-1</v>
      </c>
      <c r="C4129" s="28" t="n">
        <v>52342.25</v>
      </c>
      <c r="D4129" s="43" t="n">
        <v>-140.85</v>
      </c>
      <c r="E4129" s="44" t="n">
        <f aca="false">E4128+D4129</f>
        <v>55852.6000000001</v>
      </c>
      <c r="F4129" s="45" t="n">
        <f aca="false">IF(C4128&gt;0,D4129/C4128,0)</f>
        <v>-0.00266704284878426</v>
      </c>
      <c r="G4129" s="46" t="n">
        <f aca="false">G4128*(1+F4129)</f>
        <v>46.2331220442376</v>
      </c>
      <c r="H4129" s="46" t="n">
        <f aca="false">MAX(H4128,G4129)</f>
        <v>60.3492678816304</v>
      </c>
      <c r="I4129" s="47" t="n">
        <f aca="false">G4129/H4129-1</f>
        <v>-0.233907491058224</v>
      </c>
      <c r="J4129" s="48" t="n">
        <f aca="false">IF(F4129&lt;0,F4129^2,0)</f>
        <v>7.11311755725124E-006</v>
      </c>
      <c r="K4129" s="44" t="n">
        <f aca="false">MAX(K4128,E4129)</f>
        <v>64626.6500000001</v>
      </c>
      <c r="L4129" s="49" t="n">
        <f aca="false">E4129-K4129</f>
        <v>-8774.04999999998</v>
      </c>
    </row>
    <row r="4130" customFormat="false" ht="15" hidden="false" customHeight="false" outlineLevel="0" collapsed="false">
      <c r="A4130" s="27" t="n">
        <v>45474</v>
      </c>
      <c r="B4130" s="42" t="n">
        <v>-1</v>
      </c>
      <c r="C4130" s="28" t="n">
        <v>52574.75</v>
      </c>
      <c r="D4130" s="43" t="n">
        <v>-232.5</v>
      </c>
      <c r="E4130" s="44" t="n">
        <f aca="false">E4129+D4130</f>
        <v>55620.1000000001</v>
      </c>
      <c r="F4130" s="45" t="n">
        <f aca="false">IF(C4129&gt;0,D4130/C4129,0)</f>
        <v>-0.00444191833557021</v>
      </c>
      <c r="G4130" s="46" t="n">
        <f aca="false">G4129*(1+F4130)</f>
        <v>46.0277582917187</v>
      </c>
      <c r="H4130" s="46" t="n">
        <f aca="false">MAX(H4129,G4130)</f>
        <v>60.3492678816304</v>
      </c>
      <c r="I4130" s="47" t="n">
        <f aca="false">G4130/H4130-1</f>
        <v>-0.237310411420435</v>
      </c>
      <c r="J4130" s="48" t="n">
        <f aca="false">IF(F4130&lt;0,F4130^2,0)</f>
        <v>1.97306384998749E-005</v>
      </c>
      <c r="K4130" s="44" t="n">
        <f aca="false">MAX(K4129,E4130)</f>
        <v>64626.6500000001</v>
      </c>
      <c r="L4130" s="49" t="n">
        <f aca="false">E4130-K4130</f>
        <v>-9006.54999999998</v>
      </c>
    </row>
    <row r="4131" customFormat="false" ht="15" hidden="false" customHeight="false" outlineLevel="0" collapsed="false">
      <c r="A4131" s="27" t="n">
        <v>45475</v>
      </c>
      <c r="B4131" s="42" t="n">
        <v>-1</v>
      </c>
      <c r="C4131" s="28" t="n">
        <v>52168.1</v>
      </c>
      <c r="D4131" s="43" t="n">
        <v>-219</v>
      </c>
      <c r="E4131" s="44" t="n">
        <f aca="false">E4130+D4131</f>
        <v>55401.1000000001</v>
      </c>
      <c r="F4131" s="45" t="n">
        <f aca="false">IF(C4130&gt;0,D4131/C4130,0)</f>
        <v>-0.0041654976961374</v>
      </c>
      <c r="G4131" s="46" t="n">
        <f aca="false">G4130*(1+F4131)</f>
        <v>45.8360297705961</v>
      </c>
      <c r="H4131" s="46" t="n">
        <f aca="false">MAX(H4130,G4131)</f>
        <v>60.3492678816304</v>
      </c>
      <c r="I4131" s="47" t="n">
        <f aca="false">G4131/H4131-1</f>
        <v>-0.240487393144531</v>
      </c>
      <c r="J4131" s="48" t="n">
        <f aca="false">IF(F4131&lt;0,F4131^2,0)</f>
        <v>1.7351371056526E-005</v>
      </c>
      <c r="K4131" s="44" t="n">
        <f aca="false">MAX(K4130,E4131)</f>
        <v>64626.6500000001</v>
      </c>
      <c r="L4131" s="49" t="n">
        <f aca="false">E4131-K4131</f>
        <v>-9225.54999999998</v>
      </c>
    </row>
    <row r="4132" customFormat="false" ht="15" hidden="false" customHeight="false" outlineLevel="0" collapsed="false">
      <c r="A4132" s="27" t="n">
        <v>45476</v>
      </c>
      <c r="B4132" s="42" t="n">
        <v>1</v>
      </c>
      <c r="C4132" s="28" t="n">
        <v>53089.25</v>
      </c>
      <c r="D4132" s="43" t="n">
        <v>216.95</v>
      </c>
      <c r="E4132" s="44" t="n">
        <f aca="false">E4131+D4132</f>
        <v>55618.0500000001</v>
      </c>
      <c r="F4132" s="45" t="n">
        <f aca="false">IF(C4131&gt;0,D4132/C4131,0)</f>
        <v>0.00415867167866953</v>
      </c>
      <c r="G4132" s="46" t="n">
        <f aca="false">G4131*(1+F4132)</f>
        <v>46.0266467694658</v>
      </c>
      <c r="H4132" s="46" t="n">
        <f aca="false">MAX(H4131,G4132)</f>
        <v>60.3492678816304</v>
      </c>
      <c r="I4132" s="47" t="n">
        <f aca="false">G4132/H4132-1</f>
        <v>-0.237328829576809</v>
      </c>
      <c r="J4132" s="48" t="n">
        <f aca="false">IF(F4132&lt;0,F4132^2,0)</f>
        <v>0</v>
      </c>
      <c r="K4132" s="44" t="n">
        <f aca="false">MAX(K4131,E4132)</f>
        <v>64626.6500000001</v>
      </c>
      <c r="L4132" s="49" t="n">
        <f aca="false">E4132-K4132</f>
        <v>-9008.59999999998</v>
      </c>
    </row>
    <row r="4133" customFormat="false" ht="15" hidden="false" customHeight="false" outlineLevel="0" collapsed="false">
      <c r="A4133" s="27" t="n">
        <v>45477</v>
      </c>
      <c r="B4133" s="42" t="n">
        <v>1</v>
      </c>
      <c r="C4133" s="28" t="n">
        <v>53103.7</v>
      </c>
      <c r="D4133" s="43" t="n">
        <v>14.45</v>
      </c>
      <c r="E4133" s="44" t="n">
        <f aca="false">E4132+D4133</f>
        <v>55632.5000000001</v>
      </c>
      <c r="F4133" s="45" t="n">
        <f aca="false">IF(C4132&gt;0,D4133/C4132,0)</f>
        <v>0.000272183163258098</v>
      </c>
      <c r="G4133" s="46" t="n">
        <f aca="false">G4132*(1+F4133)</f>
        <v>46.0391744477776</v>
      </c>
      <c r="H4133" s="46" t="n">
        <f aca="false">MAX(H4132,G4133)</f>
        <v>60.3492678816304</v>
      </c>
      <c r="I4133" s="47" t="n">
        <f aca="false">G4133/H4133-1</f>
        <v>-0.237121243325118</v>
      </c>
      <c r="J4133" s="48" t="n">
        <f aca="false">IF(F4133&lt;0,F4133^2,0)</f>
        <v>0</v>
      </c>
      <c r="K4133" s="44" t="n">
        <f aca="false">MAX(K4132,E4133)</f>
        <v>64626.6500000001</v>
      </c>
      <c r="L4133" s="49" t="n">
        <f aca="false">E4133-K4133</f>
        <v>-8994.14999999999</v>
      </c>
    </row>
    <row r="4134" customFormat="false" ht="15" hidden="false" customHeight="false" outlineLevel="0" collapsed="false">
      <c r="A4134" s="27" t="n">
        <v>45478</v>
      </c>
      <c r="B4134" s="42" t="n">
        <v>-1</v>
      </c>
      <c r="C4134" s="28" t="n">
        <v>52660.35</v>
      </c>
      <c r="D4134" s="43" t="n">
        <v>-721.3</v>
      </c>
      <c r="E4134" s="44" t="n">
        <f aca="false">E4133+D4134</f>
        <v>54911.2000000001</v>
      </c>
      <c r="F4134" s="45" t="n">
        <f aca="false">IF(C4133&gt;0,D4134/C4133,0)</f>
        <v>-0.0135828576916486</v>
      </c>
      <c r="G4134" s="46" t="n">
        <f aca="false">G4133*(1+F4134)</f>
        <v>45.4138308930125</v>
      </c>
      <c r="H4134" s="46" t="n">
        <f aca="false">MAX(H4133,G4134)</f>
        <v>60.3492678816304</v>
      </c>
      <c r="I4134" s="47" t="n">
        <f aca="false">G4134/H4134-1</f>
        <v>-0.247483316913014</v>
      </c>
      <c r="J4134" s="48" t="n">
        <f aca="false">IF(F4134&lt;0,F4134^2,0)</f>
        <v>0.000184494023071578</v>
      </c>
      <c r="K4134" s="44" t="n">
        <f aca="false">MAX(K4133,E4134)</f>
        <v>64626.6500000001</v>
      </c>
      <c r="L4134" s="49" t="n">
        <f aca="false">E4134-K4134</f>
        <v>-9715.44999999999</v>
      </c>
    </row>
    <row r="4135" customFormat="false" ht="15" hidden="false" customHeight="false" outlineLevel="0" collapsed="false">
      <c r="A4135" s="27" t="n">
        <v>45481</v>
      </c>
      <c r="B4135" s="42" t="n">
        <v>-1</v>
      </c>
      <c r="C4135" s="28" t="n">
        <v>52425.8</v>
      </c>
      <c r="D4135" s="43" t="n">
        <v>234.55</v>
      </c>
      <c r="E4135" s="44" t="n">
        <f aca="false">E4134+D4135</f>
        <v>55145.7500000001</v>
      </c>
      <c r="F4135" s="45" t="n">
        <f aca="false">IF(C4134&gt;0,D4135/C4134,0)</f>
        <v>0.00445401521258404</v>
      </c>
      <c r="G4135" s="46" t="n">
        <f aca="false">G4134*(1+F4135)</f>
        <v>45.6161047866717</v>
      </c>
      <c r="H4135" s="46" t="n">
        <f aca="false">MAX(H4134,G4135)</f>
        <v>60.3492678816304</v>
      </c>
      <c r="I4135" s="47" t="n">
        <f aca="false">G4135/H4135-1</f>
        <v>-0.244131596158822</v>
      </c>
      <c r="J4135" s="48" t="n">
        <f aca="false">IF(F4135&lt;0,F4135^2,0)</f>
        <v>0</v>
      </c>
      <c r="K4135" s="44" t="n">
        <f aca="false">MAX(K4134,E4135)</f>
        <v>64626.6500000001</v>
      </c>
      <c r="L4135" s="49" t="n">
        <f aca="false">E4135-K4135</f>
        <v>-9480.89999999999</v>
      </c>
    </row>
    <row r="4136" customFormat="false" ht="15" hidden="false" customHeight="false" outlineLevel="0" collapsed="false">
      <c r="A4136" s="27" t="n">
        <v>45482</v>
      </c>
      <c r="B4136" s="42" t="n">
        <v>-1</v>
      </c>
      <c r="C4136" s="28" t="n">
        <v>52568.8</v>
      </c>
      <c r="D4136" s="43" t="n">
        <v>-143</v>
      </c>
      <c r="E4136" s="44" t="n">
        <f aca="false">E4135+D4136</f>
        <v>55002.7500000001</v>
      </c>
      <c r="F4136" s="45" t="n">
        <f aca="false">IF(C4135&gt;0,D4136/C4135,0)</f>
        <v>-0.00272766462314357</v>
      </c>
      <c r="G4136" s="46" t="n">
        <f aca="false">G4135*(1+F4136)</f>
        <v>45.4916793513995</v>
      </c>
      <c r="H4136" s="46" t="n">
        <f aca="false">MAX(H4135,G4136)</f>
        <v>60.3492678816304</v>
      </c>
      <c r="I4136" s="47" t="n">
        <f aca="false">G4136/H4136-1</f>
        <v>-0.246193351663731</v>
      </c>
      <c r="J4136" s="48" t="n">
        <f aca="false">IF(F4136&lt;0,F4136^2,0)</f>
        <v>7.44015429634894E-006</v>
      </c>
      <c r="K4136" s="44" t="n">
        <f aca="false">MAX(K4135,E4136)</f>
        <v>64626.6500000001</v>
      </c>
      <c r="L4136" s="49" t="n">
        <f aca="false">E4136-K4136</f>
        <v>-9623.89999999999</v>
      </c>
    </row>
    <row r="4137" customFormat="false" ht="15" hidden="false" customHeight="false" outlineLevel="0" collapsed="false">
      <c r="A4137" s="27" t="n">
        <v>45483</v>
      </c>
      <c r="B4137" s="42" t="n">
        <v>-1</v>
      </c>
      <c r="C4137" s="28" t="n">
        <v>52189.3</v>
      </c>
      <c r="D4137" s="43" t="n">
        <v>379.5</v>
      </c>
      <c r="E4137" s="44" t="n">
        <f aca="false">E4136+D4137</f>
        <v>55382.2500000001</v>
      </c>
      <c r="F4137" s="45" t="n">
        <f aca="false">IF(C4136&gt;0,D4137/C4136,0)</f>
        <v>0.00721911095554778</v>
      </c>
      <c r="G4137" s="46" t="n">
        <f aca="false">G4136*(1+F4137)</f>
        <v>45.8200888321914</v>
      </c>
      <c r="H4137" s="46" t="n">
        <f aca="false">MAX(H4136,G4137)</f>
        <v>60.3492678816304</v>
      </c>
      <c r="I4137" s="47" t="n">
        <f aca="false">G4137/H4137-1</f>
        <v>-0.240751537830362</v>
      </c>
      <c r="J4137" s="48" t="n">
        <f aca="false">IF(F4137&lt;0,F4137^2,0)</f>
        <v>0</v>
      </c>
      <c r="K4137" s="44" t="n">
        <f aca="false">MAX(K4136,E4137)</f>
        <v>64626.6500000001</v>
      </c>
      <c r="L4137" s="49" t="n">
        <f aca="false">E4137-K4137</f>
        <v>-9244.39999999999</v>
      </c>
    </row>
    <row r="4138" customFormat="false" ht="15" hidden="false" customHeight="false" outlineLevel="0" collapsed="false">
      <c r="A4138" s="27" t="n">
        <v>45484</v>
      </c>
      <c r="B4138" s="42" t="n">
        <v>-1</v>
      </c>
      <c r="C4138" s="28" t="n">
        <v>52270.65</v>
      </c>
      <c r="D4138" s="43" t="n">
        <v>-81.35</v>
      </c>
      <c r="E4138" s="44" t="n">
        <f aca="false">E4137+D4138</f>
        <v>55300.9000000001</v>
      </c>
      <c r="F4138" s="45" t="n">
        <f aca="false">IF(C4137&gt;0,D4138/C4137,0)</f>
        <v>-0.0015587486323825</v>
      </c>
      <c r="G4138" s="46" t="n">
        <f aca="false">G4137*(1+F4138)</f>
        <v>45.7486668313886</v>
      </c>
      <c r="H4138" s="46" t="n">
        <f aca="false">MAX(H4137,G4138)</f>
        <v>60.3492678816304</v>
      </c>
      <c r="I4138" s="47" t="n">
        <f aca="false">G4138/H4138-1</f>
        <v>-0.241935015332407</v>
      </c>
      <c r="J4138" s="48" t="n">
        <f aca="false">IF(F4138&lt;0,F4138^2,0)</f>
        <v>2.42969729895431E-006</v>
      </c>
      <c r="K4138" s="44" t="n">
        <f aca="false">MAX(K4137,E4138)</f>
        <v>64626.6500000001</v>
      </c>
      <c r="L4138" s="49" t="n">
        <f aca="false">E4138-K4138</f>
        <v>-9325.74999999999</v>
      </c>
    </row>
    <row r="4139" customFormat="false" ht="15" hidden="false" customHeight="false" outlineLevel="0" collapsed="false">
      <c r="A4139" s="27" t="n">
        <v>45485</v>
      </c>
      <c r="B4139" s="42" t="n">
        <v>1</v>
      </c>
      <c r="C4139" s="28" t="n">
        <v>52278.9</v>
      </c>
      <c r="D4139" s="43" t="n">
        <v>-379.55</v>
      </c>
      <c r="E4139" s="44" t="n">
        <f aca="false">E4138+D4139</f>
        <v>54921.3500000001</v>
      </c>
      <c r="F4139" s="45" t="n">
        <f aca="false">IF(C4138&gt;0,D4139/C4138,0)</f>
        <v>-0.00726124507730438</v>
      </c>
      <c r="G4139" s="46" t="n">
        <f aca="false">G4138*(1+F4139)</f>
        <v>45.416474549566</v>
      </c>
      <c r="H4139" s="46" t="n">
        <f aca="false">MAX(H4138,G4139)</f>
        <v>60.3492678816304</v>
      </c>
      <c r="I4139" s="47" t="n">
        <f aca="false">G4139/H4139-1</f>
        <v>-0.247439510970602</v>
      </c>
      <c r="J4139" s="48" t="n">
        <f aca="false">IF(F4139&lt;0,F4139^2,0)</f>
        <v>5.2725680072677E-005</v>
      </c>
      <c r="K4139" s="44" t="n">
        <f aca="false">MAX(K4138,E4139)</f>
        <v>64626.6500000001</v>
      </c>
      <c r="L4139" s="49" t="n">
        <f aca="false">E4139-K4139</f>
        <v>-9705.29999999999</v>
      </c>
    </row>
    <row r="4140" customFormat="false" ht="15" hidden="false" customHeight="false" outlineLevel="0" collapsed="false">
      <c r="A4140" s="27" t="n">
        <v>45488</v>
      </c>
      <c r="B4140" s="42" t="n">
        <v>1</v>
      </c>
      <c r="C4140" s="28" t="n">
        <v>52455.9</v>
      </c>
      <c r="D4140" s="43" t="n">
        <v>-107.75</v>
      </c>
      <c r="E4140" s="44" t="n">
        <f aca="false">E4139+D4140</f>
        <v>54813.6000000001</v>
      </c>
      <c r="F4140" s="45" t="n">
        <f aca="false">IF(C4139&gt;0,D4140/C4139,0)</f>
        <v>-0.00206106096340971</v>
      </c>
      <c r="G4140" s="46" t="n">
        <f aca="false">G4139*(1+F4140)</f>
        <v>45.3228684267762</v>
      </c>
      <c r="H4140" s="46" t="n">
        <f aca="false">MAX(H4139,G4140)</f>
        <v>60.3492678816304</v>
      </c>
      <c r="I4140" s="47" t="n">
        <f aca="false">G4140/H4140-1</f>
        <v>-0.248990584017145</v>
      </c>
      <c r="J4140" s="48" t="n">
        <f aca="false">IF(F4140&lt;0,F4140^2,0)</f>
        <v>4.24797229489137E-006</v>
      </c>
      <c r="K4140" s="44" t="n">
        <f aca="false">MAX(K4139,E4140)</f>
        <v>64626.6500000001</v>
      </c>
      <c r="L4140" s="49" t="n">
        <f aca="false">E4140-K4140</f>
        <v>-9813.04999999999</v>
      </c>
    </row>
    <row r="4141" customFormat="false" ht="15" hidden="false" customHeight="false" outlineLevel="0" collapsed="false">
      <c r="A4141" s="27" t="n">
        <v>45489</v>
      </c>
      <c r="B4141" s="42" t="n">
        <v>0</v>
      </c>
      <c r="C4141" s="28" t="n">
        <v>52396.8</v>
      </c>
      <c r="D4141" s="43" t="n">
        <v>0</v>
      </c>
      <c r="E4141" s="44" t="n">
        <f aca="false">E4140+D4141</f>
        <v>54813.6000000001</v>
      </c>
      <c r="F4141" s="45" t="n">
        <f aca="false">IF(C4140&gt;0,D4141/C4140,0)</f>
        <v>0</v>
      </c>
      <c r="G4141" s="46" t="n">
        <f aca="false">G4140*(1+F4141)</f>
        <v>45.3228684267762</v>
      </c>
      <c r="H4141" s="46" t="n">
        <f aca="false">MAX(H4140,G4141)</f>
        <v>60.3492678816304</v>
      </c>
      <c r="I4141" s="47" t="n">
        <f aca="false">G4141/H4141-1</f>
        <v>-0.248990584017145</v>
      </c>
      <c r="J4141" s="48" t="n">
        <f aca="false">IF(F4141&lt;0,F4141^2,0)</f>
        <v>0</v>
      </c>
      <c r="K4141" s="44" t="n">
        <f aca="false">MAX(K4140,E4141)</f>
        <v>64626.6500000001</v>
      </c>
      <c r="L4141" s="49" t="n">
        <f aca="false">E4141-K4141</f>
        <v>-9813.04999999999</v>
      </c>
    </row>
    <row r="4142" customFormat="false" ht="15" hidden="false" customHeight="false" outlineLevel="0" collapsed="false">
      <c r="A4142" s="27" t="n">
        <v>45491</v>
      </c>
      <c r="B4142" s="42" t="n">
        <v>1</v>
      </c>
      <c r="C4142" s="28" t="n">
        <v>52620.7</v>
      </c>
      <c r="D4142" s="43" t="n">
        <v>-41.55</v>
      </c>
      <c r="E4142" s="44" t="n">
        <f aca="false">E4141+D4142</f>
        <v>54772.0500000001</v>
      </c>
      <c r="F4142" s="45" t="n">
        <f aca="false">IF(C4141&gt;0,D4142/C4141,0)</f>
        <v>-0.000792987358006596</v>
      </c>
      <c r="G4142" s="46" t="n">
        <f aca="false">G4141*(1+F4142)</f>
        <v>45.2869279650851</v>
      </c>
      <c r="H4142" s="46" t="n">
        <f aca="false">MAX(H4141,G4142)</f>
        <v>60.3492678816304</v>
      </c>
      <c r="I4142" s="47" t="n">
        <f aca="false">G4142/H4142-1</f>
        <v>-0.249586124989763</v>
      </c>
      <c r="J4142" s="48" t="n">
        <f aca="false">IF(F4142&lt;0,F4142^2,0)</f>
        <v>6.28828949958281E-007</v>
      </c>
      <c r="K4142" s="44" t="n">
        <f aca="false">MAX(K4141,E4142)</f>
        <v>64626.6500000001</v>
      </c>
      <c r="L4142" s="49" t="n">
        <f aca="false">E4142-K4142</f>
        <v>-9854.59999999999</v>
      </c>
    </row>
    <row r="4143" customFormat="false" ht="15" hidden="false" customHeight="false" outlineLevel="0" collapsed="false">
      <c r="A4143" s="27" t="n">
        <v>45492</v>
      </c>
      <c r="B4143" s="42" t="n">
        <v>-1</v>
      </c>
      <c r="C4143" s="28" t="n">
        <v>52265.6</v>
      </c>
      <c r="D4143" s="43" t="n">
        <v>-386.05</v>
      </c>
      <c r="E4143" s="44" t="n">
        <f aca="false">E4142+D4143</f>
        <v>54386.0000000001</v>
      </c>
      <c r="F4143" s="45" t="n">
        <f aca="false">IF(C4142&gt;0,D4143/C4142,0)</f>
        <v>-0.00733646644761472</v>
      </c>
      <c r="G4143" s="46" t="n">
        <f aca="false">G4142*(1+F4143)</f>
        <v>44.9546819375537</v>
      </c>
      <c r="H4143" s="46" t="n">
        <f aca="false">MAX(H4142,G4143)</f>
        <v>60.3492678816304</v>
      </c>
      <c r="I4143" s="47" t="n">
        <f aca="false">G4143/H4143-1</f>
        <v>-0.2550915112056</v>
      </c>
      <c r="J4143" s="48" t="n">
        <f aca="false">IF(F4143&lt;0,F4143^2,0)</f>
        <v>5.38237399369766E-005</v>
      </c>
      <c r="K4143" s="44" t="n">
        <f aca="false">MAX(K4142,E4143)</f>
        <v>64626.6500000001</v>
      </c>
      <c r="L4143" s="49" t="n">
        <f aca="false">E4143-K4143</f>
        <v>-10240.65</v>
      </c>
    </row>
    <row r="4144" customFormat="false" ht="15" hidden="false" customHeight="false" outlineLevel="0" collapsed="false">
      <c r="A4144" s="27" t="n">
        <v>45495</v>
      </c>
      <c r="B4144" s="42" t="n">
        <v>-1</v>
      </c>
      <c r="C4144" s="28" t="n">
        <v>52280.4</v>
      </c>
      <c r="D4144" s="43" t="n">
        <v>-14.8</v>
      </c>
      <c r="E4144" s="44" t="n">
        <f aca="false">E4143+D4144</f>
        <v>54371.2000000001</v>
      </c>
      <c r="F4144" s="45" t="n">
        <f aca="false">IF(C4143&gt;0,D4144/C4143,0)</f>
        <v>-0.00028316904426621</v>
      </c>
      <c r="G4144" s="46" t="n">
        <f aca="false">G4143*(1+F4144)</f>
        <v>44.9419521632342</v>
      </c>
      <c r="H4144" s="46" t="n">
        <f aca="false">MAX(H4143,G4144)</f>
        <v>60.3492678816304</v>
      </c>
      <c r="I4144" s="47" t="n">
        <f aca="false">G4144/H4144-1</f>
        <v>-0.255302446230438</v>
      </c>
      <c r="J4144" s="48" t="n">
        <f aca="false">IF(F4144&lt;0,F4144^2,0)</f>
        <v>8.01847076306385E-008</v>
      </c>
      <c r="K4144" s="44" t="n">
        <f aca="false">MAX(K4143,E4144)</f>
        <v>64626.6500000001</v>
      </c>
      <c r="L4144" s="49" t="n">
        <f aca="false">E4144-K4144</f>
        <v>-10255.45</v>
      </c>
    </row>
    <row r="4145" customFormat="false" ht="15" hidden="false" customHeight="false" outlineLevel="0" collapsed="false">
      <c r="A4145" s="27" t="n">
        <v>45496</v>
      </c>
      <c r="B4145" s="42" t="n">
        <v>-1</v>
      </c>
      <c r="C4145" s="28" t="n">
        <v>51778.3</v>
      </c>
      <c r="D4145" s="43" t="n">
        <v>-230.6</v>
      </c>
      <c r="E4145" s="44" t="n">
        <f aca="false">E4144+D4145</f>
        <v>54140.6000000001</v>
      </c>
      <c r="F4145" s="45" t="n">
        <f aca="false">IF(C4144&gt;0,D4145/C4144,0)</f>
        <v>-0.00441083082761417</v>
      </c>
      <c r="G4145" s="46" t="n">
        <f aca="false">G4144*(1+F4145)</f>
        <v>44.7437208151794</v>
      </c>
      <c r="H4145" s="46" t="n">
        <f aca="false">MAX(H4144,G4145)</f>
        <v>60.3492678816304</v>
      </c>
      <c r="I4145" s="47" t="n">
        <f aca="false">G4145/H4145-1</f>
        <v>-0.258587181157854</v>
      </c>
      <c r="J4145" s="48" t="n">
        <f aca="false">IF(F4145&lt;0,F4145^2,0)</f>
        <v>1.94554285898315E-005</v>
      </c>
      <c r="K4145" s="44" t="n">
        <f aca="false">MAX(K4144,E4145)</f>
        <v>64626.6500000001</v>
      </c>
      <c r="L4145" s="49" t="n">
        <f aca="false">E4145-K4145</f>
        <v>-10486.05</v>
      </c>
    </row>
    <row r="4146" customFormat="false" ht="15" hidden="false" customHeight="false" outlineLevel="0" collapsed="false">
      <c r="A4146" s="27" t="n">
        <v>45497</v>
      </c>
      <c r="B4146" s="42" t="n">
        <v>-1</v>
      </c>
      <c r="C4146" s="28" t="n">
        <v>51317</v>
      </c>
      <c r="D4146" s="43" t="n">
        <v>25.65</v>
      </c>
      <c r="E4146" s="44" t="n">
        <f aca="false">E4145+D4146</f>
        <v>54166.2500000001</v>
      </c>
      <c r="F4146" s="45" t="n">
        <f aca="false">IF(C4145&gt;0,D4146/C4145,0)</f>
        <v>0.000495381269759726</v>
      </c>
      <c r="G4146" s="46" t="n">
        <f aca="false">G4145*(1+F4146)</f>
        <v>44.7658860164106</v>
      </c>
      <c r="H4146" s="46" t="n">
        <f aca="false">MAX(H4145,G4146)</f>
        <v>60.3492678816304</v>
      </c>
      <c r="I4146" s="47" t="n">
        <f aca="false">G4146/H4146-1</f>
        <v>-0.25821989913424</v>
      </c>
      <c r="J4146" s="48" t="n">
        <f aca="false">IF(F4146&lt;0,F4146^2,0)</f>
        <v>0</v>
      </c>
      <c r="K4146" s="44" t="n">
        <f aca="false">MAX(K4145,E4146)</f>
        <v>64626.6500000001</v>
      </c>
      <c r="L4146" s="49" t="n">
        <f aca="false">E4146-K4146</f>
        <v>-10460.4</v>
      </c>
    </row>
    <row r="4147" customFormat="false" ht="15" hidden="false" customHeight="false" outlineLevel="0" collapsed="false">
      <c r="A4147" s="27" t="n">
        <v>45498</v>
      </c>
      <c r="B4147" s="42" t="n">
        <v>-1</v>
      </c>
      <c r="C4147" s="28" t="n">
        <v>50888.75</v>
      </c>
      <c r="D4147" s="43" t="n">
        <v>428.25</v>
      </c>
      <c r="E4147" s="44" t="n">
        <f aca="false">E4146+D4147</f>
        <v>54594.5000000001</v>
      </c>
      <c r="F4147" s="45" t="n">
        <f aca="false">IF(C4146&gt;0,D4147/C4146,0)</f>
        <v>0.00834518775454528</v>
      </c>
      <c r="G4147" s="46" t="n">
        <f aca="false">G4146*(1+F4147)</f>
        <v>45.1394657402161</v>
      </c>
      <c r="H4147" s="46" t="n">
        <f aca="false">MAX(H4146,G4147)</f>
        <v>60.3492678816304</v>
      </c>
      <c r="I4147" s="47" t="n">
        <f aca="false">G4147/H4147-1</f>
        <v>-0.252029604919929</v>
      </c>
      <c r="J4147" s="48" t="n">
        <f aca="false">IF(F4147&lt;0,F4147^2,0)</f>
        <v>0</v>
      </c>
      <c r="K4147" s="44" t="n">
        <f aca="false">MAX(K4146,E4147)</f>
        <v>64626.6500000001</v>
      </c>
      <c r="L4147" s="49" t="n">
        <f aca="false">E4147-K4147</f>
        <v>-10032.15</v>
      </c>
    </row>
    <row r="4148" customFormat="false" ht="15" hidden="false" customHeight="false" outlineLevel="0" collapsed="false">
      <c r="A4148" s="27" t="n">
        <v>45499</v>
      </c>
      <c r="B4148" s="42" t="n">
        <v>-1</v>
      </c>
      <c r="C4148" s="28" t="n">
        <v>51295.95</v>
      </c>
      <c r="D4148" s="43" t="n">
        <v>-117.35</v>
      </c>
      <c r="E4148" s="44" t="n">
        <f aca="false">E4147+D4148</f>
        <v>54477.1500000001</v>
      </c>
      <c r="F4148" s="45" t="n">
        <f aca="false">IF(C4147&gt;0,D4148/C4147,0)</f>
        <v>-0.00230601066050944</v>
      </c>
      <c r="G4148" s="46" t="n">
        <f aca="false">G4147*(1+F4148)</f>
        <v>45.0353736510095</v>
      </c>
      <c r="H4148" s="46" t="n">
        <f aca="false">MAX(H4147,G4148)</f>
        <v>60.3492678816304</v>
      </c>
      <c r="I4148" s="47" t="n">
        <f aca="false">G4148/H4148-1</f>
        <v>-0.253754432624729</v>
      </c>
      <c r="J4148" s="48" t="n">
        <f aca="false">IF(F4148&lt;0,F4148^2,0)</f>
        <v>5.31768516638321E-006</v>
      </c>
      <c r="K4148" s="44" t="n">
        <f aca="false">MAX(K4147,E4148)</f>
        <v>64626.6500000001</v>
      </c>
      <c r="L4148" s="49" t="n">
        <f aca="false">E4148-K4148</f>
        <v>-10149.5</v>
      </c>
    </row>
    <row r="4149" customFormat="false" ht="15" hidden="false" customHeight="false" outlineLevel="0" collapsed="false">
      <c r="A4149" s="27" t="n">
        <v>45502</v>
      </c>
      <c r="B4149" s="42" t="n">
        <v>1</v>
      </c>
      <c r="C4149" s="28" t="n">
        <v>51406.25</v>
      </c>
      <c r="D4149" s="43" t="n">
        <v>-140.4</v>
      </c>
      <c r="E4149" s="44" t="n">
        <f aca="false">E4148+D4149</f>
        <v>54336.7500000001</v>
      </c>
      <c r="F4149" s="45" t="n">
        <f aca="false">IF(C4148&gt;0,D4149/C4148,0)</f>
        <v>-0.00273705818880438</v>
      </c>
      <c r="G4149" s="46" t="n">
        <f aca="false">G4148*(1+F4149)</f>
        <v>44.9121092127721</v>
      </c>
      <c r="H4149" s="46" t="n">
        <f aca="false">MAX(H4148,G4149)</f>
        <v>60.3492678816304</v>
      </c>
      <c r="I4149" s="47" t="n">
        <f aca="false">G4149/H4149-1</f>
        <v>-0.255796950165773</v>
      </c>
      <c r="J4149" s="48" t="n">
        <f aca="false">IF(F4149&lt;0,F4149^2,0)</f>
        <v>7.49148752890111E-006</v>
      </c>
      <c r="K4149" s="44" t="n">
        <f aca="false">MAX(K4148,E4149)</f>
        <v>64626.6500000001</v>
      </c>
      <c r="L4149" s="49" t="n">
        <f aca="false">E4149-K4149</f>
        <v>-10289.9</v>
      </c>
    </row>
    <row r="4150" customFormat="false" ht="15" hidden="false" customHeight="false" outlineLevel="0" collapsed="false">
      <c r="A4150" s="27" t="n">
        <v>45503</v>
      </c>
      <c r="B4150" s="42" t="n">
        <v>1</v>
      </c>
      <c r="C4150" s="28" t="n">
        <v>51499.3</v>
      </c>
      <c r="D4150" s="43" t="n">
        <v>93.05</v>
      </c>
      <c r="E4150" s="44" t="n">
        <f aca="false">E4149+D4150</f>
        <v>54429.8000000001</v>
      </c>
      <c r="F4150" s="45" t="n">
        <f aca="false">IF(C4149&gt;0,D4150/C4149,0)</f>
        <v>0.00181009118541033</v>
      </c>
      <c r="G4150" s="46" t="n">
        <f aca="false">G4149*(1+F4150)</f>
        <v>44.9934042257764</v>
      </c>
      <c r="H4150" s="46" t="n">
        <f aca="false">MAX(H4149,G4150)</f>
        <v>60.3492678816304</v>
      </c>
      <c r="I4150" s="47" t="n">
        <f aca="false">G4150/H4150-1</f>
        <v>-0.254449874785112</v>
      </c>
      <c r="J4150" s="48" t="n">
        <f aca="false">IF(F4150&lt;0,F4150^2,0)</f>
        <v>0</v>
      </c>
      <c r="K4150" s="44" t="n">
        <f aca="false">MAX(K4149,E4150)</f>
        <v>64626.6500000001</v>
      </c>
      <c r="L4150" s="49" t="n">
        <f aca="false">E4150-K4150</f>
        <v>-10196.85</v>
      </c>
    </row>
    <row r="4151" customFormat="false" ht="15" hidden="false" customHeight="false" outlineLevel="0" collapsed="false">
      <c r="A4151" s="27" t="n">
        <v>45504</v>
      </c>
      <c r="B4151" s="42" t="n">
        <v>1</v>
      </c>
      <c r="C4151" s="28" t="n">
        <v>51553.4</v>
      </c>
      <c r="D4151" s="43" t="n">
        <v>54.1</v>
      </c>
      <c r="E4151" s="44" t="n">
        <f aca="false">E4150+D4151</f>
        <v>54483.9000000001</v>
      </c>
      <c r="F4151" s="45" t="n">
        <f aca="false">IF(C4150&gt;0,D4151/C4150,0)</f>
        <v>0.00105049971553011</v>
      </c>
      <c r="G4151" s="46" t="n">
        <f aca="false">G4150*(1+F4151)</f>
        <v>45.0406697841163</v>
      </c>
      <c r="H4151" s="46" t="n">
        <f aca="false">MAX(H4150,G4151)</f>
        <v>60.3492678816304</v>
      </c>
      <c r="I4151" s="47" t="n">
        <f aca="false">G4151/H4151-1</f>
        <v>-0.253666674590661</v>
      </c>
      <c r="J4151" s="48" t="n">
        <f aca="false">IF(F4151&lt;0,F4151^2,0)</f>
        <v>0</v>
      </c>
      <c r="K4151" s="44" t="n">
        <f aca="false">MAX(K4150,E4151)</f>
        <v>64626.6500000001</v>
      </c>
      <c r="L4151" s="49" t="n">
        <f aca="false">E4151-K4151</f>
        <v>-10142.75</v>
      </c>
    </row>
    <row r="4152" customFormat="false" ht="15" hidden="false" customHeight="false" outlineLevel="0" collapsed="false">
      <c r="A4152" s="27" t="n">
        <v>45505</v>
      </c>
      <c r="B4152" s="42" t="n">
        <v>1</v>
      </c>
      <c r="C4152" s="28" t="n">
        <v>51564</v>
      </c>
      <c r="D4152" s="43" t="n">
        <v>10.6</v>
      </c>
      <c r="E4152" s="44" t="n">
        <f aca="false">E4151+D4152</f>
        <v>54494.5000000001</v>
      </c>
      <c r="F4152" s="45" t="n">
        <f aca="false">IF(C4151&gt;0,D4152/C4151,0)</f>
        <v>0.000205612044986364</v>
      </c>
      <c r="G4152" s="46" t="n">
        <f aca="false">G4151*(1+F4152)</f>
        <v>45.0499306883381</v>
      </c>
      <c r="H4152" s="46" t="n">
        <f aca="false">MAX(H4151,G4152)</f>
        <v>60.3492678816304</v>
      </c>
      <c r="I4152" s="47" t="n">
        <f aca="false">G4152/H4152-1</f>
        <v>-0.253513219469382</v>
      </c>
      <c r="J4152" s="48" t="n">
        <f aca="false">IF(F4152&lt;0,F4152^2,0)</f>
        <v>0</v>
      </c>
      <c r="K4152" s="44" t="n">
        <f aca="false">MAX(K4151,E4152)</f>
        <v>64626.6500000001</v>
      </c>
      <c r="L4152" s="49" t="n">
        <f aca="false">E4152-K4152</f>
        <v>-10132.15</v>
      </c>
    </row>
    <row r="4153" customFormat="false" ht="15" hidden="false" customHeight="false" outlineLevel="0" collapsed="false">
      <c r="A4153" s="27" t="n">
        <v>45506</v>
      </c>
      <c r="B4153" s="42" t="n">
        <v>-1</v>
      </c>
      <c r="C4153" s="28" t="n">
        <v>51350.15</v>
      </c>
      <c r="D4153" s="43" t="n">
        <v>-569.65</v>
      </c>
      <c r="E4153" s="44" t="n">
        <f aca="false">E4152+D4153</f>
        <v>53924.8500000001</v>
      </c>
      <c r="F4153" s="45" t="n">
        <f aca="false">IF(C4152&gt;0,D4153/C4152,0)</f>
        <v>-0.0110474361957955</v>
      </c>
      <c r="G4153" s="46" t="n">
        <f aca="false">G4152*(1+F4153)</f>
        <v>44.5522444534337</v>
      </c>
      <c r="H4153" s="46" t="n">
        <f aca="false">MAX(H4152,G4153)</f>
        <v>60.3492678816304</v>
      </c>
      <c r="I4153" s="47" t="n">
        <f aca="false">G4153/H4153-1</f>
        <v>-0.261759984548299</v>
      </c>
      <c r="J4153" s="48" t="n">
        <f aca="false">IF(F4153&lt;0,F4153^2,0)</f>
        <v>0.000122045846500173</v>
      </c>
      <c r="K4153" s="44" t="n">
        <f aca="false">MAX(K4152,E4153)</f>
        <v>64626.6500000001</v>
      </c>
      <c r="L4153" s="49" t="n">
        <f aca="false">E4153-K4153</f>
        <v>-10701.8</v>
      </c>
    </row>
    <row r="4154" customFormat="false" ht="15" hidden="false" customHeight="false" outlineLevel="0" collapsed="false">
      <c r="A4154" s="27" t="n">
        <v>45509</v>
      </c>
      <c r="B4154" s="42" t="n">
        <v>-1</v>
      </c>
      <c r="C4154" s="28" t="n">
        <v>50092.1</v>
      </c>
      <c r="D4154" s="43" t="n">
        <v>1258.05</v>
      </c>
      <c r="E4154" s="44" t="n">
        <f aca="false">E4153+D4154</f>
        <v>55182.9000000001</v>
      </c>
      <c r="F4154" s="45" t="n">
        <f aca="false">IF(C4153&gt;0,D4154/C4153,0)</f>
        <v>0.0244994415790412</v>
      </c>
      <c r="G4154" s="46" t="n">
        <f aca="false">G4153*(1+F4154)</f>
        <v>45.6437495636358</v>
      </c>
      <c r="H4154" s="46" t="n">
        <f aca="false">MAX(H4153,G4154)</f>
        <v>60.3492678816304</v>
      </c>
      <c r="I4154" s="47" t="n">
        <f aca="false">G4154/H4154-1</f>
        <v>-0.243673516418429</v>
      </c>
      <c r="J4154" s="48" t="n">
        <f aca="false">IF(F4154&lt;0,F4154^2,0)</f>
        <v>0</v>
      </c>
      <c r="K4154" s="44" t="n">
        <f aca="false">MAX(K4153,E4154)</f>
        <v>64626.6500000001</v>
      </c>
      <c r="L4154" s="49" t="n">
        <f aca="false">E4154-K4154</f>
        <v>-9443.74999999999</v>
      </c>
    </row>
    <row r="4155" customFormat="false" ht="15" hidden="false" customHeight="false" outlineLevel="0" collapsed="false">
      <c r="A4155" s="27" t="n">
        <v>45510</v>
      </c>
      <c r="B4155" s="42" t="n">
        <v>-1</v>
      </c>
      <c r="C4155" s="28" t="n">
        <v>49748.3</v>
      </c>
      <c r="D4155" s="43" t="n">
        <v>343.8</v>
      </c>
      <c r="E4155" s="44" t="n">
        <f aca="false">E4154+D4155</f>
        <v>55526.7000000001</v>
      </c>
      <c r="F4155" s="45" t="n">
        <f aca="false">IF(C4154&gt;0,D4155/C4154,0)</f>
        <v>0.00686335769512558</v>
      </c>
      <c r="G4155" s="46" t="n">
        <f aca="false">G4154*(1+F4155)</f>
        <v>45.9570189434377</v>
      </c>
      <c r="H4155" s="46" t="n">
        <f aca="false">MAX(H4154,G4155)</f>
        <v>60.3492678816304</v>
      </c>
      <c r="I4155" s="47" t="n">
        <f aca="false">G4155/H4155-1</f>
        <v>-0.238482577227312</v>
      </c>
      <c r="J4155" s="48" t="n">
        <f aca="false">IF(F4155&lt;0,F4155^2,0)</f>
        <v>0</v>
      </c>
      <c r="K4155" s="44" t="n">
        <f aca="false">MAX(K4154,E4155)</f>
        <v>64626.6500000001</v>
      </c>
      <c r="L4155" s="49" t="n">
        <f aca="false">E4155-K4155</f>
        <v>-9099.94999999999</v>
      </c>
    </row>
    <row r="4156" customFormat="false" ht="15" hidden="false" customHeight="false" outlineLevel="0" collapsed="false">
      <c r="A4156" s="27" t="n">
        <v>45511</v>
      </c>
      <c r="B4156" s="42" t="n">
        <v>-1</v>
      </c>
      <c r="C4156" s="28" t="n">
        <v>50119</v>
      </c>
      <c r="D4156" s="43" t="n">
        <v>-370.7</v>
      </c>
      <c r="E4156" s="44" t="n">
        <f aca="false">E4155+D4156</f>
        <v>55156.0000000001</v>
      </c>
      <c r="F4156" s="45" t="n">
        <f aca="false">IF(C4155&gt;0,D4156/C4155,0)</f>
        <v>-0.0074515109059003</v>
      </c>
      <c r="G4156" s="46" t="n">
        <f aca="false">G4155*(1+F4156)</f>
        <v>45.614569715578</v>
      </c>
      <c r="H4156" s="46" t="n">
        <f aca="false">MAX(H4155,G4156)</f>
        <v>60.3492678816304</v>
      </c>
      <c r="I4156" s="47" t="n">
        <f aca="false">G4156/H4156-1</f>
        <v>-0.244157032608136</v>
      </c>
      <c r="J4156" s="48" t="n">
        <f aca="false">IF(F4156&lt;0,F4156^2,0)</f>
        <v>5.55250147807511E-005</v>
      </c>
      <c r="K4156" s="44" t="n">
        <f aca="false">MAX(K4155,E4156)</f>
        <v>64626.6500000001</v>
      </c>
      <c r="L4156" s="49" t="n">
        <f aca="false">E4156-K4156</f>
        <v>-9470.64999999999</v>
      </c>
    </row>
    <row r="4157" customFormat="false" ht="15" hidden="false" customHeight="false" outlineLevel="0" collapsed="false">
      <c r="A4157" s="27" t="n">
        <v>45512</v>
      </c>
      <c r="B4157" s="42" t="n">
        <v>-1</v>
      </c>
      <c r="C4157" s="28" t="n">
        <v>50156.7</v>
      </c>
      <c r="D4157" s="43" t="n">
        <v>-173.45</v>
      </c>
      <c r="E4157" s="44" t="n">
        <f aca="false">E4156+D4157</f>
        <v>54982.5500000001</v>
      </c>
      <c r="F4157" s="45" t="n">
        <f aca="false">IF(C4156&gt;0,D4157/C4156,0)</f>
        <v>-0.00346076338314811</v>
      </c>
      <c r="G4157" s="46" t="n">
        <f aca="false">G4156*(1+F4157)</f>
        <v>45.4567084829683</v>
      </c>
      <c r="H4157" s="46" t="n">
        <f aca="false">MAX(H4156,G4157)</f>
        <v>60.3492678816304</v>
      </c>
      <c r="I4157" s="47" t="n">
        <f aca="false">G4157/H4157-1</f>
        <v>-0.246772826273096</v>
      </c>
      <c r="J4157" s="48" t="n">
        <f aca="false">IF(F4157&lt;0,F4157^2,0)</f>
        <v>1.19768831941387E-005</v>
      </c>
      <c r="K4157" s="44" t="n">
        <f aca="false">MAX(K4156,E4157)</f>
        <v>64626.6500000001</v>
      </c>
      <c r="L4157" s="49" t="n">
        <f aca="false">E4157-K4157</f>
        <v>-9644.09999999998</v>
      </c>
    </row>
    <row r="4158" customFormat="false" ht="15" hidden="false" customHeight="false" outlineLevel="0" collapsed="false">
      <c r="A4158" s="27" t="n">
        <v>45513</v>
      </c>
      <c r="B4158" s="42" t="n">
        <v>1</v>
      </c>
      <c r="C4158" s="28" t="n">
        <v>50484.5</v>
      </c>
      <c r="D4158" s="43" t="n">
        <v>-127.6</v>
      </c>
      <c r="E4158" s="44" t="n">
        <f aca="false">E4157+D4158</f>
        <v>54854.9500000001</v>
      </c>
      <c r="F4158" s="45" t="n">
        <f aca="false">IF(C4157&gt;0,D4158/C4157,0)</f>
        <v>-0.00254402701932145</v>
      </c>
      <c r="G4158" s="46" t="n">
        <f aca="false">G4157*(1+F4158)</f>
        <v>45.3410653883782</v>
      </c>
      <c r="H4158" s="46" t="n">
        <f aca="false">MAX(H4157,G4158)</f>
        <v>60.3492678816304</v>
      </c>
      <c r="I4158" s="47" t="n">
        <f aca="false">G4158/H4158-1</f>
        <v>-0.248689056554745</v>
      </c>
      <c r="J4158" s="48" t="n">
        <f aca="false">IF(F4158&lt;0,F4158^2,0)</f>
        <v>6.47207347503757E-006</v>
      </c>
      <c r="K4158" s="44" t="n">
        <f aca="false">MAX(K4157,E4158)</f>
        <v>64626.6500000001</v>
      </c>
      <c r="L4158" s="49" t="n">
        <f aca="false">E4158-K4158</f>
        <v>-9771.69999999998</v>
      </c>
    </row>
    <row r="4159" customFormat="false" ht="15" hidden="false" customHeight="false" outlineLevel="0" collapsed="false">
      <c r="A4159" s="27" t="n">
        <v>45516</v>
      </c>
      <c r="B4159" s="42" t="n">
        <v>1</v>
      </c>
      <c r="C4159" s="28" t="n">
        <v>50577.95</v>
      </c>
      <c r="D4159" s="43" t="n">
        <v>-98.05</v>
      </c>
      <c r="E4159" s="44" t="n">
        <f aca="false">E4158+D4159</f>
        <v>54756.9000000001</v>
      </c>
      <c r="F4159" s="45" t="n">
        <f aca="false">IF(C4158&gt;0,D4159/C4158,0)</f>
        <v>-0.00194218027315315</v>
      </c>
      <c r="G4159" s="46" t="n">
        <f aca="false">G4158*(1+F4159)</f>
        <v>45.2530048656172</v>
      </c>
      <c r="H4159" s="46" t="n">
        <f aca="false">MAX(H4158,G4159)</f>
        <v>60.3492678816304</v>
      </c>
      <c r="I4159" s="47" t="n">
        <f aca="false">G4159/H4159-1</f>
        <v>-0.250148237848108</v>
      </c>
      <c r="J4159" s="48" t="n">
        <f aca="false">IF(F4159&lt;0,F4159^2,0)</f>
        <v>3.77206421342523E-006</v>
      </c>
      <c r="K4159" s="44" t="n">
        <f aca="false">MAX(K4158,E4159)</f>
        <v>64626.6500000001</v>
      </c>
      <c r="L4159" s="49" t="n">
        <f aca="false">E4159-K4159</f>
        <v>-9869.74999999999</v>
      </c>
    </row>
    <row r="4160" customFormat="false" ht="15" hidden="false" customHeight="false" outlineLevel="0" collapsed="false">
      <c r="A4160" s="27" t="n">
        <v>45517</v>
      </c>
      <c r="B4160" s="42" t="n">
        <v>-1</v>
      </c>
      <c r="C4160" s="28" t="n">
        <v>49831.85</v>
      </c>
      <c r="D4160" s="43" t="n">
        <v>317.4</v>
      </c>
      <c r="E4160" s="44" t="n">
        <f aca="false">E4159+D4160</f>
        <v>55074.3000000001</v>
      </c>
      <c r="F4160" s="45" t="n">
        <f aca="false">IF(C4159&gt;0,D4160/C4159,0)</f>
        <v>0.0062754619354877</v>
      </c>
      <c r="G4160" s="46" t="n">
        <f aca="false">G4159*(1+F4160)</f>
        <v>45.5369883751178</v>
      </c>
      <c r="H4160" s="46" t="n">
        <f aca="false">MAX(H4159,G4160)</f>
        <v>60.3492678816304</v>
      </c>
      <c r="I4160" s="47" t="n">
        <f aca="false">G4160/H4160-1</f>
        <v>-0.245442571657465</v>
      </c>
      <c r="J4160" s="48" t="n">
        <f aca="false">IF(F4160&lt;0,F4160^2,0)</f>
        <v>0</v>
      </c>
      <c r="K4160" s="44" t="n">
        <f aca="false">MAX(K4159,E4160)</f>
        <v>64626.6500000001</v>
      </c>
      <c r="L4160" s="49" t="n">
        <f aca="false">E4160-K4160</f>
        <v>-9552.34999999998</v>
      </c>
    </row>
    <row r="4161" customFormat="false" ht="15" hidden="false" customHeight="false" outlineLevel="0" collapsed="false">
      <c r="A4161" s="27" t="n">
        <v>45518</v>
      </c>
      <c r="B4161" s="42" t="n">
        <v>-1</v>
      </c>
      <c r="C4161" s="28" t="n">
        <v>49727.3</v>
      </c>
      <c r="D4161" s="43" t="n">
        <v>104.55</v>
      </c>
      <c r="E4161" s="44" t="n">
        <f aca="false">E4160+D4161</f>
        <v>55178.8500000001</v>
      </c>
      <c r="F4161" s="45" t="n">
        <f aca="false">IF(C4160&gt;0,D4161/C4160,0)</f>
        <v>0.00209805576152601</v>
      </c>
      <c r="G4161" s="46" t="n">
        <f aca="false">G4160*(1+F4161)</f>
        <v>45.6325275159407</v>
      </c>
      <c r="H4161" s="46" t="n">
        <f aca="false">MAX(H4160,G4161)</f>
        <v>60.3492678816304</v>
      </c>
      <c r="I4161" s="47" t="n">
        <f aca="false">G4161/H4161-1</f>
        <v>-0.243859468097529</v>
      </c>
      <c r="J4161" s="48" t="n">
        <f aca="false">IF(F4161&lt;0,F4161^2,0)</f>
        <v>0</v>
      </c>
      <c r="K4161" s="44" t="n">
        <f aca="false">MAX(K4160,E4161)</f>
        <v>64626.6500000001</v>
      </c>
      <c r="L4161" s="49" t="n">
        <f aca="false">E4161-K4161</f>
        <v>-9447.79999999998</v>
      </c>
    </row>
    <row r="4162" customFormat="false" ht="15" hidden="false" customHeight="false" outlineLevel="0" collapsed="false">
      <c r="A4162" s="27" t="n">
        <v>45520</v>
      </c>
      <c r="B4162" s="42" t="n">
        <v>1</v>
      </c>
      <c r="C4162" s="28" t="n">
        <v>50516.9</v>
      </c>
      <c r="D4162" s="43" t="n">
        <v>-448.05</v>
      </c>
      <c r="E4162" s="44" t="n">
        <f aca="false">E4161+D4162</f>
        <v>54730.8000000001</v>
      </c>
      <c r="F4162" s="45" t="n">
        <f aca="false">IF(C4161&gt;0,D4162/C4161,0)</f>
        <v>-0.0090101413107086</v>
      </c>
      <c r="G4162" s="46" t="n">
        <f aca="false">G4161*(1+F4162)</f>
        <v>45.2213719946573</v>
      </c>
      <c r="H4162" s="46" t="n">
        <f aca="false">MAX(H4161,G4162)</f>
        <v>60.3492678816304</v>
      </c>
      <c r="I4162" s="47" t="n">
        <f aca="false">G4162/H4162-1</f>
        <v>-0.250672401140725</v>
      </c>
      <c r="J4162" s="48" t="n">
        <f aca="false">IF(F4162&lt;0,F4162^2,0)</f>
        <v>8.11826464389378E-005</v>
      </c>
      <c r="K4162" s="44" t="n">
        <f aca="false">MAX(K4161,E4162)</f>
        <v>64626.6500000001</v>
      </c>
      <c r="L4162" s="49" t="n">
        <f aca="false">E4162-K4162</f>
        <v>-9895.84999999998</v>
      </c>
    </row>
    <row r="4163" customFormat="false" ht="15" hidden="false" customHeight="false" outlineLevel="0" collapsed="false">
      <c r="A4163" s="27" t="n">
        <v>45523</v>
      </c>
      <c r="B4163" s="42" t="n">
        <v>1</v>
      </c>
      <c r="C4163" s="28" t="n">
        <v>50368.35</v>
      </c>
      <c r="D4163" s="43" t="n">
        <v>-148.55</v>
      </c>
      <c r="E4163" s="44" t="n">
        <f aca="false">E4162+D4163</f>
        <v>54582.2500000001</v>
      </c>
      <c r="F4163" s="45" t="n">
        <f aca="false">IF(C4162&gt;0,D4163/C4162,0)</f>
        <v>-0.00294060007641007</v>
      </c>
      <c r="G4163" s="46" t="n">
        <f aca="false">G4162*(1+F4163)</f>
        <v>45.0883940247145</v>
      </c>
      <c r="H4163" s="46" t="n">
        <f aca="false">MAX(H4162,G4163)</f>
        <v>60.3492678816304</v>
      </c>
      <c r="I4163" s="47" t="n">
        <f aca="false">G4163/H4163-1</f>
        <v>-0.252875873935186</v>
      </c>
      <c r="J4163" s="48" t="n">
        <f aca="false">IF(F4163&lt;0,F4163^2,0)</f>
        <v>8.64712880938293E-006</v>
      </c>
      <c r="K4163" s="44" t="n">
        <f aca="false">MAX(K4162,E4163)</f>
        <v>64626.6500000001</v>
      </c>
      <c r="L4163" s="49" t="n">
        <f aca="false">E4163-K4163</f>
        <v>-10044.4</v>
      </c>
    </row>
    <row r="4164" customFormat="false" ht="15" hidden="false" customHeight="false" outlineLevel="0" collapsed="false">
      <c r="A4164" s="27" t="n">
        <v>45524</v>
      </c>
      <c r="B4164" s="42" t="n">
        <v>1</v>
      </c>
      <c r="C4164" s="28" t="n">
        <v>50803.15</v>
      </c>
      <c r="D4164" s="43" t="n">
        <v>434.8</v>
      </c>
      <c r="E4164" s="44" t="n">
        <f aca="false">E4163+D4164</f>
        <v>55017.0500000001</v>
      </c>
      <c r="F4164" s="45" t="n">
        <f aca="false">IF(C4163&gt;0,D4164/C4163,0)</f>
        <v>0.00863240507183579</v>
      </c>
      <c r="G4164" s="46" t="n">
        <f aca="false">G4163*(1+F4164)</f>
        <v>45.4776153059743</v>
      </c>
      <c r="H4164" s="46" t="n">
        <f aca="false">MAX(H4163,G4164)</f>
        <v>60.3492678816304</v>
      </c>
      <c r="I4164" s="47" t="n">
        <f aca="false">G4164/H4164-1</f>
        <v>-0.246426395840054</v>
      </c>
      <c r="J4164" s="48" t="n">
        <f aca="false">IF(F4164&lt;0,F4164^2,0)</f>
        <v>0</v>
      </c>
      <c r="K4164" s="44" t="n">
        <f aca="false">MAX(K4163,E4164)</f>
        <v>64626.6500000001</v>
      </c>
      <c r="L4164" s="49" t="n">
        <f aca="false">E4164-K4164</f>
        <v>-9609.59999999998</v>
      </c>
    </row>
    <row r="4165" customFormat="false" ht="15" hidden="false" customHeight="false" outlineLevel="0" collapsed="false">
      <c r="A4165" s="27" t="n">
        <v>45525</v>
      </c>
      <c r="B4165" s="42" t="n">
        <v>1</v>
      </c>
      <c r="C4165" s="28" t="n">
        <v>50685.55</v>
      </c>
      <c r="D4165" s="43" t="n">
        <v>-404.55</v>
      </c>
      <c r="E4165" s="44" t="n">
        <f aca="false">E4164+D4165</f>
        <v>54612.5000000001</v>
      </c>
      <c r="F4165" s="45" t="n">
        <f aca="false">IF(C4164&gt;0,D4165/C4164,0)</f>
        <v>-0.00796308890295188</v>
      </c>
      <c r="G4165" s="46" t="n">
        <f aca="false">G4164*(1+F4165)</f>
        <v>45.1154730121986</v>
      </c>
      <c r="H4165" s="46" t="n">
        <f aca="false">MAX(H4164,G4165)</f>
        <v>60.3492678816304</v>
      </c>
      <c r="I4165" s="47" t="n">
        <f aca="false">G4165/H4165-1</f>
        <v>-0.252427169444897</v>
      </c>
      <c r="J4165" s="48" t="n">
        <f aca="false">IF(F4165&lt;0,F4165^2,0)</f>
        <v>6.34107848763154E-005</v>
      </c>
      <c r="K4165" s="44" t="n">
        <f aca="false">MAX(K4164,E4165)</f>
        <v>64626.6500000001</v>
      </c>
      <c r="L4165" s="49" t="n">
        <f aca="false">E4165-K4165</f>
        <v>-10014.15</v>
      </c>
    </row>
    <row r="4166" customFormat="false" ht="15" hidden="false" customHeight="false" outlineLevel="0" collapsed="false">
      <c r="A4166" s="27" t="n">
        <v>45526</v>
      </c>
      <c r="B4166" s="42" t="n">
        <v>1</v>
      </c>
      <c r="C4166" s="28" t="n">
        <v>50985.7</v>
      </c>
      <c r="D4166" s="43" t="n">
        <v>-39.9</v>
      </c>
      <c r="E4166" s="44" t="n">
        <f aca="false">E4165+D4166</f>
        <v>54572.6000000001</v>
      </c>
      <c r="F4166" s="45" t="n">
        <f aca="false">IF(C4165&gt;0,D4166/C4165,0)</f>
        <v>-0.000787206610167987</v>
      </c>
      <c r="G4166" s="46" t="n">
        <f aca="false">G4165*(1+F4166)</f>
        <v>45.0799578136226</v>
      </c>
      <c r="H4166" s="46" t="n">
        <f aca="false">MAX(H4165,G4166)</f>
        <v>60.3492678816304</v>
      </c>
      <c r="I4166" s="47" t="n">
        <f aca="false">G4166/H4166-1</f>
        <v>-0.253015663718692</v>
      </c>
      <c r="J4166" s="48" t="n">
        <f aca="false">IF(F4166&lt;0,F4166^2,0)</f>
        <v>6.19694247092173E-007</v>
      </c>
      <c r="K4166" s="44" t="n">
        <f aca="false">MAX(K4165,E4166)</f>
        <v>64626.6500000001</v>
      </c>
      <c r="L4166" s="49" t="n">
        <f aca="false">E4166-K4166</f>
        <v>-10054.05</v>
      </c>
    </row>
    <row r="4167" customFormat="false" ht="15" hidden="false" customHeight="false" outlineLevel="0" collapsed="false">
      <c r="A4167" s="27" t="n">
        <v>45527</v>
      </c>
      <c r="B4167" s="42" t="n">
        <v>1</v>
      </c>
      <c r="C4167" s="28" t="n">
        <v>50933.45</v>
      </c>
      <c r="D4167" s="43" t="n">
        <v>-52.25</v>
      </c>
      <c r="E4167" s="44" t="n">
        <f aca="false">E4166+D4167</f>
        <v>54520.3500000001</v>
      </c>
      <c r="F4167" s="45" t="n">
        <f aca="false">IF(C4166&gt;0,D4167/C4166,0)</f>
        <v>-0.00102479714900453</v>
      </c>
      <c r="G4167" s="46" t="n">
        <f aca="false">G4166*(1+F4167)</f>
        <v>45.0337600013779</v>
      </c>
      <c r="H4167" s="46" t="n">
        <f aca="false">MAX(H4166,G4167)</f>
        <v>60.3492678816304</v>
      </c>
      <c r="I4167" s="47" t="n">
        <f aca="false">G4167/H4167-1</f>
        <v>-0.253781171136864</v>
      </c>
      <c r="J4167" s="48" t="n">
        <f aca="false">IF(F4167&lt;0,F4167^2,0)</f>
        <v>1.0502091966078E-006</v>
      </c>
      <c r="K4167" s="44" t="n">
        <f aca="false">MAX(K4166,E4167)</f>
        <v>64626.6500000001</v>
      </c>
      <c r="L4167" s="49" t="n">
        <f aca="false">E4167-K4167</f>
        <v>-10106.3</v>
      </c>
    </row>
    <row r="4168" customFormat="false" ht="15" hidden="false" customHeight="false" outlineLevel="0" collapsed="false">
      <c r="A4168" s="27" t="n">
        <v>45530</v>
      </c>
      <c r="B4168" s="42" t="n">
        <v>1</v>
      </c>
      <c r="C4168" s="28" t="n">
        <v>51148.1</v>
      </c>
      <c r="D4168" s="43" t="n">
        <v>214.65</v>
      </c>
      <c r="E4168" s="44" t="n">
        <f aca="false">E4167+D4168</f>
        <v>54735.0000000001</v>
      </c>
      <c r="F4168" s="45" t="n">
        <f aca="false">IF(C4167&gt;0,D4168/C4167,0)</f>
        <v>0.00421432280750666</v>
      </c>
      <c r="G4168" s="46" t="n">
        <f aca="false">G4167*(1+F4168)</f>
        <v>45.2235468032595</v>
      </c>
      <c r="H4168" s="46" t="n">
        <f aca="false">MAX(H4167,G4168)</f>
        <v>60.3492678816304</v>
      </c>
      <c r="I4168" s="47" t="n">
        <f aca="false">G4168/H4168-1</f>
        <v>-0.250636364106995</v>
      </c>
      <c r="J4168" s="48" t="n">
        <f aca="false">IF(F4168&lt;0,F4168^2,0)</f>
        <v>0</v>
      </c>
      <c r="K4168" s="44" t="n">
        <f aca="false">MAX(K4167,E4168)</f>
        <v>64626.6500000001</v>
      </c>
      <c r="L4168" s="49" t="n">
        <f aca="false">E4168-K4168</f>
        <v>-9891.64999999999</v>
      </c>
    </row>
    <row r="4169" customFormat="false" ht="15" hidden="false" customHeight="false" outlineLevel="0" collapsed="false">
      <c r="A4169" s="27" t="n">
        <v>45531</v>
      </c>
      <c r="B4169" s="42" t="n">
        <v>1</v>
      </c>
      <c r="C4169" s="28" t="n">
        <v>51278.75</v>
      </c>
      <c r="D4169" s="43" t="n">
        <v>-86.55</v>
      </c>
      <c r="E4169" s="44" t="n">
        <f aca="false">E4168+D4169</f>
        <v>54648.4500000001</v>
      </c>
      <c r="F4169" s="45" t="n">
        <f aca="false">IF(C4168&gt;0,D4169/C4168,0)</f>
        <v>-0.00169214496726174</v>
      </c>
      <c r="G4169" s="46" t="n">
        <f aca="false">G4168*(1+F4169)</f>
        <v>45.1470220061347</v>
      </c>
      <c r="H4169" s="46" t="n">
        <f aca="false">MAX(H4168,G4169)</f>
        <v>60.3492678816304</v>
      </c>
      <c r="I4169" s="47" t="n">
        <f aca="false">G4169/H4169-1</f>
        <v>-0.251904396012121</v>
      </c>
      <c r="J4169" s="48" t="n">
        <f aca="false">IF(F4169&lt;0,F4169^2,0)</f>
        <v>2.86335459022922E-006</v>
      </c>
      <c r="K4169" s="44" t="n">
        <f aca="false">MAX(K4168,E4169)</f>
        <v>64626.6500000001</v>
      </c>
      <c r="L4169" s="49" t="n">
        <f aca="false">E4169-K4169</f>
        <v>-9978.19999999999</v>
      </c>
    </row>
    <row r="4170" customFormat="false" ht="15" hidden="false" customHeight="false" outlineLevel="0" collapsed="false">
      <c r="A4170" s="27" t="n">
        <v>45532</v>
      </c>
      <c r="B4170" s="42" t="n">
        <v>0</v>
      </c>
      <c r="C4170" s="28" t="n">
        <v>51143.85</v>
      </c>
      <c r="D4170" s="43" t="n">
        <v>0</v>
      </c>
      <c r="E4170" s="44" t="n">
        <f aca="false">E4169+D4170</f>
        <v>54648.4500000001</v>
      </c>
      <c r="F4170" s="45" t="n">
        <f aca="false">IF(C4169&gt;0,D4170/C4169,0)</f>
        <v>0</v>
      </c>
      <c r="G4170" s="46" t="n">
        <f aca="false">G4169*(1+F4170)</f>
        <v>45.1470220061347</v>
      </c>
      <c r="H4170" s="46" t="n">
        <f aca="false">MAX(H4169,G4170)</f>
        <v>60.3492678816304</v>
      </c>
      <c r="I4170" s="47" t="n">
        <f aca="false">G4170/H4170-1</f>
        <v>-0.251904396012121</v>
      </c>
      <c r="J4170" s="48" t="n">
        <f aca="false">IF(F4170&lt;0,F4170^2,0)</f>
        <v>0</v>
      </c>
      <c r="K4170" s="44" t="n">
        <f aca="false">MAX(K4169,E4170)</f>
        <v>64626.6500000001</v>
      </c>
      <c r="L4170" s="49" t="n">
        <f aca="false">E4170-K4170</f>
        <v>-9978.19999999999</v>
      </c>
    </row>
    <row r="4171" customFormat="false" ht="15" hidden="false" customHeight="false" outlineLevel="0" collapsed="false">
      <c r="A4171" s="27" t="n">
        <v>45533</v>
      </c>
      <c r="B4171" s="42" t="n">
        <v>0</v>
      </c>
      <c r="C4171" s="28" t="n">
        <v>51152.75</v>
      </c>
      <c r="D4171" s="43" t="n">
        <v>0</v>
      </c>
      <c r="E4171" s="44" t="n">
        <f aca="false">E4170+D4171</f>
        <v>54648.4500000001</v>
      </c>
      <c r="F4171" s="45" t="n">
        <f aca="false">IF(C4170&gt;0,D4171/C4170,0)</f>
        <v>0</v>
      </c>
      <c r="G4171" s="46" t="n">
        <f aca="false">G4170*(1+F4171)</f>
        <v>45.1470220061347</v>
      </c>
      <c r="H4171" s="46" t="n">
        <f aca="false">MAX(H4170,G4171)</f>
        <v>60.3492678816304</v>
      </c>
      <c r="I4171" s="47" t="n">
        <f aca="false">G4171/H4171-1</f>
        <v>-0.251904396012121</v>
      </c>
      <c r="J4171" s="48" t="n">
        <f aca="false">IF(F4171&lt;0,F4171^2,0)</f>
        <v>0</v>
      </c>
      <c r="K4171" s="44" t="n">
        <f aca="false">MAX(K4170,E4171)</f>
        <v>64626.6500000001</v>
      </c>
      <c r="L4171" s="49" t="n">
        <f aca="false">E4171-K4171</f>
        <v>-9978.19999999999</v>
      </c>
    </row>
    <row r="4172" customFormat="false" ht="15" hidden="false" customHeight="false" outlineLevel="0" collapsed="false">
      <c r="A4172" s="27" t="n">
        <v>45534</v>
      </c>
      <c r="B4172" s="42" t="n">
        <v>1</v>
      </c>
      <c r="C4172" s="28" t="n">
        <v>51351</v>
      </c>
      <c r="D4172" s="43" t="n">
        <v>-86.45</v>
      </c>
      <c r="E4172" s="44" t="n">
        <f aca="false">E4171+D4172</f>
        <v>54562.0000000001</v>
      </c>
      <c r="F4172" s="45" t="n">
        <f aca="false">IF(C4171&gt;0,D4172/C4171,0)</f>
        <v>-0.00169003621506175</v>
      </c>
      <c r="G4172" s="46" t="n">
        <f aca="false">G4171*(1+F4172)</f>
        <v>45.0707219039421</v>
      </c>
      <c r="H4172" s="46" t="n">
        <f aca="false">MAX(H4171,G4172)</f>
        <v>60.3492678816304</v>
      </c>
      <c r="I4172" s="47" t="n">
        <f aca="false">G4172/H4172-1</f>
        <v>-0.253168704675189</v>
      </c>
      <c r="J4172" s="48" t="n">
        <f aca="false">IF(F4172&lt;0,F4172^2,0)</f>
        <v>2.85622240822025E-006</v>
      </c>
      <c r="K4172" s="44" t="n">
        <f aca="false">MAX(K4171,E4172)</f>
        <v>64626.6500000001</v>
      </c>
      <c r="L4172" s="49" t="n">
        <f aca="false">E4172-K4172</f>
        <v>-10064.65</v>
      </c>
    </row>
    <row r="4173" customFormat="false" ht="15" hidden="false" customHeight="false" outlineLevel="0" collapsed="false">
      <c r="A4173" s="27" t="n">
        <v>45537</v>
      </c>
      <c r="B4173" s="42" t="n">
        <v>1</v>
      </c>
      <c r="C4173" s="28" t="n">
        <v>51439.55</v>
      </c>
      <c r="D4173" s="43" t="n">
        <v>88.55</v>
      </c>
      <c r="E4173" s="44" t="n">
        <f aca="false">E4172+D4173</f>
        <v>54650.5500000001</v>
      </c>
      <c r="F4173" s="45" t="n">
        <f aca="false">IF(C4172&gt;0,D4173/C4172,0)</f>
        <v>0.00172440653541314</v>
      </c>
      <c r="G4173" s="46" t="n">
        <f aca="false">G4172*(1+F4173)</f>
        <v>45.148442151349</v>
      </c>
      <c r="H4173" s="46" t="n">
        <f aca="false">MAX(H4172,G4173)</f>
        <v>60.3492678816304</v>
      </c>
      <c r="I4173" s="47" t="n">
        <f aca="false">G4173/H4173-1</f>
        <v>-0.25188086390868</v>
      </c>
      <c r="J4173" s="48" t="n">
        <f aca="false">IF(F4173&lt;0,F4173^2,0)</f>
        <v>0</v>
      </c>
      <c r="K4173" s="44" t="n">
        <f aca="false">MAX(K4172,E4173)</f>
        <v>64626.6500000001</v>
      </c>
      <c r="L4173" s="49" t="n">
        <f aca="false">E4173-K4173</f>
        <v>-9976.09999999998</v>
      </c>
    </row>
    <row r="4174" customFormat="false" ht="15" hidden="false" customHeight="false" outlineLevel="0" collapsed="false">
      <c r="A4174" s="27" t="n">
        <v>45538</v>
      </c>
      <c r="B4174" s="42" t="n">
        <v>-1</v>
      </c>
      <c r="C4174" s="28" t="n">
        <v>51689.1</v>
      </c>
      <c r="D4174" s="43" t="n">
        <v>-576.85</v>
      </c>
      <c r="E4174" s="44" t="n">
        <f aca="false">E4173+D4174</f>
        <v>54073.7000000001</v>
      </c>
      <c r="F4174" s="45" t="n">
        <f aca="false">IF(C4173&gt;0,D4174/C4173,0)</f>
        <v>-0.0112141338716999</v>
      </c>
      <c r="G4174" s="46" t="n">
        <f aca="false">G4173*(1+F4174)</f>
        <v>44.6421414769651</v>
      </c>
      <c r="H4174" s="46" t="n">
        <f aca="false">MAX(H4173,G4174)</f>
        <v>60.3492678816304</v>
      </c>
      <c r="I4174" s="47" t="n">
        <f aca="false">G4174/H4174-1</f>
        <v>-0.260270372052788</v>
      </c>
      <c r="J4174" s="48" t="n">
        <f aca="false">IF(F4174&lt;0,F4174^2,0)</f>
        <v>0.000125756798492407</v>
      </c>
      <c r="K4174" s="44" t="n">
        <f aca="false">MAX(K4173,E4174)</f>
        <v>64626.6500000001</v>
      </c>
      <c r="L4174" s="49" t="n">
        <f aca="false">E4174-K4174</f>
        <v>-10552.95</v>
      </c>
    </row>
    <row r="4175" customFormat="false" ht="15" hidden="false" customHeight="false" outlineLevel="0" collapsed="false">
      <c r="A4175" s="27" t="n">
        <v>45539</v>
      </c>
      <c r="B4175" s="42" t="n">
        <v>-1</v>
      </c>
      <c r="C4175" s="28" t="n">
        <v>51400.25</v>
      </c>
      <c r="D4175" s="43" t="n">
        <v>288.85</v>
      </c>
      <c r="E4175" s="44" t="n">
        <f aca="false">E4174+D4175</f>
        <v>54362.5500000001</v>
      </c>
      <c r="F4175" s="45" t="n">
        <f aca="false">IF(C4174&gt;0,D4175/C4174,0)</f>
        <v>0.00558821879274354</v>
      </c>
      <c r="G4175" s="46" t="n">
        <f aca="false">G4174*(1+F4175)</f>
        <v>44.891611530915</v>
      </c>
      <c r="H4175" s="46" t="n">
        <f aca="false">MAX(H4174,G4175)</f>
        <v>60.3492678816304</v>
      </c>
      <c r="I4175" s="47" t="n">
        <f aca="false">G4175/H4175-1</f>
        <v>-0.256136601044344</v>
      </c>
      <c r="J4175" s="48" t="n">
        <f aca="false">IF(F4175&lt;0,F4175^2,0)</f>
        <v>0</v>
      </c>
      <c r="K4175" s="44" t="n">
        <f aca="false">MAX(K4174,E4175)</f>
        <v>64626.6500000001</v>
      </c>
      <c r="L4175" s="49" t="n">
        <f aca="false">E4175-K4175</f>
        <v>-10264.1</v>
      </c>
    </row>
    <row r="4176" customFormat="false" ht="15" hidden="false" customHeight="false" outlineLevel="0" collapsed="false">
      <c r="A4176" s="27" t="n">
        <v>45540</v>
      </c>
      <c r="B4176" s="42" t="n">
        <v>-1</v>
      </c>
      <c r="C4176" s="28" t="n">
        <v>51473.05</v>
      </c>
      <c r="D4176" s="43" t="n">
        <v>-144</v>
      </c>
      <c r="E4176" s="44" t="n">
        <f aca="false">E4175+D4176</f>
        <v>54218.5500000001</v>
      </c>
      <c r="F4176" s="45" t="n">
        <f aca="false">IF(C4175&gt;0,D4176/C4175,0)</f>
        <v>-0.00280154279405256</v>
      </c>
      <c r="G4176" s="46" t="n">
        <f aca="false">G4175*(1+F4176)</f>
        <v>44.7658457601172</v>
      </c>
      <c r="H4176" s="46" t="n">
        <f aca="false">MAX(H4175,G4176)</f>
        <v>60.3492678816304</v>
      </c>
      <c r="I4176" s="47" t="n">
        <f aca="false">G4176/H4176-1</f>
        <v>-0.258220566189448</v>
      </c>
      <c r="J4176" s="48" t="n">
        <f aca="false">IF(F4176&lt;0,F4176^2,0)</f>
        <v>7.84864202690782E-006</v>
      </c>
      <c r="K4176" s="44" t="n">
        <f aca="false">MAX(K4175,E4176)</f>
        <v>64626.6500000001</v>
      </c>
      <c r="L4176" s="49" t="n">
        <f aca="false">E4176-K4176</f>
        <v>-10408.1</v>
      </c>
    </row>
    <row r="4177" customFormat="false" ht="15" hidden="false" customHeight="false" outlineLevel="0" collapsed="false">
      <c r="A4177" s="27" t="n">
        <v>45541</v>
      </c>
      <c r="B4177" s="42" t="n">
        <v>-1</v>
      </c>
      <c r="C4177" s="28" t="n">
        <v>50576.85</v>
      </c>
      <c r="D4177" s="43" t="n">
        <v>623.55</v>
      </c>
      <c r="E4177" s="44" t="n">
        <f aca="false">E4176+D4177</f>
        <v>54842.1000000001</v>
      </c>
      <c r="F4177" s="45" t="n">
        <f aca="false">IF(C4176&gt;0,D4177/C4176,0)</f>
        <v>0.0121141063138866</v>
      </c>
      <c r="G4177" s="46" t="n">
        <f aca="false">G4176*(1+F4177)</f>
        <v>45.3081439748863</v>
      </c>
      <c r="H4177" s="46" t="n">
        <f aca="false">MAX(H4176,G4177)</f>
        <v>60.3492678816304</v>
      </c>
      <c r="I4177" s="47" t="n">
        <f aca="false">G4177/H4177-1</f>
        <v>-0.249234571266812</v>
      </c>
      <c r="J4177" s="48" t="n">
        <f aca="false">IF(F4177&lt;0,F4177^2,0)</f>
        <v>0</v>
      </c>
      <c r="K4177" s="44" t="n">
        <f aca="false">MAX(K4176,E4177)</f>
        <v>64626.6500000001</v>
      </c>
      <c r="L4177" s="49" t="n">
        <f aca="false">E4177-K4177</f>
        <v>-9784.54999999998</v>
      </c>
    </row>
    <row r="4178" customFormat="false" ht="15" hidden="false" customHeight="false" outlineLevel="0" collapsed="false">
      <c r="A4178" s="27" t="n">
        <v>45544</v>
      </c>
      <c r="B4178" s="42" t="n">
        <v>-1</v>
      </c>
      <c r="C4178" s="28" t="n">
        <v>51117.8</v>
      </c>
      <c r="D4178" s="43" t="n">
        <v>-540.95</v>
      </c>
      <c r="E4178" s="44" t="n">
        <f aca="false">E4177+D4178</f>
        <v>54301.1500000001</v>
      </c>
      <c r="F4178" s="45" t="n">
        <f aca="false">IF(C4177&gt;0,D4178/C4177,0)</f>
        <v>-0.0106956048073377</v>
      </c>
      <c r="G4178" s="46" t="n">
        <f aca="false">G4177*(1+F4178)</f>
        <v>44.8235459723769</v>
      </c>
      <c r="H4178" s="46" t="n">
        <f aca="false">MAX(H4177,G4178)</f>
        <v>60.3492678816304</v>
      </c>
      <c r="I4178" s="47" t="n">
        <f aca="false">G4178/H4178-1</f>
        <v>-0.257264461595554</v>
      </c>
      <c r="J4178" s="48" t="n">
        <f aca="false">IF(F4178&lt;0,F4178^2,0)</f>
        <v>0.000114395962194746</v>
      </c>
      <c r="K4178" s="44" t="n">
        <f aca="false">MAX(K4177,E4178)</f>
        <v>64626.6500000001</v>
      </c>
      <c r="L4178" s="49" t="n">
        <f aca="false">E4178-K4178</f>
        <v>-10325.5</v>
      </c>
    </row>
    <row r="4179" customFormat="false" ht="15" hidden="false" customHeight="false" outlineLevel="0" collapsed="false">
      <c r="A4179" s="27" t="n">
        <v>45545</v>
      </c>
      <c r="B4179" s="42" t="n">
        <v>-1</v>
      </c>
      <c r="C4179" s="28" t="n">
        <v>51272.3</v>
      </c>
      <c r="D4179" s="43" t="n">
        <v>-210.5</v>
      </c>
      <c r="E4179" s="44" t="n">
        <f aca="false">E4178+D4179</f>
        <v>54090.6500000001</v>
      </c>
      <c r="F4179" s="45" t="n">
        <f aca="false">IF(C4178&gt;0,D4179/C4178,0)</f>
        <v>-0.00411793934793751</v>
      </c>
      <c r="G4179" s="46" t="n">
        <f aca="false">G4178*(1+F4179)</f>
        <v>44.6389653287032</v>
      </c>
      <c r="H4179" s="46" t="n">
        <f aca="false">MAX(H4178,G4179)</f>
        <v>60.3492678816304</v>
      </c>
      <c r="I4179" s="47" t="n">
        <f aca="false">G4179/H4179-1</f>
        <v>-0.260323001494261</v>
      </c>
      <c r="J4179" s="48" t="n">
        <f aca="false">IF(F4179&lt;0,F4179^2,0)</f>
        <v>1.6957424473292E-005</v>
      </c>
      <c r="K4179" s="44" t="n">
        <f aca="false">MAX(K4178,E4179)</f>
        <v>64626.6500000001</v>
      </c>
      <c r="L4179" s="49" t="n">
        <f aca="false">E4179-K4179</f>
        <v>-10536</v>
      </c>
    </row>
    <row r="4180" customFormat="false" ht="15" hidden="false" customHeight="false" outlineLevel="0" collapsed="false">
      <c r="A4180" s="27" t="n">
        <v>45546</v>
      </c>
      <c r="B4180" s="42" t="n">
        <v>1</v>
      </c>
      <c r="C4180" s="28" t="n">
        <v>51010</v>
      </c>
      <c r="D4180" s="43" t="n">
        <v>-356</v>
      </c>
      <c r="E4180" s="44" t="n">
        <f aca="false">E4179+D4180</f>
        <v>53734.6500000001</v>
      </c>
      <c r="F4180" s="45" t="n">
        <f aca="false">IF(C4179&gt;0,D4180/C4179,0)</f>
        <v>-0.00694332027234979</v>
      </c>
      <c r="G4180" s="46" t="n">
        <f aca="false">G4179*(1+F4180)</f>
        <v>44.3290226957997</v>
      </c>
      <c r="H4180" s="46" t="n">
        <f aca="false">MAX(H4179,G4180)</f>
        <v>60.3492678816304</v>
      </c>
      <c r="I4180" s="47" t="n">
        <f aca="false">G4180/H4180-1</f>
        <v>-0.265458815792977</v>
      </c>
      <c r="J4180" s="48" t="n">
        <f aca="false">IF(F4180&lt;0,F4180^2,0)</f>
        <v>4.82096964044235E-005</v>
      </c>
      <c r="K4180" s="44" t="n">
        <f aca="false">MAX(K4179,E4180)</f>
        <v>64626.6500000001</v>
      </c>
      <c r="L4180" s="49" t="n">
        <f aca="false">E4180-K4180</f>
        <v>-10892</v>
      </c>
    </row>
    <row r="4181" customFormat="false" ht="15" hidden="false" customHeight="false" outlineLevel="0" collapsed="false">
      <c r="A4181" s="27" t="n">
        <v>45547</v>
      </c>
      <c r="B4181" s="42" t="n">
        <v>1</v>
      </c>
      <c r="C4181" s="28" t="n">
        <v>51772.4</v>
      </c>
      <c r="D4181" s="43" t="n">
        <v>762.4</v>
      </c>
      <c r="E4181" s="44" t="n">
        <f aca="false">E4180+D4181</f>
        <v>54497.0500000001</v>
      </c>
      <c r="F4181" s="45" t="n">
        <f aca="false">IF(C4180&gt;0,D4181/C4180,0)</f>
        <v>0.0149460890021564</v>
      </c>
      <c r="G4181" s="46" t="n">
        <f aca="false">G4180*(1+F4181)</f>
        <v>44.9915682143897</v>
      </c>
      <c r="H4181" s="46" t="n">
        <f aca="false">MAX(H4180,G4181)</f>
        <v>60.3492678816304</v>
      </c>
      <c r="I4181" s="47" t="n">
        <f aca="false">G4181/H4181-1</f>
        <v>-0.254480297878069</v>
      </c>
      <c r="J4181" s="48" t="n">
        <f aca="false">IF(F4181&lt;0,F4181^2,0)</f>
        <v>0</v>
      </c>
      <c r="K4181" s="44" t="n">
        <f aca="false">MAX(K4180,E4181)</f>
        <v>64626.6500000001</v>
      </c>
      <c r="L4181" s="49" t="n">
        <f aca="false">E4181-K4181</f>
        <v>-10129.6</v>
      </c>
    </row>
    <row r="4182" customFormat="false" ht="15" hidden="false" customHeight="false" outlineLevel="0" collapsed="false">
      <c r="A4182" s="27" t="n">
        <v>45548</v>
      </c>
      <c r="B4182" s="42" t="n">
        <v>1</v>
      </c>
      <c r="C4182" s="28" t="n">
        <v>51938.05</v>
      </c>
      <c r="D4182" s="43" t="n">
        <v>165.65</v>
      </c>
      <c r="E4182" s="44" t="n">
        <f aca="false">E4181+D4182</f>
        <v>54662.7000000001</v>
      </c>
      <c r="F4182" s="45" t="n">
        <f aca="false">IF(C4181&gt;0,D4182/C4181,0)</f>
        <v>0.00319958124406054</v>
      </c>
      <c r="G4182" s="46" t="n">
        <f aca="false">G4181*(1+F4182)</f>
        <v>45.1355223921894</v>
      </c>
      <c r="H4182" s="46" t="n">
        <f aca="false">MAX(H4181,G4182)</f>
        <v>60.3492678816304</v>
      </c>
      <c r="I4182" s="47" t="n">
        <f aca="false">G4182/H4182-1</f>
        <v>-0.252094947022082</v>
      </c>
      <c r="J4182" s="48" t="n">
        <f aca="false">IF(F4182&lt;0,F4182^2,0)</f>
        <v>0</v>
      </c>
      <c r="K4182" s="44" t="n">
        <f aca="false">MAX(K4181,E4182)</f>
        <v>64626.6500000001</v>
      </c>
      <c r="L4182" s="49" t="n">
        <f aca="false">E4182-K4182</f>
        <v>-9963.94999999998</v>
      </c>
    </row>
    <row r="4183" customFormat="false" ht="15" hidden="false" customHeight="false" outlineLevel="0" collapsed="false">
      <c r="A4183" s="27" t="n">
        <v>45551</v>
      </c>
      <c r="B4183" s="42" t="n">
        <v>1</v>
      </c>
      <c r="C4183" s="28" t="n">
        <v>52153.15</v>
      </c>
      <c r="D4183" s="43" t="n">
        <v>215.1</v>
      </c>
      <c r="E4183" s="44" t="n">
        <f aca="false">E4182+D4183</f>
        <v>54877.8000000001</v>
      </c>
      <c r="F4183" s="45" t="n">
        <f aca="false">IF(C4182&gt;0,D4183/C4182,0)</f>
        <v>0.00414147238874005</v>
      </c>
      <c r="G4183" s="46" t="n">
        <f aca="false">G4182*(1+F4183)</f>
        <v>45.322449911928</v>
      </c>
      <c r="H4183" s="46" t="n">
        <f aca="false">MAX(H4182,G4183)</f>
        <v>60.3492678816304</v>
      </c>
      <c r="I4183" s="47" t="n">
        <f aca="false">G4183/H4183-1</f>
        <v>-0.248997518895775</v>
      </c>
      <c r="J4183" s="48" t="n">
        <f aca="false">IF(F4183&lt;0,F4183^2,0)</f>
        <v>0</v>
      </c>
      <c r="K4183" s="44" t="n">
        <f aca="false">MAX(K4182,E4183)</f>
        <v>64626.6500000001</v>
      </c>
      <c r="L4183" s="49" t="n">
        <f aca="false">E4183-K4183</f>
        <v>-9748.84999999998</v>
      </c>
    </row>
    <row r="4184" customFormat="false" ht="15" hidden="false" customHeight="false" outlineLevel="0" collapsed="false">
      <c r="A4184" s="27" t="n">
        <v>45552</v>
      </c>
      <c r="B4184" s="42" t="n">
        <v>1</v>
      </c>
      <c r="C4184" s="28" t="n">
        <v>52188.65</v>
      </c>
      <c r="D4184" s="43" t="n">
        <v>35.5</v>
      </c>
      <c r="E4184" s="44" t="n">
        <f aca="false">E4183+D4184</f>
        <v>54913.3000000001</v>
      </c>
      <c r="F4184" s="45" t="n">
        <f aca="false">IF(C4183&gt;0,D4184/C4183,0)</f>
        <v>0.000680687551950362</v>
      </c>
      <c r="G4184" s="46" t="n">
        <f aca="false">G4183*(1+F4184)</f>
        <v>45.3533003394069</v>
      </c>
      <c r="H4184" s="46" t="n">
        <f aca="false">MAX(H4183,G4184)</f>
        <v>60.3492678816304</v>
      </c>
      <c r="I4184" s="47" t="n">
        <f aca="false">G4184/H4184-1</f>
        <v>-0.248486320855404</v>
      </c>
      <c r="J4184" s="48" t="n">
        <f aca="false">IF(F4184&lt;0,F4184^2,0)</f>
        <v>0</v>
      </c>
      <c r="K4184" s="44" t="n">
        <f aca="false">MAX(K4183,E4184)</f>
        <v>64626.6500000001</v>
      </c>
      <c r="L4184" s="49" t="n">
        <f aca="false">E4184-K4184</f>
        <v>-9713.34999999998</v>
      </c>
    </row>
    <row r="4185" customFormat="false" ht="15" hidden="false" customHeight="false" outlineLevel="0" collapsed="false">
      <c r="A4185" s="27" t="n">
        <v>45553</v>
      </c>
      <c r="B4185" s="42" t="n">
        <v>1</v>
      </c>
      <c r="C4185" s="28" t="n">
        <v>52750.4</v>
      </c>
      <c r="D4185" s="43" t="n">
        <v>561.75</v>
      </c>
      <c r="E4185" s="44" t="n">
        <f aca="false">E4184+D4185</f>
        <v>55475.0500000001</v>
      </c>
      <c r="F4185" s="45" t="n">
        <f aca="false">IF(C4184&gt;0,D4185/C4184,0)</f>
        <v>0.0107638346652002</v>
      </c>
      <c r="G4185" s="46" t="n">
        <f aca="false">G4184*(1+F4185)</f>
        <v>45.8414757657814</v>
      </c>
      <c r="H4185" s="46" t="n">
        <f aca="false">MAX(H4184,G4185)</f>
        <v>60.3492678816304</v>
      </c>
      <c r="I4185" s="47" t="n">
        <f aca="false">G4185/H4185-1</f>
        <v>-0.240397151864455</v>
      </c>
      <c r="J4185" s="48" t="n">
        <f aca="false">IF(F4185&lt;0,F4185^2,0)</f>
        <v>0</v>
      </c>
      <c r="K4185" s="44" t="n">
        <f aca="false">MAX(K4184,E4185)</f>
        <v>64626.6500000001</v>
      </c>
      <c r="L4185" s="49" t="n">
        <f aca="false">E4185-K4185</f>
        <v>-9151.59999999998</v>
      </c>
    </row>
    <row r="4186" customFormat="false" ht="15" hidden="false" customHeight="false" outlineLevel="0" collapsed="false">
      <c r="A4186" s="27" t="n">
        <v>45554</v>
      </c>
      <c r="B4186" s="42" t="n">
        <v>1</v>
      </c>
      <c r="C4186" s="28" t="n">
        <v>53037.6</v>
      </c>
      <c r="D4186" s="43" t="n">
        <v>287.2</v>
      </c>
      <c r="E4186" s="44" t="n">
        <f aca="false">E4185+D4186</f>
        <v>55762.2500000001</v>
      </c>
      <c r="F4186" s="45" t="n">
        <f aca="false">IF(C4185&gt;0,D4186/C4185,0)</f>
        <v>0.00544450847766083</v>
      </c>
      <c r="G4186" s="46" t="n">
        <f aca="false">G4185*(1+F4186)</f>
        <v>46.0910600692167</v>
      </c>
      <c r="H4186" s="46" t="n">
        <f aca="false">MAX(H4185,G4186)</f>
        <v>60.3492678816304</v>
      </c>
      <c r="I4186" s="47" t="n">
        <f aca="false">G4186/H4186-1</f>
        <v>-0.236261487718126</v>
      </c>
      <c r="J4186" s="48" t="n">
        <f aca="false">IF(F4186&lt;0,F4186^2,0)</f>
        <v>0</v>
      </c>
      <c r="K4186" s="44" t="n">
        <f aca="false">MAX(K4185,E4186)</f>
        <v>64626.6500000001</v>
      </c>
      <c r="L4186" s="49" t="n">
        <f aca="false">E4186-K4186</f>
        <v>-8864.39999999998</v>
      </c>
    </row>
    <row r="4187" customFormat="false" ht="15" hidden="false" customHeight="false" outlineLevel="0" collapsed="false">
      <c r="A4187" s="27" t="n">
        <v>45555</v>
      </c>
      <c r="B4187" s="42" t="n">
        <v>1</v>
      </c>
      <c r="C4187" s="28" t="n">
        <v>53793.2</v>
      </c>
      <c r="D4187" s="43" t="n">
        <v>755.6</v>
      </c>
      <c r="E4187" s="44" t="n">
        <f aca="false">E4186+D4187</f>
        <v>56517.8500000001</v>
      </c>
      <c r="F4187" s="45" t="n">
        <f aca="false">IF(C4186&gt;0,D4187/C4186,0)</f>
        <v>0.014246496824894</v>
      </c>
      <c r="G4187" s="46" t="n">
        <f aca="false">G4186*(1+F4187)</f>
        <v>46.7476962101488</v>
      </c>
      <c r="H4187" s="46" t="n">
        <f aca="false">MAX(H4186,G4187)</f>
        <v>60.3492678816304</v>
      </c>
      <c r="I4187" s="47" t="n">
        <f aca="false">G4187/H4187-1</f>
        <v>-0.225380889427853</v>
      </c>
      <c r="J4187" s="48" t="n">
        <f aca="false">IF(F4187&lt;0,F4187^2,0)</f>
        <v>0</v>
      </c>
      <c r="K4187" s="44" t="n">
        <f aca="false">MAX(K4186,E4187)</f>
        <v>64626.6500000001</v>
      </c>
      <c r="L4187" s="49" t="n">
        <f aca="false">E4187-K4187</f>
        <v>-8108.79999999998</v>
      </c>
    </row>
    <row r="4188" customFormat="false" ht="15" hidden="false" customHeight="false" outlineLevel="0" collapsed="false">
      <c r="A4188" s="27" t="n">
        <v>45558</v>
      </c>
      <c r="B4188" s="42" t="n">
        <v>1</v>
      </c>
      <c r="C4188" s="28" t="n">
        <v>54105.8</v>
      </c>
      <c r="D4188" s="43" t="n">
        <v>312.6</v>
      </c>
      <c r="E4188" s="44" t="n">
        <f aca="false">E4187+D4188</f>
        <v>56830.4500000001</v>
      </c>
      <c r="F4188" s="45" t="n">
        <f aca="false">IF(C4187&gt;0,D4188/C4187,0)</f>
        <v>0.00581114341589643</v>
      </c>
      <c r="G4188" s="46" t="n">
        <f aca="false">G4187*(1+F4188)</f>
        <v>47.0193537771888</v>
      </c>
      <c r="H4188" s="46" t="n">
        <f aca="false">MAX(H4187,G4188)</f>
        <v>60.3492678816304</v>
      </c>
      <c r="I4188" s="47" t="n">
        <f aca="false">G4188/H4188-1</f>
        <v>-0.220879466683624</v>
      </c>
      <c r="J4188" s="48" t="n">
        <f aca="false">IF(F4188&lt;0,F4188^2,0)</f>
        <v>0</v>
      </c>
      <c r="K4188" s="44" t="n">
        <f aca="false">MAX(K4187,E4188)</f>
        <v>64626.6500000001</v>
      </c>
      <c r="L4188" s="49" t="n">
        <f aca="false">E4188-K4188</f>
        <v>-7796.19999999998</v>
      </c>
    </row>
    <row r="4189" customFormat="false" ht="15" hidden="false" customHeight="false" outlineLevel="0" collapsed="false">
      <c r="A4189" s="27" t="n">
        <v>45559</v>
      </c>
      <c r="B4189" s="42" t="n">
        <v>1</v>
      </c>
      <c r="C4189" s="28" t="n">
        <v>53968.6</v>
      </c>
      <c r="D4189" s="43" t="n">
        <v>-137.2</v>
      </c>
      <c r="E4189" s="44" t="n">
        <f aca="false">E4188+D4189</f>
        <v>56693.2500000001</v>
      </c>
      <c r="F4189" s="45" t="n">
        <f aca="false">IF(C4188&gt;0,D4189/C4188,0)</f>
        <v>-0.00253577250498098</v>
      </c>
      <c r="G4189" s="46" t="n">
        <f aca="false">G4188*(1+F4189)</f>
        <v>46.9001233926786</v>
      </c>
      <c r="H4189" s="46" t="n">
        <f aca="false">MAX(H4188,G4189)</f>
        <v>60.3492678816304</v>
      </c>
      <c r="I4189" s="47" t="n">
        <f aca="false">G4189/H4189-1</f>
        <v>-0.222855139110073</v>
      </c>
      <c r="J4189" s="48" t="n">
        <f aca="false">IF(F4189&lt;0,F4189^2,0)</f>
        <v>6.43014219701752E-006</v>
      </c>
      <c r="K4189" s="44" t="n">
        <f aca="false">MAX(K4188,E4189)</f>
        <v>64626.6500000001</v>
      </c>
      <c r="L4189" s="49" t="n">
        <f aca="false">E4189-K4189</f>
        <v>-7933.39999999998</v>
      </c>
    </row>
    <row r="4190" customFormat="false" ht="15" hidden="false" customHeight="false" outlineLevel="0" collapsed="false">
      <c r="A4190" s="27" t="n">
        <v>45560</v>
      </c>
      <c r="B4190" s="42" t="n">
        <v>1</v>
      </c>
      <c r="C4190" s="28" t="n">
        <v>54101.65</v>
      </c>
      <c r="D4190" s="43" t="n">
        <v>-174.6</v>
      </c>
      <c r="E4190" s="44" t="n">
        <f aca="false">E4189+D4190</f>
        <v>56518.6500000001</v>
      </c>
      <c r="F4190" s="45" t="n">
        <f aca="false">IF(C4189&gt;0,D4190/C4189,0)</f>
        <v>-0.00323521455068318</v>
      </c>
      <c r="G4190" s="46" t="n">
        <f aca="false">G4189*(1+F4190)</f>
        <v>46.7483914310498</v>
      </c>
      <c r="H4190" s="46" t="n">
        <f aca="false">MAX(H4189,G4190)</f>
        <v>60.3492678816304</v>
      </c>
      <c r="I4190" s="47" t="n">
        <f aca="false">G4190/H4190-1</f>
        <v>-0.225369369472013</v>
      </c>
      <c r="J4190" s="48" t="n">
        <f aca="false">IF(F4190&lt;0,F4190^2,0)</f>
        <v>1.04666131889521E-005</v>
      </c>
      <c r="K4190" s="44" t="n">
        <f aca="false">MAX(K4189,E4190)</f>
        <v>64626.6500000001</v>
      </c>
      <c r="L4190" s="49" t="n">
        <f aca="false">E4190-K4190</f>
        <v>-8107.99999999998</v>
      </c>
    </row>
    <row r="4191" customFormat="false" ht="15" hidden="false" customHeight="false" outlineLevel="0" collapsed="false">
      <c r="A4191" s="27" t="n">
        <v>45561</v>
      </c>
      <c r="B4191" s="42" t="n">
        <v>1</v>
      </c>
      <c r="C4191" s="28" t="n">
        <v>54375.35</v>
      </c>
      <c r="D4191" s="43" t="n">
        <v>127.65</v>
      </c>
      <c r="E4191" s="44" t="n">
        <f aca="false">E4190+D4191</f>
        <v>56646.3000000001</v>
      </c>
      <c r="F4191" s="45" t="n">
        <f aca="false">IF(C4190&gt;0,D4191/C4190,0)</f>
        <v>0.00235944744753626</v>
      </c>
      <c r="G4191" s="46" t="n">
        <f aca="false">G4190*(1+F4191)</f>
        <v>46.8586918038882</v>
      </c>
      <c r="H4191" s="46" t="n">
        <f aca="false">MAX(H4190,G4191)</f>
        <v>60.3492678816304</v>
      </c>
      <c r="I4191" s="47" t="n">
        <f aca="false">G4191/H4191-1</f>
        <v>-0.22354166920803</v>
      </c>
      <c r="J4191" s="48" t="n">
        <f aca="false">IF(F4191&lt;0,F4191^2,0)</f>
        <v>0</v>
      </c>
      <c r="K4191" s="44" t="n">
        <f aca="false">MAX(K4190,E4191)</f>
        <v>64626.6500000001</v>
      </c>
      <c r="L4191" s="49" t="n">
        <f aca="false">E4191-K4191</f>
        <v>-7980.34999999998</v>
      </c>
    </row>
    <row r="4192" customFormat="false" ht="15" hidden="false" customHeight="false" outlineLevel="0" collapsed="false">
      <c r="A4192" s="27" t="n">
        <v>45562</v>
      </c>
      <c r="B4192" s="42" t="n">
        <v>-1</v>
      </c>
      <c r="C4192" s="28" t="n">
        <v>53834.3</v>
      </c>
      <c r="D4192" s="43" t="n">
        <v>-405.9</v>
      </c>
      <c r="E4192" s="44" t="n">
        <f aca="false">E4191+D4192</f>
        <v>56240.4000000001</v>
      </c>
      <c r="F4192" s="45" t="n">
        <f aca="false">IF(C4191&gt;0,D4192/C4191,0)</f>
        <v>-0.00746477953705126</v>
      </c>
      <c r="G4192" s="46" t="n">
        <f aca="false">G4191*(1+F4192)</f>
        <v>46.5089020001775</v>
      </c>
      <c r="H4192" s="46" t="n">
        <f aca="false">MAX(H4191,G4192)</f>
        <v>60.3492678816304</v>
      </c>
      <c r="I4192" s="47" t="n">
        <f aca="false">G4192/H4192-1</f>
        <v>-0.229337759467099</v>
      </c>
      <c r="J4192" s="48" t="n">
        <f aca="false">IF(F4192&lt;0,F4192^2,0)</f>
        <v>5.57229335367792E-005</v>
      </c>
      <c r="K4192" s="44" t="n">
        <f aca="false">MAX(K4191,E4192)</f>
        <v>64626.6500000001</v>
      </c>
      <c r="L4192" s="49" t="n">
        <f aca="false">E4192-K4192</f>
        <v>-8386.24999999998</v>
      </c>
    </row>
    <row r="4193" customFormat="false" ht="15" hidden="false" customHeight="false" outlineLevel="0" collapsed="false">
      <c r="A4193" s="27" t="n">
        <v>45565</v>
      </c>
      <c r="B4193" s="42" t="n">
        <v>-1</v>
      </c>
      <c r="C4193" s="28" t="n">
        <v>52978.1</v>
      </c>
      <c r="D4193" s="43" t="n">
        <v>856.2</v>
      </c>
      <c r="E4193" s="44" t="n">
        <f aca="false">E4192+D4193</f>
        <v>57096.6000000001</v>
      </c>
      <c r="F4193" s="45" t="n">
        <f aca="false">IF(C4192&gt;0,D4193/C4192,0)</f>
        <v>0.0159043583737506</v>
      </c>
      <c r="G4193" s="46" t="n">
        <f aca="false">G4192*(1+F4193)</f>
        <v>47.248596245158</v>
      </c>
      <c r="H4193" s="46" t="n">
        <f aca="false">MAX(H4192,G4193)</f>
        <v>60.3492678816304</v>
      </c>
      <c r="I4193" s="47" t="n">
        <f aca="false">G4193/H4193-1</f>
        <v>-0.217080871008546</v>
      </c>
      <c r="J4193" s="48" t="n">
        <f aca="false">IF(F4193&lt;0,F4193^2,0)</f>
        <v>0</v>
      </c>
      <c r="K4193" s="44" t="n">
        <f aca="false">MAX(K4192,E4193)</f>
        <v>64626.6500000001</v>
      </c>
      <c r="L4193" s="49" t="n">
        <f aca="false">E4193-K4193</f>
        <v>-7530.04999999998</v>
      </c>
    </row>
    <row r="4194" customFormat="false" ht="15" hidden="false" customHeight="false" outlineLevel="0" collapsed="false">
      <c r="A4194" s="27" t="n">
        <v>45566</v>
      </c>
      <c r="B4194" s="42" t="n">
        <v>-1</v>
      </c>
      <c r="C4194" s="28" t="n">
        <v>52922.6</v>
      </c>
      <c r="D4194" s="43" t="n">
        <v>55.5</v>
      </c>
      <c r="E4194" s="44" t="n">
        <f aca="false">E4193+D4194</f>
        <v>57152.1000000001</v>
      </c>
      <c r="F4194" s="45" t="n">
        <f aca="false">IF(C4193&gt;0,D4194/C4193,0)</f>
        <v>0.00104760268865814</v>
      </c>
      <c r="G4194" s="46" t="n">
        <f aca="false">G4193*(1+F4194)</f>
        <v>47.2980940016198</v>
      </c>
      <c r="H4194" s="46" t="n">
        <f aca="false">MAX(H4193,G4194)</f>
        <v>60.3492678816304</v>
      </c>
      <c r="I4194" s="47" t="n">
        <f aca="false">G4194/H4194-1</f>
        <v>-0.216260682824013</v>
      </c>
      <c r="J4194" s="48" t="n">
        <f aca="false">IF(F4194&lt;0,F4194^2,0)</f>
        <v>0</v>
      </c>
      <c r="K4194" s="44" t="n">
        <f aca="false">MAX(K4193,E4194)</f>
        <v>64626.6500000001</v>
      </c>
      <c r="L4194" s="49" t="n">
        <f aca="false">E4194-K4194</f>
        <v>-7474.54999999998</v>
      </c>
    </row>
    <row r="4195" customFormat="false" ht="15" hidden="false" customHeight="false" outlineLevel="0" collapsed="false">
      <c r="A4195" s="27" t="n">
        <v>45568</v>
      </c>
      <c r="B4195" s="42" t="n">
        <v>-1</v>
      </c>
      <c r="C4195" s="28" t="n">
        <v>51845.2</v>
      </c>
      <c r="D4195" s="43" t="n">
        <v>1077.4</v>
      </c>
      <c r="E4195" s="44" t="n">
        <f aca="false">E4194+D4195</f>
        <v>58229.5000000001</v>
      </c>
      <c r="F4195" s="45" t="n">
        <f aca="false">IF(C4194&gt;0,D4195/C4194,0)</f>
        <v>0.0203580322962213</v>
      </c>
      <c r="G4195" s="46" t="n">
        <f aca="false">G4194*(1+F4195)</f>
        <v>48.2609901268544</v>
      </c>
      <c r="H4195" s="46" t="n">
        <f aca="false">MAX(H4194,G4195)</f>
        <v>60.3492678816304</v>
      </c>
      <c r="I4195" s="47" t="n">
        <f aca="false">G4195/H4195-1</f>
        <v>-0.200305292493126</v>
      </c>
      <c r="J4195" s="48" t="n">
        <f aca="false">IF(F4195&lt;0,F4195^2,0)</f>
        <v>0</v>
      </c>
      <c r="K4195" s="44" t="n">
        <f aca="false">MAX(K4194,E4195)</f>
        <v>64626.6500000001</v>
      </c>
      <c r="L4195" s="49" t="n">
        <f aca="false">E4195-K4195</f>
        <v>-6397.14999999998</v>
      </c>
    </row>
    <row r="4196" customFormat="false" ht="15" hidden="false" customHeight="false" outlineLevel="0" collapsed="false">
      <c r="A4196" s="27" t="n">
        <v>45569</v>
      </c>
      <c r="B4196" s="42" t="n">
        <v>-1</v>
      </c>
      <c r="C4196" s="28" t="n">
        <v>51462.05</v>
      </c>
      <c r="D4196" s="43" t="n">
        <v>383.15</v>
      </c>
      <c r="E4196" s="44" t="n">
        <f aca="false">E4195+D4196</f>
        <v>58612.6500000001</v>
      </c>
      <c r="F4196" s="45" t="n">
        <f aca="false">IF(C4195&gt;0,D4196/C4195,0)</f>
        <v>0.0073902694945723</v>
      </c>
      <c r="G4196" s="46" t="n">
        <f aca="false">G4195*(1+F4196)</f>
        <v>48.6176518499668</v>
      </c>
      <c r="H4196" s="46" t="n">
        <f aca="false">MAX(H4195,G4196)</f>
        <v>60.3492678816304</v>
      </c>
      <c r="I4196" s="47" t="n">
        <f aca="false">G4196/H4196-1</f>
        <v>-0.194395333091267</v>
      </c>
      <c r="J4196" s="48" t="n">
        <f aca="false">IF(F4196&lt;0,F4196^2,0)</f>
        <v>0</v>
      </c>
      <c r="K4196" s="44" t="n">
        <f aca="false">MAX(K4195,E4196)</f>
        <v>64626.6500000001</v>
      </c>
      <c r="L4196" s="49" t="n">
        <f aca="false">E4196-K4196</f>
        <v>-6013.99999999998</v>
      </c>
    </row>
    <row r="4197" customFormat="false" ht="15" hidden="false" customHeight="false" outlineLevel="0" collapsed="false">
      <c r="A4197" s="27" t="n">
        <v>45572</v>
      </c>
      <c r="B4197" s="42" t="n">
        <v>-1</v>
      </c>
      <c r="C4197" s="28" t="n">
        <v>50478.9</v>
      </c>
      <c r="D4197" s="43" t="n">
        <v>983.15</v>
      </c>
      <c r="E4197" s="44" t="n">
        <f aca="false">E4196+D4197</f>
        <v>59595.8000000001</v>
      </c>
      <c r="F4197" s="45" t="n">
        <f aca="false">IF(C4196&gt;0,D4197/C4196,0)</f>
        <v>0.0191043691419211</v>
      </c>
      <c r="G4197" s="46" t="n">
        <f aca="false">G4196*(1+F4197)</f>
        <v>49.546461417722</v>
      </c>
      <c r="H4197" s="46" t="n">
        <f aca="false">MAX(H4196,G4197)</f>
        <v>60.3492678816304</v>
      </c>
      <c r="I4197" s="47" t="n">
        <f aca="false">G4197/H4197-1</f>
        <v>-0.179004764152188</v>
      </c>
      <c r="J4197" s="48" t="n">
        <f aca="false">IF(F4197&lt;0,F4197^2,0)</f>
        <v>0</v>
      </c>
      <c r="K4197" s="44" t="n">
        <f aca="false">MAX(K4196,E4197)</f>
        <v>64626.6500000001</v>
      </c>
      <c r="L4197" s="49" t="n">
        <f aca="false">E4197-K4197</f>
        <v>-5030.84999999998</v>
      </c>
    </row>
    <row r="4198" customFormat="false" ht="15" hidden="false" customHeight="false" outlineLevel="0" collapsed="false">
      <c r="A4198" s="27" t="n">
        <v>45573</v>
      </c>
      <c r="B4198" s="42" t="n">
        <v>-1</v>
      </c>
      <c r="C4198" s="28" t="n">
        <v>51021</v>
      </c>
      <c r="D4198" s="43" t="n">
        <v>-542.1</v>
      </c>
      <c r="E4198" s="44" t="n">
        <f aca="false">E4197+D4198</f>
        <v>59053.7000000001</v>
      </c>
      <c r="F4198" s="45" t="n">
        <f aca="false">IF(C4197&gt;0,D4198/C4197,0)</f>
        <v>-0.0107391405121744</v>
      </c>
      <c r="G4198" s="46" t="n">
        <f aca="false">G4197*(1+F4198)</f>
        <v>49.014375006676</v>
      </c>
      <c r="H4198" s="46" t="n">
        <f aca="false">MAX(H4197,G4198)</f>
        <v>60.3492678816304</v>
      </c>
      <c r="I4198" s="47" t="n">
        <f aca="false">G4198/H4198-1</f>
        <v>-0.187821547349784</v>
      </c>
      <c r="J4198" s="48" t="n">
        <f aca="false">IF(F4198&lt;0,F4198^2,0)</f>
        <v>0.000115329138940225</v>
      </c>
      <c r="K4198" s="44" t="n">
        <f aca="false">MAX(K4197,E4198)</f>
        <v>64626.6500000001</v>
      </c>
      <c r="L4198" s="49" t="n">
        <f aca="false">E4198-K4198</f>
        <v>-5572.94999999998</v>
      </c>
    </row>
    <row r="4199" customFormat="false" ht="15" hidden="false" customHeight="false" outlineLevel="0" collapsed="false">
      <c r="A4199" s="27" t="n">
        <v>45574</v>
      </c>
      <c r="B4199" s="42" t="n">
        <v>-1</v>
      </c>
      <c r="C4199" s="28" t="n">
        <v>51007</v>
      </c>
      <c r="D4199" s="43" t="n">
        <v>-155.05</v>
      </c>
      <c r="E4199" s="44" t="n">
        <f aca="false">E4198+D4199</f>
        <v>58898.6500000001</v>
      </c>
      <c r="F4199" s="45" t="n">
        <f aca="false">IF(C4198&gt;0,D4199/C4198,0)</f>
        <v>-0.00303894474824092</v>
      </c>
      <c r="G4199" s="46" t="n">
        <f aca="false">G4198*(1+F4199)</f>
        <v>48.8654230291612</v>
      </c>
      <c r="H4199" s="46" t="n">
        <f aca="false">MAX(H4198,G4199)</f>
        <v>60.3492678816304</v>
      </c>
      <c r="I4199" s="47" t="n">
        <f aca="false">G4199/H4199-1</f>
        <v>-0.190289712793099</v>
      </c>
      <c r="J4199" s="48" t="n">
        <f aca="false">IF(F4199&lt;0,F4199^2,0)</f>
        <v>9.23518518286107E-006</v>
      </c>
      <c r="K4199" s="44" t="n">
        <f aca="false">MAX(K4198,E4199)</f>
        <v>64626.6500000001</v>
      </c>
      <c r="L4199" s="49" t="n">
        <f aca="false">E4199-K4199</f>
        <v>-5727.99999999998</v>
      </c>
    </row>
    <row r="4200" customFormat="false" ht="15" hidden="false" customHeight="false" outlineLevel="0" collapsed="false">
      <c r="A4200" s="27" t="n">
        <v>45575</v>
      </c>
      <c r="B4200" s="42" t="n">
        <v>0</v>
      </c>
      <c r="C4200" s="28" t="n">
        <v>51530.9</v>
      </c>
      <c r="D4200" s="43" t="n">
        <v>0</v>
      </c>
      <c r="E4200" s="44" t="n">
        <f aca="false">E4199+D4200</f>
        <v>58898.6500000001</v>
      </c>
      <c r="F4200" s="45" t="n">
        <f aca="false">IF(C4199&gt;0,D4200/C4199,0)</f>
        <v>0</v>
      </c>
      <c r="G4200" s="46" t="n">
        <f aca="false">G4199*(1+F4200)</f>
        <v>48.8654230291612</v>
      </c>
      <c r="H4200" s="46" t="n">
        <f aca="false">MAX(H4199,G4200)</f>
        <v>60.3492678816304</v>
      </c>
      <c r="I4200" s="47" t="n">
        <f aca="false">G4200/H4200-1</f>
        <v>-0.190289712793099</v>
      </c>
      <c r="J4200" s="48" t="n">
        <f aca="false">IF(F4200&lt;0,F4200^2,0)</f>
        <v>0</v>
      </c>
      <c r="K4200" s="44" t="n">
        <f aca="false">MAX(K4199,E4200)</f>
        <v>64626.6500000001</v>
      </c>
      <c r="L4200" s="49" t="n">
        <f aca="false">E4200-K4200</f>
        <v>-5727.99999999998</v>
      </c>
    </row>
    <row r="4201" customFormat="false" ht="15" hidden="false" customHeight="false" outlineLevel="0" collapsed="false">
      <c r="A4201" s="27" t="n">
        <v>45576</v>
      </c>
      <c r="B4201" s="42" t="n">
        <v>0</v>
      </c>
      <c r="C4201" s="28" t="n">
        <v>51172.3</v>
      </c>
      <c r="D4201" s="43" t="n">
        <v>0</v>
      </c>
      <c r="E4201" s="44" t="n">
        <f aca="false">E4200+D4201</f>
        <v>58898.6500000001</v>
      </c>
      <c r="F4201" s="45" t="n">
        <f aca="false">IF(C4200&gt;0,D4201/C4200,0)</f>
        <v>0</v>
      </c>
      <c r="G4201" s="46" t="n">
        <f aca="false">G4200*(1+F4201)</f>
        <v>48.8654230291612</v>
      </c>
      <c r="H4201" s="46" t="n">
        <f aca="false">MAX(H4200,G4201)</f>
        <v>60.3492678816304</v>
      </c>
      <c r="I4201" s="47" t="n">
        <f aca="false">G4201/H4201-1</f>
        <v>-0.190289712793099</v>
      </c>
      <c r="J4201" s="48" t="n">
        <f aca="false">IF(F4201&lt;0,F4201^2,0)</f>
        <v>0</v>
      </c>
      <c r="K4201" s="44" t="n">
        <f aca="false">MAX(K4200,E4201)</f>
        <v>64626.6500000001</v>
      </c>
      <c r="L4201" s="49" t="n">
        <f aca="false">E4201-K4201</f>
        <v>-5727.99999999998</v>
      </c>
    </row>
    <row r="4202" customFormat="false" ht="15" hidden="false" customHeight="false" outlineLevel="0" collapsed="false">
      <c r="A4202" s="27" t="n">
        <v>45579</v>
      </c>
      <c r="B4202" s="42" t="n">
        <v>1</v>
      </c>
      <c r="C4202" s="28" t="n">
        <v>51816.9</v>
      </c>
      <c r="D4202" s="43" t="n">
        <v>157.45</v>
      </c>
      <c r="E4202" s="44" t="n">
        <f aca="false">E4201+D4202</f>
        <v>59056.1000000001</v>
      </c>
      <c r="F4202" s="45" t="n">
        <f aca="false">IF(C4201&gt;0,D4202/C4201,0)</f>
        <v>0.00307685994180445</v>
      </c>
      <c r="G4202" s="46" t="n">
        <f aca="false">G4201*(1+F4202)</f>
        <v>49.0157750918189</v>
      </c>
      <c r="H4202" s="46" t="n">
        <f aca="false">MAX(H4201,G4202)</f>
        <v>60.3492678816304</v>
      </c>
      <c r="I4202" s="47" t="n">
        <f aca="false">G4202/H4202-1</f>
        <v>-0.187798347645926</v>
      </c>
      <c r="J4202" s="48" t="n">
        <f aca="false">IF(F4202&lt;0,F4202^2,0)</f>
        <v>0</v>
      </c>
      <c r="K4202" s="44" t="n">
        <f aca="false">MAX(K4201,E4202)</f>
        <v>64626.6500000001</v>
      </c>
      <c r="L4202" s="49" t="n">
        <f aca="false">E4202-K4202</f>
        <v>-5570.54999999998</v>
      </c>
    </row>
    <row r="4203" customFormat="false" ht="15" hidden="false" customHeight="false" outlineLevel="0" collapsed="false">
      <c r="A4203" s="27" t="n">
        <v>45580</v>
      </c>
      <c r="B4203" s="42" t="n">
        <v>1</v>
      </c>
      <c r="C4203" s="28" t="n">
        <v>51906</v>
      </c>
      <c r="D4203" s="43" t="n">
        <v>89.1</v>
      </c>
      <c r="E4203" s="44" t="n">
        <f aca="false">E4202+D4203</f>
        <v>59145.2000000001</v>
      </c>
      <c r="F4203" s="45" t="n">
        <f aca="false">IF(C4202&gt;0,D4203/C4202,0)</f>
        <v>0.00171951621961175</v>
      </c>
      <c r="G4203" s="46" t="n">
        <f aca="false">G4202*(1+F4203)</f>
        <v>49.1000585121061</v>
      </c>
      <c r="H4203" s="46" t="n">
        <f aca="false">MAX(H4202,G4203)</f>
        <v>60.3492678816304</v>
      </c>
      <c r="I4203" s="47" t="n">
        <f aca="false">G4203/H4203-1</f>
        <v>-0.186401753731107</v>
      </c>
      <c r="J4203" s="48" t="n">
        <f aca="false">IF(F4203&lt;0,F4203^2,0)</f>
        <v>0</v>
      </c>
      <c r="K4203" s="44" t="n">
        <f aca="false">MAX(K4202,E4203)</f>
        <v>64626.6500000001</v>
      </c>
      <c r="L4203" s="49" t="n">
        <f aca="false">E4203-K4203</f>
        <v>-5481.44999999998</v>
      </c>
    </row>
    <row r="4204" customFormat="false" ht="15" hidden="false" customHeight="false" outlineLevel="0" collapsed="false">
      <c r="A4204" s="27" t="n">
        <v>45581</v>
      </c>
      <c r="B4204" s="42" t="n">
        <v>1</v>
      </c>
      <c r="C4204" s="28" t="n">
        <v>51801.05</v>
      </c>
      <c r="D4204" s="43" t="n">
        <v>-104.95</v>
      </c>
      <c r="E4204" s="44" t="n">
        <f aca="false">E4203+D4204</f>
        <v>59040.2500000001</v>
      </c>
      <c r="F4204" s="45" t="n">
        <f aca="false">IF(C4203&gt;0,D4204/C4203,0)</f>
        <v>-0.0020219242476785</v>
      </c>
      <c r="G4204" s="46" t="n">
        <f aca="false">G4203*(1+F4204)</f>
        <v>49.0007819132381</v>
      </c>
      <c r="H4204" s="46" t="n">
        <f aca="false">MAX(H4203,G4204)</f>
        <v>60.3492678816304</v>
      </c>
      <c r="I4204" s="47" t="n">
        <f aca="false">G4204/H4204-1</f>
        <v>-0.188046787753107</v>
      </c>
      <c r="J4204" s="48" t="n">
        <f aca="false">IF(F4204&lt;0,F4204^2,0)</f>
        <v>4.08817766335025E-006</v>
      </c>
      <c r="K4204" s="44" t="n">
        <f aca="false">MAX(K4203,E4204)</f>
        <v>64626.6500000001</v>
      </c>
      <c r="L4204" s="49" t="n">
        <f aca="false">E4204-K4204</f>
        <v>-5586.39999999998</v>
      </c>
    </row>
    <row r="4205" customFormat="false" ht="15" hidden="false" customHeight="false" outlineLevel="0" collapsed="false">
      <c r="A4205" s="27" t="n">
        <v>45582</v>
      </c>
      <c r="B4205" s="42" t="n">
        <v>-1</v>
      </c>
      <c r="C4205" s="28" t="n">
        <v>51288.8</v>
      </c>
      <c r="D4205" s="43" t="n">
        <v>320.1</v>
      </c>
      <c r="E4205" s="44" t="n">
        <f aca="false">E4204+D4205</f>
        <v>59360.3500000001</v>
      </c>
      <c r="F4205" s="45" t="n">
        <f aca="false">IF(C4204&gt;0,D4205/C4204,0)</f>
        <v>0.00617941142119706</v>
      </c>
      <c r="G4205" s="46" t="n">
        <f aca="false">G4204*(1+F4205)</f>
        <v>49.3035779046403</v>
      </c>
      <c r="H4205" s="46" t="n">
        <f aca="false">MAX(H4204,G4205)</f>
        <v>60.3492678816304</v>
      </c>
      <c r="I4205" s="47" t="n">
        <f aca="false">G4205/H4205-1</f>
        <v>-0.183029394799871</v>
      </c>
      <c r="J4205" s="48" t="n">
        <f aca="false">IF(F4205&lt;0,F4205^2,0)</f>
        <v>0</v>
      </c>
      <c r="K4205" s="44" t="n">
        <f aca="false">MAX(K4204,E4205)</f>
        <v>64626.6500000001</v>
      </c>
      <c r="L4205" s="49" t="n">
        <f aca="false">E4205-K4205</f>
        <v>-5266.29999999998</v>
      </c>
    </row>
    <row r="4206" customFormat="false" ht="15" hidden="false" customHeight="false" outlineLevel="0" collapsed="false">
      <c r="A4206" s="27" t="n">
        <v>45583</v>
      </c>
      <c r="B4206" s="42" t="n">
        <v>1</v>
      </c>
      <c r="C4206" s="28" t="n">
        <v>52094.2</v>
      </c>
      <c r="D4206" s="43" t="n">
        <v>-578.8</v>
      </c>
      <c r="E4206" s="44" t="n">
        <f aca="false">E4205+D4206</f>
        <v>58781.5500000001</v>
      </c>
      <c r="F4206" s="45" t="n">
        <f aca="false">IF(C4205&gt;0,D4206/C4205,0)</f>
        <v>-0.0112851148788819</v>
      </c>
      <c r="G4206" s="46" t="n">
        <f aca="false">G4205*(1+F4206)</f>
        <v>48.7471813640466</v>
      </c>
      <c r="H4206" s="46" t="n">
        <f aca="false">MAX(H4205,G4206)</f>
        <v>60.3492678816304</v>
      </c>
      <c r="I4206" s="47" t="n">
        <f aca="false">G4206/H4206-1</f>
        <v>-0.192249001932224</v>
      </c>
      <c r="J4206" s="48" t="n">
        <f aca="false">IF(F4206&lt;0,F4206^2,0)</f>
        <v>0.000127353817829563</v>
      </c>
      <c r="K4206" s="44" t="n">
        <f aca="false">MAX(K4205,E4206)</f>
        <v>64626.6500000001</v>
      </c>
      <c r="L4206" s="49" t="n">
        <f aca="false">E4206-K4206</f>
        <v>-5845.09999999998</v>
      </c>
    </row>
    <row r="4207" customFormat="false" ht="15" hidden="false" customHeight="false" outlineLevel="0" collapsed="false">
      <c r="A4207" s="27" t="n">
        <v>45586</v>
      </c>
      <c r="B4207" s="42" t="n">
        <v>1</v>
      </c>
      <c r="C4207" s="28" t="n">
        <v>51962.7</v>
      </c>
      <c r="D4207" s="43" t="n">
        <v>-131.5</v>
      </c>
      <c r="E4207" s="44" t="n">
        <f aca="false">E4206+D4207</f>
        <v>58650.0500000001</v>
      </c>
      <c r="F4207" s="45" t="n">
        <f aca="false">IF(C4206&gt;0,D4207/C4206,0)</f>
        <v>-0.00252427333561126</v>
      </c>
      <c r="G4207" s="46" t="n">
        <f aca="false">G4206*(1+F4207)</f>
        <v>48.6241301539431</v>
      </c>
      <c r="H4207" s="46" t="n">
        <f aca="false">MAX(H4206,G4207)</f>
        <v>60.3492678816304</v>
      </c>
      <c r="I4207" s="47" t="n">
        <f aca="false">G4207/H4207-1</f>
        <v>-0.19428798623846</v>
      </c>
      <c r="J4207" s="48" t="n">
        <f aca="false">IF(F4207&lt;0,F4207^2,0)</f>
        <v>6.37195587287799E-006</v>
      </c>
      <c r="K4207" s="44" t="n">
        <f aca="false">MAX(K4206,E4207)</f>
        <v>64626.6500000001</v>
      </c>
      <c r="L4207" s="49" t="n">
        <f aca="false">E4207-K4207</f>
        <v>-5976.59999999998</v>
      </c>
    </row>
    <row r="4208" customFormat="false" ht="15" hidden="false" customHeight="false" outlineLevel="0" collapsed="false">
      <c r="A4208" s="27" t="n">
        <v>45587</v>
      </c>
      <c r="B4208" s="42" t="n">
        <v>1</v>
      </c>
      <c r="C4208" s="28" t="n">
        <v>51257.15</v>
      </c>
      <c r="D4208" s="43" t="n">
        <v>-107.55</v>
      </c>
      <c r="E4208" s="44" t="n">
        <f aca="false">E4207+D4208</f>
        <v>58542.5000000001</v>
      </c>
      <c r="F4208" s="45" t="n">
        <f aca="false">IF(C4207&gt;0,D4208/C4207,0)</f>
        <v>-0.00206975388114936</v>
      </c>
      <c r="G4208" s="46" t="n">
        <f aca="false">G4207*(1+F4208)</f>
        <v>48.5234901718395</v>
      </c>
      <c r="H4208" s="46" t="n">
        <f aca="false">MAX(H4207,G4208)</f>
        <v>60.3492678816304</v>
      </c>
      <c r="I4208" s="47" t="n">
        <f aca="false">G4208/H4208-1</f>
        <v>-0.195955611806032</v>
      </c>
      <c r="J4208" s="48" t="n">
        <f aca="false">IF(F4208&lt;0,F4208^2,0)</f>
        <v>4.28388112853285E-006</v>
      </c>
      <c r="K4208" s="44" t="n">
        <f aca="false">MAX(K4207,E4208)</f>
        <v>64626.6500000001</v>
      </c>
      <c r="L4208" s="49" t="n">
        <f aca="false">E4208-K4208</f>
        <v>-6084.14999999999</v>
      </c>
    </row>
    <row r="4209" customFormat="false" ht="15" hidden="false" customHeight="false" outlineLevel="0" collapsed="false">
      <c r="A4209" s="27" t="n">
        <v>45588</v>
      </c>
      <c r="B4209" s="42" t="n">
        <v>-1</v>
      </c>
      <c r="C4209" s="28" t="n">
        <v>51239</v>
      </c>
      <c r="D4209" s="43" t="n">
        <v>-121.2</v>
      </c>
      <c r="E4209" s="44" t="n">
        <f aca="false">E4208+D4209</f>
        <v>58421.3000000001</v>
      </c>
      <c r="F4209" s="45" t="n">
        <f aca="false">IF(C4208&gt;0,D4209/C4208,0)</f>
        <v>-0.00236454816547545</v>
      </c>
      <c r="G4209" s="46" t="n">
        <f aca="false">G4208*(1+F4209)</f>
        <v>48.4087540421712</v>
      </c>
      <c r="H4209" s="46" t="n">
        <f aca="false">MAX(H4208,G4209)</f>
        <v>60.3492678816304</v>
      </c>
      <c r="I4209" s="47" t="n">
        <f aca="false">G4209/H4209-1</f>
        <v>-0.197856813489096</v>
      </c>
      <c r="J4209" s="48" t="n">
        <f aca="false">IF(F4209&lt;0,F4209^2,0)</f>
        <v>5.59108802685332E-006</v>
      </c>
      <c r="K4209" s="44" t="n">
        <f aca="false">MAX(K4208,E4209)</f>
        <v>64626.6500000001</v>
      </c>
      <c r="L4209" s="49" t="n">
        <f aca="false">E4209-K4209</f>
        <v>-6205.34999999998</v>
      </c>
    </row>
    <row r="4210" customFormat="false" ht="15" hidden="false" customHeight="false" outlineLevel="0" collapsed="false">
      <c r="A4210" s="27" t="n">
        <v>45589</v>
      </c>
      <c r="B4210" s="42" t="n">
        <v>-1</v>
      </c>
      <c r="C4210" s="28" t="n">
        <v>51531.15</v>
      </c>
      <c r="D4210" s="43" t="n">
        <v>-312.55</v>
      </c>
      <c r="E4210" s="44" t="n">
        <f aca="false">E4209+D4210</f>
        <v>58108.7500000001</v>
      </c>
      <c r="F4210" s="45" t="n">
        <f aca="false">IF(C4209&gt;0,D4210/C4209,0)</f>
        <v>-0.00609984582056637</v>
      </c>
      <c r="G4210" s="46" t="n">
        <f aca="false">G4209*(1+F4210)</f>
        <v>48.1134681061482</v>
      </c>
      <c r="H4210" s="46" t="n">
        <f aca="false">MAX(H4209,G4210)</f>
        <v>60.3492678816304</v>
      </c>
      <c r="I4210" s="47" t="n">
        <f aca="false">G4210/H4210-1</f>
        <v>-0.202749763252831</v>
      </c>
      <c r="J4210" s="48" t="n">
        <f aca="false">IF(F4210&lt;0,F4210^2,0)</f>
        <v>3.7208119034681E-005</v>
      </c>
      <c r="K4210" s="44" t="n">
        <f aca="false">MAX(K4209,E4210)</f>
        <v>64626.6500000001</v>
      </c>
      <c r="L4210" s="49" t="n">
        <f aca="false">E4210-K4210</f>
        <v>-6517.89999999999</v>
      </c>
    </row>
    <row r="4211" customFormat="false" ht="15" hidden="false" customHeight="false" outlineLevel="0" collapsed="false">
      <c r="A4211" s="27" t="n">
        <v>45590</v>
      </c>
      <c r="B4211" s="42" t="n">
        <v>-1</v>
      </c>
      <c r="C4211" s="28" t="n">
        <v>50787.45</v>
      </c>
      <c r="D4211" s="43" t="n">
        <v>320.45</v>
      </c>
      <c r="E4211" s="44" t="n">
        <f aca="false">E4210+D4211</f>
        <v>58429.2000000001</v>
      </c>
      <c r="F4211" s="45" t="n">
        <f aca="false">IF(C4210&gt;0,D4211/C4210,0)</f>
        <v>0.00621856876859919</v>
      </c>
      <c r="G4211" s="46" t="n">
        <f aca="false">G4210*(1+F4211)</f>
        <v>48.4126650162621</v>
      </c>
      <c r="H4211" s="46" t="n">
        <f aca="false">MAX(H4210,G4211)</f>
        <v>60.3492678816304</v>
      </c>
      <c r="I4211" s="47" t="n">
        <f aca="false">G4211/H4211-1</f>
        <v>-0.197792007829837</v>
      </c>
      <c r="J4211" s="48" t="n">
        <f aca="false">IF(F4211&lt;0,F4211^2,0)</f>
        <v>0</v>
      </c>
      <c r="K4211" s="44" t="n">
        <f aca="false">MAX(K4210,E4211)</f>
        <v>64626.6500000001</v>
      </c>
      <c r="L4211" s="49" t="n">
        <f aca="false">E4211-K4211</f>
        <v>-6197.44999999999</v>
      </c>
    </row>
    <row r="4212" customFormat="false" ht="15" hidden="false" customHeight="false" outlineLevel="0" collapsed="false">
      <c r="A4212" s="27" t="n">
        <v>45593</v>
      </c>
      <c r="B4212" s="42" t="n">
        <v>-1</v>
      </c>
      <c r="C4212" s="28" t="n">
        <v>51259.3</v>
      </c>
      <c r="D4212" s="43" t="n">
        <v>-713.6</v>
      </c>
      <c r="E4212" s="44" t="n">
        <f aca="false">E4211+D4212</f>
        <v>57715.6000000001</v>
      </c>
      <c r="F4212" s="45" t="n">
        <f aca="false">IF(C4211&gt;0,D4212/C4211,0)</f>
        <v>-0.0140507152849769</v>
      </c>
      <c r="G4212" s="46" t="n">
        <f aca="false">G4211*(1+F4212)</f>
        <v>47.7324324439316</v>
      </c>
      <c r="H4212" s="46" t="n">
        <f aca="false">MAX(H4211,G4212)</f>
        <v>60.3492678816304</v>
      </c>
      <c r="I4212" s="47" t="n">
        <f aca="false">G4212/H4212-1</f>
        <v>-0.209063603927153</v>
      </c>
      <c r="J4212" s="48" t="n">
        <f aca="false">IF(F4212&lt;0,F4212^2,0)</f>
        <v>0.000197422600019483</v>
      </c>
      <c r="K4212" s="44" t="n">
        <f aca="false">MAX(K4211,E4212)</f>
        <v>64626.6500000001</v>
      </c>
      <c r="L4212" s="49" t="n">
        <f aca="false">E4212-K4212</f>
        <v>-6911.04999999999</v>
      </c>
    </row>
    <row r="4213" customFormat="false" ht="15" hidden="false" customHeight="false" outlineLevel="0" collapsed="false">
      <c r="A4213" s="27" t="n">
        <v>45594</v>
      </c>
      <c r="B4213" s="42" t="n">
        <v>1</v>
      </c>
      <c r="C4213" s="28" t="n">
        <v>52320.7</v>
      </c>
      <c r="D4213" s="43" t="n">
        <v>731.55</v>
      </c>
      <c r="E4213" s="44" t="n">
        <f aca="false">E4212+D4213</f>
        <v>58447.1500000001</v>
      </c>
      <c r="F4213" s="45" t="n">
        <f aca="false">IF(C4212&gt;0,D4213/C4212,0)</f>
        <v>0.014271556576075</v>
      </c>
      <c r="G4213" s="46" t="n">
        <f aca="false">G4212*(1+F4213)</f>
        <v>48.4136485540689</v>
      </c>
      <c r="H4213" s="46" t="n">
        <f aca="false">MAX(H4212,G4213)</f>
        <v>60.3492678816304</v>
      </c>
      <c r="I4213" s="47" t="n">
        <f aca="false">G4213/H4213-1</f>
        <v>-0.197775710402522</v>
      </c>
      <c r="J4213" s="48" t="n">
        <f aca="false">IF(F4213&lt;0,F4213^2,0)</f>
        <v>0</v>
      </c>
      <c r="K4213" s="44" t="n">
        <f aca="false">MAX(K4212,E4213)</f>
        <v>64626.6500000001</v>
      </c>
      <c r="L4213" s="49" t="n">
        <f aca="false">E4213-K4213</f>
        <v>-6179.49999999999</v>
      </c>
    </row>
    <row r="4214" customFormat="false" ht="15" hidden="false" customHeight="false" outlineLevel="0" collapsed="false">
      <c r="A4214" s="27" t="n">
        <v>45595</v>
      </c>
      <c r="B4214" s="42" t="n">
        <v>1</v>
      </c>
      <c r="C4214" s="28" t="n">
        <v>51807.5</v>
      </c>
      <c r="D4214" s="43" t="n">
        <v>-513.2</v>
      </c>
      <c r="E4214" s="44" t="n">
        <f aca="false">E4213+D4214</f>
        <v>57933.9500000001</v>
      </c>
      <c r="F4214" s="45" t="n">
        <f aca="false">IF(C4213&gt;0,D4214/C4213,0)</f>
        <v>-0.0098087372684234</v>
      </c>
      <c r="G4214" s="46" t="n">
        <f aca="false">G4213*(1+F4214)</f>
        <v>47.9387717951962</v>
      </c>
      <c r="H4214" s="46" t="n">
        <f aca="false">MAX(H4213,G4214)</f>
        <v>60.3492678816304</v>
      </c>
      <c r="I4214" s="47" t="n">
        <f aca="false">G4214/H4214-1</f>
        <v>-0.205644517689531</v>
      </c>
      <c r="J4214" s="48" t="n">
        <f aca="false">IF(F4214&lt;0,F4214^2,0)</f>
        <v>9.62113268009581E-005</v>
      </c>
      <c r="K4214" s="44" t="n">
        <f aca="false">MAX(K4213,E4214)</f>
        <v>64626.6500000001</v>
      </c>
      <c r="L4214" s="49" t="n">
        <f aca="false">E4214-K4214</f>
        <v>-6692.69999999998</v>
      </c>
    </row>
    <row r="4215" customFormat="false" ht="15" hidden="false" customHeight="false" outlineLevel="0" collapsed="false">
      <c r="A4215" s="27" t="n">
        <v>45596</v>
      </c>
      <c r="B4215" s="42" t="n">
        <v>1</v>
      </c>
      <c r="C4215" s="28" t="n">
        <v>51475.35</v>
      </c>
      <c r="D4215" s="43" t="n">
        <v>-158.05</v>
      </c>
      <c r="E4215" s="44" t="n">
        <f aca="false">E4214+D4215</f>
        <v>57775.9000000001</v>
      </c>
      <c r="F4215" s="45" t="n">
        <f aca="false">IF(C4214&gt;0,D4215/C4214,0)</f>
        <v>-0.00305071659508758</v>
      </c>
      <c r="G4215" s="46" t="n">
        <f aca="false">G4214*(1+F4215)</f>
        <v>47.7925241885325</v>
      </c>
      <c r="H4215" s="46" t="n">
        <f aca="false">MAX(H4214,G4215)</f>
        <v>60.3492678816304</v>
      </c>
      <c r="I4215" s="47" t="n">
        <f aca="false">G4215/H4215-1</f>
        <v>-0.208067871141815</v>
      </c>
      <c r="J4215" s="48" t="n">
        <f aca="false">IF(F4215&lt;0,F4215^2,0)</f>
        <v>9.30687174354278E-006</v>
      </c>
      <c r="K4215" s="44" t="n">
        <f aca="false">MAX(K4214,E4215)</f>
        <v>64626.6500000001</v>
      </c>
      <c r="L4215" s="49" t="n">
        <f aca="false">E4215-K4215</f>
        <v>-6850.74999999999</v>
      </c>
    </row>
    <row r="4216" customFormat="false" ht="15" hidden="false" customHeight="false" outlineLevel="0" collapsed="false">
      <c r="A4216" s="27" t="n">
        <v>45597</v>
      </c>
      <c r="B4216" s="42" t="n">
        <v>0</v>
      </c>
      <c r="C4216" s="28" t="n">
        <v>51673.9</v>
      </c>
      <c r="D4216" s="43" t="n">
        <v>0</v>
      </c>
      <c r="E4216" s="44" t="n">
        <f aca="false">E4215+D4216</f>
        <v>57775.9000000001</v>
      </c>
      <c r="F4216" s="45" t="n">
        <f aca="false">IF(C4215&gt;0,D4216/C4215,0)</f>
        <v>0</v>
      </c>
      <c r="G4216" s="46" t="n">
        <f aca="false">G4215*(1+F4216)</f>
        <v>47.7925241885325</v>
      </c>
      <c r="H4216" s="46" t="n">
        <f aca="false">MAX(H4215,G4216)</f>
        <v>60.3492678816304</v>
      </c>
      <c r="I4216" s="47" t="n">
        <f aca="false">G4216/H4216-1</f>
        <v>-0.208067871141815</v>
      </c>
      <c r="J4216" s="48" t="n">
        <f aca="false">IF(F4216&lt;0,F4216^2,0)</f>
        <v>0</v>
      </c>
      <c r="K4216" s="44" t="n">
        <f aca="false">MAX(K4215,E4216)</f>
        <v>64626.6500000001</v>
      </c>
      <c r="L4216" s="49" t="n">
        <f aca="false">E4216-K4216</f>
        <v>-6850.74999999999</v>
      </c>
    </row>
    <row r="4217" customFormat="false" ht="15" hidden="false" customHeight="false" outlineLevel="0" collapsed="false">
      <c r="A4217" s="27" t="n">
        <v>45600</v>
      </c>
      <c r="B4217" s="42" t="n">
        <v>-1</v>
      </c>
      <c r="C4217" s="28" t="n">
        <v>51215.25</v>
      </c>
      <c r="D4217" s="43" t="n">
        <v>102.85</v>
      </c>
      <c r="E4217" s="44" t="n">
        <f aca="false">E4216+D4217</f>
        <v>57878.7500000001</v>
      </c>
      <c r="F4217" s="45" t="n">
        <f aca="false">IF(C4216&gt;0,D4217/C4216,0)</f>
        <v>0.00199036650997893</v>
      </c>
      <c r="G4217" s="46" t="n">
        <f aca="false">G4216*(1+F4217)</f>
        <v>47.8876488281047</v>
      </c>
      <c r="H4217" s="46" t="n">
        <f aca="false">MAX(H4216,G4217)</f>
        <v>60.3492678816304</v>
      </c>
      <c r="I4217" s="47" t="n">
        <f aca="false">G4217/H4217-1</f>
        <v>-0.206491635954359</v>
      </c>
      <c r="J4217" s="48" t="n">
        <f aca="false">IF(F4217&lt;0,F4217^2,0)</f>
        <v>0</v>
      </c>
      <c r="K4217" s="44" t="n">
        <f aca="false">MAX(K4216,E4217)</f>
        <v>64626.6500000001</v>
      </c>
      <c r="L4217" s="49" t="n">
        <f aca="false">E4217-K4217</f>
        <v>-6747.89999999999</v>
      </c>
    </row>
    <row r="4218" customFormat="false" ht="15" hidden="false" customHeight="false" outlineLevel="0" collapsed="false">
      <c r="A4218" s="27" t="n">
        <v>45601</v>
      </c>
      <c r="B4218" s="42" t="n">
        <v>1</v>
      </c>
      <c r="C4218" s="28" t="n">
        <v>52207.25</v>
      </c>
      <c r="D4218" s="43" t="n">
        <v>-167.5</v>
      </c>
      <c r="E4218" s="44" t="n">
        <f aca="false">E4217+D4218</f>
        <v>57711.2500000001</v>
      </c>
      <c r="F4218" s="45" t="n">
        <f aca="false">IF(C4217&gt;0,D4218/C4217,0)</f>
        <v>-0.00327051024841234</v>
      </c>
      <c r="G4218" s="46" t="n">
        <f aca="false">G4217*(1+F4218)</f>
        <v>47.73103178184</v>
      </c>
      <c r="H4218" s="46" t="n">
        <f aca="false">MAX(H4217,G4218)</f>
        <v>60.3492678816304</v>
      </c>
      <c r="I4218" s="47" t="n">
        <f aca="false">G4218/H4218-1</f>
        <v>-0.209086813191171</v>
      </c>
      <c r="J4218" s="48" t="n">
        <f aca="false">IF(F4218&lt;0,F4218^2,0)</f>
        <v>1.06962372849701E-005</v>
      </c>
      <c r="K4218" s="44" t="n">
        <f aca="false">MAX(K4217,E4218)</f>
        <v>64626.6500000001</v>
      </c>
      <c r="L4218" s="49" t="n">
        <f aca="false">E4218-K4218</f>
        <v>-6915.39999999999</v>
      </c>
    </row>
    <row r="4219" customFormat="false" ht="15" hidden="false" customHeight="false" outlineLevel="0" collapsed="false">
      <c r="A4219" s="27" t="n">
        <v>45602</v>
      </c>
      <c r="B4219" s="42" t="n">
        <v>1</v>
      </c>
      <c r="C4219" s="28" t="n">
        <v>52317.4</v>
      </c>
      <c r="D4219" s="43" t="n">
        <v>110.15</v>
      </c>
      <c r="E4219" s="44" t="n">
        <f aca="false">E4218+D4219</f>
        <v>57821.4000000001</v>
      </c>
      <c r="F4219" s="45" t="n">
        <f aca="false">IF(C4218&gt;0,D4219/C4218,0)</f>
        <v>0.00210986022056324</v>
      </c>
      <c r="G4219" s="46" t="n">
        <f aca="false">G4218*(1+F4219)</f>
        <v>47.831737587083</v>
      </c>
      <c r="H4219" s="46" t="n">
        <f aca="false">MAX(H4218,G4219)</f>
        <v>60.3492678816304</v>
      </c>
      <c r="I4219" s="47" t="n">
        <f aca="false">G4219/H4219-1</f>
        <v>-0.207418096920404</v>
      </c>
      <c r="J4219" s="48" t="n">
        <f aca="false">IF(F4219&lt;0,F4219^2,0)</f>
        <v>0</v>
      </c>
      <c r="K4219" s="44" t="n">
        <f aca="false">MAX(K4218,E4219)</f>
        <v>64626.6500000001</v>
      </c>
      <c r="L4219" s="49" t="n">
        <f aca="false">E4219-K4219</f>
        <v>-6805.24999999999</v>
      </c>
    </row>
    <row r="4220" customFormat="false" ht="15" hidden="false" customHeight="false" outlineLevel="0" collapsed="false">
      <c r="A4220" s="27" t="n">
        <v>45603</v>
      </c>
      <c r="B4220" s="42" t="n">
        <v>1</v>
      </c>
      <c r="C4220" s="28" t="n">
        <v>51916.5</v>
      </c>
      <c r="D4220" s="43" t="n">
        <v>-132</v>
      </c>
      <c r="E4220" s="44" t="n">
        <f aca="false">E4219+D4220</f>
        <v>57689.4000000001</v>
      </c>
      <c r="F4220" s="45" t="n">
        <f aca="false">IF(C4219&gt;0,D4220/C4219,0)</f>
        <v>-0.00252306116129624</v>
      </c>
      <c r="G4220" s="46" t="n">
        <f aca="false">G4219*(1+F4220)</f>
        <v>47.7110551876997</v>
      </c>
      <c r="H4220" s="46" t="n">
        <f aca="false">MAX(H4219,G4220)</f>
        <v>60.3492678816304</v>
      </c>
      <c r="I4220" s="47" t="n">
        <f aca="false">G4220/H4220-1</f>
        <v>-0.209417829537211</v>
      </c>
      <c r="J4220" s="48" t="n">
        <f aca="false">IF(F4220&lt;0,F4220^2,0)</f>
        <v>6.36583762364154E-006</v>
      </c>
      <c r="K4220" s="44" t="n">
        <f aca="false">MAX(K4219,E4220)</f>
        <v>64626.6500000001</v>
      </c>
      <c r="L4220" s="49" t="n">
        <f aca="false">E4220-K4220</f>
        <v>-6937.24999999999</v>
      </c>
    </row>
    <row r="4221" customFormat="false" ht="15" hidden="false" customHeight="false" outlineLevel="0" collapsed="false">
      <c r="A4221" s="27" t="n">
        <v>45604</v>
      </c>
      <c r="B4221" s="42" t="n">
        <v>-1</v>
      </c>
      <c r="C4221" s="28" t="n">
        <v>51561.2</v>
      </c>
      <c r="D4221" s="43" t="n">
        <v>191.05</v>
      </c>
      <c r="E4221" s="44" t="n">
        <f aca="false">E4220+D4221</f>
        <v>57880.4500000001</v>
      </c>
      <c r="F4221" s="45" t="n">
        <f aca="false">IF(C4220&gt;0,D4221/C4220,0)</f>
        <v>0.00367994760817852</v>
      </c>
      <c r="G4221" s="46" t="n">
        <f aca="false">G4220*(1+F4221)</f>
        <v>47.8866293711213</v>
      </c>
      <c r="H4221" s="46" t="n">
        <f aca="false">MAX(H4220,G4221)</f>
        <v>60.3492678816304</v>
      </c>
      <c r="I4221" s="47" t="n">
        <f aca="false">G4221/H4221-1</f>
        <v>-0.206508528569948</v>
      </c>
      <c r="J4221" s="48" t="n">
        <f aca="false">IF(F4221&lt;0,F4221^2,0)</f>
        <v>0</v>
      </c>
      <c r="K4221" s="44" t="n">
        <f aca="false">MAX(K4220,E4221)</f>
        <v>64626.6500000001</v>
      </c>
      <c r="L4221" s="49" t="n">
        <f aca="false">E4221-K4221</f>
        <v>-6746.19999999998</v>
      </c>
    </row>
    <row r="4222" customFormat="false" ht="15" hidden="false" customHeight="false" outlineLevel="0" collapsed="false">
      <c r="A4222" s="27" t="n">
        <v>45607</v>
      </c>
      <c r="B4222" s="42" t="n">
        <v>-1</v>
      </c>
      <c r="C4222" s="28" t="n">
        <v>51876.75</v>
      </c>
      <c r="D4222" s="43" t="n">
        <v>-445.95</v>
      </c>
      <c r="E4222" s="44" t="n">
        <f aca="false">E4221+D4222</f>
        <v>57434.5000000001</v>
      </c>
      <c r="F4222" s="45" t="n">
        <f aca="false">IF(C4221&gt;0,D4222/C4221,0)</f>
        <v>-0.00864894533098532</v>
      </c>
      <c r="G4222" s="46" t="n">
        <f aca="false">G4221*(1+F4222)</f>
        <v>47.4724605316054</v>
      </c>
      <c r="H4222" s="46" t="n">
        <f aca="false">MAX(H4221,G4222)</f>
        <v>60.3492678816304</v>
      </c>
      <c r="I4222" s="47" t="n">
        <f aca="false">G4222/H4222-1</f>
        <v>-0.213371392926949</v>
      </c>
      <c r="J4222" s="48" t="n">
        <f aca="false">IF(F4222&lt;0,F4222^2,0)</f>
        <v>7.48042553383727E-005</v>
      </c>
      <c r="K4222" s="44" t="n">
        <f aca="false">MAX(K4221,E4222)</f>
        <v>64626.6500000001</v>
      </c>
      <c r="L4222" s="49" t="n">
        <f aca="false">E4222-K4222</f>
        <v>-7192.14999999998</v>
      </c>
    </row>
    <row r="4223" customFormat="false" ht="15" hidden="false" customHeight="false" outlineLevel="0" collapsed="false">
      <c r="A4223" s="27" t="n">
        <v>45608</v>
      </c>
      <c r="B4223" s="42" t="n">
        <v>-1</v>
      </c>
      <c r="C4223" s="28" t="n">
        <v>51157.8</v>
      </c>
      <c r="D4223" s="43" t="n">
        <v>136.4</v>
      </c>
      <c r="E4223" s="44" t="n">
        <f aca="false">E4222+D4223</f>
        <v>57570.9000000001</v>
      </c>
      <c r="F4223" s="45" t="n">
        <f aca="false">IF(C4222&gt;0,D4223/C4222,0)</f>
        <v>0.00262930889078441</v>
      </c>
      <c r="G4223" s="46" t="n">
        <f aca="false">G4222*(1+F4223)</f>
        <v>47.5972802941485</v>
      </c>
      <c r="H4223" s="46" t="n">
        <f aca="false">MAX(H4222,G4223)</f>
        <v>60.3492678816304</v>
      </c>
      <c r="I4223" s="47" t="n">
        <f aca="false">G4223/H4223-1</f>
        <v>-0.211303103336627</v>
      </c>
      <c r="J4223" s="48" t="n">
        <f aca="false">IF(F4223&lt;0,F4223^2,0)</f>
        <v>0</v>
      </c>
      <c r="K4223" s="44" t="n">
        <f aca="false">MAX(K4222,E4223)</f>
        <v>64626.6500000001</v>
      </c>
      <c r="L4223" s="49" t="n">
        <f aca="false">E4223-K4223</f>
        <v>-7055.74999999998</v>
      </c>
    </row>
    <row r="4224" customFormat="false" ht="15" hidden="false" customHeight="false" outlineLevel="0" collapsed="false">
      <c r="A4224" s="27" t="n">
        <v>45609</v>
      </c>
      <c r="B4224" s="42" t="n">
        <v>-1</v>
      </c>
      <c r="C4224" s="28" t="n">
        <v>50088.35</v>
      </c>
      <c r="D4224" s="43" t="n">
        <v>1069.45</v>
      </c>
      <c r="E4224" s="44" t="n">
        <f aca="false">E4223+D4224</f>
        <v>58640.3500000001</v>
      </c>
      <c r="F4224" s="45" t="n">
        <f aca="false">IF(C4223&gt;0,D4224/C4223,0)</f>
        <v>0.0209049255441008</v>
      </c>
      <c r="G4224" s="46" t="n">
        <f aca="false">G4223*(1+F4224)</f>
        <v>48.5922978947994</v>
      </c>
      <c r="H4224" s="46" t="n">
        <f aca="false">MAX(H4223,G4224)</f>
        <v>60.3492678816304</v>
      </c>
      <c r="I4224" s="47" t="n">
        <f aca="false">G4224/H4224-1</f>
        <v>-0.194815453435015</v>
      </c>
      <c r="J4224" s="48" t="n">
        <f aca="false">IF(F4224&lt;0,F4224^2,0)</f>
        <v>0</v>
      </c>
      <c r="K4224" s="44" t="n">
        <f aca="false">MAX(K4223,E4224)</f>
        <v>64626.6500000001</v>
      </c>
      <c r="L4224" s="49" t="n">
        <f aca="false">E4224-K4224</f>
        <v>-5986.29999999998</v>
      </c>
    </row>
    <row r="4225" customFormat="false" ht="15" hidden="false" customHeight="false" outlineLevel="0" collapsed="false">
      <c r="A4225" s="27" t="n">
        <v>45610</v>
      </c>
      <c r="B4225" s="42" t="n">
        <v>-1</v>
      </c>
      <c r="C4225" s="28" t="n">
        <v>50179.55</v>
      </c>
      <c r="D4225" s="43" t="n">
        <v>-91.2</v>
      </c>
      <c r="E4225" s="44" t="n">
        <f aca="false">E4224+D4225</f>
        <v>58549.1500000001</v>
      </c>
      <c r="F4225" s="45" t="n">
        <f aca="false">IF(C4224&gt;0,D4225/C4224,0)</f>
        <v>-0.00182078267700972</v>
      </c>
      <c r="G4225" s="46" t="n">
        <f aca="false">G4224*(1+F4225)</f>
        <v>48.5038218805564</v>
      </c>
      <c r="H4225" s="46" t="n">
        <f aca="false">MAX(H4224,G4225)</f>
        <v>60.3492678816304</v>
      </c>
      <c r="I4225" s="47" t="n">
        <f aca="false">G4225/H4225-1</f>
        <v>-0.196281519509197</v>
      </c>
      <c r="J4225" s="48" t="n">
        <f aca="false">IF(F4225&lt;0,F4225^2,0)</f>
        <v>3.3152495568987E-006</v>
      </c>
      <c r="K4225" s="44" t="n">
        <f aca="false">MAX(K4224,E4225)</f>
        <v>64626.6500000001</v>
      </c>
      <c r="L4225" s="49" t="n">
        <f aca="false">E4225-K4225</f>
        <v>-6077.49999999998</v>
      </c>
    </row>
    <row r="4226" customFormat="false" ht="15" hidden="false" customHeight="false" outlineLevel="0" collapsed="false">
      <c r="A4226" s="27" t="n">
        <v>45614</v>
      </c>
      <c r="B4226" s="42" t="n">
        <v>-1</v>
      </c>
      <c r="C4226" s="28" t="n">
        <v>50363.8</v>
      </c>
      <c r="D4226" s="43" t="n">
        <v>-184.25</v>
      </c>
      <c r="E4226" s="44" t="n">
        <f aca="false">E4225+D4226</f>
        <v>58364.9000000001</v>
      </c>
      <c r="F4226" s="45" t="n">
        <f aca="false">IF(C4225&gt;0,D4226/C4225,0)</f>
        <v>-0.00367181451407994</v>
      </c>
      <c r="G4226" s="46" t="n">
        <f aca="false">G4225*(1+F4226)</f>
        <v>48.3257248433871</v>
      </c>
      <c r="H4226" s="46" t="n">
        <f aca="false">MAX(H4225,G4226)</f>
        <v>60.3492678816304</v>
      </c>
      <c r="I4226" s="47" t="n">
        <f aca="false">G4226/H4226-1</f>
        <v>-0.199232624691097</v>
      </c>
      <c r="J4226" s="48" t="n">
        <f aca="false">IF(F4226&lt;0,F4226^2,0)</f>
        <v>1.34822218258081E-005</v>
      </c>
      <c r="K4226" s="44" t="n">
        <f aca="false">MAX(K4225,E4226)</f>
        <v>64626.6500000001</v>
      </c>
      <c r="L4226" s="49" t="n">
        <f aca="false">E4226-K4226</f>
        <v>-6261.74999999998</v>
      </c>
    </row>
    <row r="4227" customFormat="false" ht="15" hidden="false" customHeight="false" outlineLevel="0" collapsed="false">
      <c r="A4227" s="27" t="n">
        <v>45615</v>
      </c>
      <c r="B4227" s="42" t="n">
        <v>1</v>
      </c>
      <c r="C4227" s="28" t="n">
        <v>50626.5</v>
      </c>
      <c r="D4227" s="43" t="n">
        <v>-170.8</v>
      </c>
      <c r="E4227" s="44" t="n">
        <f aca="false">E4226+D4227</f>
        <v>58194.1000000001</v>
      </c>
      <c r="F4227" s="45" t="n">
        <f aca="false">IF(C4226&gt;0,D4227/C4226,0)</f>
        <v>-0.00339132472132762</v>
      </c>
      <c r="G4227" s="46" t="n">
        <f aca="false">G4226*(1+F4227)</f>
        <v>48.1618366180496</v>
      </c>
      <c r="H4227" s="46" t="n">
        <f aca="false">MAX(H4226,G4227)</f>
        <v>60.3492678816304</v>
      </c>
      <c r="I4227" s="47" t="n">
        <f aca="false">G4227/H4227-1</f>
        <v>-0.201948286887015</v>
      </c>
      <c r="J4227" s="48" t="n">
        <f aca="false">IF(F4227&lt;0,F4227^2,0)</f>
        <v>1.15010833654879E-005</v>
      </c>
      <c r="K4227" s="44" t="n">
        <f aca="false">MAX(K4226,E4227)</f>
        <v>64626.6500000001</v>
      </c>
      <c r="L4227" s="49" t="n">
        <f aca="false">E4227-K4227</f>
        <v>-6432.54999999998</v>
      </c>
    </row>
    <row r="4228" customFormat="false" ht="15" hidden="false" customHeight="false" outlineLevel="0" collapsed="false">
      <c r="A4228" s="27" t="n">
        <v>45617</v>
      </c>
      <c r="B4228" s="42" t="n">
        <v>-1</v>
      </c>
      <c r="C4228" s="28" t="n">
        <v>50372.9</v>
      </c>
      <c r="D4228" s="43" t="n">
        <v>-484.55</v>
      </c>
      <c r="E4228" s="44" t="n">
        <f aca="false">E4227+D4228</f>
        <v>57709.5500000001</v>
      </c>
      <c r="F4228" s="45" t="n">
        <f aca="false">IF(C4227&gt;0,D4228/C4227,0)</f>
        <v>-0.00957107443730062</v>
      </c>
      <c r="G4228" s="46" t="n">
        <f aca="false">G4227*(1+F4228)</f>
        <v>47.7008760947412</v>
      </c>
      <c r="H4228" s="46" t="n">
        <f aca="false">MAX(H4227,G4228)</f>
        <v>60.3492678816304</v>
      </c>
      <c r="I4228" s="47" t="n">
        <f aca="false">G4228/H4228-1</f>
        <v>-0.209586499238035</v>
      </c>
      <c r="J4228" s="48" t="n">
        <f aca="false">IF(F4228&lt;0,F4228^2,0)</f>
        <v>9.16054658843495E-005</v>
      </c>
      <c r="K4228" s="44" t="n">
        <f aca="false">MAX(K4227,E4228)</f>
        <v>64626.6500000001</v>
      </c>
      <c r="L4228" s="49" t="n">
        <f aca="false">E4228-K4228</f>
        <v>-6917.09999999998</v>
      </c>
    </row>
    <row r="4229" customFormat="false" ht="15" hidden="false" customHeight="false" outlineLevel="0" collapsed="false">
      <c r="A4229" s="27" t="n">
        <v>45618</v>
      </c>
      <c r="B4229" s="42" t="n">
        <v>1</v>
      </c>
      <c r="C4229" s="28" t="n">
        <v>51135.4</v>
      </c>
      <c r="D4229" s="43" t="n">
        <v>-127.35</v>
      </c>
      <c r="E4229" s="44" t="n">
        <f aca="false">E4228+D4229</f>
        <v>57582.2000000001</v>
      </c>
      <c r="F4229" s="45" t="n">
        <f aca="false">IF(C4228&gt;0,D4229/C4228,0)</f>
        <v>-0.00252814509388977</v>
      </c>
      <c r="G4229" s="46" t="n">
        <f aca="false">G4228*(1+F4229)</f>
        <v>47.580281358868</v>
      </c>
      <c r="H4229" s="46" t="n">
        <f aca="false">MAX(H4228,G4229)</f>
        <v>60.3492678816304</v>
      </c>
      <c r="I4229" s="47" t="n">
        <f aca="false">G4229/H4229-1</f>
        <v>-0.21158477925213</v>
      </c>
      <c r="J4229" s="48" t="n">
        <f aca="false">IF(F4229&lt;0,F4229^2,0)</f>
        <v>6.39151761575891E-006</v>
      </c>
      <c r="K4229" s="44" t="n">
        <f aca="false">MAX(K4228,E4229)</f>
        <v>64626.6500000001</v>
      </c>
      <c r="L4229" s="49" t="n">
        <f aca="false">E4229-K4229</f>
        <v>-7044.44999999998</v>
      </c>
    </row>
    <row r="4230" customFormat="false" ht="15" hidden="false" customHeight="false" outlineLevel="0" collapsed="false">
      <c r="A4230" s="27" t="n">
        <v>45621</v>
      </c>
      <c r="B4230" s="42" t="n">
        <v>1</v>
      </c>
      <c r="C4230" s="28" t="n">
        <v>52207.5</v>
      </c>
      <c r="D4230" s="43" t="n">
        <v>1072.1</v>
      </c>
      <c r="E4230" s="44" t="n">
        <f aca="false">E4229+D4230</f>
        <v>58654.3000000001</v>
      </c>
      <c r="F4230" s="45" t="n">
        <f aca="false">IF(C4229&gt;0,D4230/C4229,0)</f>
        <v>0.0209659062019658</v>
      </c>
      <c r="G4230" s="46" t="n">
        <f aca="false">G4229*(1+F4230)</f>
        <v>48.5778450749012</v>
      </c>
      <c r="H4230" s="46" t="n">
        <f aca="false">MAX(H4229,G4230)</f>
        <v>60.3492678816304</v>
      </c>
      <c r="I4230" s="47" t="n">
        <f aca="false">G4230/H4230-1</f>
        <v>-0.195054939685728</v>
      </c>
      <c r="J4230" s="48" t="n">
        <f aca="false">IF(F4230&lt;0,F4230^2,0)</f>
        <v>0</v>
      </c>
      <c r="K4230" s="44" t="n">
        <f aca="false">MAX(K4229,E4230)</f>
        <v>64626.6500000001</v>
      </c>
      <c r="L4230" s="49" t="n">
        <f aca="false">E4230-K4230</f>
        <v>-5972.34999999998</v>
      </c>
    </row>
    <row r="4231" customFormat="false" ht="15" hidden="false" customHeight="false" outlineLevel="0" collapsed="false">
      <c r="A4231" s="27" t="n">
        <v>45622</v>
      </c>
      <c r="B4231" s="42" t="n">
        <v>1</v>
      </c>
      <c r="C4231" s="28" t="n">
        <v>52191.5</v>
      </c>
      <c r="D4231" s="43" t="n">
        <v>-16</v>
      </c>
      <c r="E4231" s="44" t="n">
        <f aca="false">E4230+D4231</f>
        <v>58638.3000000001</v>
      </c>
      <c r="F4231" s="45" t="n">
        <f aca="false">IF(C4230&gt;0,D4231/C4230,0)</f>
        <v>-0.00030646937700522</v>
      </c>
      <c r="G4231" s="46" t="n">
        <f aca="false">G4230*(1+F4231)</f>
        <v>48.5629574529848</v>
      </c>
      <c r="H4231" s="46" t="n">
        <f aca="false">MAX(H4230,G4231)</f>
        <v>60.3492678816304</v>
      </c>
      <c r="I4231" s="47" t="n">
        <f aca="false">G4231/H4231-1</f>
        <v>-0.195301630696886</v>
      </c>
      <c r="J4231" s="48" t="n">
        <f aca="false">IF(F4231&lt;0,F4231^2,0)</f>
        <v>9.39234790419674E-008</v>
      </c>
      <c r="K4231" s="44" t="n">
        <f aca="false">MAX(K4230,E4231)</f>
        <v>64626.6500000001</v>
      </c>
      <c r="L4231" s="49" t="n">
        <f aca="false">E4231-K4231</f>
        <v>-5988.34999999998</v>
      </c>
    </row>
    <row r="4232" customFormat="false" ht="15" hidden="false" customHeight="false" outlineLevel="0" collapsed="false">
      <c r="A4232" s="27" t="n">
        <v>45623</v>
      </c>
      <c r="B4232" s="42" t="n">
        <v>1</v>
      </c>
      <c r="C4232" s="28" t="n">
        <v>52301.8</v>
      </c>
      <c r="D4232" s="43" t="n">
        <v>110.3</v>
      </c>
      <c r="E4232" s="44" t="n">
        <f aca="false">E4231+D4232</f>
        <v>58748.6000000001</v>
      </c>
      <c r="F4232" s="45" t="n">
        <f aca="false">IF(C4231&gt;0,D4232/C4231,0)</f>
        <v>0.00211337095120853</v>
      </c>
      <c r="G4232" s="46" t="n">
        <f aca="false">G4231*(1+F4232)</f>
        <v>48.6655889965707</v>
      </c>
      <c r="H4232" s="46" t="n">
        <f aca="false">MAX(H4231,G4232)</f>
        <v>60.3492678816304</v>
      </c>
      <c r="I4232" s="47" t="n">
        <f aca="false">G4232/H4232-1</f>
        <v>-0.193601004538716</v>
      </c>
      <c r="J4232" s="48" t="n">
        <f aca="false">IF(F4232&lt;0,F4232^2,0)</f>
        <v>0</v>
      </c>
      <c r="K4232" s="44" t="n">
        <f aca="false">MAX(K4231,E4232)</f>
        <v>64626.6500000001</v>
      </c>
      <c r="L4232" s="49" t="n">
        <f aca="false">E4232-K4232</f>
        <v>-5878.04999999998</v>
      </c>
    </row>
    <row r="4233" customFormat="false" ht="15" hidden="false" customHeight="false" outlineLevel="0" collapsed="false">
      <c r="A4233" s="27" t="n">
        <v>45624</v>
      </c>
      <c r="B4233" s="42" t="n">
        <v>-1</v>
      </c>
      <c r="C4233" s="28" t="n">
        <v>51906.85</v>
      </c>
      <c r="D4233" s="43" t="n">
        <v>-189.25</v>
      </c>
      <c r="E4233" s="44" t="n">
        <f aca="false">E4232+D4233</f>
        <v>58559.3500000001</v>
      </c>
      <c r="F4233" s="45" t="n">
        <f aca="false">IF(C4232&gt;0,D4233/C4232,0)</f>
        <v>-0.00361842231051321</v>
      </c>
      <c r="G4233" s="46" t="n">
        <f aca="false">G4232*(1+F4233)</f>
        <v>48.4894963435913</v>
      </c>
      <c r="H4233" s="46" t="n">
        <f aca="false">MAX(H4232,G4233)</f>
        <v>60.3492678816304</v>
      </c>
      <c r="I4233" s="47" t="n">
        <f aca="false">G4233/H4233-1</f>
        <v>-0.196518896655069</v>
      </c>
      <c r="J4233" s="48" t="n">
        <f aca="false">IF(F4233&lt;0,F4233^2,0)</f>
        <v>1.30929800172198E-005</v>
      </c>
      <c r="K4233" s="44" t="n">
        <f aca="false">MAX(K4232,E4233)</f>
        <v>64626.6500000001</v>
      </c>
      <c r="L4233" s="49" t="n">
        <f aca="false">E4233-K4233</f>
        <v>-6067.29999999998</v>
      </c>
    </row>
    <row r="4234" customFormat="false" ht="15" hidden="false" customHeight="false" outlineLevel="0" collapsed="false">
      <c r="A4234" s="27" t="n">
        <v>45625</v>
      </c>
      <c r="B4234" s="42" t="n">
        <v>-1</v>
      </c>
      <c r="C4234" s="28" t="n">
        <v>52055.6</v>
      </c>
      <c r="D4234" s="43" t="n">
        <v>-148.75</v>
      </c>
      <c r="E4234" s="44" t="n">
        <f aca="false">E4233+D4234</f>
        <v>58410.6000000001</v>
      </c>
      <c r="F4234" s="45" t="n">
        <f aca="false">IF(C4233&gt;0,D4234/C4233,0)</f>
        <v>-0.00286571040238427</v>
      </c>
      <c r="G4234" s="46" t="n">
        <f aca="false">G4233*(1+F4234)</f>
        <v>48.3505394895131</v>
      </c>
      <c r="H4234" s="46" t="n">
        <f aca="false">MAX(H4233,G4234)</f>
        <v>60.3492678816304</v>
      </c>
      <c r="I4234" s="47" t="n">
        <f aca="false">G4234/H4234-1</f>
        <v>-0.198821440811043</v>
      </c>
      <c r="J4234" s="48" t="n">
        <f aca="false">IF(F4234&lt;0,F4234^2,0)</f>
        <v>8.21229611033342E-006</v>
      </c>
      <c r="K4234" s="44" t="n">
        <f aca="false">MAX(K4233,E4234)</f>
        <v>64626.6500000001</v>
      </c>
      <c r="L4234" s="49" t="n">
        <f aca="false">E4234-K4234</f>
        <v>-6216.04999999998</v>
      </c>
    </row>
    <row r="4235" customFormat="false" ht="15" hidden="false" customHeight="false" outlineLevel="0" collapsed="false">
      <c r="A4235" s="27" t="n">
        <v>45628</v>
      </c>
      <c r="B4235" s="42" t="n">
        <v>-1</v>
      </c>
      <c r="C4235" s="28" t="n">
        <v>52109</v>
      </c>
      <c r="D4235" s="43" t="n">
        <v>-115.3</v>
      </c>
      <c r="E4235" s="44" t="n">
        <f aca="false">E4234+D4235</f>
        <v>58295.3000000001</v>
      </c>
      <c r="F4235" s="45" t="n">
        <f aca="false">IF(C4234&gt;0,D4235/C4234,0)</f>
        <v>-0.00221493941093754</v>
      </c>
      <c r="G4235" s="46" t="n">
        <f aca="false">G4234*(1+F4235)</f>
        <v>48.2434459740576</v>
      </c>
      <c r="H4235" s="46" t="n">
        <f aca="false">MAX(H4234,G4235)</f>
        <v>60.3492678816304</v>
      </c>
      <c r="I4235" s="47" t="n">
        <f aca="false">G4235/H4235-1</f>
        <v>-0.200596002776989</v>
      </c>
      <c r="J4235" s="48" t="n">
        <f aca="false">IF(F4235&lt;0,F4235^2,0)</f>
        <v>4.90595659412432E-006</v>
      </c>
      <c r="K4235" s="44" t="n">
        <f aca="false">MAX(K4234,E4235)</f>
        <v>64626.6500000001</v>
      </c>
      <c r="L4235" s="49" t="n">
        <f aca="false">E4235-K4235</f>
        <v>-6331.34999999998</v>
      </c>
    </row>
    <row r="4236" customFormat="false" ht="15" hidden="false" customHeight="false" outlineLevel="0" collapsed="false">
      <c r="A4236" s="27" t="n">
        <v>45629</v>
      </c>
      <c r="B4236" s="42" t="n">
        <v>1</v>
      </c>
      <c r="C4236" s="28" t="n">
        <v>52695.75</v>
      </c>
      <c r="D4236" s="43" t="n">
        <v>337.8</v>
      </c>
      <c r="E4236" s="44" t="n">
        <f aca="false">E4235+D4236</f>
        <v>58633.1000000001</v>
      </c>
      <c r="F4236" s="45" t="n">
        <f aca="false">IF(C4235&gt;0,D4236/C4235,0)</f>
        <v>0.00648256539177493</v>
      </c>
      <c r="G4236" s="46" t="n">
        <f aca="false">G4235*(1+F4236)</f>
        <v>48.556187267309</v>
      </c>
      <c r="H4236" s="46" t="n">
        <f aca="false">MAX(H4235,G4236)</f>
        <v>60.3492678816304</v>
      </c>
      <c r="I4236" s="47" t="n">
        <f aca="false">G4236/H4236-1</f>
        <v>-0.195413814090545</v>
      </c>
      <c r="J4236" s="48" t="n">
        <f aca="false">IF(F4236&lt;0,F4236^2,0)</f>
        <v>0</v>
      </c>
      <c r="K4236" s="44" t="n">
        <f aca="false">MAX(K4235,E4236)</f>
        <v>64626.6500000001</v>
      </c>
      <c r="L4236" s="49" t="n">
        <f aca="false">E4236-K4236</f>
        <v>-5993.54999999998</v>
      </c>
    </row>
    <row r="4237" customFormat="false" ht="15" hidden="false" customHeight="false" outlineLevel="0" collapsed="false">
      <c r="A4237" s="27" t="n">
        <v>45630</v>
      </c>
      <c r="B4237" s="42" t="n">
        <v>1</v>
      </c>
      <c r="C4237" s="28" t="n">
        <v>53266.9</v>
      </c>
      <c r="D4237" s="43" t="n">
        <v>571.15</v>
      </c>
      <c r="E4237" s="44" t="n">
        <f aca="false">E4236+D4237</f>
        <v>59204.2500000001</v>
      </c>
      <c r="F4237" s="45" t="n">
        <f aca="false">IF(C4236&gt;0,D4237/C4236,0)</f>
        <v>0.0108386349942832</v>
      </c>
      <c r="G4237" s="46" t="n">
        <f aca="false">G4236*(1+F4237)</f>
        <v>49.0824700578134</v>
      </c>
      <c r="H4237" s="46" t="n">
        <f aca="false">MAX(H4236,G4237)</f>
        <v>60.3492678816304</v>
      </c>
      <c r="I4237" s="47" t="n">
        <f aca="false">G4237/H4237-1</f>
        <v>-0.18669319810003</v>
      </c>
      <c r="J4237" s="48" t="n">
        <f aca="false">IF(F4237&lt;0,F4237^2,0)</f>
        <v>0</v>
      </c>
      <c r="K4237" s="44" t="n">
        <f aca="false">MAX(K4236,E4237)</f>
        <v>64626.6500000001</v>
      </c>
      <c r="L4237" s="49" t="n">
        <f aca="false">E4237-K4237</f>
        <v>-5422.39999999998</v>
      </c>
    </row>
    <row r="4238" customFormat="false" ht="15" hidden="false" customHeight="false" outlineLevel="0" collapsed="false">
      <c r="A4238" s="27" t="n">
        <v>45631</v>
      </c>
      <c r="B4238" s="42" t="n">
        <v>1</v>
      </c>
      <c r="C4238" s="28" t="n">
        <v>53603.55</v>
      </c>
      <c r="D4238" s="43" t="n">
        <v>336.65</v>
      </c>
      <c r="E4238" s="44" t="n">
        <f aca="false">E4237+D4238</f>
        <v>59540.9000000001</v>
      </c>
      <c r="F4238" s="45" t="n">
        <f aca="false">IF(C4237&gt;0,D4238/C4237,0)</f>
        <v>0.00632005992464363</v>
      </c>
      <c r="G4238" s="46" t="n">
        <f aca="false">G4237*(1+F4238)</f>
        <v>49.3926742098284</v>
      </c>
      <c r="H4238" s="46" t="n">
        <f aca="false">MAX(H4237,G4238)</f>
        <v>60.3492678816304</v>
      </c>
      <c r="I4238" s="47" t="n">
        <f aca="false">G4238/H4238-1</f>
        <v>-0.181553050374902</v>
      </c>
      <c r="J4238" s="48" t="n">
        <f aca="false">IF(F4238&lt;0,F4238^2,0)</f>
        <v>0</v>
      </c>
      <c r="K4238" s="44" t="n">
        <f aca="false">MAX(K4237,E4238)</f>
        <v>64626.6500000001</v>
      </c>
      <c r="L4238" s="49" t="n">
        <f aca="false">E4238-K4238</f>
        <v>-5085.74999999998</v>
      </c>
    </row>
    <row r="4239" customFormat="false" ht="15" hidden="false" customHeight="false" outlineLevel="0" collapsed="false">
      <c r="A4239" s="27" t="n">
        <v>45632</v>
      </c>
      <c r="B4239" s="42" t="n">
        <v>1</v>
      </c>
      <c r="C4239" s="28" t="n">
        <v>53509.5</v>
      </c>
      <c r="D4239" s="43" t="n">
        <v>-94.05</v>
      </c>
      <c r="E4239" s="44" t="n">
        <f aca="false">E4238+D4239</f>
        <v>59446.8500000001</v>
      </c>
      <c r="F4239" s="45" t="n">
        <f aca="false">IF(C4238&gt;0,D4239/C4238,0)</f>
        <v>-0.00175454797303537</v>
      </c>
      <c r="G4239" s="46" t="n">
        <f aca="false">G4238*(1+F4239)</f>
        <v>49.3060123934107</v>
      </c>
      <c r="H4239" s="46" t="n">
        <f aca="false">MAX(H4238,G4239)</f>
        <v>60.3492678816304</v>
      </c>
      <c r="I4239" s="47" t="n">
        <f aca="false">G4239/H4239-1</f>
        <v>-0.182989054811403</v>
      </c>
      <c r="J4239" s="48" t="n">
        <f aca="false">IF(F4239&lt;0,F4239^2,0)</f>
        <v>3.07843858968252E-006</v>
      </c>
      <c r="K4239" s="44" t="n">
        <f aca="false">MAX(K4238,E4239)</f>
        <v>64626.6500000001</v>
      </c>
      <c r="L4239" s="49" t="n">
        <f aca="false">E4239-K4239</f>
        <v>-5179.79999999998</v>
      </c>
    </row>
    <row r="4240" customFormat="false" ht="15" hidden="false" customHeight="false" outlineLevel="0" collapsed="false">
      <c r="A4240" s="27" t="n">
        <v>45635</v>
      </c>
      <c r="B4240" s="42" t="n">
        <v>1</v>
      </c>
      <c r="C4240" s="28" t="n">
        <v>53407.75</v>
      </c>
      <c r="D4240" s="43" t="n">
        <v>-101.75</v>
      </c>
      <c r="E4240" s="44" t="n">
        <f aca="false">E4239+D4240</f>
        <v>59345.1000000001</v>
      </c>
      <c r="F4240" s="45" t="n">
        <f aca="false">IF(C4239&gt;0,D4240/C4239,0)</f>
        <v>-0.00190153150375167</v>
      </c>
      <c r="G4240" s="46" t="n">
        <f aca="false">G4239*(1+F4240)</f>
        <v>49.2122554575203</v>
      </c>
      <c r="H4240" s="46" t="n">
        <f aca="false">MAX(H4239,G4240)</f>
        <v>60.3492678816304</v>
      </c>
      <c r="I4240" s="47" t="n">
        <f aca="false">G4240/H4240-1</f>
        <v>-0.184542626862589</v>
      </c>
      <c r="J4240" s="48" t="n">
        <f aca="false">IF(F4240&lt;0,F4240^2,0)</f>
        <v>3.61582205976009E-006</v>
      </c>
      <c r="K4240" s="44" t="n">
        <f aca="false">MAX(K4239,E4240)</f>
        <v>64626.6500000001</v>
      </c>
      <c r="L4240" s="49" t="n">
        <f aca="false">E4240-K4240</f>
        <v>-5281.54999999998</v>
      </c>
    </row>
    <row r="4241" customFormat="false" ht="15" hidden="false" customHeight="false" outlineLevel="0" collapsed="false">
      <c r="A4241" s="27" t="n">
        <v>45636</v>
      </c>
      <c r="B4241" s="42" t="n">
        <v>1</v>
      </c>
      <c r="C4241" s="28" t="n">
        <v>53577.7</v>
      </c>
      <c r="D4241" s="43" t="n">
        <v>-81.35</v>
      </c>
      <c r="E4241" s="44" t="n">
        <f aca="false">E4240+D4241</f>
        <v>59263.7500000001</v>
      </c>
      <c r="F4241" s="45" t="n">
        <f aca="false">IF(C4240&gt;0,D4241/C4240,0)</f>
        <v>-0.00152318717789085</v>
      </c>
      <c r="G4241" s="46" t="n">
        <f aca="false">G4240*(1+F4241)</f>
        <v>49.1372959810123</v>
      </c>
      <c r="H4241" s="46" t="n">
        <f aca="false">MAX(H4240,G4241)</f>
        <v>60.3492678816304</v>
      </c>
      <c r="I4241" s="47" t="n">
        <f aca="false">G4241/H4241-1</f>
        <v>-0.185784721077469</v>
      </c>
      <c r="J4241" s="48" t="n">
        <f aca="false">IF(F4241&lt;0,F4241^2,0)</f>
        <v>2.32009917889109E-006</v>
      </c>
      <c r="K4241" s="44" t="n">
        <f aca="false">MAX(K4240,E4241)</f>
        <v>64626.6500000001</v>
      </c>
      <c r="L4241" s="49" t="n">
        <f aca="false">E4241-K4241</f>
        <v>-5362.89999999998</v>
      </c>
    </row>
    <row r="4242" customFormat="false" ht="15" hidden="false" customHeight="false" outlineLevel="0" collapsed="false">
      <c r="A4242" s="27" t="n">
        <v>45637</v>
      </c>
      <c r="B4242" s="42" t="n">
        <v>-1</v>
      </c>
      <c r="C4242" s="28" t="n">
        <v>53391.35</v>
      </c>
      <c r="D4242" s="43" t="n">
        <v>-88.7</v>
      </c>
      <c r="E4242" s="44" t="n">
        <f aca="false">E4241+D4242</f>
        <v>59175.0500000001</v>
      </c>
      <c r="F4242" s="45" t="n">
        <f aca="false">IF(C4241&gt;0,D4242/C4241,0)</f>
        <v>-0.00165553952483963</v>
      </c>
      <c r="G4242" s="46" t="n">
        <f aca="false">G4241*(1+F4242)</f>
        <v>49.055947245372</v>
      </c>
      <c r="H4242" s="46" t="n">
        <f aca="false">MAX(H4241,G4242)</f>
        <v>60.3492678816304</v>
      </c>
      <c r="I4242" s="47" t="n">
        <f aca="false">G4242/H4242-1</f>
        <v>-0.187132686653453</v>
      </c>
      <c r="J4242" s="48" t="n">
        <f aca="false">IF(F4242&lt;0,F4242^2,0)</f>
        <v>2.74081111830621E-006</v>
      </c>
      <c r="K4242" s="44" t="n">
        <f aca="false">MAX(K4241,E4242)</f>
        <v>64626.6500000001</v>
      </c>
      <c r="L4242" s="49" t="n">
        <f aca="false">E4242-K4242</f>
        <v>-5451.59999999998</v>
      </c>
    </row>
    <row r="4243" customFormat="false" ht="15" hidden="false" customHeight="false" outlineLevel="0" collapsed="false">
      <c r="A4243" s="27" t="n">
        <v>45638</v>
      </c>
      <c r="B4243" s="42" t="n">
        <v>-1</v>
      </c>
      <c r="C4243" s="28" t="n">
        <v>53216.45</v>
      </c>
      <c r="D4243" s="43" t="n">
        <v>174.9</v>
      </c>
      <c r="E4243" s="44" t="n">
        <f aca="false">E4242+D4243</f>
        <v>59349.9500000001</v>
      </c>
      <c r="F4243" s="45" t="n">
        <f aca="false">IF(C4242&gt;0,D4243/C4242,0)</f>
        <v>0.00327581153126864</v>
      </c>
      <c r="G4243" s="46" t="n">
        <f aca="false">G4242*(1+F4243)</f>
        <v>49.2166452830357</v>
      </c>
      <c r="H4243" s="46" t="n">
        <f aca="false">MAX(H4242,G4243)</f>
        <v>60.3492678816304</v>
      </c>
      <c r="I4243" s="47" t="n">
        <f aca="false">G4243/H4243-1</f>
        <v>-0.184469886535001</v>
      </c>
      <c r="J4243" s="48" t="n">
        <f aca="false">IF(F4243&lt;0,F4243^2,0)</f>
        <v>0</v>
      </c>
      <c r="K4243" s="44" t="n">
        <f aca="false">MAX(K4242,E4243)</f>
        <v>64626.6500000001</v>
      </c>
      <c r="L4243" s="49" t="n">
        <f aca="false">E4243-K4243</f>
        <v>-5276.69999999998</v>
      </c>
    </row>
    <row r="4244" customFormat="false" ht="15" hidden="false" customHeight="false" outlineLevel="0" collapsed="false">
      <c r="A4244" s="27" t="n">
        <v>45639</v>
      </c>
      <c r="B4244" s="42" t="n">
        <v>1</v>
      </c>
      <c r="C4244" s="28" t="n">
        <v>53583.8</v>
      </c>
      <c r="D4244" s="43" t="n">
        <v>-385.25</v>
      </c>
      <c r="E4244" s="44" t="n">
        <f aca="false">E4243+D4244</f>
        <v>58964.7000000001</v>
      </c>
      <c r="F4244" s="45" t="n">
        <f aca="false">IF(C4243&gt;0,D4244/C4243,0)</f>
        <v>-0.00723930288472831</v>
      </c>
      <c r="G4244" s="46" t="n">
        <f aca="false">G4243*(1+F4244)</f>
        <v>48.8603510808615</v>
      </c>
      <c r="H4244" s="46" t="n">
        <f aca="false">MAX(H4243,G4244)</f>
        <v>60.3492678816304</v>
      </c>
      <c r="I4244" s="47" t="n">
        <f aca="false">G4244/H4244-1</f>
        <v>-0.190373756037991</v>
      </c>
      <c r="J4244" s="48" t="n">
        <f aca="false">IF(F4244&lt;0,F4244^2,0)</f>
        <v>5.24075062568357E-005</v>
      </c>
      <c r="K4244" s="44" t="n">
        <f aca="false">MAX(K4243,E4244)</f>
        <v>64626.6500000001</v>
      </c>
      <c r="L4244" s="49" t="n">
        <f aca="false">E4244-K4244</f>
        <v>-5661.94999999998</v>
      </c>
    </row>
    <row r="4245" customFormat="false" ht="15" hidden="false" customHeight="false" outlineLevel="0" collapsed="false">
      <c r="A4245" s="27" t="n">
        <v>45642</v>
      </c>
      <c r="B4245" s="42" t="n">
        <v>1</v>
      </c>
      <c r="C4245" s="28" t="n">
        <v>53581.35</v>
      </c>
      <c r="D4245" s="43" t="n">
        <v>-2.45</v>
      </c>
      <c r="E4245" s="44" t="n">
        <f aca="false">E4244+D4245</f>
        <v>58962.2500000001</v>
      </c>
      <c r="F4245" s="45" t="n">
        <f aca="false">IF(C4244&gt;0,D4245/C4244,0)</f>
        <v>-4.57227744206271E-005</v>
      </c>
      <c r="G4245" s="46" t="n">
        <f aca="false">G4244*(1+F4245)</f>
        <v>48.858117050051</v>
      </c>
      <c r="H4245" s="46" t="n">
        <f aca="false">MAX(H4244,G4245)</f>
        <v>60.3492678816304</v>
      </c>
      <c r="I4245" s="47" t="n">
        <f aca="false">G4245/H4245-1</f>
        <v>-0.190410774396109</v>
      </c>
      <c r="J4245" s="48" t="n">
        <f aca="false">IF(F4245&lt;0,F4245^2,0)</f>
        <v>2.09057210071956E-009</v>
      </c>
      <c r="K4245" s="44" t="n">
        <f aca="false">MAX(K4244,E4245)</f>
        <v>64626.6500000001</v>
      </c>
      <c r="L4245" s="49" t="n">
        <f aca="false">E4245-K4245</f>
        <v>-5664.39999999997</v>
      </c>
    </row>
    <row r="4246" customFormat="false" ht="15" hidden="false" customHeight="false" outlineLevel="0" collapsed="false">
      <c r="A4246" s="27" t="n">
        <v>45643</v>
      </c>
      <c r="B4246" s="42" t="n">
        <v>1</v>
      </c>
      <c r="C4246" s="28" t="n">
        <v>52834.8</v>
      </c>
      <c r="D4246" s="43" t="n">
        <v>-246.35</v>
      </c>
      <c r="E4246" s="44" t="n">
        <f aca="false">E4245+D4246</f>
        <v>58715.9000000001</v>
      </c>
      <c r="F4246" s="45" t="n">
        <f aca="false">IF(C4245&gt;0,D4246/C4245,0)</f>
        <v>-0.00459768184265607</v>
      </c>
      <c r="G4246" s="46" t="n">
        <f aca="false">G4245*(1+F4246)</f>
        <v>48.6334829724236</v>
      </c>
      <c r="H4246" s="46" t="n">
        <f aca="false">MAX(H4245,G4246)</f>
        <v>60.3492678816304</v>
      </c>
      <c r="I4246" s="47" t="n">
        <f aca="false">G4246/H4246-1</f>
        <v>-0.194133008078678</v>
      </c>
      <c r="J4246" s="48" t="n">
        <f aca="false">IF(F4246&lt;0,F4246^2,0)</f>
        <v>2.11386783262893E-005</v>
      </c>
      <c r="K4246" s="44" t="n">
        <f aca="false">MAX(K4245,E4246)</f>
        <v>64626.6500000001</v>
      </c>
      <c r="L4246" s="49" t="n">
        <f aca="false">E4246-K4246</f>
        <v>-5910.74999999997</v>
      </c>
    </row>
    <row r="4247" customFormat="false" ht="15" hidden="false" customHeight="false" outlineLevel="0" collapsed="false">
      <c r="A4247" s="27" t="n">
        <v>45644</v>
      </c>
      <c r="B4247" s="42" t="n">
        <v>-1</v>
      </c>
      <c r="C4247" s="28" t="n">
        <v>52139.55</v>
      </c>
      <c r="D4247" s="43" t="n">
        <v>557.4</v>
      </c>
      <c r="E4247" s="44" t="n">
        <f aca="false">E4246+D4247</f>
        <v>59273.3000000001</v>
      </c>
      <c r="F4247" s="45" t="n">
        <f aca="false">IF(C4246&gt;0,D4247/C4246,0)</f>
        <v>0.0105498648617956</v>
      </c>
      <c r="G4247" s="46" t="n">
        <f aca="false">G4246*(1+F4247)</f>
        <v>49.1465596455411</v>
      </c>
      <c r="H4247" s="46" t="n">
        <f aca="false">MAX(H4246,G4247)</f>
        <v>60.3492678816304</v>
      </c>
      <c r="I4247" s="47" t="n">
        <f aca="false">G4247/H4247-1</f>
        <v>-0.185631220217326</v>
      </c>
      <c r="J4247" s="48" t="n">
        <f aca="false">IF(F4247&lt;0,F4247^2,0)</f>
        <v>0</v>
      </c>
      <c r="K4247" s="44" t="n">
        <f aca="false">MAX(K4246,E4247)</f>
        <v>64626.6500000001</v>
      </c>
      <c r="L4247" s="49" t="n">
        <f aca="false">E4247-K4247</f>
        <v>-5353.34999999997</v>
      </c>
    </row>
    <row r="4248" customFormat="false" ht="15" hidden="false" customHeight="false" outlineLevel="0" collapsed="false">
      <c r="A4248" s="27" t="n">
        <v>45645</v>
      </c>
      <c r="B4248" s="42" t="n">
        <v>-1</v>
      </c>
      <c r="C4248" s="28" t="n">
        <v>51575.7</v>
      </c>
      <c r="D4248" s="43" t="n">
        <v>563.85</v>
      </c>
      <c r="E4248" s="44" t="n">
        <f aca="false">E4247+D4248</f>
        <v>59837.1500000001</v>
      </c>
      <c r="F4248" s="45" t="n">
        <f aca="false">IF(C4247&gt;0,D4248/C4247,0)</f>
        <v>0.0108142475337819</v>
      </c>
      <c r="G4248" s="46" t="n">
        <f aca="false">G4247*(1+F4248)</f>
        <v>49.6780427069817</v>
      </c>
      <c r="H4248" s="46" t="n">
        <f aca="false">MAX(H4247,G4248)</f>
        <v>60.3492678816304</v>
      </c>
      <c r="I4248" s="47" t="n">
        <f aca="false">G4248/H4248-1</f>
        <v>-0.176824434648972</v>
      </c>
      <c r="J4248" s="48" t="n">
        <f aca="false">IF(F4248&lt;0,F4248^2,0)</f>
        <v>0</v>
      </c>
      <c r="K4248" s="44" t="n">
        <f aca="false">MAX(K4247,E4248)</f>
        <v>64626.6500000001</v>
      </c>
      <c r="L4248" s="49" t="n">
        <f aca="false">E4248-K4248</f>
        <v>-4789.49999999997</v>
      </c>
    </row>
    <row r="4249" customFormat="false" ht="15" hidden="false" customHeight="false" outlineLevel="0" collapsed="false">
      <c r="A4249" s="27" t="n">
        <v>45646</v>
      </c>
      <c r="B4249" s="42" t="n">
        <v>-1</v>
      </c>
      <c r="C4249" s="28" t="n">
        <v>50759.2</v>
      </c>
      <c r="D4249" s="43" t="n">
        <v>816.5</v>
      </c>
      <c r="E4249" s="44" t="n">
        <f aca="false">E4248+D4249</f>
        <v>60653.6500000001</v>
      </c>
      <c r="F4249" s="45" t="n">
        <f aca="false">IF(C4248&gt;0,D4249/C4248,0)</f>
        <v>0.0158310987538705</v>
      </c>
      <c r="G4249" s="46" t="n">
        <f aca="false">G4248*(1+F4249)</f>
        <v>50.464500706975</v>
      </c>
      <c r="H4249" s="46" t="n">
        <f aca="false">MAX(H4248,G4249)</f>
        <v>60.3492678816304</v>
      </c>
      <c r="I4249" s="47" t="n">
        <f aca="false">G4249/H4249-1</f>
        <v>-0.163792660982127</v>
      </c>
      <c r="J4249" s="48" t="n">
        <f aca="false">IF(F4249&lt;0,F4249^2,0)</f>
        <v>0</v>
      </c>
      <c r="K4249" s="44" t="n">
        <f aca="false">MAX(K4248,E4249)</f>
        <v>64626.6500000001</v>
      </c>
      <c r="L4249" s="49" t="n">
        <f aca="false">E4249-K4249</f>
        <v>-3972.99999999997</v>
      </c>
    </row>
    <row r="4250" customFormat="false" ht="15" hidden="false" customHeight="false" outlineLevel="0" collapsed="false">
      <c r="A4250" s="27" t="n">
        <v>45649</v>
      </c>
      <c r="B4250" s="42" t="n">
        <v>-1</v>
      </c>
      <c r="C4250" s="28" t="n">
        <v>51317.6</v>
      </c>
      <c r="D4250" s="43" t="n">
        <v>-558.4</v>
      </c>
      <c r="E4250" s="44" t="n">
        <f aca="false">E4249+D4250</f>
        <v>60095.2500000001</v>
      </c>
      <c r="F4250" s="45" t="n">
        <f aca="false">IF(C4249&gt;0,D4250/C4249,0)</f>
        <v>-0.011000961402071</v>
      </c>
      <c r="G4250" s="46" t="n">
        <f aca="false">G4249*(1+F4250)</f>
        <v>49.9093426825228</v>
      </c>
      <c r="H4250" s="46" t="n">
        <f aca="false">MAX(H4249,G4250)</f>
        <v>60.3492678816304</v>
      </c>
      <c r="I4250" s="47" t="n">
        <f aca="false">G4250/H4250-1</f>
        <v>-0.172991745642791</v>
      </c>
      <c r="J4250" s="48" t="n">
        <f aca="false">IF(F4250&lt;0,F4250^2,0)</f>
        <v>0.000121021151769855</v>
      </c>
      <c r="K4250" s="44" t="n">
        <f aca="false">MAX(K4249,E4250)</f>
        <v>64626.6500000001</v>
      </c>
      <c r="L4250" s="49" t="n">
        <f aca="false">E4250-K4250</f>
        <v>-4531.39999999997</v>
      </c>
    </row>
    <row r="4251" customFormat="false" ht="15" hidden="false" customHeight="false" outlineLevel="0" collapsed="false">
      <c r="A4251" s="27" t="n">
        <v>45650</v>
      </c>
      <c r="B4251" s="42" t="n">
        <v>-1</v>
      </c>
      <c r="C4251" s="28" t="n">
        <v>51233</v>
      </c>
      <c r="D4251" s="43" t="n">
        <v>84.6</v>
      </c>
      <c r="E4251" s="44" t="n">
        <f aca="false">E4250+D4251</f>
        <v>60179.8500000001</v>
      </c>
      <c r="F4251" s="45" t="n">
        <f aca="false">IF(C4250&gt;0,D4251/C4250,0)</f>
        <v>0.001648557220135</v>
      </c>
      <c r="G4251" s="46" t="n">
        <f aca="false">G4250*(1+F4251)</f>
        <v>49.9916210897542</v>
      </c>
      <c r="H4251" s="46" t="n">
        <f aca="false">MAX(H4250,G4251)</f>
        <v>60.3492678816304</v>
      </c>
      <c r="I4251" s="47" t="n">
        <f aca="false">G4251/H4251-1</f>
        <v>-0.171628375213959</v>
      </c>
      <c r="J4251" s="48" t="n">
        <f aca="false">IF(F4251&lt;0,F4251^2,0)</f>
        <v>0</v>
      </c>
      <c r="K4251" s="44" t="n">
        <f aca="false">MAX(K4250,E4251)</f>
        <v>64626.6500000001</v>
      </c>
      <c r="L4251" s="49" t="n">
        <f aca="false">E4251-K4251</f>
        <v>-4446.79999999997</v>
      </c>
    </row>
    <row r="4252" customFormat="false" ht="15" hidden="false" customHeight="false" outlineLevel="0" collapsed="false">
      <c r="A4252" s="27" t="n">
        <v>45652</v>
      </c>
      <c r="B4252" s="42" t="n">
        <v>1</v>
      </c>
      <c r="C4252" s="28" t="n">
        <v>51170.7</v>
      </c>
      <c r="D4252" s="43" t="n">
        <v>-409.45</v>
      </c>
      <c r="E4252" s="44" t="n">
        <f aca="false">E4251+D4252</f>
        <v>59770.4000000001</v>
      </c>
      <c r="F4252" s="45" t="n">
        <f aca="false">IF(C4251&gt;0,D4252/C4251,0)</f>
        <v>-0.0079919192707825</v>
      </c>
      <c r="G4252" s="46" t="n">
        <f aca="false">G4251*(1+F4252)</f>
        <v>49.5920920897894</v>
      </c>
      <c r="H4252" s="46" t="n">
        <f aca="false">MAX(H4251,G4252)</f>
        <v>60.3492678816304</v>
      </c>
      <c r="I4252" s="47" t="n">
        <f aca="false">G4252/H4252-1</f>
        <v>-0.178248654365456</v>
      </c>
      <c r="J4252" s="48" t="n">
        <f aca="false">IF(F4252&lt;0,F4252^2,0)</f>
        <v>6.38707736307047E-005</v>
      </c>
      <c r="K4252" s="44" t="n">
        <f aca="false">MAX(K4251,E4252)</f>
        <v>64626.6500000001</v>
      </c>
      <c r="L4252" s="49" t="n">
        <f aca="false">E4252-K4252</f>
        <v>-4856.24999999997</v>
      </c>
    </row>
    <row r="4253" customFormat="false" ht="15" hidden="false" customHeight="false" outlineLevel="0" collapsed="false">
      <c r="A4253" s="27" t="n">
        <v>45653</v>
      </c>
      <c r="B4253" s="42" t="n">
        <v>1</v>
      </c>
      <c r="C4253" s="28" t="n">
        <v>51311.3</v>
      </c>
      <c r="D4253" s="43" t="n">
        <v>140.6</v>
      </c>
      <c r="E4253" s="44" t="n">
        <f aca="false">E4252+D4253</f>
        <v>59911.0000000001</v>
      </c>
      <c r="F4253" s="45" t="n">
        <f aca="false">IF(C4252&gt;0,D4253/C4252,0)</f>
        <v>0.00274766614488369</v>
      </c>
      <c r="G4253" s="46" t="n">
        <f aca="false">G4252*(1+F4253)</f>
        <v>49.7283546022784</v>
      </c>
      <c r="H4253" s="46" t="n">
        <f aca="false">MAX(H4252,G4253)</f>
        <v>60.3492678816304</v>
      </c>
      <c r="I4253" s="47" t="n">
        <f aca="false">G4253/H4253-1</f>
        <v>-0.175990756013544</v>
      </c>
      <c r="J4253" s="48" t="n">
        <f aca="false">IF(F4253&lt;0,F4253^2,0)</f>
        <v>0</v>
      </c>
      <c r="K4253" s="44" t="n">
        <f aca="false">MAX(K4252,E4253)</f>
        <v>64626.6500000001</v>
      </c>
      <c r="L4253" s="49" t="n">
        <f aca="false">E4253-K4253</f>
        <v>-4715.64999999997</v>
      </c>
    </row>
    <row r="4254" customFormat="false" ht="15" hidden="false" customHeight="false" outlineLevel="0" collapsed="false">
      <c r="A4254" s="27" t="n">
        <v>45656</v>
      </c>
      <c r="B4254" s="42" t="n">
        <v>-1</v>
      </c>
      <c r="C4254" s="28" t="n">
        <v>50952.75</v>
      </c>
      <c r="D4254" s="43" t="n">
        <v>-72.15</v>
      </c>
      <c r="E4254" s="44" t="n">
        <f aca="false">E4253+D4254</f>
        <v>59838.8500000001</v>
      </c>
      <c r="F4254" s="45" t="n">
        <f aca="false">IF(C4253&gt;0,D4254/C4253,0)</f>
        <v>-0.00140612301773683</v>
      </c>
      <c r="G4254" s="46" t="n">
        <f aca="false">G4253*(1+F4254)</f>
        <v>49.658430418238</v>
      </c>
      <c r="H4254" s="46" t="n">
        <f aca="false">MAX(H4253,G4254)</f>
        <v>60.3492678816304</v>
      </c>
      <c r="I4254" s="47" t="n">
        <f aca="false">G4254/H4254-1</f>
        <v>-0.177149414378341</v>
      </c>
      <c r="J4254" s="48" t="n">
        <f aca="false">IF(F4254&lt;0,F4254^2,0)</f>
        <v>1.97718194100934E-006</v>
      </c>
      <c r="K4254" s="44" t="n">
        <f aca="false">MAX(K4253,E4254)</f>
        <v>64626.6500000001</v>
      </c>
      <c r="L4254" s="49" t="n">
        <f aca="false">E4254-K4254</f>
        <v>-4787.79999999997</v>
      </c>
    </row>
    <row r="4255" customFormat="false" ht="15" hidden="false" customHeight="false" outlineLevel="0" collapsed="false">
      <c r="A4255" s="27" t="n">
        <v>45657</v>
      </c>
      <c r="B4255" s="42" t="n">
        <v>-1</v>
      </c>
      <c r="C4255" s="28" t="n">
        <v>50860.2</v>
      </c>
      <c r="D4255" s="43" t="n">
        <v>92.55</v>
      </c>
      <c r="E4255" s="44" t="n">
        <f aca="false">E4254+D4255</f>
        <v>59931.4000000001</v>
      </c>
      <c r="F4255" s="45" t="n">
        <f aca="false">IF(C4254&gt;0,D4255/C4254,0)</f>
        <v>0.00181638871307241</v>
      </c>
      <c r="G4255" s="46" t="n">
        <f aca="false">G4254*(1+F4255)</f>
        <v>49.7486294307586</v>
      </c>
      <c r="H4255" s="46" t="n">
        <f aca="false">MAX(H4254,G4255)</f>
        <v>60.3492678816304</v>
      </c>
      <c r="I4255" s="47" t="n">
        <f aca="false">G4255/H4255-1</f>
        <v>-0.175654797862073</v>
      </c>
      <c r="J4255" s="48" t="n">
        <f aca="false">IF(F4255&lt;0,F4255^2,0)</f>
        <v>0</v>
      </c>
      <c r="K4255" s="44" t="n">
        <f aca="false">MAX(K4254,E4255)</f>
        <v>64626.6500000001</v>
      </c>
      <c r="L4255" s="49" t="n">
        <f aca="false">E4255-K4255</f>
        <v>-4695.24999999997</v>
      </c>
    </row>
    <row r="4256" customFormat="false" ht="15" hidden="false" customHeight="false" outlineLevel="0" collapsed="false">
      <c r="A4256" s="27" t="n">
        <v>45658</v>
      </c>
      <c r="B4256" s="42" t="n">
        <v>-1</v>
      </c>
      <c r="C4256" s="28" t="n">
        <v>51060.6</v>
      </c>
      <c r="D4256" s="43" t="n">
        <v>-85.35</v>
      </c>
      <c r="E4256" s="44" t="n">
        <f aca="false">E4255+D4256</f>
        <v>59846.0500000001</v>
      </c>
      <c r="F4256" s="45" t="n">
        <f aca="false">IF(C4255&gt;0,D4256/C4255,0)</f>
        <v>-0.00167812946075713</v>
      </c>
      <c r="G4256" s="46" t="n">
        <f aca="false">G4255*(1+F4256)</f>
        <v>49.6651447900785</v>
      </c>
      <c r="H4256" s="46" t="n">
        <f aca="false">MAX(H4255,G4256)</f>
        <v>60.3492678816304</v>
      </c>
      <c r="I4256" s="47" t="n">
        <f aca="false">G4256/H4256-1</f>
        <v>-0.177038155831614</v>
      </c>
      <c r="J4256" s="48" t="n">
        <f aca="false">IF(F4256&lt;0,F4256^2,0)</f>
        <v>2.81611848706103E-006</v>
      </c>
      <c r="K4256" s="44" t="n">
        <f aca="false">MAX(K4255,E4256)</f>
        <v>64626.6500000001</v>
      </c>
      <c r="L4256" s="49" t="n">
        <f aca="false">E4256-K4256</f>
        <v>-4780.59999999997</v>
      </c>
    </row>
    <row r="4257" customFormat="false" ht="15" hidden="false" customHeight="false" outlineLevel="0" collapsed="false">
      <c r="A4257" s="27" t="n">
        <v>45659</v>
      </c>
      <c r="B4257" s="42" t="n">
        <v>1</v>
      </c>
      <c r="C4257" s="28" t="n">
        <v>51605.55</v>
      </c>
      <c r="D4257" s="43" t="n">
        <v>283.6</v>
      </c>
      <c r="E4257" s="44" t="n">
        <f aca="false">E4256+D4257</f>
        <v>60129.6500000001</v>
      </c>
      <c r="F4257" s="45" t="n">
        <f aca="false">IF(C4256&gt;0,D4257/C4256,0)</f>
        <v>0.00555418463551153</v>
      </c>
      <c r="G4257" s="46" t="n">
        <f aca="false">G4256*(1+F4257)</f>
        <v>49.940994174192</v>
      </c>
      <c r="H4257" s="46" t="n">
        <f aca="false">MAX(H4256,G4257)</f>
        <v>60.3492678816304</v>
      </c>
      <c r="I4257" s="47" t="n">
        <f aca="false">G4257/H4257-1</f>
        <v>-0.172467273801122</v>
      </c>
      <c r="J4257" s="48" t="n">
        <f aca="false">IF(F4257&lt;0,F4257^2,0)</f>
        <v>0</v>
      </c>
      <c r="K4257" s="44" t="n">
        <f aca="false">MAX(K4256,E4257)</f>
        <v>64626.6500000001</v>
      </c>
      <c r="L4257" s="49" t="n">
        <f aca="false">E4257-K4257</f>
        <v>-4496.99999999997</v>
      </c>
    </row>
    <row r="4258" customFormat="false" ht="15" hidden="false" customHeight="false" outlineLevel="0" collapsed="false">
      <c r="A4258" s="27" t="n">
        <v>45660</v>
      </c>
      <c r="B4258" s="42" t="n">
        <v>1</v>
      </c>
      <c r="C4258" s="28" t="n">
        <v>50988.8</v>
      </c>
      <c r="D4258" s="43" t="n">
        <v>-612.75</v>
      </c>
      <c r="E4258" s="44" t="n">
        <f aca="false">E4257+D4258</f>
        <v>59516.9000000001</v>
      </c>
      <c r="F4258" s="45" t="n">
        <f aca="false">IF(C4257&gt;0,D4258/C4257,0)</f>
        <v>-0.0118737228844572</v>
      </c>
      <c r="G4258" s="46" t="n">
        <f aca="false">G4257*(1+F4258)</f>
        <v>49.3480086487934</v>
      </c>
      <c r="H4258" s="46" t="n">
        <f aca="false">MAX(H4257,G4258)</f>
        <v>60.3492678816304</v>
      </c>
      <c r="I4258" s="47" t="n">
        <f aca="false">G4258/H4258-1</f>
        <v>-0.182293168069827</v>
      </c>
      <c r="J4258" s="48" t="n">
        <f aca="false">IF(F4258&lt;0,F4258^2,0)</f>
        <v>0.000140985295136882</v>
      </c>
      <c r="K4258" s="44" t="n">
        <f aca="false">MAX(K4257,E4258)</f>
        <v>64626.6500000001</v>
      </c>
      <c r="L4258" s="49" t="n">
        <f aca="false">E4258-K4258</f>
        <v>-5109.74999999997</v>
      </c>
    </row>
    <row r="4259" customFormat="false" ht="15" hidden="false" customHeight="false" outlineLevel="0" collapsed="false">
      <c r="A4259" s="27" t="n">
        <v>45663</v>
      </c>
      <c r="B4259" s="42" t="n">
        <v>-1</v>
      </c>
      <c r="C4259" s="28" t="n">
        <v>49922</v>
      </c>
      <c r="D4259" s="43" t="n">
        <v>982.35</v>
      </c>
      <c r="E4259" s="44" t="n">
        <f aca="false">E4258+D4259</f>
        <v>60499.2500000001</v>
      </c>
      <c r="F4259" s="45" t="n">
        <f aca="false">IF(C4258&gt;0,D4259/C4258,0)</f>
        <v>0.0192659956696373</v>
      </c>
      <c r="G4259" s="46" t="n">
        <f aca="false">G4258*(1+F4259)</f>
        <v>50.2987471697263</v>
      </c>
      <c r="H4259" s="46" t="n">
        <f aca="false">MAX(H4258,G4259)</f>
        <v>60.3492678816304</v>
      </c>
      <c r="I4259" s="47" t="n">
        <f aca="false">G4259/H4259-1</f>
        <v>-0.166539231786827</v>
      </c>
      <c r="J4259" s="48" t="n">
        <f aca="false">IF(F4259&lt;0,F4259^2,0)</f>
        <v>0</v>
      </c>
      <c r="K4259" s="44" t="n">
        <f aca="false">MAX(K4258,E4259)</f>
        <v>64626.6500000001</v>
      </c>
      <c r="L4259" s="49" t="n">
        <f aca="false">E4259-K4259</f>
        <v>-4127.39999999997</v>
      </c>
    </row>
    <row r="4260" customFormat="false" ht="15" hidden="false" customHeight="false" outlineLevel="0" collapsed="false">
      <c r="A4260" s="27" t="n">
        <v>45664</v>
      </c>
      <c r="B4260" s="42" t="n">
        <v>-1</v>
      </c>
      <c r="C4260" s="28" t="n">
        <v>50202.15</v>
      </c>
      <c r="D4260" s="43" t="n">
        <v>-280.15</v>
      </c>
      <c r="E4260" s="44" t="n">
        <f aca="false">E4259+D4260</f>
        <v>60219.1000000001</v>
      </c>
      <c r="F4260" s="45" t="n">
        <f aca="false">IF(C4259&gt;0,D4260/C4259,0)</f>
        <v>-0.00561175433676535</v>
      </c>
      <c r="G4260" s="46" t="n">
        <f aca="false">G4259*(1+F4260)</f>
        <v>50.0164829571627</v>
      </c>
      <c r="H4260" s="46" t="n">
        <f aca="false">MAX(H4259,G4260)</f>
        <v>60.3492678816304</v>
      </c>
      <c r="I4260" s="47" t="n">
        <f aca="false">G4260/H4260-1</f>
        <v>-0.171216408867371</v>
      </c>
      <c r="J4260" s="48" t="n">
        <f aca="false">IF(F4260&lt;0,F4260^2,0)</f>
        <v>3.14917867362048E-005</v>
      </c>
      <c r="K4260" s="44" t="n">
        <f aca="false">MAX(K4259,E4260)</f>
        <v>64626.6500000001</v>
      </c>
      <c r="L4260" s="49" t="n">
        <f aca="false">E4260-K4260</f>
        <v>-4407.54999999997</v>
      </c>
    </row>
    <row r="4261" customFormat="false" ht="15" hidden="false" customHeight="false" outlineLevel="0" collapsed="false">
      <c r="A4261" s="27" t="n">
        <v>45665</v>
      </c>
      <c r="B4261" s="42" t="n">
        <v>-1</v>
      </c>
      <c r="C4261" s="28" t="n">
        <v>49835.05</v>
      </c>
      <c r="D4261" s="43" t="n">
        <v>367.1</v>
      </c>
      <c r="E4261" s="44" t="n">
        <f aca="false">E4260+D4261</f>
        <v>60586.2000000001</v>
      </c>
      <c r="F4261" s="45" t="n">
        <f aca="false">IF(C4260&gt;0,D4261/C4260,0)</f>
        <v>0.00731243582197177</v>
      </c>
      <c r="G4261" s="46" t="n">
        <f aca="false">G4260*(1+F4261)</f>
        <v>50.3822252788277</v>
      </c>
      <c r="H4261" s="46" t="n">
        <f aca="false">MAX(H4260,G4261)</f>
        <v>60.3492678816304</v>
      </c>
      <c r="I4261" s="47" t="n">
        <f aca="false">G4261/H4261-1</f>
        <v>-0.165155982046911</v>
      </c>
      <c r="J4261" s="48" t="n">
        <f aca="false">IF(F4261&lt;0,F4261^2,0)</f>
        <v>0</v>
      </c>
      <c r="K4261" s="44" t="n">
        <f aca="false">MAX(K4260,E4261)</f>
        <v>64626.6500000001</v>
      </c>
      <c r="L4261" s="49" t="n">
        <f aca="false">E4261-K4261</f>
        <v>-4040.44999999998</v>
      </c>
    </row>
    <row r="4262" customFormat="false" ht="15" hidden="false" customHeight="false" outlineLevel="0" collapsed="false">
      <c r="A4262" s="27" t="n">
        <v>45666</v>
      </c>
      <c r="B4262" s="42" t="n">
        <v>-1</v>
      </c>
      <c r="C4262" s="28" t="n">
        <v>49503.5</v>
      </c>
      <c r="D4262" s="43" t="n">
        <v>331.55</v>
      </c>
      <c r="E4262" s="44" t="n">
        <f aca="false">E4261+D4262</f>
        <v>60917.7500000001</v>
      </c>
      <c r="F4262" s="45" t="n">
        <f aca="false">IF(C4261&gt;0,D4262/C4261,0)</f>
        <v>0.00665294807570174</v>
      </c>
      <c r="G4262" s="46" t="n">
        <f aca="false">G4261*(1+F4262)</f>
        <v>50.717415607546</v>
      </c>
      <c r="H4262" s="46" t="n">
        <f aca="false">MAX(H4261,G4262)</f>
        <v>60.3492678816304</v>
      </c>
      <c r="I4262" s="47" t="n">
        <f aca="false">G4262/H4262-1</f>
        <v>-0.159601808144158</v>
      </c>
      <c r="J4262" s="48" t="n">
        <f aca="false">IF(F4262&lt;0,F4262^2,0)</f>
        <v>0</v>
      </c>
      <c r="K4262" s="44" t="n">
        <f aca="false">MAX(K4261,E4262)</f>
        <v>64626.6500000001</v>
      </c>
      <c r="L4262" s="49" t="n">
        <f aca="false">E4262-K4262</f>
        <v>-3708.89999999997</v>
      </c>
    </row>
    <row r="4263" customFormat="false" ht="15" hidden="false" customHeight="false" outlineLevel="0" collapsed="false">
      <c r="A4263" s="27" t="n">
        <v>45667</v>
      </c>
      <c r="B4263" s="42" t="n">
        <v>-1</v>
      </c>
      <c r="C4263" s="28" t="n">
        <v>48734.15</v>
      </c>
      <c r="D4263" s="43" t="n">
        <v>769.35</v>
      </c>
      <c r="E4263" s="44" t="n">
        <f aca="false">E4262+D4263</f>
        <v>61687.1000000001</v>
      </c>
      <c r="F4263" s="45" t="n">
        <f aca="false">IF(C4262&gt;0,D4263/C4262,0)</f>
        <v>0.0155413253608331</v>
      </c>
      <c r="G4263" s="46" t="n">
        <f aca="false">G4262*(1+F4263)</f>
        <v>51.5056314649635</v>
      </c>
      <c r="H4263" s="46" t="n">
        <f aca="false">MAX(H4262,G4263)</f>
        <v>60.3492678816304</v>
      </c>
      <c r="I4263" s="47" t="n">
        <f aca="false">G4263/H4263-1</f>
        <v>-0.146540906411871</v>
      </c>
      <c r="J4263" s="48" t="n">
        <f aca="false">IF(F4263&lt;0,F4263^2,0)</f>
        <v>0</v>
      </c>
      <c r="K4263" s="44" t="n">
        <f aca="false">MAX(K4262,E4263)</f>
        <v>64626.6500000001</v>
      </c>
      <c r="L4263" s="49" t="n">
        <f aca="false">E4263-K4263</f>
        <v>-2939.54999999997</v>
      </c>
    </row>
    <row r="4264" customFormat="false" ht="15" hidden="false" customHeight="false" outlineLevel="0" collapsed="false">
      <c r="A4264" s="27" t="n">
        <v>45670</v>
      </c>
      <c r="B4264" s="42" t="n">
        <v>-1</v>
      </c>
      <c r="C4264" s="28" t="n">
        <v>48041.25</v>
      </c>
      <c r="D4264" s="43" t="n">
        <v>692.9</v>
      </c>
      <c r="E4264" s="44" t="n">
        <f aca="false">E4263+D4264</f>
        <v>62380.0000000001</v>
      </c>
      <c r="F4264" s="45" t="n">
        <f aca="false">IF(C4263&gt;0,D4264/C4263,0)</f>
        <v>0.0142179559918456</v>
      </c>
      <c r="G4264" s="46" t="n">
        <f aca="false">G4263*(1+F4264)</f>
        <v>52.2379362664646</v>
      </c>
      <c r="H4264" s="46" t="n">
        <f aca="false">MAX(H4263,G4264)</f>
        <v>60.3492678816304</v>
      </c>
      <c r="I4264" s="47" t="n">
        <f aca="false">G4264/H4264-1</f>
        <v>-0.134406462578394</v>
      </c>
      <c r="J4264" s="48" t="n">
        <f aca="false">IF(F4264&lt;0,F4264^2,0)</f>
        <v>0</v>
      </c>
      <c r="K4264" s="44" t="n">
        <f aca="false">MAX(K4263,E4264)</f>
        <v>64626.6500000001</v>
      </c>
      <c r="L4264" s="49" t="n">
        <f aca="false">E4264-K4264</f>
        <v>-2246.64999999997</v>
      </c>
    </row>
    <row r="4265" customFormat="false" ht="15" hidden="false" customHeight="false" outlineLevel="0" collapsed="false">
      <c r="A4265" s="27" t="n">
        <v>45671</v>
      </c>
      <c r="B4265" s="42" t="n">
        <v>-1</v>
      </c>
      <c r="C4265" s="28" t="n">
        <v>48729.15</v>
      </c>
      <c r="D4265" s="43" t="n">
        <v>-565.1</v>
      </c>
      <c r="E4265" s="44" t="n">
        <f aca="false">E4264+D4265</f>
        <v>61814.9000000001</v>
      </c>
      <c r="F4265" s="45" t="n">
        <f aca="false">IF(C4264&gt;0,D4265/C4264,0)</f>
        <v>-0.0117628080035386</v>
      </c>
      <c r="G4265" s="46" t="n">
        <f aca="false">G4264*(1+F4265)</f>
        <v>51.6234714516611</v>
      </c>
      <c r="H4265" s="46" t="n">
        <f aca="false">MAX(H4264,G4265)</f>
        <v>60.3492678816304</v>
      </c>
      <c r="I4265" s="47" t="n">
        <f aca="false">G4265/H4265-1</f>
        <v>-0.144588273168188</v>
      </c>
      <c r="J4265" s="48" t="n">
        <f aca="false">IF(F4265&lt;0,F4265^2,0)</f>
        <v>0.000138363652128112</v>
      </c>
      <c r="K4265" s="44" t="n">
        <f aca="false">MAX(K4264,E4265)</f>
        <v>64626.6500000001</v>
      </c>
      <c r="L4265" s="49" t="n">
        <f aca="false">E4265-K4265</f>
        <v>-2811.74999999997</v>
      </c>
    </row>
    <row r="4266" customFormat="false" ht="15" hidden="false" customHeight="false" outlineLevel="0" collapsed="false">
      <c r="A4266" s="27" t="n">
        <v>45672</v>
      </c>
      <c r="B4266" s="42" t="n">
        <v>1</v>
      </c>
      <c r="C4266" s="28" t="n">
        <v>48751.7</v>
      </c>
      <c r="D4266" s="43" t="n">
        <v>-255.65</v>
      </c>
      <c r="E4266" s="44" t="n">
        <f aca="false">E4265+D4266</f>
        <v>61559.2500000001</v>
      </c>
      <c r="F4266" s="45" t="n">
        <f aca="false">IF(C4265&gt;0,D4266/C4265,0)</f>
        <v>-0.00524634638609539</v>
      </c>
      <c r="G4266" s="46" t="n">
        <f aca="false">G4265*(1+F4266)</f>
        <v>51.352636838773</v>
      </c>
      <c r="H4266" s="46" t="n">
        <f aca="false">MAX(H4265,G4266)</f>
        <v>60.3492678816304</v>
      </c>
      <c r="I4266" s="47" t="n">
        <f aca="false">G4266/H4266-1</f>
        <v>-0.149076059389876</v>
      </c>
      <c r="J4266" s="48" t="n">
        <f aca="false">IF(F4266&lt;0,F4266^2,0)</f>
        <v>2.75241504028961E-005</v>
      </c>
      <c r="K4266" s="44" t="n">
        <f aca="false">MAX(K4265,E4266)</f>
        <v>64626.6500000001</v>
      </c>
      <c r="L4266" s="49" t="n">
        <f aca="false">E4266-K4266</f>
        <v>-3067.39999999997</v>
      </c>
    </row>
    <row r="4267" customFormat="false" ht="15" hidden="false" customHeight="false" outlineLevel="0" collapsed="false">
      <c r="A4267" s="27" t="n">
        <v>45673</v>
      </c>
      <c r="B4267" s="42" t="n">
        <v>1</v>
      </c>
      <c r="C4267" s="28" t="n">
        <v>49278.7</v>
      </c>
      <c r="D4267" s="43" t="n">
        <v>527</v>
      </c>
      <c r="E4267" s="44" t="n">
        <f aca="false">E4266+D4267</f>
        <v>62086.2500000001</v>
      </c>
      <c r="F4267" s="45" t="n">
        <f aca="false">IF(C4266&gt;0,D4267/C4266,0)</f>
        <v>0.0108098794503576</v>
      </c>
      <c r="G4267" s="46" t="n">
        <f aca="false">G4266*(1+F4267)</f>
        <v>51.9077526524581</v>
      </c>
      <c r="H4267" s="46" t="n">
        <f aca="false">MAX(H4266,G4267)</f>
        <v>60.3492678816304</v>
      </c>
      <c r="I4267" s="47" t="n">
        <f aca="false">G4267/H4267-1</f>
        <v>-0.139877674170457</v>
      </c>
      <c r="J4267" s="48" t="n">
        <f aca="false">IF(F4267&lt;0,F4267^2,0)</f>
        <v>0</v>
      </c>
      <c r="K4267" s="44" t="n">
        <f aca="false">MAX(K4266,E4267)</f>
        <v>64626.6500000001</v>
      </c>
      <c r="L4267" s="49" t="n">
        <f aca="false">E4267-K4267</f>
        <v>-2540.39999999997</v>
      </c>
    </row>
    <row r="4268" customFormat="false" ht="15" hidden="false" customHeight="false" outlineLevel="0" collapsed="false">
      <c r="A4268" s="27" t="n">
        <v>45674</v>
      </c>
      <c r="B4268" s="42" t="n">
        <v>-1</v>
      </c>
      <c r="C4268" s="28" t="n">
        <v>48540.6</v>
      </c>
      <c r="D4268" s="43" t="n">
        <v>-337.4</v>
      </c>
      <c r="E4268" s="44" t="n">
        <f aca="false">E4267+D4268</f>
        <v>61748.8500000001</v>
      </c>
      <c r="F4268" s="45" t="n">
        <f aca="false">IF(C4267&gt;0,D4268/C4267,0)</f>
        <v>-0.00684677152603458</v>
      </c>
      <c r="G4268" s="46" t="n">
        <f aca="false">G4267*(1+F4268)</f>
        <v>51.5523521296168</v>
      </c>
      <c r="H4268" s="46" t="n">
        <f aca="false">MAX(H4267,G4268)</f>
        <v>60.3492678816304</v>
      </c>
      <c r="I4268" s="47" t="n">
        <f aca="false">G4268/H4268-1</f>
        <v>-0.145766735219854</v>
      </c>
      <c r="J4268" s="48" t="n">
        <f aca="false">IF(F4268&lt;0,F4268^2,0)</f>
        <v>4.68782803297178E-005</v>
      </c>
      <c r="K4268" s="44" t="n">
        <f aca="false">MAX(K4267,E4268)</f>
        <v>64626.6500000001</v>
      </c>
      <c r="L4268" s="49" t="n">
        <f aca="false">E4268-K4268</f>
        <v>-2877.79999999997</v>
      </c>
    </row>
    <row r="4269" customFormat="false" ht="15" hidden="false" customHeight="false" outlineLevel="0" collapsed="false">
      <c r="A4269" s="27" t="n">
        <v>45677</v>
      </c>
      <c r="B4269" s="42" t="n">
        <v>1</v>
      </c>
      <c r="C4269" s="28" t="n">
        <v>49350.8</v>
      </c>
      <c r="D4269" s="43" t="n">
        <v>-614.8</v>
      </c>
      <c r="E4269" s="44" t="n">
        <f aca="false">E4268+D4269</f>
        <v>61134.0500000001</v>
      </c>
      <c r="F4269" s="45" t="n">
        <f aca="false">IF(C4268&gt;0,D4269/C4268,0)</f>
        <v>-0.0126656860442599</v>
      </c>
      <c r="G4269" s="46" t="n">
        <f aca="false">G4268*(1+F4269)</f>
        <v>50.8994062226999</v>
      </c>
      <c r="H4269" s="46" t="n">
        <f aca="false">MAX(H4268,G4269)</f>
        <v>60.3492678816304</v>
      </c>
      <c r="I4269" s="47" t="n">
        <f aca="false">G4269/H4269-1</f>
        <v>-0.156586185560122</v>
      </c>
      <c r="J4269" s="48" t="n">
        <f aca="false">IF(F4269&lt;0,F4269^2,0)</f>
        <v>0.000160419602971759</v>
      </c>
      <c r="K4269" s="44" t="n">
        <f aca="false">MAX(K4268,E4269)</f>
        <v>64626.6500000001</v>
      </c>
      <c r="L4269" s="49" t="n">
        <f aca="false">E4269-K4269</f>
        <v>-3492.59999999998</v>
      </c>
    </row>
    <row r="4270" customFormat="false" ht="15" hidden="false" customHeight="false" outlineLevel="0" collapsed="false">
      <c r="A4270" s="27" t="n">
        <v>45678</v>
      </c>
      <c r="B4270" s="42" t="n">
        <v>1</v>
      </c>
      <c r="C4270" s="28" t="n">
        <v>48570.9</v>
      </c>
      <c r="D4270" s="43" t="n">
        <v>-667.2</v>
      </c>
      <c r="E4270" s="44" t="n">
        <f aca="false">E4269+D4270</f>
        <v>60466.8500000001</v>
      </c>
      <c r="F4270" s="45" t="n">
        <f aca="false">IF(C4269&gt;0,D4270/C4269,0)</f>
        <v>-0.0135195376772008</v>
      </c>
      <c r="G4270" s="46" t="n">
        <f aca="false">G4269*(1+F4270)</f>
        <v>50.211269782525</v>
      </c>
      <c r="H4270" s="46" t="n">
        <f aca="false">MAX(H4269,G4270)</f>
        <v>60.3492678816304</v>
      </c>
      <c r="I4270" s="47" t="n">
        <f aca="false">G4270/H4270-1</f>
        <v>-0.167988750401914</v>
      </c>
      <c r="J4270" s="48" t="n">
        <f aca="false">IF(F4270&lt;0,F4270^2,0)</f>
        <v>0.000182777899005251</v>
      </c>
      <c r="K4270" s="44" t="n">
        <f aca="false">MAX(K4269,E4270)</f>
        <v>64626.6500000001</v>
      </c>
      <c r="L4270" s="49" t="n">
        <f aca="false">E4270-K4270</f>
        <v>-4159.79999999997</v>
      </c>
    </row>
    <row r="4271" customFormat="false" ht="15" hidden="false" customHeight="false" outlineLevel="0" collapsed="false">
      <c r="A4271" s="27" t="n">
        <v>45679</v>
      </c>
      <c r="B4271" s="42" t="n">
        <v>-1</v>
      </c>
      <c r="C4271" s="28" t="n">
        <v>48724.4</v>
      </c>
      <c r="D4271" s="43" t="n">
        <v>-293.45</v>
      </c>
      <c r="E4271" s="44" t="n">
        <f aca="false">E4270+D4271</f>
        <v>60173.4000000001</v>
      </c>
      <c r="F4271" s="45" t="n">
        <f aca="false">IF(C4270&gt;0,D4271/C4270,0)</f>
        <v>-0.00604168339478988</v>
      </c>
      <c r="G4271" s="46" t="n">
        <f aca="false">G4270*(1+F4271)</f>
        <v>49.9079091876486</v>
      </c>
      <c r="H4271" s="46" t="n">
        <f aca="false">MAX(H4270,G4271)</f>
        <v>60.3492678816304</v>
      </c>
      <c r="I4271" s="47" t="n">
        <f aca="false">G4271/H4271-1</f>
        <v>-0.173015498952889</v>
      </c>
      <c r="J4271" s="48" t="n">
        <f aca="false">IF(F4271&lt;0,F4271^2,0)</f>
        <v>3.65019382428798E-005</v>
      </c>
      <c r="K4271" s="44" t="n">
        <f aca="false">MAX(K4270,E4271)</f>
        <v>64626.6500000001</v>
      </c>
      <c r="L4271" s="49" t="n">
        <f aca="false">E4271-K4271</f>
        <v>-4453.24999999997</v>
      </c>
    </row>
    <row r="4272" customFormat="false" ht="15" hidden="false" customHeight="false" outlineLevel="0" collapsed="false">
      <c r="A4272" s="27" t="n">
        <v>45680</v>
      </c>
      <c r="B4272" s="42" t="n">
        <v>-1</v>
      </c>
      <c r="C4272" s="28" t="n">
        <v>48589</v>
      </c>
      <c r="D4272" s="43" t="n">
        <v>-57.35</v>
      </c>
      <c r="E4272" s="44" t="n">
        <f aca="false">E4271+D4272</f>
        <v>60116.0500000001</v>
      </c>
      <c r="F4272" s="45" t="n">
        <f aca="false">IF(C4271&gt;0,D4272/C4271,0)</f>
        <v>-0.0011770283471936</v>
      </c>
      <c r="G4272" s="46" t="n">
        <f aca="false">G4271*(1+F4272)</f>
        <v>49.8491661637856</v>
      </c>
      <c r="H4272" s="46" t="n">
        <f aca="false">MAX(H4271,G4272)</f>
        <v>60.3492678816304</v>
      </c>
      <c r="I4272" s="47" t="n">
        <f aca="false">G4272/H4272-1</f>
        <v>-0.173988883153311</v>
      </c>
      <c r="J4272" s="48" t="n">
        <f aca="false">IF(F4272&lt;0,F4272^2,0)</f>
        <v>1.38539573009731E-006</v>
      </c>
      <c r="K4272" s="44" t="n">
        <f aca="false">MAX(K4271,E4272)</f>
        <v>64626.6500000001</v>
      </c>
      <c r="L4272" s="49" t="n">
        <f aca="false">E4272-K4272</f>
        <v>-4510.59999999997</v>
      </c>
    </row>
    <row r="4273" customFormat="false" ht="15" hidden="false" customHeight="false" outlineLevel="0" collapsed="false">
      <c r="A4273" s="27" t="n">
        <v>45681</v>
      </c>
      <c r="B4273" s="42" t="n">
        <v>0</v>
      </c>
      <c r="C4273" s="28" t="n">
        <v>48367.8</v>
      </c>
      <c r="D4273" s="43" t="n">
        <v>0</v>
      </c>
      <c r="E4273" s="44" t="n">
        <f aca="false">E4272+D4273</f>
        <v>60116.0500000001</v>
      </c>
      <c r="F4273" s="45" t="n">
        <f aca="false">IF(C4272&gt;0,D4273/C4272,0)</f>
        <v>0</v>
      </c>
      <c r="G4273" s="46" t="n">
        <f aca="false">G4272*(1+F4273)</f>
        <v>49.8491661637856</v>
      </c>
      <c r="H4273" s="46" t="n">
        <f aca="false">MAX(H4272,G4273)</f>
        <v>60.3492678816304</v>
      </c>
      <c r="I4273" s="47" t="n">
        <f aca="false">G4273/H4273-1</f>
        <v>-0.173988883153311</v>
      </c>
      <c r="J4273" s="48" t="n">
        <f aca="false">IF(F4273&lt;0,F4273^2,0)</f>
        <v>0</v>
      </c>
      <c r="K4273" s="44" t="n">
        <f aca="false">MAX(K4272,E4273)</f>
        <v>64626.6500000001</v>
      </c>
      <c r="L4273" s="49" t="n">
        <f aca="false">E4273-K4273</f>
        <v>-4510.59999999997</v>
      </c>
    </row>
    <row r="4274" customFormat="false" ht="15" hidden="false" customHeight="false" outlineLevel="0" collapsed="false">
      <c r="A4274" s="27" t="n">
        <v>45684</v>
      </c>
      <c r="B4274" s="42" t="n">
        <v>-1</v>
      </c>
      <c r="C4274" s="28" t="n">
        <v>48064.65</v>
      </c>
      <c r="D4274" s="43" t="n">
        <v>-183</v>
      </c>
      <c r="E4274" s="44" t="n">
        <f aca="false">E4273+D4274</f>
        <v>59933.0500000001</v>
      </c>
      <c r="F4274" s="45" t="n">
        <f aca="false">IF(C4273&gt;0,D4274/C4273,0)</f>
        <v>-0.0037835088633347</v>
      </c>
      <c r="G4274" s="46" t="n">
        <f aca="false">G4273*(1+F4274)</f>
        <v>49.6605614017751</v>
      </c>
      <c r="H4274" s="46" t="n">
        <f aca="false">MAX(H4273,G4274)</f>
        <v>60.3492678816304</v>
      </c>
      <c r="I4274" s="47" t="n">
        <f aca="false">G4274/H4274-1</f>
        <v>-0.177114103535113</v>
      </c>
      <c r="J4274" s="48" t="n">
        <f aca="false">IF(F4274&lt;0,F4274^2,0)</f>
        <v>1.43149393189322E-005</v>
      </c>
      <c r="K4274" s="44" t="n">
        <f aca="false">MAX(K4273,E4274)</f>
        <v>64626.6500000001</v>
      </c>
      <c r="L4274" s="49" t="n">
        <f aca="false">E4274-K4274</f>
        <v>-4693.59999999997</v>
      </c>
    </row>
    <row r="4275" customFormat="false" ht="15" hidden="false" customHeight="false" outlineLevel="0" collapsed="false">
      <c r="A4275" s="27" t="n">
        <v>45685</v>
      </c>
      <c r="B4275" s="42" t="n">
        <v>1</v>
      </c>
      <c r="C4275" s="28" t="n">
        <v>48866.85</v>
      </c>
      <c r="D4275" s="43" t="n">
        <v>-569.65</v>
      </c>
      <c r="E4275" s="44" t="n">
        <f aca="false">E4274+D4275</f>
        <v>59363.4000000001</v>
      </c>
      <c r="F4275" s="45" t="n">
        <f aca="false">IF(C4274&gt;0,D4275/C4274,0)</f>
        <v>-0.0118517455135947</v>
      </c>
      <c r="G4275" s="46" t="n">
        <f aca="false">G4274*(1+F4275)</f>
        <v>49.071997065979</v>
      </c>
      <c r="H4275" s="46" t="n">
        <f aca="false">MAX(H4274,G4275)</f>
        <v>60.3492678816304</v>
      </c>
      <c r="I4275" s="47" t="n">
        <f aca="false">G4275/H4275-1</f>
        <v>-0.186866737766741</v>
      </c>
      <c r="J4275" s="48" t="n">
        <f aca="false">IF(F4275&lt;0,F4275^2,0)</f>
        <v>0.000140463871719012</v>
      </c>
      <c r="K4275" s="44" t="n">
        <f aca="false">MAX(K4274,E4275)</f>
        <v>64626.6500000001</v>
      </c>
      <c r="L4275" s="49" t="n">
        <f aca="false">E4275-K4275</f>
        <v>-5263.24999999997</v>
      </c>
    </row>
    <row r="4276" customFormat="false" ht="15" hidden="false" customHeight="false" outlineLevel="0" collapsed="false">
      <c r="A4276" s="27" t="n">
        <v>45686</v>
      </c>
      <c r="B4276" s="42" t="n">
        <v>1</v>
      </c>
      <c r="C4276" s="28" t="n">
        <v>49165.95</v>
      </c>
      <c r="D4276" s="43" t="n">
        <v>299.1</v>
      </c>
      <c r="E4276" s="44" t="n">
        <f aca="false">E4275+D4276</f>
        <v>59662.5000000001</v>
      </c>
      <c r="F4276" s="45" t="n">
        <f aca="false">IF(C4275&gt;0,D4276/C4275,0)</f>
        <v>0.00612071373538503</v>
      </c>
      <c r="G4276" s="46" t="n">
        <f aca="false">G4275*(1+F4276)</f>
        <v>49.3723527124435</v>
      </c>
      <c r="H4276" s="46" t="n">
        <f aca="false">MAX(H4275,G4276)</f>
        <v>60.3492678816304</v>
      </c>
      <c r="I4276" s="47" t="n">
        <f aca="false">G4276/H4276-1</f>
        <v>-0.181889781839892</v>
      </c>
      <c r="J4276" s="48" t="n">
        <f aca="false">IF(F4276&lt;0,F4276^2,0)</f>
        <v>0</v>
      </c>
      <c r="K4276" s="44" t="n">
        <f aca="false">MAX(K4275,E4276)</f>
        <v>64626.6500000001</v>
      </c>
      <c r="L4276" s="49" t="n">
        <f aca="false">E4276-K4276</f>
        <v>-4964.14999999997</v>
      </c>
    </row>
    <row r="4277" customFormat="false" ht="15" hidden="false" customHeight="false" outlineLevel="0" collapsed="false">
      <c r="A4277" s="27" t="n">
        <v>45687</v>
      </c>
      <c r="B4277" s="42" t="n">
        <v>1</v>
      </c>
      <c r="C4277" s="28" t="n">
        <v>49311.95</v>
      </c>
      <c r="D4277" s="43" t="n">
        <v>146</v>
      </c>
      <c r="E4277" s="44" t="n">
        <f aca="false">E4276+D4277</f>
        <v>59808.5000000001</v>
      </c>
      <c r="F4277" s="45" t="n">
        <f aca="false">IF(C4276&gt;0,D4277/C4276,0)</f>
        <v>0.00296953481016842</v>
      </c>
      <c r="G4277" s="46" t="n">
        <f aca="false">G4276*(1+F4277)</f>
        <v>49.518965632483</v>
      </c>
      <c r="H4277" s="46" t="n">
        <f aca="false">MAX(H4276,G4277)</f>
        <v>60.3492678816304</v>
      </c>
      <c r="I4277" s="47" t="n">
        <f aca="false">G4277/H4277-1</f>
        <v>-0.179460375068511</v>
      </c>
      <c r="J4277" s="48" t="n">
        <f aca="false">IF(F4277&lt;0,F4277^2,0)</f>
        <v>0</v>
      </c>
      <c r="K4277" s="44" t="n">
        <f aca="false">MAX(K4276,E4277)</f>
        <v>64626.6500000001</v>
      </c>
      <c r="L4277" s="49" t="n">
        <f aca="false">E4277-K4277</f>
        <v>-4818.14999999997</v>
      </c>
    </row>
    <row r="4278" customFormat="false" ht="15" hidden="false" customHeight="false" outlineLevel="0" collapsed="false">
      <c r="A4278" s="27" t="n">
        <v>45688</v>
      </c>
      <c r="B4278" s="42" t="n">
        <v>1</v>
      </c>
      <c r="C4278" s="28" t="n">
        <v>49587.2</v>
      </c>
      <c r="D4278" s="43" t="n">
        <v>275.25</v>
      </c>
      <c r="E4278" s="44" t="n">
        <f aca="false">E4277+D4278</f>
        <v>60083.7500000001</v>
      </c>
      <c r="F4278" s="45" t="n">
        <f aca="false">IF(C4277&gt;0,D4278/C4277,0)</f>
        <v>0.00558181130537324</v>
      </c>
      <c r="G4278" s="46" t="n">
        <f aca="false">G4277*(1+F4278)</f>
        <v>49.7953711546808</v>
      </c>
      <c r="H4278" s="46" t="n">
        <f aca="false">MAX(H4277,G4278)</f>
        <v>60.3492678816304</v>
      </c>
      <c r="I4278" s="47" t="n">
        <f aca="false">G4278/H4278-1</f>
        <v>-0.174880277713562</v>
      </c>
      <c r="J4278" s="48" t="n">
        <f aca="false">IF(F4278&lt;0,F4278^2,0)</f>
        <v>0</v>
      </c>
      <c r="K4278" s="44" t="n">
        <f aca="false">MAX(K4277,E4278)</f>
        <v>64626.6500000001</v>
      </c>
      <c r="L4278" s="49" t="n">
        <f aca="false">E4278-K4278</f>
        <v>-4542.89999999997</v>
      </c>
    </row>
    <row r="4279" customFormat="false" ht="15" hidden="false" customHeight="false" outlineLevel="0" collapsed="false">
      <c r="A4279" s="27" t="n">
        <v>45691</v>
      </c>
      <c r="B4279" s="42" t="n">
        <v>-1</v>
      </c>
      <c r="C4279" s="28" t="n">
        <v>49210.55</v>
      </c>
      <c r="D4279" s="43" t="n">
        <v>-734.15</v>
      </c>
      <c r="E4279" s="44" t="n">
        <f aca="false">E4278+D4279</f>
        <v>59349.6000000001</v>
      </c>
      <c r="F4279" s="45" t="n">
        <f aca="false">IF(C4278&gt;0,D4279/C4278,0)</f>
        <v>-0.0148052319953536</v>
      </c>
      <c r="G4279" s="46" t="n">
        <f aca="false">G4278*(1+F4279)</f>
        <v>49.058139132441</v>
      </c>
      <c r="H4279" s="46" t="n">
        <f aca="false">MAX(H4278,G4279)</f>
        <v>60.3492678816304</v>
      </c>
      <c r="I4279" s="47" t="n">
        <f aca="false">G4279/H4279-1</f>
        <v>-0.187096366625954</v>
      </c>
      <c r="J4279" s="48" t="n">
        <f aca="false">IF(F4279&lt;0,F4279^2,0)</f>
        <v>0.000219194894436243</v>
      </c>
      <c r="K4279" s="44" t="n">
        <f aca="false">MAX(K4278,E4279)</f>
        <v>64626.6500000001</v>
      </c>
      <c r="L4279" s="49" t="n">
        <f aca="false">E4279-K4279</f>
        <v>-5277.04999999997</v>
      </c>
    </row>
    <row r="4280" customFormat="false" ht="15" hidden="false" customHeight="false" outlineLevel="0" collapsed="false">
      <c r="A4280" s="27" t="n">
        <v>45692</v>
      </c>
      <c r="B4280" s="42" t="n">
        <v>1</v>
      </c>
      <c r="C4280" s="28" t="n">
        <v>50157.95</v>
      </c>
      <c r="D4280" s="43" t="n">
        <v>154.9</v>
      </c>
      <c r="E4280" s="44" t="n">
        <f aca="false">E4279+D4280</f>
        <v>59504.5000000001</v>
      </c>
      <c r="F4280" s="45" t="n">
        <f aca="false">IF(C4279&gt;0,D4280/C4279,0)</f>
        <v>0.003147699019824</v>
      </c>
      <c r="G4280" s="46" t="n">
        <f aca="false">G4279*(1+F4280)</f>
        <v>49.2125593889026</v>
      </c>
      <c r="H4280" s="46" t="n">
        <f aca="false">MAX(H4279,G4280)</f>
        <v>60.3492678816304</v>
      </c>
      <c r="I4280" s="47" t="n">
        <f aca="false">G4280/H4280-1</f>
        <v>-0.184537590655971</v>
      </c>
      <c r="J4280" s="48" t="n">
        <f aca="false">IF(F4280&lt;0,F4280^2,0)</f>
        <v>0</v>
      </c>
      <c r="K4280" s="44" t="n">
        <f aca="false">MAX(K4279,E4280)</f>
        <v>64626.6500000001</v>
      </c>
      <c r="L4280" s="49" t="n">
        <f aca="false">E4280-K4280</f>
        <v>-5122.14999999997</v>
      </c>
    </row>
    <row r="4281" customFormat="false" ht="15" hidden="false" customHeight="false" outlineLevel="0" collapsed="false">
      <c r="A4281" s="27" t="n">
        <v>45693</v>
      </c>
      <c r="B4281" s="42" t="n">
        <v>1</v>
      </c>
      <c r="C4281" s="28" t="n">
        <v>50343.05</v>
      </c>
      <c r="D4281" s="43" t="n">
        <v>185.1</v>
      </c>
      <c r="E4281" s="44" t="n">
        <f aca="false">E4280+D4281</f>
        <v>59689.6000000001</v>
      </c>
      <c r="F4281" s="45" t="n">
        <f aca="false">IF(C4280&gt;0,D4281/C4280,0)</f>
        <v>0.00369034220896189</v>
      </c>
      <c r="G4281" s="46" t="n">
        <f aca="false">G4280*(1+F4281)</f>
        <v>49.3941705740265</v>
      </c>
      <c r="H4281" s="46" t="n">
        <f aca="false">MAX(H4280,G4281)</f>
        <v>60.3492678816304</v>
      </c>
      <c r="I4281" s="47" t="n">
        <f aca="false">G4281/H4281-1</f>
        <v>-0.181528255306947</v>
      </c>
      <c r="J4281" s="48" t="n">
        <f aca="false">IF(F4281&lt;0,F4281^2,0)</f>
        <v>0</v>
      </c>
      <c r="K4281" s="44" t="n">
        <f aca="false">MAX(K4280,E4281)</f>
        <v>64626.6500000001</v>
      </c>
      <c r="L4281" s="49" t="n">
        <f aca="false">E4281-K4281</f>
        <v>-4937.04999999997</v>
      </c>
    </row>
    <row r="4282" customFormat="false" ht="15" hidden="false" customHeight="false" outlineLevel="0" collapsed="false">
      <c r="A4282" s="27" t="n">
        <v>45694</v>
      </c>
      <c r="B4282" s="42" t="n">
        <v>1</v>
      </c>
      <c r="C4282" s="28" t="n">
        <v>50382.1</v>
      </c>
      <c r="D4282" s="43" t="n">
        <v>-127.6</v>
      </c>
      <c r="E4282" s="44" t="n">
        <f aca="false">E4281+D4282</f>
        <v>59562.0000000001</v>
      </c>
      <c r="F4282" s="45" t="n">
        <f aca="false">IF(C4281&gt;0,D4282/C4281,0)</f>
        <v>-0.00253461004051205</v>
      </c>
      <c r="G4282" s="46" t="n">
        <f aca="false">G4281*(1+F4282)</f>
        <v>49.2689756133468</v>
      </c>
      <c r="H4282" s="46" t="n">
        <f aca="false">MAX(H4281,G4282)</f>
        <v>60.3492678816304</v>
      </c>
      <c r="I4282" s="47" t="n">
        <f aca="false">G4282/H4282-1</f>
        <v>-0.183602762008922</v>
      </c>
      <c r="J4282" s="48" t="n">
        <f aca="false">IF(F4282&lt;0,F4282^2,0)</f>
        <v>6.42424805746448E-006</v>
      </c>
      <c r="K4282" s="44" t="n">
        <f aca="false">MAX(K4281,E4282)</f>
        <v>64626.6500000001</v>
      </c>
      <c r="L4282" s="49" t="n">
        <f aca="false">E4282-K4282</f>
        <v>-5064.64999999997</v>
      </c>
    </row>
    <row r="4283" customFormat="false" ht="15" hidden="false" customHeight="false" outlineLevel="0" collapsed="false">
      <c r="A4283" s="27" t="n">
        <v>45695</v>
      </c>
      <c r="B4283" s="42" t="n">
        <v>-1</v>
      </c>
      <c r="C4283" s="28" t="n">
        <v>50158.85</v>
      </c>
      <c r="D4283" s="43" t="n">
        <v>-9.05</v>
      </c>
      <c r="E4283" s="44" t="n">
        <f aca="false">E4282+D4283</f>
        <v>59552.9500000001</v>
      </c>
      <c r="F4283" s="45" t="n">
        <f aca="false">IF(C4282&gt;0,D4283/C4282,0)</f>
        <v>-0.000179627288263093</v>
      </c>
      <c r="G4283" s="46" t="n">
        <f aca="false">G4282*(1+F4283)</f>
        <v>49.2601255608619</v>
      </c>
      <c r="H4283" s="46" t="n">
        <f aca="false">MAX(H4282,G4283)</f>
        <v>60.3492678816304</v>
      </c>
      <c r="I4283" s="47" t="n">
        <f aca="false">G4283/H4283-1</f>
        <v>-0.183749409230928</v>
      </c>
      <c r="J4283" s="48" t="n">
        <f aca="false">IF(F4283&lt;0,F4283^2,0)</f>
        <v>3.22659626887525E-008</v>
      </c>
      <c r="K4283" s="44" t="n">
        <f aca="false">MAX(K4282,E4283)</f>
        <v>64626.6500000001</v>
      </c>
      <c r="L4283" s="49" t="n">
        <f aca="false">E4283-K4283</f>
        <v>-5073.69999999998</v>
      </c>
    </row>
    <row r="4284" customFormat="false" ht="15" hidden="false" customHeight="false" outlineLevel="0" collapsed="false">
      <c r="A4284" s="27" t="n">
        <v>45698</v>
      </c>
      <c r="B4284" s="42" t="n">
        <v>-1</v>
      </c>
      <c r="C4284" s="28" t="n">
        <v>49981</v>
      </c>
      <c r="D4284" s="43" t="n">
        <v>177.85</v>
      </c>
      <c r="E4284" s="44" t="n">
        <f aca="false">E4283+D4284</f>
        <v>59730.8000000001</v>
      </c>
      <c r="F4284" s="45" t="n">
        <f aca="false">IF(C4283&gt;0,D4284/C4283,0)</f>
        <v>0.00354573519927191</v>
      </c>
      <c r="G4284" s="46" t="n">
        <f aca="false">G4283*(1+F4284)</f>
        <v>49.4347889219836</v>
      </c>
      <c r="H4284" s="46" t="n">
        <f aca="false">MAX(H4283,G4284)</f>
        <v>60.3492678816304</v>
      </c>
      <c r="I4284" s="47" t="n">
        <f aca="false">G4284/H4284-1</f>
        <v>-0.180855200779811</v>
      </c>
      <c r="J4284" s="48" t="n">
        <f aca="false">IF(F4284&lt;0,F4284^2,0)</f>
        <v>0</v>
      </c>
      <c r="K4284" s="44" t="n">
        <f aca="false">MAX(K4283,E4284)</f>
        <v>64626.6500000001</v>
      </c>
      <c r="L4284" s="49" t="n">
        <f aca="false">E4284-K4284</f>
        <v>-4895.84999999998</v>
      </c>
    </row>
    <row r="4285" customFormat="false" ht="15" hidden="false" customHeight="false" outlineLevel="0" collapsed="false">
      <c r="A4285" s="27" t="n">
        <v>45699</v>
      </c>
      <c r="B4285" s="42" t="n">
        <v>-1</v>
      </c>
      <c r="C4285" s="28" t="n">
        <v>49403.4</v>
      </c>
      <c r="D4285" s="43" t="n">
        <v>577.6</v>
      </c>
      <c r="E4285" s="44" t="n">
        <f aca="false">E4284+D4285</f>
        <v>60308.4000000001</v>
      </c>
      <c r="F4285" s="45" t="n">
        <f aca="false">IF(C4284&gt;0,D4285/C4284,0)</f>
        <v>0.0115563914287429</v>
      </c>
      <c r="G4285" s="46" t="n">
        <f aca="false">G4284*(1+F4285)</f>
        <v>50.0060766929633</v>
      </c>
      <c r="H4285" s="46" t="n">
        <f aca="false">MAX(H4284,G4285)</f>
        <v>60.3492678816304</v>
      </c>
      <c r="I4285" s="47" t="n">
        <f aca="false">G4285/H4285-1</f>
        <v>-0.171388842843204</v>
      </c>
      <c r="J4285" s="48" t="n">
        <f aca="false">IF(F4285&lt;0,F4285^2,0)</f>
        <v>0</v>
      </c>
      <c r="K4285" s="44" t="n">
        <f aca="false">MAX(K4284,E4285)</f>
        <v>64626.6500000001</v>
      </c>
      <c r="L4285" s="49" t="n">
        <f aca="false">E4285-K4285</f>
        <v>-4318.24999999998</v>
      </c>
    </row>
    <row r="4286" customFormat="false" ht="15" hidden="false" customHeight="false" outlineLevel="0" collapsed="false">
      <c r="A4286" s="27" t="n">
        <v>45700</v>
      </c>
      <c r="B4286" s="42" t="n">
        <v>-1</v>
      </c>
      <c r="C4286" s="28" t="n">
        <v>49479.45</v>
      </c>
      <c r="D4286" s="43" t="n">
        <v>-76.05</v>
      </c>
      <c r="E4286" s="44" t="n">
        <f aca="false">E4285+D4286</f>
        <v>60232.3500000001</v>
      </c>
      <c r="F4286" s="45" t="n">
        <f aca="false">IF(C4285&gt;0,D4286/C4285,0)</f>
        <v>-0.00153936773582385</v>
      </c>
      <c r="G4286" s="46" t="n">
        <f aca="false">G4285*(1+F4286)</f>
        <v>49.929098951907</v>
      </c>
      <c r="H4286" s="46" t="n">
        <f aca="false">MAX(H4285,G4286)</f>
        <v>60.3492678816304</v>
      </c>
      <c r="I4286" s="47" t="n">
        <f aca="false">G4286/H4286-1</f>
        <v>-0.172664380124075</v>
      </c>
      <c r="J4286" s="48" t="n">
        <f aca="false">IF(F4286&lt;0,F4286^2,0)</f>
        <v>2.36965302609545E-006</v>
      </c>
      <c r="K4286" s="44" t="n">
        <f aca="false">MAX(K4285,E4286)</f>
        <v>64626.6500000001</v>
      </c>
      <c r="L4286" s="49" t="n">
        <f aca="false">E4286-K4286</f>
        <v>-4394.29999999998</v>
      </c>
    </row>
    <row r="4287" customFormat="false" ht="15" hidden="false" customHeight="false" outlineLevel="0" collapsed="false">
      <c r="A4287" s="27" t="n">
        <v>45701</v>
      </c>
      <c r="B4287" s="42" t="n">
        <v>-1</v>
      </c>
      <c r="C4287" s="28" t="n">
        <v>49359.85</v>
      </c>
      <c r="D4287" s="43" t="n">
        <v>-222.9</v>
      </c>
      <c r="E4287" s="44" t="n">
        <f aca="false">E4286+D4287</f>
        <v>60009.4500000001</v>
      </c>
      <c r="F4287" s="45" t="n">
        <f aca="false">IF(C4286&gt;0,D4287/C4286,0)</f>
        <v>-0.0045049005193065</v>
      </c>
      <c r="G4287" s="46" t="n">
        <f aca="false">G4286*(1+F4287)</f>
        <v>49.70417332811</v>
      </c>
      <c r="H4287" s="46" t="n">
        <f aca="false">MAX(H4286,G4287)</f>
        <v>60.3492678816304</v>
      </c>
      <c r="I4287" s="47" t="n">
        <f aca="false">G4287/H4287-1</f>
        <v>-0.176391444787694</v>
      </c>
      <c r="J4287" s="48" t="n">
        <f aca="false">IF(F4287&lt;0,F4287^2,0)</f>
        <v>2.0294128688848E-005</v>
      </c>
      <c r="K4287" s="44" t="n">
        <f aca="false">MAX(K4286,E4287)</f>
        <v>64626.6500000001</v>
      </c>
      <c r="L4287" s="49" t="n">
        <f aca="false">E4287-K4287</f>
        <v>-4617.19999999998</v>
      </c>
    </row>
    <row r="4288" customFormat="false" ht="15" hidden="false" customHeight="false" outlineLevel="0" collapsed="false">
      <c r="A4288" s="27" t="n">
        <v>45702</v>
      </c>
      <c r="B4288" s="42" t="n">
        <v>-1</v>
      </c>
      <c r="C4288" s="28" t="n">
        <v>49099.45</v>
      </c>
      <c r="D4288" s="43" t="n">
        <v>-365.1</v>
      </c>
      <c r="E4288" s="44" t="n">
        <f aca="false">E4287+D4288</f>
        <v>59644.3500000001</v>
      </c>
      <c r="F4288" s="45" t="n">
        <f aca="false">IF(C4287&gt;0,D4288/C4287,0)</f>
        <v>-0.00739669994945285</v>
      </c>
      <c r="G4288" s="46" t="n">
        <f aca="false">G4287*(1+F4288)</f>
        <v>49.3365264717664</v>
      </c>
      <c r="H4288" s="46" t="n">
        <f aca="false">MAX(H4287,G4288)</f>
        <v>60.3492678816304</v>
      </c>
      <c r="I4288" s="47" t="n">
        <f aca="false">G4288/H4288-1</f>
        <v>-0.182483430146402</v>
      </c>
      <c r="J4288" s="48" t="n">
        <f aca="false">IF(F4288&lt;0,F4288^2,0)</f>
        <v>5.47111701422357E-005</v>
      </c>
      <c r="K4288" s="44" t="n">
        <f aca="false">MAX(K4287,E4288)</f>
        <v>64626.6500000001</v>
      </c>
      <c r="L4288" s="49" t="n">
        <f aca="false">E4288-K4288</f>
        <v>-4982.29999999998</v>
      </c>
    </row>
    <row r="4289" customFormat="false" ht="15" hidden="false" customHeight="false" outlineLevel="0" collapsed="false">
      <c r="A4289" s="27" t="n">
        <v>45705</v>
      </c>
      <c r="B4289" s="42" t="n">
        <v>-1</v>
      </c>
      <c r="C4289" s="28" t="n">
        <v>49258.9</v>
      </c>
      <c r="D4289" s="43" t="n">
        <v>-159.45</v>
      </c>
      <c r="E4289" s="44" t="n">
        <f aca="false">E4288+D4289</f>
        <v>59484.9000000001</v>
      </c>
      <c r="F4289" s="45" t="n">
        <f aca="false">IF(C4288&gt;0,D4289/C4288,0)</f>
        <v>-0.00324749055233816</v>
      </c>
      <c r="G4289" s="46" t="n">
        <f aca="false">G4288*(1+F4289)</f>
        <v>49.1763065681642</v>
      </c>
      <c r="H4289" s="46" t="n">
        <f aca="false">MAX(H4288,G4289)</f>
        <v>60.3492678816304</v>
      </c>
      <c r="I4289" s="47" t="n">
        <f aca="false">G4289/H4289-1</f>
        <v>-0.185138307483382</v>
      </c>
      <c r="J4289" s="48" t="n">
        <f aca="false">IF(F4289&lt;0,F4289^2,0)</f>
        <v>1.05461948875256E-005</v>
      </c>
      <c r="K4289" s="44" t="n">
        <f aca="false">MAX(K4288,E4289)</f>
        <v>64626.6500000001</v>
      </c>
      <c r="L4289" s="49" t="n">
        <f aca="false">E4289-K4289</f>
        <v>-5141.74999999998</v>
      </c>
    </row>
    <row r="4290" customFormat="false" ht="15" hidden="false" customHeight="false" outlineLevel="0" collapsed="false">
      <c r="A4290" s="27" t="n">
        <v>45706</v>
      </c>
      <c r="B4290" s="42" t="n">
        <v>-1</v>
      </c>
      <c r="C4290" s="28" t="n">
        <v>49087.3</v>
      </c>
      <c r="D4290" s="43" t="n">
        <v>-60.1</v>
      </c>
      <c r="E4290" s="44" t="n">
        <f aca="false">E4289+D4290</f>
        <v>59424.8000000001</v>
      </c>
      <c r="F4290" s="45" t="n">
        <f aca="false">IF(C4289&gt;0,D4290/C4289,0)</f>
        <v>-0.00122008408632755</v>
      </c>
      <c r="G4290" s="46" t="n">
        <f aca="false">G4289*(1+F4290)</f>
        <v>49.116307339096</v>
      </c>
      <c r="H4290" s="46" t="n">
        <f aca="false">MAX(H4289,G4290)</f>
        <v>60.3492678816304</v>
      </c>
      <c r="I4290" s="47" t="n">
        <f aca="false">G4290/H4290-1</f>
        <v>-0.186132507266979</v>
      </c>
      <c r="J4290" s="48" t="n">
        <f aca="false">IF(F4290&lt;0,F4290^2,0)</f>
        <v>1.48860517770972E-006</v>
      </c>
      <c r="K4290" s="44" t="n">
        <f aca="false">MAX(K4289,E4290)</f>
        <v>64626.6500000001</v>
      </c>
      <c r="L4290" s="49" t="n">
        <f aca="false">E4290-K4290</f>
        <v>-5201.84999999998</v>
      </c>
    </row>
    <row r="4291" customFormat="false" ht="15" hidden="false" customHeight="false" outlineLevel="0" collapsed="false">
      <c r="A4291" s="27" t="n">
        <v>45707</v>
      </c>
      <c r="B4291" s="42" t="n">
        <v>1</v>
      </c>
      <c r="C4291" s="28" t="n">
        <v>49570.1</v>
      </c>
      <c r="D4291" s="43" t="n">
        <v>241.55</v>
      </c>
      <c r="E4291" s="44" t="n">
        <f aca="false">E4290+D4291</f>
        <v>59666.3500000001</v>
      </c>
      <c r="F4291" s="45" t="n">
        <f aca="false">IF(C4290&gt;0,D4291/C4290,0)</f>
        <v>0.00492082473470735</v>
      </c>
      <c r="G4291" s="46" t="n">
        <f aca="false">G4290*(1+F4291)</f>
        <v>49.3580000791277</v>
      </c>
      <c r="H4291" s="46" t="n">
        <f aca="false">MAX(H4290,G4291)</f>
        <v>60.3492678816304</v>
      </c>
      <c r="I4291" s="47" t="n">
        <f aca="false">G4291/H4291-1</f>
        <v>-0.182127607977964</v>
      </c>
      <c r="J4291" s="48" t="n">
        <f aca="false">IF(F4291&lt;0,F4291^2,0)</f>
        <v>0</v>
      </c>
      <c r="K4291" s="44" t="n">
        <f aca="false">MAX(K4290,E4291)</f>
        <v>64626.6500000001</v>
      </c>
      <c r="L4291" s="49" t="n">
        <f aca="false">E4291-K4291</f>
        <v>-4960.29999999997</v>
      </c>
    </row>
    <row r="4292" customFormat="false" ht="15" hidden="false" customHeight="false" outlineLevel="0" collapsed="false">
      <c r="A4292" s="27" t="n">
        <v>45708</v>
      </c>
      <c r="B4292" s="42" t="n">
        <v>1</v>
      </c>
      <c r="C4292" s="28" t="n">
        <v>49334.55</v>
      </c>
      <c r="D4292" s="43" t="n">
        <v>-235.55</v>
      </c>
      <c r="E4292" s="44" t="n">
        <f aca="false">E4291+D4292</f>
        <v>59430.8000000001</v>
      </c>
      <c r="F4292" s="45" t="n">
        <f aca="false">IF(C4291&gt;0,D4292/C4291,0)</f>
        <v>-0.00475185646185906</v>
      </c>
      <c r="G4292" s="46" t="n">
        <f aca="false">G4291*(1+F4292)</f>
        <v>49.1234579475073</v>
      </c>
      <c r="H4292" s="46" t="n">
        <f aca="false">MAX(H4291,G4292)</f>
        <v>60.3492678816304</v>
      </c>
      <c r="I4292" s="47" t="n">
        <f aca="false">G4292/H4292-1</f>
        <v>-0.18601402018897</v>
      </c>
      <c r="J4292" s="48" t="n">
        <f aca="false">IF(F4292&lt;0,F4292^2,0)</f>
        <v>2.25801398341118E-005</v>
      </c>
      <c r="K4292" s="44" t="n">
        <f aca="false">MAX(K4291,E4292)</f>
        <v>64626.6500000001</v>
      </c>
      <c r="L4292" s="49" t="n">
        <f aca="false">E4292-K4292</f>
        <v>-5195.84999999998</v>
      </c>
    </row>
    <row r="4293" customFormat="false" ht="15" hidden="false" customHeight="false" outlineLevel="0" collapsed="false">
      <c r="A4293" s="27" t="n">
        <v>45709</v>
      </c>
      <c r="B4293" s="42" t="n">
        <v>-1</v>
      </c>
      <c r="C4293" s="28" t="n">
        <v>48981.2</v>
      </c>
      <c r="D4293" s="43" t="n">
        <v>-383.8</v>
      </c>
      <c r="E4293" s="44" t="n">
        <f aca="false">E4292+D4293</f>
        <v>59047.0000000001</v>
      </c>
      <c r="F4293" s="45" t="n">
        <f aca="false">IF(C4292&gt;0,D4293/C4292,0)</f>
        <v>-0.00777953786950525</v>
      </c>
      <c r="G4293" s="46" t="n">
        <f aca="false">G4292*(1+F4293)</f>
        <v>48.7413001461236</v>
      </c>
      <c r="H4293" s="46" t="n">
        <f aca="false">MAX(H4292,G4293)</f>
        <v>60.3492678816304</v>
      </c>
      <c r="I4293" s="47" t="n">
        <f aca="false">G4293/H4293-1</f>
        <v>-0.192346454944157</v>
      </c>
      <c r="J4293" s="48" t="n">
        <f aca="false">IF(F4293&lt;0,F4293^2,0)</f>
        <v>6.05212094630662E-005</v>
      </c>
      <c r="K4293" s="44" t="n">
        <f aca="false">MAX(K4292,E4293)</f>
        <v>64626.6500000001</v>
      </c>
      <c r="L4293" s="49" t="n">
        <f aca="false">E4293-K4293</f>
        <v>-5579.64999999998</v>
      </c>
    </row>
    <row r="4294" customFormat="false" ht="15" hidden="false" customHeight="false" outlineLevel="0" collapsed="false">
      <c r="A4294" s="27" t="n">
        <v>45712</v>
      </c>
      <c r="B4294" s="42" t="n">
        <v>-1</v>
      </c>
      <c r="C4294" s="28" t="n">
        <v>48651.95</v>
      </c>
      <c r="D4294" s="43" t="n">
        <v>329.25</v>
      </c>
      <c r="E4294" s="44" t="n">
        <f aca="false">E4293+D4294</f>
        <v>59376.2500000001</v>
      </c>
      <c r="F4294" s="45" t="n">
        <f aca="false">IF(C4293&gt;0,D4294/C4293,0)</f>
        <v>0.00672196679542355</v>
      </c>
      <c r="G4294" s="46" t="n">
        <f aca="false">G4293*(1+F4294)</f>
        <v>49.0689375472716</v>
      </c>
      <c r="H4294" s="46" t="n">
        <f aca="false">MAX(H4293,G4294)</f>
        <v>60.3492678816304</v>
      </c>
      <c r="I4294" s="47" t="n">
        <f aca="false">G4294/H4294-1</f>
        <v>-0.186917434632085</v>
      </c>
      <c r="J4294" s="48" t="n">
        <f aca="false">IF(F4294&lt;0,F4294^2,0)</f>
        <v>0</v>
      </c>
      <c r="K4294" s="44" t="n">
        <f aca="false">MAX(K4293,E4294)</f>
        <v>64626.6500000001</v>
      </c>
      <c r="L4294" s="49" t="n">
        <f aca="false">E4294-K4294</f>
        <v>-5250.39999999998</v>
      </c>
    </row>
    <row r="4295" customFormat="false" ht="15" hidden="false" customHeight="false" outlineLevel="0" collapsed="false">
      <c r="A4295" s="27" t="n">
        <v>45713</v>
      </c>
      <c r="B4295" s="42" t="n">
        <v>-1</v>
      </c>
      <c r="C4295" s="28" t="n">
        <v>48608.35</v>
      </c>
      <c r="D4295" s="43" t="n">
        <v>-96.45</v>
      </c>
      <c r="E4295" s="44" t="n">
        <f aca="false">E4294+D4295</f>
        <v>59279.8000000001</v>
      </c>
      <c r="F4295" s="45" t="n">
        <f aca="false">IF(C4294&gt;0,D4295/C4294,0)</f>
        <v>-0.0019824488021549</v>
      </c>
      <c r="G4295" s="46" t="n">
        <f aca="false">G4294*(1+F4295)</f>
        <v>48.971660890808</v>
      </c>
      <c r="H4295" s="46" t="n">
        <f aca="false">MAX(H4294,G4295)</f>
        <v>60.3492678816304</v>
      </c>
      <c r="I4295" s="47" t="n">
        <f aca="false">G4295/H4295-1</f>
        <v>-0.188529329189852</v>
      </c>
      <c r="J4295" s="48" t="n">
        <f aca="false">IF(F4295&lt;0,F4295^2,0)</f>
        <v>3.93010325316539E-006</v>
      </c>
      <c r="K4295" s="44" t="n">
        <f aca="false">MAX(K4294,E4295)</f>
        <v>64626.6500000001</v>
      </c>
      <c r="L4295" s="49" t="n">
        <f aca="false">E4295-K4295</f>
        <v>-5346.84999999998</v>
      </c>
    </row>
    <row r="4296" customFormat="false" ht="15" hidden="false" customHeight="false" outlineLevel="0" collapsed="false">
      <c r="A4296" s="27" t="n">
        <v>45715</v>
      </c>
      <c r="B4296" s="42" t="n">
        <v>1</v>
      </c>
      <c r="C4296" s="28" t="n">
        <v>48743.8</v>
      </c>
      <c r="D4296" s="43" t="n">
        <v>-118.35</v>
      </c>
      <c r="E4296" s="44" t="n">
        <f aca="false">E4295+D4296</f>
        <v>59161.4500000001</v>
      </c>
      <c r="F4296" s="45" t="n">
        <f aca="false">IF(C4295&gt;0,D4296/C4295,0)</f>
        <v>-0.00243476686618657</v>
      </c>
      <c r="G4296" s="46" t="n">
        <f aca="false">G4295*(1+F4296)</f>
        <v>48.8524263134889</v>
      </c>
      <c r="H4296" s="46" t="n">
        <f aca="false">MAX(H4295,G4296)</f>
        <v>60.3492678816304</v>
      </c>
      <c r="I4296" s="47" t="n">
        <f aca="false">G4296/H4296-1</f>
        <v>-0.190505071092023</v>
      </c>
      <c r="J4296" s="48" t="n">
        <f aca="false">IF(F4296&lt;0,F4296^2,0)</f>
        <v>5.92808969267998E-006</v>
      </c>
      <c r="K4296" s="44" t="n">
        <f aca="false">MAX(K4295,E4296)</f>
        <v>64626.6500000001</v>
      </c>
      <c r="L4296" s="49" t="n">
        <f aca="false">E4296-K4296</f>
        <v>-5465.19999999998</v>
      </c>
    </row>
    <row r="4297" customFormat="false" ht="15" hidden="false" customHeight="false" outlineLevel="0" collapsed="false">
      <c r="A4297" s="27" t="n">
        <v>45716</v>
      </c>
      <c r="B4297" s="42" t="n">
        <v>-1</v>
      </c>
      <c r="C4297" s="28" t="n">
        <v>48344.7</v>
      </c>
      <c r="D4297" s="43" t="n">
        <v>-213.4</v>
      </c>
      <c r="E4297" s="44" t="n">
        <f aca="false">E4296+D4297</f>
        <v>58948.0500000001</v>
      </c>
      <c r="F4297" s="45" t="n">
        <f aca="false">IF(C4296&gt;0,D4297/C4296,0)</f>
        <v>-0.00437799268830087</v>
      </c>
      <c r="G4297" s="46" t="n">
        <f aca="false">G4296*(1+F4297)</f>
        <v>48.6385507482827</v>
      </c>
      <c r="H4297" s="46" t="n">
        <f aca="false">MAX(H4296,G4297)</f>
        <v>60.3492678816304</v>
      </c>
      <c r="I4297" s="47" t="n">
        <f aca="false">G4297/H4297-1</f>
        <v>-0.194049033971998</v>
      </c>
      <c r="J4297" s="48" t="n">
        <f aca="false">IF(F4297&lt;0,F4297^2,0)</f>
        <v>1.91668199788159E-005</v>
      </c>
      <c r="K4297" s="44" t="n">
        <f aca="false">MAX(K4296,E4297)</f>
        <v>64626.6500000001</v>
      </c>
      <c r="L4297" s="49" t="n">
        <f aca="false">E4297-K4297</f>
        <v>-5678.59999999998</v>
      </c>
    </row>
    <row r="4298" customFormat="false" ht="15" hidden="false" customHeight="false" outlineLevel="0" collapsed="false">
      <c r="A4298" s="27" t="n">
        <v>45719</v>
      </c>
      <c r="B4298" s="42" t="n">
        <v>-1</v>
      </c>
      <c r="C4298" s="28" t="n">
        <v>48114.3</v>
      </c>
      <c r="D4298" s="43" t="n">
        <v>-229.8</v>
      </c>
      <c r="E4298" s="44" t="n">
        <f aca="false">E4297+D4298</f>
        <v>58718.2500000001</v>
      </c>
      <c r="F4298" s="45" t="n">
        <f aca="false">IF(C4297&gt;0,D4298/C4297,0)</f>
        <v>-0.00475336489832391</v>
      </c>
      <c r="G4298" s="46" t="n">
        <f aca="false">G4297*(1+F4298)</f>
        <v>48.4073539684505</v>
      </c>
      <c r="H4298" s="46" t="n">
        <f aca="false">MAX(H4297,G4298)</f>
        <v>60.3492678816304</v>
      </c>
      <c r="I4298" s="47" t="n">
        <f aca="false">G4298/H4298-1</f>
        <v>-0.197880013003686</v>
      </c>
      <c r="J4298" s="48" t="n">
        <f aca="false">IF(F4298&lt;0,F4298^2,0)</f>
        <v>2.25944778566179E-005</v>
      </c>
      <c r="K4298" s="44" t="n">
        <f aca="false">MAX(K4297,E4298)</f>
        <v>64626.6500000001</v>
      </c>
      <c r="L4298" s="49" t="n">
        <f aca="false">E4298-K4298</f>
        <v>-5908.39999999998</v>
      </c>
    </row>
    <row r="4299" customFormat="false" ht="15" hidden="false" customHeight="false" outlineLevel="0" collapsed="false">
      <c r="A4299" s="27" t="n">
        <v>45720</v>
      </c>
      <c r="B4299" s="42" t="n">
        <v>0</v>
      </c>
      <c r="C4299" s="28" t="n">
        <v>48245.2</v>
      </c>
      <c r="D4299" s="43" t="n">
        <v>0</v>
      </c>
      <c r="E4299" s="44" t="n">
        <f aca="false">E4298+D4299</f>
        <v>58718.2500000001</v>
      </c>
      <c r="F4299" s="45" t="n">
        <f aca="false">IF(C4298&gt;0,D4299/C4298,0)</f>
        <v>0</v>
      </c>
      <c r="G4299" s="46" t="n">
        <f aca="false">G4298*(1+F4299)</f>
        <v>48.4073539684505</v>
      </c>
      <c r="H4299" s="46" t="n">
        <f aca="false">MAX(H4298,G4299)</f>
        <v>60.3492678816304</v>
      </c>
      <c r="I4299" s="47" t="n">
        <f aca="false">G4299/H4299-1</f>
        <v>-0.197880013003686</v>
      </c>
      <c r="J4299" s="48" t="n">
        <f aca="false">IF(F4299&lt;0,F4299^2,0)</f>
        <v>0</v>
      </c>
      <c r="K4299" s="44" t="n">
        <f aca="false">MAX(K4298,E4299)</f>
        <v>64626.6500000001</v>
      </c>
      <c r="L4299" s="49" t="n">
        <f aca="false">E4299-K4299</f>
        <v>-5908.39999999998</v>
      </c>
    </row>
    <row r="4300" customFormat="false" ht="15" hidden="false" customHeight="false" outlineLevel="0" collapsed="false">
      <c r="A4300" s="27" t="n">
        <v>45721</v>
      </c>
      <c r="B4300" s="42" t="n">
        <v>1</v>
      </c>
      <c r="C4300" s="28" t="n">
        <v>48489.95</v>
      </c>
      <c r="D4300" s="43" t="n">
        <v>-84.75</v>
      </c>
      <c r="E4300" s="44" t="n">
        <f aca="false">E4299+D4300</f>
        <v>58633.5000000001</v>
      </c>
      <c r="F4300" s="45" t="n">
        <f aca="false">IF(C4299&gt;0,D4300/C4299,0)</f>
        <v>-0.00175665143889962</v>
      </c>
      <c r="G4300" s="46" t="n">
        <f aca="false">G4299*(1+F4300)</f>
        <v>48.3223191204485</v>
      </c>
      <c r="H4300" s="46" t="n">
        <f aca="false">MAX(H4299,G4300)</f>
        <v>60.3492678816304</v>
      </c>
      <c r="I4300" s="47" t="n">
        <f aca="false">G4300/H4300-1</f>
        <v>-0.199289058233013</v>
      </c>
      <c r="J4300" s="48" t="n">
        <f aca="false">IF(F4300&lt;0,F4300^2,0)</f>
        <v>3.08582427778811E-006</v>
      </c>
      <c r="K4300" s="44" t="n">
        <f aca="false">MAX(K4299,E4300)</f>
        <v>64626.6500000001</v>
      </c>
      <c r="L4300" s="49" t="n">
        <f aca="false">E4300-K4300</f>
        <v>-5993.14999999998</v>
      </c>
    </row>
    <row r="4301" customFormat="false" ht="15" hidden="false" customHeight="false" outlineLevel="0" collapsed="false">
      <c r="A4301" s="27" t="n">
        <v>45722</v>
      </c>
      <c r="B4301" s="42" t="n">
        <v>1</v>
      </c>
      <c r="C4301" s="28" t="n">
        <v>48627.7</v>
      </c>
      <c r="D4301" s="43" t="n">
        <v>137.75</v>
      </c>
      <c r="E4301" s="44" t="n">
        <f aca="false">E4300+D4301</f>
        <v>58771.2500000001</v>
      </c>
      <c r="F4301" s="45" t="n">
        <f aca="false">IF(C4300&gt;0,D4301/C4300,0)</f>
        <v>0.00284079484511739</v>
      </c>
      <c r="G4301" s="46" t="n">
        <f aca="false">G4300*(1+F4301)</f>
        <v>48.45959291551</v>
      </c>
      <c r="H4301" s="46" t="n">
        <f aca="false">MAX(H4300,G4301)</f>
        <v>60.3492678816304</v>
      </c>
      <c r="I4301" s="47" t="n">
        <f aca="false">G4301/H4301-1</f>
        <v>-0.197014402717213</v>
      </c>
      <c r="J4301" s="48" t="n">
        <f aca="false">IF(F4301&lt;0,F4301^2,0)</f>
        <v>0</v>
      </c>
      <c r="K4301" s="44" t="n">
        <f aca="false">MAX(K4300,E4301)</f>
        <v>64626.6500000001</v>
      </c>
      <c r="L4301" s="49" t="n">
        <f aca="false">E4301-K4301</f>
        <v>-5855.39999999998</v>
      </c>
    </row>
    <row r="4302" customFormat="false" ht="15" hidden="false" customHeight="false" outlineLevel="0" collapsed="false">
      <c r="A4302" s="27" t="n">
        <v>45723</v>
      </c>
      <c r="B4302" s="42" t="n">
        <v>1</v>
      </c>
      <c r="C4302" s="28" t="n">
        <v>48497.5</v>
      </c>
      <c r="D4302" s="43" t="n">
        <v>-130.2</v>
      </c>
      <c r="E4302" s="44" t="n">
        <f aca="false">E4301+D4302</f>
        <v>58641.0500000001</v>
      </c>
      <c r="F4302" s="45" t="n">
        <f aca="false">IF(C4301&gt;0,D4302/C4301,0)</f>
        <v>-0.00267748628867909</v>
      </c>
      <c r="G4302" s="46" t="n">
        <f aca="false">G4301*(1+F4302)</f>
        <v>48.3298430199237</v>
      </c>
      <c r="H4302" s="46" t="n">
        <f aca="false">MAX(H4301,G4302)</f>
        <v>60.3492678816304</v>
      </c>
      <c r="I4302" s="47" t="n">
        <f aca="false">G4302/H4302-1</f>
        <v>-0.199164385643944</v>
      </c>
      <c r="J4302" s="48" t="n">
        <f aca="false">IF(F4302&lt;0,F4302^2,0)</f>
        <v>7.16893282606451E-006</v>
      </c>
      <c r="K4302" s="44" t="n">
        <f aca="false">MAX(K4301,E4302)</f>
        <v>64626.6500000001</v>
      </c>
      <c r="L4302" s="49" t="n">
        <f aca="false">E4302-K4302</f>
        <v>-5985.59999999998</v>
      </c>
    </row>
    <row r="4303" customFormat="false" ht="15" hidden="false" customHeight="false" outlineLevel="0" collapsed="false">
      <c r="A4303" s="27" t="n">
        <v>45726</v>
      </c>
      <c r="B4303" s="42" t="n">
        <v>-1</v>
      </c>
      <c r="C4303" s="28" t="n">
        <v>48216.8</v>
      </c>
      <c r="D4303" s="43" t="n">
        <v>-102.9</v>
      </c>
      <c r="E4303" s="44" t="n">
        <f aca="false">E4302+D4303</f>
        <v>58538.1500000001</v>
      </c>
      <c r="F4303" s="45" t="n">
        <f aca="false">IF(C4302&gt;0,D4303/C4302,0)</f>
        <v>-0.00212175885354915</v>
      </c>
      <c r="G4303" s="46" t="n">
        <f aca="false">G4302*(1+F4303)</f>
        <v>48.2272987476056</v>
      </c>
      <c r="H4303" s="46" t="n">
        <f aca="false">MAX(H4302,G4303)</f>
        <v>60.3492678816304</v>
      </c>
      <c r="I4303" s="47" t="n">
        <f aca="false">G4303/H4303-1</f>
        <v>-0.200863565698941</v>
      </c>
      <c r="J4303" s="48" t="n">
        <f aca="false">IF(F4303&lt;0,F4303^2,0)</f>
        <v>4.50186063261421E-006</v>
      </c>
      <c r="K4303" s="44" t="n">
        <f aca="false">MAX(K4302,E4303)</f>
        <v>64626.6500000001</v>
      </c>
      <c r="L4303" s="49" t="n">
        <f aca="false">E4303-K4303</f>
        <v>-6088.49999999998</v>
      </c>
    </row>
    <row r="4304" customFormat="false" ht="15" hidden="false" customHeight="false" outlineLevel="0" collapsed="false">
      <c r="A4304" s="27" t="n">
        <v>45727</v>
      </c>
      <c r="B4304" s="42" t="n">
        <v>-1</v>
      </c>
      <c r="C4304" s="28" t="n">
        <v>47853.95</v>
      </c>
      <c r="D4304" s="43" t="n">
        <v>362.85</v>
      </c>
      <c r="E4304" s="44" t="n">
        <f aca="false">E4303+D4304</f>
        <v>58901.0000000001</v>
      </c>
      <c r="F4304" s="45" t="n">
        <f aca="false">IF(C4303&gt;0,D4304/C4303,0)</f>
        <v>0.00752538534286805</v>
      </c>
      <c r="G4304" s="46" t="n">
        <f aca="false">G4303*(1+F4304)</f>
        <v>48.5902277547269</v>
      </c>
      <c r="H4304" s="46" t="n">
        <f aca="false">MAX(H4303,G4304)</f>
        <v>60.3492678816304</v>
      </c>
      <c r="I4304" s="47" t="n">
        <f aca="false">G4304/H4304-1</f>
        <v>-0.1948497560893</v>
      </c>
      <c r="J4304" s="48" t="n">
        <f aca="false">IF(F4304&lt;0,F4304^2,0)</f>
        <v>0</v>
      </c>
      <c r="K4304" s="44" t="n">
        <f aca="false">MAX(K4303,E4304)</f>
        <v>64626.6500000001</v>
      </c>
      <c r="L4304" s="49" t="n">
        <f aca="false">E4304-K4304</f>
        <v>-5725.64999999998</v>
      </c>
    </row>
    <row r="4305" customFormat="false" ht="15" hidden="false" customHeight="false" outlineLevel="0" collapsed="false">
      <c r="A4305" s="27" t="n">
        <v>45728</v>
      </c>
      <c r="B4305" s="42" t="n">
        <v>-1</v>
      </c>
      <c r="C4305" s="28" t="n">
        <v>48056.65</v>
      </c>
      <c r="D4305" s="43" t="n">
        <v>-175.1</v>
      </c>
      <c r="E4305" s="44" t="n">
        <f aca="false">E4304+D4305</f>
        <v>58725.9000000001</v>
      </c>
      <c r="F4305" s="45" t="n">
        <f aca="false">IF(C4304&gt;0,D4305/C4304,0)</f>
        <v>-0.00365905008886414</v>
      </c>
      <c r="G4305" s="46" t="n">
        <f aca="false">G4304*(1+F4305)</f>
        <v>48.412433677543</v>
      </c>
      <c r="H4305" s="46" t="n">
        <f aca="false">MAX(H4304,G4305)</f>
        <v>60.3492678816304</v>
      </c>
      <c r="I4305" s="47" t="n">
        <f aca="false">G4305/H4305-1</f>
        <v>-0.197795841160831</v>
      </c>
      <c r="J4305" s="48" t="n">
        <f aca="false">IF(F4305&lt;0,F4305^2,0)</f>
        <v>1.33886475528167E-005</v>
      </c>
      <c r="K4305" s="44" t="n">
        <f aca="false">MAX(K4304,E4305)</f>
        <v>64626.6500000001</v>
      </c>
      <c r="L4305" s="49" t="n">
        <f aca="false">E4305-K4305</f>
        <v>-5900.74999999998</v>
      </c>
    </row>
    <row r="4306" customFormat="false" ht="15" hidden="false" customHeight="false" outlineLevel="0" collapsed="false">
      <c r="A4306" s="27" t="n">
        <v>45729</v>
      </c>
      <c r="B4306" s="42" t="n">
        <v>1</v>
      </c>
      <c r="C4306" s="28" t="n">
        <v>48060.4</v>
      </c>
      <c r="D4306" s="43" t="n">
        <v>-161.75</v>
      </c>
      <c r="E4306" s="44" t="n">
        <f aca="false">E4305+D4306</f>
        <v>58564.1500000001</v>
      </c>
      <c r="F4306" s="45" t="n">
        <f aca="false">IF(C4305&gt;0,D4306/C4305,0)</f>
        <v>-0.00336581929868187</v>
      </c>
      <c r="G4306" s="46" t="n">
        <f aca="false">G4305*(1+F4306)</f>
        <v>48.249486173975</v>
      </c>
      <c r="H4306" s="46" t="n">
        <f aca="false">MAX(H4305,G4306)</f>
        <v>60.3492678816304</v>
      </c>
      <c r="I4306" s="47" t="n">
        <f aca="false">G4306/H4306-1</f>
        <v>-0.200495915400134</v>
      </c>
      <c r="J4306" s="48" t="n">
        <f aca="false">IF(F4306&lt;0,F4306^2,0)</f>
        <v>1.13287395513793E-005</v>
      </c>
      <c r="K4306" s="44" t="n">
        <f aca="false">MAX(K4305,E4306)</f>
        <v>64626.6500000001</v>
      </c>
      <c r="L4306" s="49" t="n">
        <f aca="false">E4306-K4306</f>
        <v>-6062.49999999998</v>
      </c>
    </row>
    <row r="4307" customFormat="false" ht="15" hidden="false" customHeight="false" outlineLevel="0" collapsed="false">
      <c r="A4307" s="27" t="n">
        <v>45733</v>
      </c>
      <c r="B4307" s="42" t="n">
        <v>1</v>
      </c>
      <c r="C4307" s="28" t="n">
        <v>48354.15</v>
      </c>
      <c r="D4307" s="43" t="n">
        <v>293.75</v>
      </c>
      <c r="E4307" s="44" t="n">
        <f aca="false">E4306+D4307</f>
        <v>58857.9000000001</v>
      </c>
      <c r="F4307" s="45" t="n">
        <f aca="false">IF(C4306&gt;0,D4307/C4306,0)</f>
        <v>0.00611210060673652</v>
      </c>
      <c r="G4307" s="46" t="n">
        <f aca="false">G4306*(1+F4307)</f>
        <v>48.5443918876937</v>
      </c>
      <c r="H4307" s="46" t="n">
        <f aca="false">MAX(H4306,G4307)</f>
        <v>60.3492678816304</v>
      </c>
      <c r="I4307" s="47" t="n">
        <f aca="false">G4307/H4307-1</f>
        <v>-0.195609265999563</v>
      </c>
      <c r="J4307" s="48" t="n">
        <f aca="false">IF(F4307&lt;0,F4307^2,0)</f>
        <v>0</v>
      </c>
      <c r="K4307" s="44" t="n">
        <f aca="false">MAX(K4306,E4307)</f>
        <v>64626.6500000001</v>
      </c>
      <c r="L4307" s="49" t="n">
        <f aca="false">E4307-K4307</f>
        <v>-5768.74999999998</v>
      </c>
    </row>
    <row r="4308" customFormat="false" ht="15" hidden="false" customHeight="false" outlineLevel="0" collapsed="false">
      <c r="A4308" s="27" t="n">
        <v>45734</v>
      </c>
      <c r="B4308" s="42" t="n">
        <v>1</v>
      </c>
      <c r="C4308" s="28" t="n">
        <v>49314.5</v>
      </c>
      <c r="D4308" s="43" t="n">
        <v>960.35</v>
      </c>
      <c r="E4308" s="44" t="n">
        <f aca="false">E4307+D4308</f>
        <v>59818.2500000001</v>
      </c>
      <c r="F4308" s="45" t="n">
        <f aca="false">IF(C4307&gt;0,D4308/C4307,0)</f>
        <v>0.0198607565224495</v>
      </c>
      <c r="G4308" s="46" t="n">
        <f aca="false">G4307*(1+F4308)</f>
        <v>49.5085202355056</v>
      </c>
      <c r="H4308" s="46" t="n">
        <f aca="false">MAX(H4307,G4308)</f>
        <v>60.3492678816304</v>
      </c>
      <c r="I4308" s="47" t="n">
        <f aca="false">G4308/H4308-1</f>
        <v>-0.179633457482666</v>
      </c>
      <c r="J4308" s="48" t="n">
        <f aca="false">IF(F4308&lt;0,F4308^2,0)</f>
        <v>0</v>
      </c>
      <c r="K4308" s="44" t="n">
        <f aca="false">MAX(K4307,E4308)</f>
        <v>64626.6500000001</v>
      </c>
      <c r="L4308" s="49" t="n">
        <f aca="false">E4308-K4308</f>
        <v>-4808.39999999998</v>
      </c>
    </row>
    <row r="4309" customFormat="false" ht="15" hidden="false" customHeight="false" outlineLevel="0" collapsed="false">
      <c r="A4309" s="27" t="n">
        <v>45735</v>
      </c>
      <c r="B4309" s="42" t="n">
        <v>1</v>
      </c>
      <c r="C4309" s="28" t="n">
        <v>49702.6</v>
      </c>
      <c r="D4309" s="43" t="n">
        <v>388.1</v>
      </c>
      <c r="E4309" s="44" t="n">
        <f aca="false">E4308+D4309</f>
        <v>60206.3500000001</v>
      </c>
      <c r="F4309" s="45" t="n">
        <f aca="false">IF(C4308&gt;0,D4309/C4308,0)</f>
        <v>0.00786989627797098</v>
      </c>
      <c r="G4309" s="46" t="n">
        <f aca="false">G4308*(1+F4309)</f>
        <v>49.8981471546348</v>
      </c>
      <c r="H4309" s="46" t="n">
        <f aca="false">MAX(H4308,G4309)</f>
        <v>60.3492678816304</v>
      </c>
      <c r="I4309" s="47" t="n">
        <f aca="false">G4309/H4309-1</f>
        <v>-0.173177257883137</v>
      </c>
      <c r="J4309" s="48" t="n">
        <f aca="false">IF(F4309&lt;0,F4309^2,0)</f>
        <v>0</v>
      </c>
      <c r="K4309" s="44" t="n">
        <f aca="false">MAX(K4308,E4309)</f>
        <v>64626.6500000001</v>
      </c>
      <c r="L4309" s="49" t="n">
        <f aca="false">E4309-K4309</f>
        <v>-4420.29999999998</v>
      </c>
    </row>
    <row r="4310" customFormat="false" ht="15" hidden="false" customHeight="false" outlineLevel="0" collapsed="false">
      <c r="A4310" s="27" t="n">
        <v>45736</v>
      </c>
      <c r="B4310" s="42" t="n">
        <v>1</v>
      </c>
      <c r="C4310" s="28" t="n">
        <v>50062.85</v>
      </c>
      <c r="D4310" s="43" t="n">
        <v>360.25</v>
      </c>
      <c r="E4310" s="44" t="n">
        <f aca="false">E4309+D4310</f>
        <v>60566.6000000001</v>
      </c>
      <c r="F4310" s="45" t="n">
        <f aca="false">IF(C4309&gt;0,D4310/C4309,0)</f>
        <v>0.00724811176880083</v>
      </c>
      <c r="G4310" s="46" t="n">
        <f aca="false">G4309*(1+F4310)</f>
        <v>50.2598145022677</v>
      </c>
      <c r="H4310" s="46" t="n">
        <f aca="false">MAX(H4309,G4310)</f>
        <v>60.3492678816304</v>
      </c>
      <c r="I4310" s="47" t="n">
        <f aca="false">G4310/H4310-1</f>
        <v>-0.167184354235287</v>
      </c>
      <c r="J4310" s="48" t="n">
        <f aca="false">IF(F4310&lt;0,F4310^2,0)</f>
        <v>0</v>
      </c>
      <c r="K4310" s="44" t="n">
        <f aca="false">MAX(K4309,E4310)</f>
        <v>64626.6500000001</v>
      </c>
      <c r="L4310" s="49" t="n">
        <f aca="false">E4310-K4310</f>
        <v>-4060.04999999998</v>
      </c>
    </row>
    <row r="4311" customFormat="false" ht="15" hidden="false" customHeight="false" outlineLevel="0" collapsed="false">
      <c r="A4311" s="27" t="n">
        <v>45737</v>
      </c>
      <c r="B4311" s="42" t="n">
        <v>1</v>
      </c>
      <c r="C4311" s="28" t="n">
        <v>50593.55</v>
      </c>
      <c r="D4311" s="43" t="n">
        <v>530.7</v>
      </c>
      <c r="E4311" s="44" t="n">
        <f aca="false">E4310+D4311</f>
        <v>61097.3000000001</v>
      </c>
      <c r="F4311" s="45" t="n">
        <f aca="false">IF(C4310&gt;0,D4311/C4310,0)</f>
        <v>0.0106006749515859</v>
      </c>
      <c r="G4311" s="46" t="n">
        <f aca="false">G4310*(1+F4311)</f>
        <v>50.7926024589332</v>
      </c>
      <c r="H4311" s="46" t="n">
        <f aca="false">MAX(H4310,G4311)</f>
        <v>60.3492678816304</v>
      </c>
      <c r="I4311" s="47" t="n">
        <f aca="false">G4311/H4311-1</f>
        <v>-0.158355946279941</v>
      </c>
      <c r="J4311" s="48" t="n">
        <f aca="false">IF(F4311&lt;0,F4311^2,0)</f>
        <v>0</v>
      </c>
      <c r="K4311" s="44" t="n">
        <f aca="false">MAX(K4310,E4311)</f>
        <v>64626.6500000001</v>
      </c>
      <c r="L4311" s="49" t="n">
        <f aca="false">E4311-K4311</f>
        <v>-3529.34999999998</v>
      </c>
    </row>
    <row r="4312" customFormat="false" ht="15" hidden="false" customHeight="false" outlineLevel="0" collapsed="false">
      <c r="A4312" s="27" t="n">
        <v>45740</v>
      </c>
      <c r="B4312" s="42" t="n">
        <v>1</v>
      </c>
      <c r="C4312" s="28" t="n">
        <v>51704.95</v>
      </c>
      <c r="D4312" s="43" t="n">
        <v>1111.4</v>
      </c>
      <c r="E4312" s="44" t="n">
        <f aca="false">E4311+D4312</f>
        <v>62208.7000000001</v>
      </c>
      <c r="F4312" s="45" t="n">
        <f aca="false">IF(C4311&gt;0,D4312/C4311,0)</f>
        <v>0.0219672270477166</v>
      </c>
      <c r="G4312" s="46" t="n">
        <f aca="false">G4311*(1+F4312)</f>
        <v>51.908375089493</v>
      </c>
      <c r="H4312" s="46" t="n">
        <f aca="false">MAX(H4311,G4312)</f>
        <v>60.3492678816304</v>
      </c>
      <c r="I4312" s="47" t="n">
        <f aca="false">G4312/H4312-1</f>
        <v>-0.139867360258511</v>
      </c>
      <c r="J4312" s="48" t="n">
        <f aca="false">IF(F4312&lt;0,F4312^2,0)</f>
        <v>0</v>
      </c>
      <c r="K4312" s="44" t="n">
        <f aca="false">MAX(K4311,E4312)</f>
        <v>64626.6500000001</v>
      </c>
      <c r="L4312" s="49" t="n">
        <f aca="false">E4312-K4312</f>
        <v>-2417.94999999998</v>
      </c>
    </row>
    <row r="4313" customFormat="false" ht="15" hidden="false" customHeight="false" outlineLevel="0" collapsed="false">
      <c r="A4313" s="27" t="n">
        <v>45741</v>
      </c>
      <c r="B4313" s="42" t="n">
        <v>1</v>
      </c>
      <c r="C4313" s="28" t="n">
        <v>51607.95</v>
      </c>
      <c r="D4313" s="43" t="n">
        <v>-97</v>
      </c>
      <c r="E4313" s="44" t="n">
        <f aca="false">E4312+D4313</f>
        <v>62111.7000000001</v>
      </c>
      <c r="F4313" s="45" t="n">
        <f aca="false">IF(C4312&gt;0,D4313/C4312,0)</f>
        <v>-0.00187602927766104</v>
      </c>
      <c r="G4313" s="46" t="n">
        <f aca="false">G4312*(1+F4313)</f>
        <v>51.8109934580693</v>
      </c>
      <c r="H4313" s="46" t="n">
        <f aca="false">MAX(H4312,G4313)</f>
        <v>60.3492678816304</v>
      </c>
      <c r="I4313" s="47" t="n">
        <f aca="false">G4313/H4313-1</f>
        <v>-0.141480994273338</v>
      </c>
      <c r="J4313" s="48" t="n">
        <f aca="false">IF(F4313&lt;0,F4313^2,0)</f>
        <v>3.51948585064139E-006</v>
      </c>
      <c r="K4313" s="44" t="n">
        <f aca="false">MAX(K4312,E4313)</f>
        <v>64626.6500000001</v>
      </c>
      <c r="L4313" s="49" t="n">
        <f aca="false">E4313-K4313</f>
        <v>-2514.94999999998</v>
      </c>
    </row>
    <row r="4314" customFormat="false" ht="15" hidden="false" customHeight="false" outlineLevel="0" collapsed="false">
      <c r="A4314" s="27" t="n">
        <v>45742</v>
      </c>
      <c r="B4314" s="42" t="n">
        <v>1</v>
      </c>
      <c r="C4314" s="28" t="n">
        <v>51209</v>
      </c>
      <c r="D4314" s="43" t="n">
        <v>-178.35</v>
      </c>
      <c r="E4314" s="44" t="n">
        <f aca="false">E4313+D4314</f>
        <v>61933.3500000001</v>
      </c>
      <c r="F4314" s="45" t="n">
        <f aca="false">IF(C4313&gt;0,D4314/C4313,0)</f>
        <v>-0.00345586290484315</v>
      </c>
      <c r="G4314" s="46" t="n">
        <f aca="false">G4313*(1+F4314)</f>
        <v>51.6319417677145</v>
      </c>
      <c r="H4314" s="46" t="n">
        <f aca="false">MAX(H4313,G4314)</f>
        <v>60.3492678816304</v>
      </c>
      <c r="I4314" s="47" t="n">
        <f aca="false">G4314/H4314-1</f>
        <v>-0.144447918258332</v>
      </c>
      <c r="J4314" s="48" t="n">
        <f aca="false">IF(F4314&lt;0,F4314^2,0)</f>
        <v>1.19429884170709E-005</v>
      </c>
      <c r="K4314" s="44" t="n">
        <f aca="false">MAX(K4313,E4314)</f>
        <v>64626.6500000001</v>
      </c>
      <c r="L4314" s="49" t="n">
        <f aca="false">E4314-K4314</f>
        <v>-2693.29999999998</v>
      </c>
    </row>
    <row r="4315" customFormat="false" ht="15" hidden="false" customHeight="false" outlineLevel="0" collapsed="false">
      <c r="A4315" s="27" t="n">
        <v>45743</v>
      </c>
      <c r="B4315" s="42" t="n">
        <v>-1</v>
      </c>
      <c r="C4315" s="28" t="n">
        <v>51575.85</v>
      </c>
      <c r="D4315" s="43" t="n">
        <v>-506.7</v>
      </c>
      <c r="E4315" s="44" t="n">
        <f aca="false">E4314+D4315</f>
        <v>61426.6500000001</v>
      </c>
      <c r="F4315" s="45" t="n">
        <f aca="false">IF(C4314&gt;0,D4315/C4314,0)</f>
        <v>-0.00989474506434416</v>
      </c>
      <c r="G4315" s="46" t="n">
        <f aca="false">G4314*(1+F4315)</f>
        <v>51.1210568667459</v>
      </c>
      <c r="H4315" s="46" t="n">
        <f aca="false">MAX(H4314,G4315)</f>
        <v>60.3492678816304</v>
      </c>
      <c r="I4315" s="47" t="n">
        <f aca="false">G4315/H4315-1</f>
        <v>-0.152913387996435</v>
      </c>
      <c r="J4315" s="48" t="n">
        <f aca="false">IF(F4315&lt;0,F4315^2,0)</f>
        <v>9.79059798883631E-005</v>
      </c>
      <c r="K4315" s="44" t="n">
        <f aca="false">MAX(K4314,E4315)</f>
        <v>64626.6500000001</v>
      </c>
      <c r="L4315" s="49" t="n">
        <f aca="false">E4315-K4315</f>
        <v>-3199.99999999998</v>
      </c>
    </row>
    <row r="4316" customFormat="false" ht="15" hidden="false" customHeight="false" outlineLevel="0" collapsed="false">
      <c r="A4316" s="27" t="n">
        <v>45744</v>
      </c>
      <c r="B4316" s="42" t="n">
        <v>-1</v>
      </c>
      <c r="C4316" s="28" t="n">
        <v>51564.85</v>
      </c>
      <c r="D4316" s="43" t="n">
        <v>-138.5</v>
      </c>
      <c r="E4316" s="44" t="n">
        <f aca="false">E4315+D4316</f>
        <v>61288.1500000001</v>
      </c>
      <c r="F4316" s="45" t="n">
        <f aca="false">IF(C4315&gt;0,D4316/C4315,0)</f>
        <v>-0.00268536534056152</v>
      </c>
      <c r="G4316" s="46" t="n">
        <f aca="false">G4315*(1+F4316)</f>
        <v>50.9837781524631</v>
      </c>
      <c r="H4316" s="46" t="n">
        <f aca="false">MAX(H4315,G4316)</f>
        <v>60.3492678816304</v>
      </c>
      <c r="I4316" s="47" t="n">
        <f aca="false">G4316/H4316-1</f>
        <v>-0.155188125024763</v>
      </c>
      <c r="J4316" s="48" t="n">
        <f aca="false">IF(F4316&lt;0,F4316^2,0)</f>
        <v>7.2111870122891E-006</v>
      </c>
      <c r="K4316" s="44" t="n">
        <f aca="false">MAX(K4315,E4316)</f>
        <v>64626.6500000001</v>
      </c>
      <c r="L4316" s="49" t="n">
        <f aca="false">E4316-K4316</f>
        <v>-3338.49999999998</v>
      </c>
    </row>
    <row r="4317" customFormat="false" ht="15" hidden="false" customHeight="false" outlineLevel="0" collapsed="false">
      <c r="A4317" s="27" t="n">
        <v>45748</v>
      </c>
      <c r="B4317" s="42" t="n">
        <v>-1</v>
      </c>
      <c r="C4317" s="28" t="n">
        <v>50827.5</v>
      </c>
      <c r="D4317" s="43" t="n">
        <v>223.35</v>
      </c>
      <c r="E4317" s="44" t="n">
        <f aca="false">E4316+D4317</f>
        <v>61511.5000000001</v>
      </c>
      <c r="F4317" s="45" t="n">
        <f aca="false">IF(C4316&gt;0,D4317/C4316,0)</f>
        <v>0.0043314389550246</v>
      </c>
      <c r="G4317" s="46" t="n">
        <f aca="false">G4316*(1+F4317)</f>
        <v>51.204611275227</v>
      </c>
      <c r="H4317" s="46" t="n">
        <f aca="false">MAX(H4316,G4317)</f>
        <v>60.3492678816304</v>
      </c>
      <c r="I4317" s="47" t="n">
        <f aca="false">G4317/H4317-1</f>
        <v>-0.151528873959828</v>
      </c>
      <c r="J4317" s="48" t="n">
        <f aca="false">IF(F4317&lt;0,F4317^2,0)</f>
        <v>0</v>
      </c>
      <c r="K4317" s="44" t="n">
        <f aca="false">MAX(K4316,E4317)</f>
        <v>64626.6500000001</v>
      </c>
      <c r="L4317" s="49" t="n">
        <f aca="false">E4317-K4317</f>
        <v>-3115.14999999998</v>
      </c>
    </row>
    <row r="4318" customFormat="false" ht="15" hidden="false" customHeight="false" outlineLevel="0" collapsed="false">
      <c r="A4318" s="27" t="n">
        <v>45749</v>
      </c>
      <c r="B4318" s="42" t="n">
        <v>-1</v>
      </c>
      <c r="C4318" s="28" t="n">
        <v>51348.05</v>
      </c>
      <c r="D4318" s="43" t="n">
        <v>-520.55</v>
      </c>
      <c r="E4318" s="44" t="n">
        <f aca="false">E4317+D4318</f>
        <v>60990.9500000001</v>
      </c>
      <c r="F4318" s="45" t="n">
        <f aca="false">IF(C4317&gt;0,D4318/C4317,0)</f>
        <v>-0.0102415031233092</v>
      </c>
      <c r="G4318" s="46" t="n">
        <f aca="false">G4317*(1+F4318)</f>
        <v>50.6801990889239</v>
      </c>
      <c r="H4318" s="46" t="n">
        <f aca="false">MAX(H4317,G4318)</f>
        <v>60.3492678816304</v>
      </c>
      <c r="I4318" s="47" t="n">
        <f aca="false">G4318/H4318-1</f>
        <v>-0.160218493647206</v>
      </c>
      <c r="J4318" s="48" t="n">
        <f aca="false">IF(F4318&lt;0,F4318^2,0)</f>
        <v>0.000104888386224753</v>
      </c>
      <c r="K4318" s="44" t="n">
        <f aca="false">MAX(K4317,E4318)</f>
        <v>64626.6500000001</v>
      </c>
      <c r="L4318" s="49" t="n">
        <f aca="false">E4318-K4318</f>
        <v>-3635.69999999998</v>
      </c>
    </row>
    <row r="4319" customFormat="false" ht="15" hidden="false" customHeight="false" outlineLevel="0" collapsed="false">
      <c r="A4319" s="27" t="n">
        <v>45750</v>
      </c>
      <c r="B4319" s="42" t="n">
        <v>-1</v>
      </c>
      <c r="C4319" s="28" t="n">
        <v>51597.35</v>
      </c>
      <c r="D4319" s="43" t="n">
        <v>-56.15</v>
      </c>
      <c r="E4319" s="44" t="n">
        <f aca="false">E4318+D4319</f>
        <v>60934.8000000001</v>
      </c>
      <c r="F4319" s="45" t="n">
        <f aca="false">IF(C4318&gt;0,D4319/C4318,0)</f>
        <v>-0.00109351767009653</v>
      </c>
      <c r="G4319" s="46" t="n">
        <f aca="false">G4318*(1+F4319)</f>
        <v>50.6247793956962</v>
      </c>
      <c r="H4319" s="46" t="n">
        <f aca="false">MAX(H4318,G4319)</f>
        <v>60.3492678816304</v>
      </c>
      <c r="I4319" s="47" t="n">
        <f aca="false">G4319/H4319-1</f>
        <v>-0.161136809563423</v>
      </c>
      <c r="J4319" s="48" t="n">
        <f aca="false">IF(F4319&lt;0,F4319^2,0)</f>
        <v>1.19578089481334E-006</v>
      </c>
      <c r="K4319" s="44" t="n">
        <f aca="false">MAX(K4318,E4319)</f>
        <v>64626.6500000001</v>
      </c>
      <c r="L4319" s="49" t="n">
        <f aca="false">E4319-K4319</f>
        <v>-3691.84999999998</v>
      </c>
    </row>
    <row r="4320" customFormat="false" ht="15" hidden="false" customHeight="false" outlineLevel="0" collapsed="false">
      <c r="A4320" s="27" t="n">
        <v>45751</v>
      </c>
      <c r="B4320" s="42" t="n">
        <v>1</v>
      </c>
      <c r="C4320" s="28" t="n">
        <v>51502.7</v>
      </c>
      <c r="D4320" s="43" t="n">
        <v>-208.9</v>
      </c>
      <c r="E4320" s="44" t="n">
        <f aca="false">E4319+D4320</f>
        <v>60725.9000000001</v>
      </c>
      <c r="F4320" s="45" t="n">
        <f aca="false">IF(C4319&gt;0,D4320/C4319,0)</f>
        <v>-0.00404865753764486</v>
      </c>
      <c r="G4320" s="46" t="n">
        <f aca="false">G4319*(1+F4320)</f>
        <v>50.4198170010042</v>
      </c>
      <c r="H4320" s="46" t="n">
        <f aca="false">MAX(H4319,G4320)</f>
        <v>60.3492678816304</v>
      </c>
      <c r="I4320" s="47" t="n">
        <f aca="false">G4320/H4320-1</f>
        <v>-0.164533079342437</v>
      </c>
      <c r="J4320" s="48" t="n">
        <f aca="false">IF(F4320&lt;0,F4320^2,0)</f>
        <v>1.63916278571285E-005</v>
      </c>
      <c r="K4320" s="44" t="n">
        <f aca="false">MAX(K4319,E4320)</f>
        <v>64626.6500000001</v>
      </c>
      <c r="L4320" s="49" t="n">
        <f aca="false">E4320-K4320</f>
        <v>-3900.74999999999</v>
      </c>
    </row>
    <row r="4321" customFormat="false" ht="15" hidden="false" customHeight="false" outlineLevel="0" collapsed="false">
      <c r="A4321" s="27" t="n">
        <v>45754</v>
      </c>
      <c r="B4321" s="42" t="n">
        <v>-1</v>
      </c>
      <c r="C4321" s="28" t="n">
        <v>49860.1</v>
      </c>
      <c r="D4321" s="43" t="n">
        <v>-2690.6</v>
      </c>
      <c r="E4321" s="44" t="n">
        <f aca="false">E4320+D4321</f>
        <v>58035.3000000001</v>
      </c>
      <c r="F4321" s="45" t="n">
        <f aca="false">IF(C4320&gt;0,D4321/C4320,0)</f>
        <v>-0.05224192129733</v>
      </c>
      <c r="G4321" s="46" t="n">
        <f aca="false">G4320*(1+F4321)</f>
        <v>47.7857888894119</v>
      </c>
      <c r="H4321" s="46" t="n">
        <f aca="false">MAX(H4320,G4321)</f>
        <v>60.3492678816304</v>
      </c>
      <c r="I4321" s="47" t="n">
        <f aca="false">G4321/H4321-1</f>
        <v>-0.208179476457952</v>
      </c>
      <c r="J4321" s="48" t="n">
        <f aca="false">IF(F4321&lt;0,F4321^2,0)</f>
        <v>0.00272921834083643</v>
      </c>
      <c r="K4321" s="44" t="n">
        <f aca="false">MAX(K4320,E4321)</f>
        <v>64626.6500000001</v>
      </c>
      <c r="L4321" s="49" t="n">
        <f aca="false">E4321-K4321</f>
        <v>-6591.34999999998</v>
      </c>
    </row>
    <row r="4322" customFormat="false" ht="15" hidden="false" customHeight="false" outlineLevel="0" collapsed="false">
      <c r="A4322" s="27" t="n">
        <v>45755</v>
      </c>
      <c r="B4322" s="42" t="n">
        <v>-1</v>
      </c>
      <c r="C4322" s="28" t="n">
        <v>50511</v>
      </c>
      <c r="D4322" s="43" t="n">
        <v>-566.15</v>
      </c>
      <c r="E4322" s="44" t="n">
        <f aca="false">E4321+D4322</f>
        <v>57469.1500000001</v>
      </c>
      <c r="F4322" s="45" t="n">
        <f aca="false">IF(C4321&gt;0,D4322/C4321,0)</f>
        <v>-0.0113547706482739</v>
      </c>
      <c r="G4322" s="46" t="n">
        <f aca="false">G4321*(1+F4322)</f>
        <v>47.2431922163258</v>
      </c>
      <c r="H4322" s="46" t="n">
        <f aca="false">MAX(H4321,G4322)</f>
        <v>60.3492678816304</v>
      </c>
      <c r="I4322" s="47" t="n">
        <f aca="false">G4322/H4322-1</f>
        <v>-0.217170416897368</v>
      </c>
      <c r="J4322" s="48" t="n">
        <f aca="false">IF(F4322&lt;0,F4322^2,0)</f>
        <v>0.000128930816474902</v>
      </c>
      <c r="K4322" s="44" t="n">
        <f aca="false">MAX(K4321,E4322)</f>
        <v>64626.6500000001</v>
      </c>
      <c r="L4322" s="49" t="n">
        <f aca="false">E4322-K4322</f>
        <v>-7157.49999999999</v>
      </c>
    </row>
    <row r="4323" customFormat="false" ht="15" hidden="false" customHeight="false" outlineLevel="0" collapsed="false">
      <c r="A4323" s="27" t="n">
        <v>45756</v>
      </c>
      <c r="B4323" s="42" t="n">
        <v>0</v>
      </c>
      <c r="C4323" s="28" t="n">
        <v>50240.15</v>
      </c>
      <c r="D4323" s="43" t="n">
        <v>0</v>
      </c>
      <c r="E4323" s="44" t="n">
        <f aca="false">E4322+D4323</f>
        <v>57469.1500000001</v>
      </c>
      <c r="F4323" s="45" t="n">
        <f aca="false">IF(C4322&gt;0,D4323/C4322,0)</f>
        <v>0</v>
      </c>
      <c r="G4323" s="46" t="n">
        <f aca="false">G4322*(1+F4323)</f>
        <v>47.2431922163258</v>
      </c>
      <c r="H4323" s="46" t="n">
        <f aca="false">MAX(H4322,G4323)</f>
        <v>60.3492678816304</v>
      </c>
      <c r="I4323" s="47" t="n">
        <f aca="false">G4323/H4323-1</f>
        <v>-0.217170416897368</v>
      </c>
      <c r="J4323" s="48" t="n">
        <f aca="false">IF(F4323&lt;0,F4323^2,0)</f>
        <v>0</v>
      </c>
      <c r="K4323" s="44" t="n">
        <f aca="false">MAX(K4322,E4323)</f>
        <v>64626.6500000001</v>
      </c>
      <c r="L4323" s="49" t="n">
        <f aca="false">E4323-K4323</f>
        <v>-7157.49999999999</v>
      </c>
    </row>
    <row r="4324" customFormat="false" ht="15" hidden="false" customHeight="false" outlineLevel="0" collapsed="false">
      <c r="A4324" s="27" t="n">
        <v>45758</v>
      </c>
      <c r="B4324" s="42" t="n">
        <v>1</v>
      </c>
      <c r="C4324" s="28" t="n">
        <v>51002.35</v>
      </c>
      <c r="D4324" s="43" t="n">
        <v>208.65</v>
      </c>
      <c r="E4324" s="44" t="n">
        <f aca="false">E4323+D4324</f>
        <v>57677.8000000001</v>
      </c>
      <c r="F4324" s="45" t="n">
        <f aca="false">IF(C4323&gt;0,D4324/C4323,0)</f>
        <v>0.00415305288698382</v>
      </c>
      <c r="G4324" s="46" t="n">
        <f aca="false">G4323*(1+F4324)</f>
        <v>47.4393956921502</v>
      </c>
      <c r="H4324" s="46" t="n">
        <f aca="false">MAX(H4323,G4324)</f>
        <v>60.3492678816304</v>
      </c>
      <c r="I4324" s="47" t="n">
        <f aca="false">G4324/H4324-1</f>
        <v>-0.213919284237247</v>
      </c>
      <c r="J4324" s="48" t="n">
        <f aca="false">IF(F4324&lt;0,F4324^2,0)</f>
        <v>0</v>
      </c>
      <c r="K4324" s="44" t="n">
        <f aca="false">MAX(K4323,E4324)</f>
        <v>64626.6500000001</v>
      </c>
      <c r="L4324" s="49" t="n">
        <f aca="false">E4324-K4324</f>
        <v>-6948.84999999998</v>
      </c>
    </row>
    <row r="4325" customFormat="false" ht="15" hidden="false" customHeight="false" outlineLevel="0" collapsed="false">
      <c r="A4325" s="27" t="n">
        <v>45762</v>
      </c>
      <c r="B4325" s="42" t="n">
        <v>1</v>
      </c>
      <c r="C4325" s="28" t="n">
        <v>52379.5</v>
      </c>
      <c r="D4325" s="43" t="n">
        <v>1377.15</v>
      </c>
      <c r="E4325" s="44" t="n">
        <f aca="false">E4324+D4325</f>
        <v>59054.9500000001</v>
      </c>
      <c r="F4325" s="45" t="n">
        <f aca="false">IF(C4324&gt;0,D4325/C4324,0)</f>
        <v>0.0270016969806293</v>
      </c>
      <c r="G4325" s="46" t="n">
        <f aca="false">G4324*(1+F4325)</f>
        <v>48.7203398795738</v>
      </c>
      <c r="H4325" s="46" t="n">
        <f aca="false">MAX(H4324,G4325)</f>
        <v>60.3492678816304</v>
      </c>
      <c r="I4325" s="47" t="n">
        <f aca="false">G4325/H4325-1</f>
        <v>-0.192693770947905</v>
      </c>
      <c r="J4325" s="48" t="n">
        <f aca="false">IF(F4325&lt;0,F4325^2,0)</f>
        <v>0</v>
      </c>
      <c r="K4325" s="44" t="n">
        <f aca="false">MAX(K4324,E4325)</f>
        <v>64626.6500000001</v>
      </c>
      <c r="L4325" s="49" t="n">
        <f aca="false">E4325-K4325</f>
        <v>-5571.69999999998</v>
      </c>
    </row>
    <row r="4326" customFormat="false" ht="15" hidden="false" customHeight="false" outlineLevel="0" collapsed="false">
      <c r="A4326" s="27" t="n">
        <v>45763</v>
      </c>
      <c r="B4326" s="42" t="n">
        <v>1</v>
      </c>
      <c r="C4326" s="28" t="n">
        <v>53117.75</v>
      </c>
      <c r="D4326" s="43" t="n">
        <v>738.25</v>
      </c>
      <c r="E4326" s="44" t="n">
        <f aca="false">E4325+D4326</f>
        <v>59793.2000000001</v>
      </c>
      <c r="F4326" s="45" t="n">
        <f aca="false">IF(C4325&gt;0,D4326/C4325,0)</f>
        <v>0.0140942544316001</v>
      </c>
      <c r="G4326" s="46" t="n">
        <f aca="false">G4325*(1+F4326)</f>
        <v>49.4070167458305</v>
      </c>
      <c r="H4326" s="46" t="n">
        <f aca="false">MAX(H4325,G4326)</f>
        <v>60.3492678816304</v>
      </c>
      <c r="I4326" s="47" t="n">
        <f aca="false">G4326/H4326-1</f>
        <v>-0.181315391551429</v>
      </c>
      <c r="J4326" s="48" t="n">
        <f aca="false">IF(F4326&lt;0,F4326^2,0)</f>
        <v>0</v>
      </c>
      <c r="K4326" s="44" t="n">
        <f aca="false">MAX(K4325,E4326)</f>
        <v>64626.6500000001</v>
      </c>
      <c r="L4326" s="49" t="n">
        <f aca="false">E4326-K4326</f>
        <v>-4833.44999999998</v>
      </c>
    </row>
    <row r="4327" customFormat="false" ht="15" hidden="false" customHeight="false" outlineLevel="0" collapsed="false">
      <c r="A4327" s="27" t="n">
        <v>45764</v>
      </c>
      <c r="B4327" s="42" t="n">
        <v>1</v>
      </c>
      <c r="C4327" s="28" t="n">
        <v>54290.2</v>
      </c>
      <c r="D4327" s="43" t="n">
        <v>1172.45</v>
      </c>
      <c r="E4327" s="44" t="n">
        <f aca="false">E4326+D4327</f>
        <v>60965.6500000001</v>
      </c>
      <c r="F4327" s="45" t="n">
        <f aca="false">IF(C4326&gt;0,D4327/C4326,0)</f>
        <v>0.0220726593276259</v>
      </c>
      <c r="G4327" s="46" t="n">
        <f aca="false">G4326*(1+F4327)</f>
        <v>50.4975609948556</v>
      </c>
      <c r="H4327" s="46" t="n">
        <f aca="false">MAX(H4326,G4327)</f>
        <v>60.3492678816304</v>
      </c>
      <c r="I4327" s="47" t="n">
        <f aca="false">G4327/H4327-1</f>
        <v>-0.163244845092373</v>
      </c>
      <c r="J4327" s="48" t="n">
        <f aca="false">IF(F4327&lt;0,F4327^2,0)</f>
        <v>0</v>
      </c>
      <c r="K4327" s="44" t="n">
        <f aca="false">MAX(K4326,E4327)</f>
        <v>64626.6500000001</v>
      </c>
      <c r="L4327" s="49" t="n">
        <f aca="false">E4327-K4327</f>
        <v>-3660.99999999999</v>
      </c>
    </row>
    <row r="4328" customFormat="false" ht="15" hidden="false" customHeight="false" outlineLevel="0" collapsed="false">
      <c r="A4328" s="27" t="n">
        <v>45768</v>
      </c>
      <c r="B4328" s="42" t="n">
        <v>1</v>
      </c>
      <c r="C4328" s="28" t="n">
        <v>55304.5</v>
      </c>
      <c r="D4328" s="43" t="n">
        <v>1014.3</v>
      </c>
      <c r="E4328" s="44" t="n">
        <f aca="false">E4327+D4328</f>
        <v>61979.9500000001</v>
      </c>
      <c r="F4328" s="45" t="n">
        <f aca="false">IF(C4327&gt;0,D4328/C4327,0)</f>
        <v>0.0186829298842148</v>
      </c>
      <c r="G4328" s="46" t="n">
        <f aca="false">G4327*(1+F4328)</f>
        <v>51.4410033862463</v>
      </c>
      <c r="H4328" s="46" t="n">
        <f aca="false">MAX(H4327,G4328)</f>
        <v>60.3492678816304</v>
      </c>
      <c r="I4328" s="47" t="n">
        <f aca="false">G4328/H4328-1</f>
        <v>-0.147611807202978</v>
      </c>
      <c r="J4328" s="48" t="n">
        <f aca="false">IF(F4328&lt;0,F4328^2,0)</f>
        <v>0</v>
      </c>
      <c r="K4328" s="44" t="n">
        <f aca="false">MAX(K4327,E4328)</f>
        <v>64626.6500000001</v>
      </c>
      <c r="L4328" s="49" t="n">
        <f aca="false">E4328-K4328</f>
        <v>-2646.69999999998</v>
      </c>
    </row>
    <row r="4329" customFormat="false" ht="15" hidden="false" customHeight="false" outlineLevel="0" collapsed="false">
      <c r="A4329" s="27" t="n">
        <v>45769</v>
      </c>
      <c r="B4329" s="42" t="n">
        <v>1</v>
      </c>
      <c r="C4329" s="28" t="n">
        <v>55647.2</v>
      </c>
      <c r="D4329" s="43" t="n">
        <v>342.7</v>
      </c>
      <c r="E4329" s="44" t="n">
        <f aca="false">E4328+D4329</f>
        <v>62322.6500000001</v>
      </c>
      <c r="F4329" s="45" t="n">
        <f aca="false">IF(C4328&gt;0,D4329/C4328,0)</f>
        <v>0.00619660244645553</v>
      </c>
      <c r="G4329" s="46" t="n">
        <f aca="false">G4328*(1+F4329)</f>
        <v>51.7597628336776</v>
      </c>
      <c r="H4329" s="46" t="n">
        <f aca="false">MAX(H4328,G4329)</f>
        <v>60.3492678816304</v>
      </c>
      <c r="I4329" s="47" t="n">
        <f aca="false">G4329/H4329-1</f>
        <v>-0.142329896442163</v>
      </c>
      <c r="J4329" s="48" t="n">
        <f aca="false">IF(F4329&lt;0,F4329^2,0)</f>
        <v>0</v>
      </c>
      <c r="K4329" s="44" t="n">
        <f aca="false">MAX(K4328,E4329)</f>
        <v>64626.6500000001</v>
      </c>
      <c r="L4329" s="49" t="n">
        <f aca="false">E4329-K4329</f>
        <v>-2303.99999999999</v>
      </c>
    </row>
    <row r="4330" customFormat="false" ht="15" hidden="false" customHeight="false" outlineLevel="0" collapsed="false">
      <c r="A4330" s="27" t="n">
        <v>45770</v>
      </c>
      <c r="B4330" s="42" t="n">
        <v>1</v>
      </c>
      <c r="C4330" s="28" t="n">
        <v>55370.05</v>
      </c>
      <c r="D4330" s="43" t="n">
        <v>-403.65</v>
      </c>
      <c r="E4330" s="44" t="n">
        <f aca="false">E4329+D4330</f>
        <v>61919.0000000001</v>
      </c>
      <c r="F4330" s="45" t="n">
        <f aca="false">IF(C4329&gt;0,D4330/C4329,0)</f>
        <v>-0.0072537342399977</v>
      </c>
      <c r="G4330" s="46" t="n">
        <f aca="false">G4329*(1+F4330)</f>
        <v>51.3843112697568</v>
      </c>
      <c r="H4330" s="46" t="n">
        <f aca="false">MAX(H4329,G4330)</f>
        <v>60.3492678816304</v>
      </c>
      <c r="I4330" s="47" t="n">
        <f aca="false">G4330/H4330-1</f>
        <v>-0.148551207438962</v>
      </c>
      <c r="J4330" s="48" t="n">
        <f aca="false">IF(F4330&lt;0,F4330^2,0)</f>
        <v>5.2616660424515E-005</v>
      </c>
      <c r="K4330" s="44" t="n">
        <f aca="false">MAX(K4329,E4330)</f>
        <v>64626.6500000001</v>
      </c>
      <c r="L4330" s="49" t="n">
        <f aca="false">E4330-K4330</f>
        <v>-2707.64999999999</v>
      </c>
    </row>
    <row r="4331" customFormat="false" ht="15" hidden="false" customHeight="false" outlineLevel="0" collapsed="false">
      <c r="A4331" s="27" t="n">
        <v>45771</v>
      </c>
      <c r="B4331" s="42" t="n">
        <v>-1</v>
      </c>
      <c r="C4331" s="28" t="n">
        <v>55201.4</v>
      </c>
      <c r="D4331" s="43" t="n">
        <v>-97.5</v>
      </c>
      <c r="E4331" s="44" t="n">
        <f aca="false">E4330+D4331</f>
        <v>61821.5000000001</v>
      </c>
      <c r="F4331" s="45" t="n">
        <f aca="false">IF(C4330&gt;0,D4331/C4330,0)</f>
        <v>-0.0017608797535852</v>
      </c>
      <c r="G4331" s="46" t="n">
        <f aca="false">G4330*(1+F4331)</f>
        <v>51.29382967639</v>
      </c>
      <c r="H4331" s="46" t="n">
        <f aca="false">MAX(H4330,G4331)</f>
        <v>60.3492678816304</v>
      </c>
      <c r="I4331" s="47" t="n">
        <f aca="false">G4331/H4331-1</f>
        <v>-0.150050506378998</v>
      </c>
      <c r="J4331" s="48" t="n">
        <f aca="false">IF(F4331&lt;0,F4331^2,0)</f>
        <v>3.10069750658626E-006</v>
      </c>
      <c r="K4331" s="44" t="n">
        <f aca="false">MAX(K4330,E4331)</f>
        <v>64626.6500000001</v>
      </c>
      <c r="L4331" s="49" t="n">
        <f aca="false">E4331-K4331</f>
        <v>-2805.14999999999</v>
      </c>
    </row>
    <row r="4332" customFormat="false" ht="15" hidden="false" customHeight="false" outlineLevel="0" collapsed="false">
      <c r="A4332" s="27" t="n">
        <v>45772</v>
      </c>
      <c r="B4332" s="42" t="n">
        <v>-1</v>
      </c>
      <c r="C4332" s="28" t="n">
        <v>54664.05</v>
      </c>
      <c r="D4332" s="43" t="n">
        <v>537.35</v>
      </c>
      <c r="E4332" s="44" t="n">
        <f aca="false">E4331+D4332</f>
        <v>62358.8500000001</v>
      </c>
      <c r="F4332" s="45" t="n">
        <f aca="false">IF(C4331&gt;0,D4332/C4331,0)</f>
        <v>0.00973435456347122</v>
      </c>
      <c r="G4332" s="46" t="n">
        <f aca="false">G4331*(1+F4332)</f>
        <v>51.7931420013783</v>
      </c>
      <c r="H4332" s="46" t="n">
        <f aca="false">MAX(H4331,G4332)</f>
        <v>60.3492678816304</v>
      </c>
      <c r="I4332" s="47" t="n">
        <f aca="false">G4332/H4332-1</f>
        <v>-0.141776796647048</v>
      </c>
      <c r="J4332" s="48" t="n">
        <f aca="false">IF(F4332&lt;0,F4332^2,0)</f>
        <v>0</v>
      </c>
      <c r="K4332" s="44" t="n">
        <f aca="false">MAX(K4331,E4332)</f>
        <v>64626.6500000001</v>
      </c>
      <c r="L4332" s="49" t="n">
        <f aca="false">E4332-K4332</f>
        <v>-2267.79999999999</v>
      </c>
    </row>
    <row r="4333" customFormat="false" ht="15" hidden="false" customHeight="false" outlineLevel="0" collapsed="false">
      <c r="A4333" s="27" t="n">
        <v>45775</v>
      </c>
      <c r="B4333" s="42" t="n">
        <v>1</v>
      </c>
      <c r="C4333" s="28" t="n">
        <v>55432.8</v>
      </c>
      <c r="D4333" s="43" t="n">
        <v>-804.15</v>
      </c>
      <c r="E4333" s="44" t="n">
        <f aca="false">E4332+D4333</f>
        <v>61554.7000000001</v>
      </c>
      <c r="F4333" s="45" t="n">
        <f aca="false">IF(C4332&gt;0,D4333/C4332,0)</f>
        <v>-0.0147107651189401</v>
      </c>
      <c r="G4333" s="46" t="n">
        <f aca="false">G4332*(1+F4333)</f>
        <v>51.0312252546241</v>
      </c>
      <c r="H4333" s="46" t="n">
        <f aca="false">MAX(H4332,G4333)</f>
        <v>60.3492678816304</v>
      </c>
      <c r="I4333" s="47" t="n">
        <f aca="false">G4333/H4333-1</f>
        <v>-0.154401916611198</v>
      </c>
      <c r="J4333" s="48" t="n">
        <f aca="false">IF(F4333&lt;0,F4333^2,0)</f>
        <v>0.000216406610384626</v>
      </c>
      <c r="K4333" s="44" t="n">
        <f aca="false">MAX(K4332,E4333)</f>
        <v>64626.6500000001</v>
      </c>
      <c r="L4333" s="49" t="n">
        <f aca="false">E4333-K4333</f>
        <v>-3071.94999999999</v>
      </c>
    </row>
    <row r="4334" customFormat="false" ht="15" hidden="false" customHeight="false" outlineLevel="0" collapsed="false">
      <c r="A4334" s="27" t="n">
        <v>45776</v>
      </c>
      <c r="B4334" s="42" t="n">
        <v>1</v>
      </c>
      <c r="C4334" s="28" t="n">
        <v>55391.25</v>
      </c>
      <c r="D4334" s="43" t="n">
        <v>-41.55</v>
      </c>
      <c r="E4334" s="44" t="n">
        <f aca="false">E4333+D4334</f>
        <v>61513.1500000001</v>
      </c>
      <c r="F4334" s="45" t="n">
        <f aca="false">IF(C4333&gt;0,D4334/C4333,0)</f>
        <v>-0.000749556219422436</v>
      </c>
      <c r="G4334" s="46" t="n">
        <f aca="false">G4333*(1+F4334)</f>
        <v>50.9929744823497</v>
      </c>
      <c r="H4334" s="46" t="n">
        <f aca="false">MAX(H4333,G4334)</f>
        <v>60.3492678816304</v>
      </c>
      <c r="I4334" s="47" t="n">
        <f aca="false">G4334/H4334-1</f>
        <v>-0.155035739913734</v>
      </c>
      <c r="J4334" s="48" t="n">
        <f aca="false">IF(F4334&lt;0,F4334^2,0)</f>
        <v>5.61834526074855E-007</v>
      </c>
      <c r="K4334" s="44" t="n">
        <f aca="false">MAX(K4333,E4334)</f>
        <v>64626.6500000001</v>
      </c>
      <c r="L4334" s="49" t="n">
        <f aca="false">E4334-K4334</f>
        <v>-3113.49999999999</v>
      </c>
    </row>
    <row r="4335" customFormat="false" ht="15" hidden="false" customHeight="false" outlineLevel="0" collapsed="false">
      <c r="A4335" s="27" t="n">
        <v>45777</v>
      </c>
      <c r="B4335" s="42" t="n">
        <v>1</v>
      </c>
      <c r="C4335" s="28" t="n">
        <v>55087.15</v>
      </c>
      <c r="D4335" s="43" t="n">
        <v>-128.85</v>
      </c>
      <c r="E4335" s="44" t="n">
        <f aca="false">E4334+D4335</f>
        <v>61384.3000000001</v>
      </c>
      <c r="F4335" s="45" t="n">
        <f aca="false">IF(C4334&gt;0,D4335/C4334,0)</f>
        <v>-0.00232617967639293</v>
      </c>
      <c r="G4335" s="46" t="n">
        <f aca="false">G4334*(1+F4335)</f>
        <v>50.8743556614701</v>
      </c>
      <c r="H4335" s="46" t="n">
        <f aca="false">MAX(H4334,G4335)</f>
        <v>60.3492678816304</v>
      </c>
      <c r="I4335" s="47" t="n">
        <f aca="false">G4335/H4335-1</f>
        <v>-0.157001278602825</v>
      </c>
      <c r="J4335" s="48" t="n">
        <f aca="false">IF(F4335&lt;0,F4335^2,0)</f>
        <v>5.41111188686353E-006</v>
      </c>
      <c r="K4335" s="44" t="n">
        <f aca="false">MAX(K4334,E4335)</f>
        <v>64626.6500000001</v>
      </c>
      <c r="L4335" s="49" t="n">
        <f aca="false">E4335-K4335</f>
        <v>-3242.34999999999</v>
      </c>
    </row>
    <row r="4336" customFormat="false" ht="15" hidden="false" customHeight="false" outlineLevel="0" collapsed="false">
      <c r="A4336" s="27" t="n">
        <v>45779</v>
      </c>
      <c r="B4336" s="42" t="n">
        <v>0</v>
      </c>
      <c r="C4336" s="28" t="n">
        <v>55115.35</v>
      </c>
      <c r="D4336" s="43" t="n">
        <v>0</v>
      </c>
      <c r="E4336" s="44" t="n">
        <f aca="false">E4335+D4336</f>
        <v>61384.3000000001</v>
      </c>
      <c r="F4336" s="45" t="n">
        <f aca="false">IF(C4335&gt;0,D4336/C4335,0)</f>
        <v>0</v>
      </c>
      <c r="G4336" s="46" t="n">
        <f aca="false">G4335*(1+F4336)</f>
        <v>50.8743556614701</v>
      </c>
      <c r="H4336" s="46" t="n">
        <f aca="false">MAX(H4335,G4336)</f>
        <v>60.3492678816304</v>
      </c>
      <c r="I4336" s="47" t="n">
        <f aca="false">G4336/H4336-1</f>
        <v>-0.157001278602825</v>
      </c>
      <c r="J4336" s="48" t="n">
        <f aca="false">IF(F4336&lt;0,F4336^2,0)</f>
        <v>0</v>
      </c>
      <c r="K4336" s="44" t="n">
        <f aca="false">MAX(K4335,E4336)</f>
        <v>64626.6500000001</v>
      </c>
      <c r="L4336" s="49" t="n">
        <f aca="false">E4336-K4336</f>
        <v>-3242.34999999999</v>
      </c>
    </row>
    <row r="4337" customFormat="false" ht="15" hidden="false" customHeight="false" outlineLevel="0" collapsed="false">
      <c r="A4337" s="27" t="n">
        <v>45782</v>
      </c>
      <c r="B4337" s="42" t="n">
        <v>0</v>
      </c>
      <c r="C4337" s="28" t="n">
        <v>54919.5</v>
      </c>
      <c r="D4337" s="43" t="n">
        <v>0</v>
      </c>
      <c r="E4337" s="44" t="n">
        <f aca="false">E4336+D4337</f>
        <v>61384.3000000001</v>
      </c>
      <c r="F4337" s="45" t="n">
        <f aca="false">IF(C4336&gt;0,D4337/C4336,0)</f>
        <v>0</v>
      </c>
      <c r="G4337" s="46" t="n">
        <f aca="false">G4336*(1+F4337)</f>
        <v>50.8743556614701</v>
      </c>
      <c r="H4337" s="46" t="n">
        <f aca="false">MAX(H4336,G4337)</f>
        <v>60.3492678816304</v>
      </c>
      <c r="I4337" s="47" t="n">
        <f aca="false">G4337/H4337-1</f>
        <v>-0.157001278602825</v>
      </c>
      <c r="J4337" s="48" t="n">
        <f aca="false">IF(F4337&lt;0,F4337^2,0)</f>
        <v>0</v>
      </c>
      <c r="K4337" s="44" t="n">
        <f aca="false">MAX(K4336,E4337)</f>
        <v>64626.6500000001</v>
      </c>
      <c r="L4337" s="49" t="n">
        <f aca="false">E4337-K4337</f>
        <v>-3242.34999999999</v>
      </c>
    </row>
    <row r="4338" customFormat="false" ht="15" hidden="false" customHeight="false" outlineLevel="0" collapsed="false">
      <c r="A4338" s="27" t="n">
        <v>45783</v>
      </c>
      <c r="B4338" s="42" t="n">
        <v>-1</v>
      </c>
      <c r="C4338" s="28" t="n">
        <v>54271.4</v>
      </c>
      <c r="D4338" s="43" t="n">
        <v>515.1</v>
      </c>
      <c r="E4338" s="44" t="n">
        <f aca="false">E4337+D4338</f>
        <v>61899.4000000001</v>
      </c>
      <c r="F4338" s="45" t="n">
        <f aca="false">IF(C4337&gt;0,D4338/C4337,0)</f>
        <v>0.00937918225766804</v>
      </c>
      <c r="G4338" s="46" t="n">
        <f aca="false">G4337*(1+F4338)</f>
        <v>51.3515155154604</v>
      </c>
      <c r="H4338" s="46" t="n">
        <f aca="false">MAX(H4337,G4338)</f>
        <v>60.3492678816304</v>
      </c>
      <c r="I4338" s="47" t="n">
        <f aca="false">G4338/H4338-1</f>
        <v>-0.149094639951859</v>
      </c>
      <c r="J4338" s="48" t="n">
        <f aca="false">IF(F4338&lt;0,F4338^2,0)</f>
        <v>0</v>
      </c>
      <c r="K4338" s="44" t="n">
        <f aca="false">MAX(K4337,E4338)</f>
        <v>64626.6500000001</v>
      </c>
      <c r="L4338" s="49" t="n">
        <f aca="false">E4338-K4338</f>
        <v>-2727.24999999999</v>
      </c>
    </row>
    <row r="4339" customFormat="false" ht="15" hidden="false" customHeight="false" outlineLevel="0" collapsed="false">
      <c r="A4339" s="27" t="n">
        <v>45784</v>
      </c>
      <c r="B4339" s="42" t="n">
        <v>-1</v>
      </c>
      <c r="C4339" s="28" t="n">
        <v>54610.9</v>
      </c>
      <c r="D4339" s="43" t="n">
        <v>-339.5</v>
      </c>
      <c r="E4339" s="44" t="n">
        <f aca="false">E4338+D4339</f>
        <v>61559.9000000001</v>
      </c>
      <c r="F4339" s="45" t="n">
        <f aca="false">IF(C4338&gt;0,D4339/C4338,0)</f>
        <v>-0.00625559687054323</v>
      </c>
      <c r="G4339" s="46" t="n">
        <f aca="false">G4338*(1+F4339)</f>
        <v>51.0302811357043</v>
      </c>
      <c r="H4339" s="46" t="n">
        <f aca="false">MAX(H4338,G4339)</f>
        <v>60.3492678816304</v>
      </c>
      <c r="I4339" s="47" t="n">
        <f aca="false">G4339/H4339-1</f>
        <v>-0.154417560859305</v>
      </c>
      <c r="J4339" s="48" t="n">
        <f aca="false">IF(F4339&lt;0,F4339^2,0)</f>
        <v>3.91324922067503E-005</v>
      </c>
      <c r="K4339" s="44" t="n">
        <f aca="false">MAX(K4338,E4339)</f>
        <v>64626.6500000001</v>
      </c>
      <c r="L4339" s="49" t="n">
        <f aca="false">E4339-K4339</f>
        <v>-3066.74999999999</v>
      </c>
    </row>
    <row r="4340" customFormat="false" ht="15" hidden="false" customHeight="false" outlineLevel="0" collapsed="false">
      <c r="A4340" s="27" t="n">
        <v>45785</v>
      </c>
      <c r="B4340" s="42" t="n">
        <v>-1</v>
      </c>
      <c r="C4340" s="28" t="n">
        <v>54365.65</v>
      </c>
      <c r="D4340" s="43" t="n">
        <v>-190.85</v>
      </c>
      <c r="E4340" s="44" t="n">
        <f aca="false">E4339+D4340</f>
        <v>61369.0500000001</v>
      </c>
      <c r="F4340" s="45" t="n">
        <f aca="false">IF(C4339&gt;0,D4340/C4339,0)</f>
        <v>-0.00349472358082361</v>
      </c>
      <c r="G4340" s="46" t="n">
        <f aca="false">G4339*(1+F4340)</f>
        <v>50.8519444088833</v>
      </c>
      <c r="H4340" s="46" t="n">
        <f aca="false">MAX(H4339,G4340)</f>
        <v>60.3492678816304</v>
      </c>
      <c r="I4340" s="47" t="n">
        <f aca="false">G4340/H4340-1</f>
        <v>-0.1573726377489</v>
      </c>
      <c r="J4340" s="48" t="n">
        <f aca="false">IF(F4340&lt;0,F4340^2,0)</f>
        <v>1.22130929063646E-005</v>
      </c>
      <c r="K4340" s="44" t="n">
        <f aca="false">MAX(K4339,E4340)</f>
        <v>64626.6500000001</v>
      </c>
      <c r="L4340" s="49" t="n">
        <f aca="false">E4340-K4340</f>
        <v>-3257.59999999999</v>
      </c>
    </row>
    <row r="4341" customFormat="false" ht="15" hidden="false" customHeight="false" outlineLevel="0" collapsed="false">
      <c r="A4341" s="27" t="n">
        <v>45786</v>
      </c>
      <c r="B4341" s="42" t="n">
        <v>-1</v>
      </c>
      <c r="C4341" s="28" t="n">
        <v>53595.25</v>
      </c>
      <c r="D4341" s="43" t="n">
        <v>0.7</v>
      </c>
      <c r="E4341" s="44" t="n">
        <f aca="false">E4340+D4341</f>
        <v>61369.7500000001</v>
      </c>
      <c r="F4341" s="45" t="n">
        <f aca="false">IF(C4340&gt;0,D4341/C4340,0)</f>
        <v>1.28757772600898E-005</v>
      </c>
      <c r="G4341" s="46" t="n">
        <f aca="false">G4340*(1+F4341)</f>
        <v>50.8525991671927</v>
      </c>
      <c r="H4341" s="46" t="n">
        <f aca="false">MAX(H4340,G4341)</f>
        <v>60.3492678816304</v>
      </c>
      <c r="I4341" s="47" t="n">
        <f aca="false">G4341/H4341-1</f>
        <v>-0.15736178826667</v>
      </c>
      <c r="J4341" s="48" t="n">
        <f aca="false">IF(F4341&lt;0,F4341^2,0)</f>
        <v>0</v>
      </c>
      <c r="K4341" s="44" t="n">
        <f aca="false">MAX(K4340,E4341)</f>
        <v>64626.6500000001</v>
      </c>
      <c r="L4341" s="49" t="n">
        <f aca="false">E4341-K4341</f>
        <v>-3256.89999999999</v>
      </c>
    </row>
    <row r="4342" customFormat="false" ht="15" hidden="false" customHeight="false" outlineLevel="0" collapsed="false">
      <c r="A4342" s="27" t="n">
        <v>45789</v>
      </c>
      <c r="B4342" s="42" t="n">
        <v>1</v>
      </c>
      <c r="C4342" s="28" t="n">
        <v>55382.85</v>
      </c>
      <c r="D4342" s="43" t="n">
        <v>-617.9</v>
      </c>
      <c r="E4342" s="44" t="n">
        <f aca="false">E4341+D4342</f>
        <v>60751.8500000001</v>
      </c>
      <c r="F4342" s="45" t="n">
        <f aca="false">IF(C4341&gt;0,D4342/C4341,0)</f>
        <v>-0.0115290067683237</v>
      </c>
      <c r="G4342" s="46" t="n">
        <f aca="false">G4341*(1+F4342)</f>
        <v>50.2663192072073</v>
      </c>
      <c r="H4342" s="46" t="n">
        <f aca="false">MAX(H4341,G4342)</f>
        <v>60.3492678816304</v>
      </c>
      <c r="I4342" s="47" t="n">
        <f aca="false">G4342/H4342-1</f>
        <v>-0.167076569912992</v>
      </c>
      <c r="J4342" s="48" t="n">
        <f aca="false">IF(F4342&lt;0,F4342^2,0)</f>
        <v>0.000132917997064053</v>
      </c>
      <c r="K4342" s="44" t="n">
        <f aca="false">MAX(K4341,E4342)</f>
        <v>64626.6500000001</v>
      </c>
      <c r="L4342" s="49" t="n">
        <f aca="false">E4342-K4342</f>
        <v>-3874.8</v>
      </c>
    </row>
    <row r="4343" customFormat="false" ht="15" hidden="false" customHeight="false" outlineLevel="0" collapsed="false">
      <c r="A4343" s="27" t="n">
        <v>45790</v>
      </c>
      <c r="B4343" s="42" t="n">
        <v>1</v>
      </c>
      <c r="C4343" s="28" t="n">
        <v>54940.85</v>
      </c>
      <c r="D4343" s="43" t="n">
        <v>-442</v>
      </c>
      <c r="E4343" s="44" t="n">
        <f aca="false">E4342+D4343</f>
        <v>60309.8500000001</v>
      </c>
      <c r="F4343" s="45" t="n">
        <f aca="false">IF(C4342&gt;0,D4343/C4342,0)</f>
        <v>-0.00798080994387252</v>
      </c>
      <c r="G4343" s="46" t="n">
        <f aca="false">G4342*(1+F4343)</f>
        <v>49.8651532670366</v>
      </c>
      <c r="H4343" s="46" t="n">
        <f aca="false">MAX(H4342,G4343)</f>
        <v>60.3492678816304</v>
      </c>
      <c r="I4343" s="47" t="n">
        <f aca="false">G4343/H4343-1</f>
        <v>-0.173723973506315</v>
      </c>
      <c r="J4343" s="48" t="n">
        <f aca="false">IF(F4343&lt;0,F4343^2,0)</f>
        <v>6.36933273602144E-005</v>
      </c>
      <c r="K4343" s="44" t="n">
        <f aca="false">MAX(K4342,E4343)</f>
        <v>64626.6500000001</v>
      </c>
      <c r="L4343" s="49" t="n">
        <f aca="false">E4343-K4343</f>
        <v>-4316.8</v>
      </c>
    </row>
    <row r="4344" customFormat="false" ht="15" hidden="false" customHeight="false" outlineLevel="0" collapsed="false">
      <c r="A4344" s="27" t="n">
        <v>45791</v>
      </c>
      <c r="B4344" s="42" t="n">
        <v>-1</v>
      </c>
      <c r="C4344" s="28" t="n">
        <v>54801.3</v>
      </c>
      <c r="D4344" s="43" t="n">
        <v>-295.6</v>
      </c>
      <c r="E4344" s="44" t="n">
        <f aca="false">E4343+D4344</f>
        <v>60014.2500000001</v>
      </c>
      <c r="F4344" s="45" t="n">
        <f aca="false">IF(C4343&gt;0,D4344/C4343,0)</f>
        <v>-0.00538033175678935</v>
      </c>
      <c r="G4344" s="46" t="n">
        <f aca="false">G4343*(1+F4344)</f>
        <v>49.5968621993568</v>
      </c>
      <c r="H4344" s="46" t="n">
        <f aca="false">MAX(H4343,G4344)</f>
        <v>60.3492678816304</v>
      </c>
      <c r="I4344" s="47" t="n">
        <f aca="false">G4344/H4344-1</f>
        <v>-0.178169612651533</v>
      </c>
      <c r="J4344" s="48" t="n">
        <f aca="false">IF(F4344&lt;0,F4344^2,0)</f>
        <v>2.8947969813116E-005</v>
      </c>
      <c r="K4344" s="44" t="n">
        <f aca="false">MAX(K4343,E4344)</f>
        <v>64626.6500000001</v>
      </c>
      <c r="L4344" s="49" t="n">
        <f aca="false">E4344-K4344</f>
        <v>-4612.39999999999</v>
      </c>
    </row>
    <row r="4345" customFormat="false" ht="15" hidden="false" customHeight="false" outlineLevel="0" collapsed="false">
      <c r="A4345" s="27" t="n">
        <v>45792</v>
      </c>
      <c r="B4345" s="42" t="n">
        <v>-1</v>
      </c>
      <c r="C4345" s="28" t="n">
        <v>55355.6</v>
      </c>
      <c r="D4345" s="43" t="n">
        <v>-407.3</v>
      </c>
      <c r="E4345" s="44" t="n">
        <f aca="false">E4344+D4345</f>
        <v>59606.9500000001</v>
      </c>
      <c r="F4345" s="45" t="n">
        <f aca="false">IF(C4344&gt;0,D4345/C4344,0)</f>
        <v>-0.00743230543800968</v>
      </c>
      <c r="G4345" s="46" t="n">
        <f aca="false">G4344*(1+F4345)</f>
        <v>49.2282431707243</v>
      </c>
      <c r="H4345" s="46" t="n">
        <f aca="false">MAX(H4344,G4345)</f>
        <v>60.3492678816304</v>
      </c>
      <c r="I4345" s="47" t="n">
        <f aca="false">G4345/H4345-1</f>
        <v>-0.184277707108544</v>
      </c>
      <c r="J4345" s="48" t="n">
        <f aca="false">IF(F4345&lt;0,F4345^2,0)</f>
        <v>5.52391641238683E-005</v>
      </c>
      <c r="K4345" s="44" t="n">
        <f aca="false">MAX(K4344,E4345)</f>
        <v>64626.6500000001</v>
      </c>
      <c r="L4345" s="49" t="n">
        <f aca="false">E4345-K4345</f>
        <v>-5019.7</v>
      </c>
    </row>
    <row r="4346" customFormat="false" ht="15" hidden="false" customHeight="false" outlineLevel="0" collapsed="false">
      <c r="A4346" s="27" t="n">
        <v>45793</v>
      </c>
      <c r="B4346" s="42" t="n">
        <v>0</v>
      </c>
      <c r="C4346" s="28" t="n">
        <v>55354.9</v>
      </c>
      <c r="D4346" s="43" t="n">
        <v>0</v>
      </c>
      <c r="E4346" s="44" t="n">
        <f aca="false">E4345+D4346</f>
        <v>59606.9500000001</v>
      </c>
      <c r="F4346" s="45" t="n">
        <f aca="false">IF(C4345&gt;0,D4346/C4345,0)</f>
        <v>0</v>
      </c>
      <c r="G4346" s="46" t="n">
        <f aca="false">G4345*(1+F4346)</f>
        <v>49.2282431707243</v>
      </c>
      <c r="H4346" s="46" t="n">
        <f aca="false">MAX(H4345,G4346)</f>
        <v>60.3492678816304</v>
      </c>
      <c r="I4346" s="47" t="n">
        <f aca="false">G4346/H4346-1</f>
        <v>-0.184277707108544</v>
      </c>
      <c r="J4346" s="48" t="n">
        <f aca="false">IF(F4346&lt;0,F4346^2,0)</f>
        <v>0</v>
      </c>
      <c r="K4346" s="44" t="n">
        <f aca="false">MAX(K4345,E4346)</f>
        <v>64626.6500000001</v>
      </c>
      <c r="L4346" s="49" t="n">
        <f aca="false">E4346-K4346</f>
        <v>-5019.7</v>
      </c>
    </row>
    <row r="4347" customFormat="false" ht="15" hidden="false" customHeight="false" outlineLevel="0" collapsed="false">
      <c r="A4347" s="27" t="n">
        <v>45796</v>
      </c>
      <c r="B4347" s="42" t="n">
        <v>1</v>
      </c>
      <c r="C4347" s="28" t="n">
        <v>55420.7</v>
      </c>
      <c r="D4347" s="43" t="n">
        <v>-69.85</v>
      </c>
      <c r="E4347" s="44" t="n">
        <f aca="false">E4346+D4347</f>
        <v>59537.1000000001</v>
      </c>
      <c r="F4347" s="45" t="n">
        <f aca="false">IF(C4346&gt;0,D4347/C4346,0)</f>
        <v>-0.00126185757719732</v>
      </c>
      <c r="G4347" s="46" t="n">
        <f aca="false">G4346*(1+F4347)</f>
        <v>49.1661241390672</v>
      </c>
      <c r="H4347" s="46" t="n">
        <f aca="false">MAX(H4346,G4347)</f>
        <v>60.3492678816304</v>
      </c>
      <c r="I4347" s="47" t="n">
        <f aca="false">G4347/H4347-1</f>
        <v>-0.185307032464718</v>
      </c>
      <c r="J4347" s="48" t="n">
        <f aca="false">IF(F4347&lt;0,F4347^2,0)</f>
        <v>1.59228454513029E-006</v>
      </c>
      <c r="K4347" s="44" t="n">
        <f aca="false">MAX(K4346,E4347)</f>
        <v>64626.6500000001</v>
      </c>
      <c r="L4347" s="49" t="n">
        <f aca="false">E4347-K4347</f>
        <v>-5089.55</v>
      </c>
    </row>
    <row r="4348" customFormat="false" ht="15" hidden="false" customHeight="false" outlineLevel="0" collapsed="false">
      <c r="A4348" s="27" t="n">
        <v>45797</v>
      </c>
      <c r="B4348" s="42" t="n">
        <v>-1</v>
      </c>
      <c r="C4348" s="28" t="n">
        <v>54877.35</v>
      </c>
      <c r="D4348" s="43" t="n">
        <v>168.75</v>
      </c>
      <c r="E4348" s="44" t="n">
        <f aca="false">E4347+D4348</f>
        <v>59705.8500000001</v>
      </c>
      <c r="F4348" s="45" t="n">
        <f aca="false">IF(C4347&gt;0,D4348/C4347,0)</f>
        <v>0.0030448911688232</v>
      </c>
      <c r="G4348" s="46" t="n">
        <f aca="false">G4347*(1+F4348)</f>
        <v>49.3158296362635</v>
      </c>
      <c r="H4348" s="46" t="n">
        <f aca="false">MAX(H4347,G4348)</f>
        <v>60.3492678816304</v>
      </c>
      <c r="I4348" s="47" t="n">
        <f aca="false">G4348/H4348-1</f>
        <v>-0.182826381042567</v>
      </c>
      <c r="J4348" s="48" t="n">
        <f aca="false">IF(F4348&lt;0,F4348^2,0)</f>
        <v>0</v>
      </c>
      <c r="K4348" s="44" t="n">
        <f aca="false">MAX(K4347,E4348)</f>
        <v>64626.6500000001</v>
      </c>
      <c r="L4348" s="49" t="n">
        <f aca="false">E4348-K4348</f>
        <v>-4920.8</v>
      </c>
    </row>
    <row r="4349" customFormat="false" ht="15" hidden="false" customHeight="false" outlineLevel="0" collapsed="false">
      <c r="A4349" s="27" t="n">
        <v>45798</v>
      </c>
      <c r="B4349" s="42" t="n">
        <v>-1</v>
      </c>
      <c r="C4349" s="28" t="n">
        <v>55075.1</v>
      </c>
      <c r="D4349" s="43" t="n">
        <v>-197.75</v>
      </c>
      <c r="E4349" s="44" t="n">
        <f aca="false">E4348+D4349</f>
        <v>59508.1000000001</v>
      </c>
      <c r="F4349" s="45" t="n">
        <f aca="false">IF(C4348&gt;0,D4349/C4348,0)</f>
        <v>-0.00360349032888797</v>
      </c>
      <c r="G4349" s="46" t="n">
        <f aca="false">G4348*(1+F4349)</f>
        <v>49.1381205211081</v>
      </c>
      <c r="H4349" s="46" t="n">
        <f aca="false">MAX(H4348,G4349)</f>
        <v>60.3492678816304</v>
      </c>
      <c r="I4349" s="47" t="n">
        <f aca="false">G4349/H4349-1</f>
        <v>-0.185771058275503</v>
      </c>
      <c r="J4349" s="48" t="n">
        <f aca="false">IF(F4349&lt;0,F4349^2,0)</f>
        <v>1.29851425503891E-005</v>
      </c>
      <c r="K4349" s="44" t="n">
        <f aca="false">MAX(K4348,E4349)</f>
        <v>64626.6500000001</v>
      </c>
      <c r="L4349" s="49" t="n">
        <f aca="false">E4349-K4349</f>
        <v>-5118.55</v>
      </c>
    </row>
    <row r="4350" customFormat="false" ht="15" hidden="false" customHeight="false" outlineLevel="0" collapsed="false">
      <c r="A4350" s="27" t="n">
        <v>45799</v>
      </c>
      <c r="B4350" s="42" t="n">
        <v>-1</v>
      </c>
      <c r="C4350" s="28" t="n">
        <v>54941.3</v>
      </c>
      <c r="D4350" s="43" t="n">
        <v>133.8</v>
      </c>
      <c r="E4350" s="44" t="n">
        <f aca="false">E4349+D4350</f>
        <v>59641.9000000001</v>
      </c>
      <c r="F4350" s="45" t="n">
        <f aca="false">IF(C4349&gt;0,D4350/C4349,0)</f>
        <v>0.00242941002376755</v>
      </c>
      <c r="G4350" s="46" t="n">
        <f aca="false">G4349*(1+F4350)</f>
        <v>49.2574971636512</v>
      </c>
      <c r="H4350" s="46" t="n">
        <f aca="false">MAX(H4349,G4350)</f>
        <v>60.3492678816304</v>
      </c>
      <c r="I4350" s="47" t="n">
        <f aca="false">G4350/H4350-1</f>
        <v>-0.183792962322836</v>
      </c>
      <c r="J4350" s="48" t="n">
        <f aca="false">IF(F4350&lt;0,F4350^2,0)</f>
        <v>0</v>
      </c>
      <c r="K4350" s="44" t="n">
        <f aca="false">MAX(K4349,E4350)</f>
        <v>64626.6500000001</v>
      </c>
      <c r="L4350" s="49" t="n">
        <f aca="false">E4350-K4350</f>
        <v>-4984.74999999999</v>
      </c>
    </row>
    <row r="4351" customFormat="false" ht="15" hidden="false" customHeight="false" outlineLevel="0" collapsed="false">
      <c r="A4351" s="27" t="n">
        <v>45800</v>
      </c>
      <c r="B4351" s="42" t="n">
        <v>1</v>
      </c>
      <c r="C4351" s="28" t="n">
        <v>55398.25</v>
      </c>
      <c r="D4351" s="43" t="n">
        <v>6.6</v>
      </c>
      <c r="E4351" s="44" t="n">
        <f aca="false">E4350+D4351</f>
        <v>59648.5000000001</v>
      </c>
      <c r="F4351" s="45" t="n">
        <f aca="false">IF(C4350&gt;0,D4351/C4350,0)</f>
        <v>0.000120128209561841</v>
      </c>
      <c r="G4351" s="46" t="n">
        <f aca="false">G4350*(1+F4351)</f>
        <v>49.263414378593</v>
      </c>
      <c r="H4351" s="46" t="n">
        <f aca="false">MAX(H4350,G4351)</f>
        <v>60.3492678816304</v>
      </c>
      <c r="I4351" s="47" t="n">
        <f aca="false">G4351/H4351-1</f>
        <v>-0.183694912832768</v>
      </c>
      <c r="J4351" s="48" t="n">
        <f aca="false">IF(F4351&lt;0,F4351^2,0)</f>
        <v>0</v>
      </c>
      <c r="K4351" s="44" t="n">
        <f aca="false">MAX(K4350,E4351)</f>
        <v>64626.6500000001</v>
      </c>
      <c r="L4351" s="49" t="n">
        <f aca="false">E4351-K4351</f>
        <v>-4978.14999999999</v>
      </c>
    </row>
    <row r="4352" customFormat="false" ht="15" hidden="false" customHeight="false" outlineLevel="0" collapsed="false">
      <c r="A4352" s="27" t="n">
        <v>45803</v>
      </c>
      <c r="B4352" s="42" t="n">
        <v>1</v>
      </c>
      <c r="C4352" s="28" t="n">
        <v>55572</v>
      </c>
      <c r="D4352" s="43" t="n">
        <v>173.75</v>
      </c>
      <c r="E4352" s="44" t="n">
        <f aca="false">E4351+D4352</f>
        <v>59822.2500000001</v>
      </c>
      <c r="F4352" s="45" t="n">
        <f aca="false">IF(C4351&gt;0,D4352/C4351,0)</f>
        <v>0.00313638066184401</v>
      </c>
      <c r="G4352" s="46" t="n">
        <f aca="false">G4351*(1+F4352)</f>
        <v>49.4179231987864</v>
      </c>
      <c r="H4352" s="46" t="n">
        <f aca="false">MAX(H4351,G4352)</f>
        <v>60.3492678816304</v>
      </c>
      <c r="I4352" s="47" t="n">
        <f aca="false">G4352/H4352-1</f>
        <v>-0.181134669343212</v>
      </c>
      <c r="J4352" s="48" t="n">
        <f aca="false">IF(F4352&lt;0,F4352^2,0)</f>
        <v>0</v>
      </c>
      <c r="K4352" s="44" t="n">
        <f aca="false">MAX(K4351,E4352)</f>
        <v>64626.6500000001</v>
      </c>
      <c r="L4352" s="49" t="n">
        <f aca="false">E4352-K4352</f>
        <v>-4804.39999999999</v>
      </c>
    </row>
    <row r="4353" customFormat="false" ht="15" hidden="false" customHeight="false" outlineLevel="0" collapsed="false">
      <c r="A4353" s="27" t="n">
        <v>45804</v>
      </c>
      <c r="B4353" s="42" t="n">
        <v>1</v>
      </c>
      <c r="C4353" s="28" t="n">
        <v>55352.8</v>
      </c>
      <c r="D4353" s="43" t="n">
        <v>-264.5</v>
      </c>
      <c r="E4353" s="44" t="n">
        <f aca="false">E4352+D4353</f>
        <v>59557.7500000001</v>
      </c>
      <c r="F4353" s="45" t="n">
        <f aca="false">IF(C4352&gt;0,D4353/C4352,0)</f>
        <v>-0.00475959116101634</v>
      </c>
      <c r="G4353" s="46" t="n">
        <f aca="false">G4352*(1+F4353)</f>
        <v>49.1827140883337</v>
      </c>
      <c r="H4353" s="46" t="n">
        <f aca="false">MAX(H4352,G4353)</f>
        <v>60.3492678816304</v>
      </c>
      <c r="I4353" s="47" t="n">
        <f aca="false">G4353/H4353-1</f>
        <v>-0.185032133533068</v>
      </c>
      <c r="J4353" s="48" t="n">
        <f aca="false">IF(F4353&lt;0,F4353^2,0)</f>
        <v>2.26537080200249E-005</v>
      </c>
      <c r="K4353" s="44" t="n">
        <f aca="false">MAX(K4352,E4353)</f>
        <v>64626.6500000001</v>
      </c>
      <c r="L4353" s="49" t="n">
        <f aca="false">E4353-K4353</f>
        <v>-5068.89999999999</v>
      </c>
    </row>
    <row r="4354" customFormat="false" ht="15" hidden="false" customHeight="false" outlineLevel="0" collapsed="false">
      <c r="A4354" s="27" t="n">
        <v>45805</v>
      </c>
      <c r="B4354" s="42" t="n">
        <v>0</v>
      </c>
      <c r="C4354" s="28" t="n">
        <v>55417</v>
      </c>
      <c r="D4354" s="43" t="n">
        <v>0</v>
      </c>
      <c r="E4354" s="44" t="n">
        <f aca="false">E4353+D4354</f>
        <v>59557.7500000001</v>
      </c>
      <c r="F4354" s="45" t="n">
        <f aca="false">IF(C4353&gt;0,D4354/C4353,0)</f>
        <v>0</v>
      </c>
      <c r="G4354" s="46" t="n">
        <f aca="false">G4353*(1+F4354)</f>
        <v>49.1827140883337</v>
      </c>
      <c r="H4354" s="46" t="n">
        <f aca="false">MAX(H4353,G4354)</f>
        <v>60.3492678816304</v>
      </c>
      <c r="I4354" s="47" t="n">
        <f aca="false">G4354/H4354-1</f>
        <v>-0.185032133533068</v>
      </c>
      <c r="J4354" s="48" t="n">
        <f aca="false">IF(F4354&lt;0,F4354^2,0)</f>
        <v>0</v>
      </c>
      <c r="K4354" s="44" t="n">
        <f aca="false">MAX(K4353,E4354)</f>
        <v>64626.6500000001</v>
      </c>
      <c r="L4354" s="49" t="n">
        <f aca="false">E4354-K4354</f>
        <v>-5068.89999999999</v>
      </c>
    </row>
    <row r="4355" customFormat="false" ht="15" hidden="false" customHeight="false" outlineLevel="0" collapsed="false">
      <c r="A4355" s="27" t="n">
        <v>45806</v>
      </c>
      <c r="B4355" s="42" t="n">
        <v>0</v>
      </c>
      <c r="C4355" s="28" t="n">
        <v>55546.05</v>
      </c>
      <c r="D4355" s="43" t="n">
        <v>0</v>
      </c>
      <c r="E4355" s="44" t="n">
        <f aca="false">E4354+D4355</f>
        <v>59557.7500000001</v>
      </c>
      <c r="F4355" s="45" t="n">
        <f aca="false">IF(C4354&gt;0,D4355/C4354,0)</f>
        <v>0</v>
      </c>
      <c r="G4355" s="46" t="n">
        <f aca="false">G4354*(1+F4355)</f>
        <v>49.1827140883337</v>
      </c>
      <c r="H4355" s="46" t="n">
        <f aca="false">MAX(H4354,G4355)</f>
        <v>60.3492678816304</v>
      </c>
      <c r="I4355" s="47" t="n">
        <f aca="false">G4355/H4355-1</f>
        <v>-0.185032133533068</v>
      </c>
      <c r="J4355" s="48" t="n">
        <f aca="false">IF(F4355&lt;0,F4355^2,0)</f>
        <v>0</v>
      </c>
      <c r="K4355" s="44" t="n">
        <f aca="false">MAX(K4354,E4355)</f>
        <v>64626.6500000001</v>
      </c>
      <c r="L4355" s="49" t="n">
        <f aca="false">E4355-K4355</f>
        <v>-5068.89999999999</v>
      </c>
    </row>
    <row r="4356" customFormat="false" ht="15" hidden="false" customHeight="false" outlineLevel="0" collapsed="false">
      <c r="A4356" s="27" t="n">
        <v>45807</v>
      </c>
      <c r="B4356" s="42" t="n">
        <v>1</v>
      </c>
      <c r="C4356" s="28" t="n">
        <v>55749.7</v>
      </c>
      <c r="D4356" s="43" t="n">
        <v>-33.05</v>
      </c>
      <c r="E4356" s="44" t="n">
        <f aca="false">E4355+D4356</f>
        <v>59524.7000000001</v>
      </c>
      <c r="F4356" s="45" t="n">
        <f aca="false">IF(C4355&gt;0,D4356/C4355,0)</f>
        <v>-0.000595001804808803</v>
      </c>
      <c r="G4356" s="46" t="n">
        <f aca="false">G4355*(1+F4356)</f>
        <v>49.1534502846857</v>
      </c>
      <c r="H4356" s="46" t="n">
        <f aca="false">MAX(H4355,G4356)</f>
        <v>60.3492678816304</v>
      </c>
      <c r="I4356" s="47" t="n">
        <f aca="false">G4356/H4356-1</f>
        <v>-0.185517040884477</v>
      </c>
      <c r="J4356" s="48" t="n">
        <f aca="false">IF(F4356&lt;0,F4356^2,0)</f>
        <v>3.54027147725733E-007</v>
      </c>
      <c r="K4356" s="44" t="n">
        <f aca="false">MAX(K4355,E4356)</f>
        <v>64626.6500000001</v>
      </c>
      <c r="L4356" s="49" t="n">
        <f aca="false">E4356-K4356</f>
        <v>-5101.95</v>
      </c>
    </row>
    <row r="4357" customFormat="false" ht="15" hidden="false" customHeight="false" outlineLevel="0" collapsed="false">
      <c r="A4357" s="27" t="n">
        <v>45810</v>
      </c>
      <c r="B4357" s="42" t="n">
        <v>1</v>
      </c>
      <c r="C4357" s="28" t="n">
        <v>55903.4</v>
      </c>
      <c r="D4357" s="43" t="n">
        <v>153.7</v>
      </c>
      <c r="E4357" s="44" t="n">
        <f aca="false">E4356+D4357</f>
        <v>59678.4000000001</v>
      </c>
      <c r="F4357" s="45" t="n">
        <f aca="false">IF(C4356&gt;0,D4357/C4356,0)</f>
        <v>0.00275696550833457</v>
      </c>
      <c r="G4357" s="46" t="n">
        <f aca="false">G4356*(1+F4357)</f>
        <v>49.2889646517362</v>
      </c>
      <c r="H4357" s="46" t="n">
        <f aca="false">MAX(H4356,G4357)</f>
        <v>60.3492678816304</v>
      </c>
      <c r="I4357" s="47" t="n">
        <f aca="false">G4357/H4357-1</f>
        <v>-0.18327153945907</v>
      </c>
      <c r="J4357" s="48" t="n">
        <f aca="false">IF(F4357&lt;0,F4357^2,0)</f>
        <v>0</v>
      </c>
      <c r="K4357" s="44" t="n">
        <f aca="false">MAX(K4356,E4357)</f>
        <v>64626.6500000001</v>
      </c>
      <c r="L4357" s="49" t="n">
        <f aca="false">E4357-K4357</f>
        <v>-4948.25</v>
      </c>
    </row>
    <row r="4358" customFormat="false" ht="15" hidden="false" customHeight="false" outlineLevel="0" collapsed="false">
      <c r="A4358" s="27" t="n">
        <v>45811</v>
      </c>
      <c r="B4358" s="42" t="n">
        <v>1</v>
      </c>
      <c r="C4358" s="28" t="n">
        <v>55599.95</v>
      </c>
      <c r="D4358" s="43" t="n">
        <v>-303.45</v>
      </c>
      <c r="E4358" s="44" t="n">
        <f aca="false">E4357+D4358</f>
        <v>59374.9500000001</v>
      </c>
      <c r="F4358" s="45" t="n">
        <f aca="false">IF(C4357&gt;0,D4358/C4357,0)</f>
        <v>-0.00542811349578022</v>
      </c>
      <c r="G4358" s="46" t="n">
        <f aca="false">G4357*(1+F4358)</f>
        <v>49.0214185575171</v>
      </c>
      <c r="H4358" s="46" t="n">
        <f aca="false">MAX(H4357,G4358)</f>
        <v>60.3492678816304</v>
      </c>
      <c r="I4358" s="47" t="n">
        <f aca="false">G4358/H4358-1</f>
        <v>-0.18770483423812</v>
      </c>
      <c r="J4358" s="48" t="n">
        <f aca="false">IF(F4358&lt;0,F4358^2,0)</f>
        <v>2.94644161230714E-005</v>
      </c>
      <c r="K4358" s="44" t="n">
        <f aca="false">MAX(K4357,E4358)</f>
        <v>64626.6500000001</v>
      </c>
      <c r="L4358" s="49" t="n">
        <f aca="false">E4358-K4358</f>
        <v>-5251.7</v>
      </c>
    </row>
    <row r="4359" customFormat="false" ht="15" hidden="false" customHeight="false" outlineLevel="0" collapsed="false">
      <c r="A4359" s="27" t="n">
        <v>45812</v>
      </c>
      <c r="B4359" s="42" t="n">
        <v>1</v>
      </c>
      <c r="C4359" s="28" t="n">
        <v>55676.85</v>
      </c>
      <c r="D4359" s="43" t="n">
        <v>-144.15</v>
      </c>
      <c r="E4359" s="44" t="n">
        <f aca="false">E4358+D4359</f>
        <v>59230.8000000001</v>
      </c>
      <c r="F4359" s="45" t="n">
        <f aca="false">IF(C4358&gt;0,D4359/C4358,0)</f>
        <v>-0.00259262823078078</v>
      </c>
      <c r="G4359" s="46" t="n">
        <f aca="false">G4358*(1+F4359)</f>
        <v>48.894324243852</v>
      </c>
      <c r="H4359" s="46" t="n">
        <f aca="false">MAX(H4358,G4359)</f>
        <v>60.3492678816304</v>
      </c>
      <c r="I4359" s="47" t="n">
        <f aca="false">G4359/H4359-1</f>
        <v>-0.189810813616601</v>
      </c>
      <c r="J4359" s="48" t="n">
        <f aca="false">IF(F4359&lt;0,F4359^2,0)</f>
        <v>6.7217211430415E-006</v>
      </c>
      <c r="K4359" s="44" t="n">
        <f aca="false">MAX(K4358,E4359)</f>
        <v>64626.6500000001</v>
      </c>
      <c r="L4359" s="49" t="n">
        <f aca="false">E4359-K4359</f>
        <v>-5395.85</v>
      </c>
    </row>
    <row r="4360" customFormat="false" ht="15" hidden="false" customHeight="false" outlineLevel="0" collapsed="false">
      <c r="A4360" s="27" t="n">
        <v>45813</v>
      </c>
      <c r="B4360" s="42" t="n">
        <v>0</v>
      </c>
      <c r="C4360" s="28" t="n">
        <v>55760.85</v>
      </c>
      <c r="D4360" s="43" t="n">
        <v>0</v>
      </c>
      <c r="E4360" s="44" t="n">
        <f aca="false">E4359+D4360</f>
        <v>59230.8000000001</v>
      </c>
      <c r="F4360" s="45" t="n">
        <f aca="false">IF(C4359&gt;0,D4360/C4359,0)</f>
        <v>0</v>
      </c>
      <c r="G4360" s="46" t="n">
        <f aca="false">G4359*(1+F4360)</f>
        <v>48.894324243852</v>
      </c>
      <c r="H4360" s="46" t="n">
        <f aca="false">MAX(H4359,G4360)</f>
        <v>60.3492678816304</v>
      </c>
      <c r="I4360" s="47" t="n">
        <f aca="false">G4360/H4360-1</f>
        <v>-0.189810813616601</v>
      </c>
      <c r="J4360" s="48" t="n">
        <f aca="false">IF(F4360&lt;0,F4360^2,0)</f>
        <v>0</v>
      </c>
      <c r="K4360" s="44" t="n">
        <f aca="false">MAX(K4359,E4360)</f>
        <v>64626.6500000001</v>
      </c>
      <c r="L4360" s="49" t="n">
        <f aca="false">E4360-K4360</f>
        <v>-5395.85</v>
      </c>
    </row>
    <row r="4361" customFormat="false" ht="15" hidden="false" customHeight="false" outlineLevel="0" collapsed="false">
      <c r="A4361" s="27" t="n">
        <v>45814</v>
      </c>
      <c r="B4361" s="42" t="n">
        <v>1</v>
      </c>
      <c r="C4361" s="28" t="n">
        <v>56578.4</v>
      </c>
      <c r="D4361" s="43" t="n">
        <v>568.25</v>
      </c>
      <c r="E4361" s="44" t="n">
        <f aca="false">E4360+D4361</f>
        <v>59799.0500000001</v>
      </c>
      <c r="F4361" s="45" t="n">
        <f aca="false">IF(C4360&gt;0,D4361/C4360,0)</f>
        <v>0.0101908417823616</v>
      </c>
      <c r="G4361" s="46" t="n">
        <f aca="false">G4360*(1+F4361)</f>
        <v>49.3925985662766</v>
      </c>
      <c r="H4361" s="46" t="n">
        <f aca="false">MAX(H4360,G4361)</f>
        <v>60.3492678816304</v>
      </c>
      <c r="I4361" s="47" t="n">
        <f aca="false">G4361/H4361-1</f>
        <v>-0.181554303804387</v>
      </c>
      <c r="J4361" s="48" t="n">
        <f aca="false">IF(F4361&lt;0,F4361^2,0)</f>
        <v>0</v>
      </c>
      <c r="K4361" s="44" t="n">
        <f aca="false">MAX(K4360,E4361)</f>
        <v>64626.6500000001</v>
      </c>
      <c r="L4361" s="49" t="n">
        <f aca="false">E4361-K4361</f>
        <v>-4827.6</v>
      </c>
    </row>
    <row r="4362" customFormat="false" ht="15" hidden="false" customHeight="false" outlineLevel="0" collapsed="false">
      <c r="A4362" s="27" t="n">
        <v>45817</v>
      </c>
      <c r="B4362" s="42" t="n">
        <v>1</v>
      </c>
      <c r="C4362" s="28" t="n">
        <v>56839.6</v>
      </c>
      <c r="D4362" s="43" t="n">
        <v>261.2</v>
      </c>
      <c r="E4362" s="44" t="n">
        <f aca="false">E4361+D4362</f>
        <v>60060.2500000001</v>
      </c>
      <c r="F4362" s="45" t="n">
        <f aca="false">IF(C4361&gt;0,D4362/C4361,0)</f>
        <v>0.00461660280248293</v>
      </c>
      <c r="G4362" s="46" t="n">
        <f aca="false">G4361*(1+F4362)</f>
        <v>49.6206245752396</v>
      </c>
      <c r="H4362" s="46" t="n">
        <f aca="false">MAX(H4361,G4362)</f>
        <v>60.3492678816304</v>
      </c>
      <c r="I4362" s="47" t="n">
        <f aca="false">G4362/H4362-1</f>
        <v>-0.17777586510965</v>
      </c>
      <c r="J4362" s="48" t="n">
        <f aca="false">IF(F4362&lt;0,F4362^2,0)</f>
        <v>0</v>
      </c>
      <c r="K4362" s="44" t="n">
        <f aca="false">MAX(K4361,E4362)</f>
        <v>64626.6500000001</v>
      </c>
      <c r="L4362" s="49" t="n">
        <f aca="false">E4362-K4362</f>
        <v>-4566.4</v>
      </c>
    </row>
    <row r="4363" customFormat="false" ht="15" hidden="false" customHeight="false" outlineLevel="0" collapsed="false">
      <c r="A4363" s="27" t="n">
        <v>45818</v>
      </c>
      <c r="B4363" s="42" t="n">
        <v>1</v>
      </c>
      <c r="C4363" s="28" t="n">
        <v>56629.1</v>
      </c>
      <c r="D4363" s="43" t="n">
        <v>-46.9</v>
      </c>
      <c r="E4363" s="44" t="n">
        <f aca="false">E4362+D4363</f>
        <v>60013.3500000001</v>
      </c>
      <c r="F4363" s="45" t="n">
        <f aca="false">IF(C4362&gt;0,D4363/C4362,0)</f>
        <v>-0.000825128959387469</v>
      </c>
      <c r="G4363" s="46" t="n">
        <f aca="false">G4362*(1+F4363)</f>
        <v>49.5796811609196</v>
      </c>
      <c r="H4363" s="46" t="n">
        <f aca="false">MAX(H4362,G4363)</f>
        <v>60.3492678816304</v>
      </c>
      <c r="I4363" s="47" t="n">
        <f aca="false">G4363/H4363-1</f>
        <v>-0.178454306054455</v>
      </c>
      <c r="J4363" s="48" t="n">
        <f aca="false">IF(F4363&lt;0,F4363^2,0)</f>
        <v>6.80837799619848E-007</v>
      </c>
      <c r="K4363" s="44" t="n">
        <f aca="false">MAX(K4362,E4363)</f>
        <v>64626.6500000001</v>
      </c>
      <c r="L4363" s="49" t="n">
        <f aca="false">E4363-K4363</f>
        <v>-4613.3</v>
      </c>
    </row>
    <row r="4364" customFormat="false" ht="15" hidden="false" customHeight="false" outlineLevel="0" collapsed="false">
      <c r="A4364" s="27" t="n">
        <v>45819</v>
      </c>
      <c r="B4364" s="42" t="n">
        <v>-1</v>
      </c>
      <c r="C4364" s="28" t="n">
        <v>56459.75</v>
      </c>
      <c r="D4364" s="43" t="n">
        <v>104.4</v>
      </c>
      <c r="E4364" s="44" t="n">
        <f aca="false">E4363+D4364</f>
        <v>60117.7500000001</v>
      </c>
      <c r="F4364" s="45" t="n">
        <f aca="false">IF(C4363&gt;0,D4364/C4363,0)</f>
        <v>0.00184357512303745</v>
      </c>
      <c r="G4364" s="46" t="n">
        <f aca="false">G4363*(1+F4364)</f>
        <v>49.671085027716</v>
      </c>
      <c r="H4364" s="46" t="n">
        <f aca="false">MAX(H4363,G4364)</f>
        <v>60.3492678816304</v>
      </c>
      <c r="I4364" s="47" t="n">
        <f aca="false">G4364/H4364-1</f>
        <v>-0.176939724850659</v>
      </c>
      <c r="J4364" s="48" t="n">
        <f aca="false">IF(F4364&lt;0,F4364^2,0)</f>
        <v>0</v>
      </c>
      <c r="K4364" s="44" t="n">
        <f aca="false">MAX(K4363,E4364)</f>
        <v>64626.6500000001</v>
      </c>
      <c r="L4364" s="49" t="n">
        <f aca="false">E4364-K4364</f>
        <v>-4508.9</v>
      </c>
    </row>
    <row r="4365" customFormat="false" ht="15" hidden="false" customHeight="false" outlineLevel="0" collapsed="false">
      <c r="A4365" s="27" t="n">
        <v>45820</v>
      </c>
      <c r="B4365" s="42" t="n">
        <v>-1</v>
      </c>
      <c r="C4365" s="28" t="n">
        <v>56082.55</v>
      </c>
      <c r="D4365" s="43" t="n">
        <v>377.2</v>
      </c>
      <c r="E4365" s="44" t="n">
        <f aca="false">E4364+D4365</f>
        <v>60494.9500000001</v>
      </c>
      <c r="F4365" s="45" t="n">
        <f aca="false">IF(C4364&gt;0,D4365/C4364,0)</f>
        <v>0.00668086557237678</v>
      </c>
      <c r="G4365" s="46" t="n">
        <f aca="false">G4364*(1+F4365)</f>
        <v>50.0029308696203</v>
      </c>
      <c r="H4365" s="46" t="n">
        <f aca="false">MAX(H4364,G4365)</f>
        <v>60.3492678816304</v>
      </c>
      <c r="I4365" s="47" t="n">
        <f aca="false">G4365/H4365-1</f>
        <v>-0.171440969794423</v>
      </c>
      <c r="J4365" s="48" t="n">
        <f aca="false">IF(F4365&lt;0,F4365^2,0)</f>
        <v>0</v>
      </c>
      <c r="K4365" s="44" t="n">
        <f aca="false">MAX(K4364,E4365)</f>
        <v>64626.6500000001</v>
      </c>
      <c r="L4365" s="49" t="n">
        <f aca="false">E4365-K4365</f>
        <v>-4131.7</v>
      </c>
    </row>
    <row r="4366" customFormat="false" ht="15" hidden="false" customHeight="false" outlineLevel="0" collapsed="false">
      <c r="A4366" s="27" t="n">
        <v>45821</v>
      </c>
      <c r="B4366" s="42" t="n">
        <v>-1</v>
      </c>
      <c r="C4366" s="28" t="n">
        <v>55527.35</v>
      </c>
      <c r="D4366" s="43" t="n">
        <v>555.2</v>
      </c>
      <c r="E4366" s="44" t="n">
        <f aca="false">E4365+D4366</f>
        <v>61050.1500000001</v>
      </c>
      <c r="F4366" s="45" t="n">
        <f aca="false">IF(C4365&gt;0,D4366/C4365,0)</f>
        <v>0.00989969250684928</v>
      </c>
      <c r="G4366" s="46" t="n">
        <f aca="false">G4365*(1+F4366)</f>
        <v>50.4979445096708</v>
      </c>
      <c r="H4366" s="46" t="n">
        <f aca="false">MAX(H4365,G4366)</f>
        <v>60.3492678816304</v>
      </c>
      <c r="I4366" s="47" t="n">
        <f aca="false">G4366/H4366-1</f>
        <v>-0.163238490171615</v>
      </c>
      <c r="J4366" s="48" t="n">
        <f aca="false">IF(F4366&lt;0,F4366^2,0)</f>
        <v>0</v>
      </c>
      <c r="K4366" s="44" t="n">
        <f aca="false">MAX(K4365,E4366)</f>
        <v>64626.6500000001</v>
      </c>
      <c r="L4366" s="49" t="n">
        <f aca="false">E4366-K4366</f>
        <v>-3576.50000000001</v>
      </c>
    </row>
    <row r="4367" customFormat="false" ht="15" hidden="false" customHeight="false" outlineLevel="0" collapsed="false">
      <c r="A4367" s="27" t="n">
        <v>45824</v>
      </c>
      <c r="B4367" s="42" t="n">
        <v>-1</v>
      </c>
      <c r="C4367" s="28" t="n">
        <v>55944.9</v>
      </c>
      <c r="D4367" s="43" t="n">
        <v>-160.65</v>
      </c>
      <c r="E4367" s="44" t="n">
        <f aca="false">E4366+D4367</f>
        <v>60889.5000000001</v>
      </c>
      <c r="F4367" s="45" t="n">
        <f aca="false">IF(C4366&gt;0,D4367/C4366,0)</f>
        <v>-0.00289316886183115</v>
      </c>
      <c r="G4367" s="46" t="n">
        <f aca="false">G4366*(1+F4367)</f>
        <v>50.3518454290289</v>
      </c>
      <c r="H4367" s="46" t="n">
        <f aca="false">MAX(H4366,G4367)</f>
        <v>60.3492678816304</v>
      </c>
      <c r="I4367" s="47" t="n">
        <f aca="false">G4367/H4367-1</f>
        <v>-0.165659382516629</v>
      </c>
      <c r="J4367" s="48" t="n">
        <f aca="false">IF(F4367&lt;0,F4367^2,0)</f>
        <v>8.37042606306936E-006</v>
      </c>
      <c r="K4367" s="44" t="n">
        <f aca="false">MAX(K4366,E4367)</f>
        <v>64626.6500000001</v>
      </c>
      <c r="L4367" s="49" t="n">
        <f aca="false">E4367-K4367</f>
        <v>-3737.15000000001</v>
      </c>
    </row>
    <row r="4368" customFormat="false" ht="15" hidden="false" customHeight="false" outlineLevel="0" collapsed="false">
      <c r="A4368" s="27" t="n">
        <v>45825</v>
      </c>
      <c r="B4368" s="42" t="n">
        <v>1</v>
      </c>
      <c r="C4368" s="28" t="n">
        <v>55714.15</v>
      </c>
      <c r="D4368" s="43" t="n">
        <v>-285.7</v>
      </c>
      <c r="E4368" s="44" t="n">
        <f aca="false">E4367+D4368</f>
        <v>60603.8000000001</v>
      </c>
      <c r="F4368" s="45" t="n">
        <f aca="false">IF(C4367&gt;0,D4368/C4367,0)</f>
        <v>-0.00510681045099732</v>
      </c>
      <c r="G4368" s="46" t="n">
        <f aca="false">G4367*(1+F4368)</f>
        <v>50.094708098565</v>
      </c>
      <c r="H4368" s="46" t="n">
        <f aca="false">MAX(H4367,G4368)</f>
        <v>60.3492678816304</v>
      </c>
      <c r="I4368" s="47" t="n">
        <f aca="false">G4368/H4368-1</f>
        <v>-0.169920201901684</v>
      </c>
      <c r="J4368" s="48" t="n">
        <f aca="false">IF(F4368&lt;0,F4368^2,0)</f>
        <v>2.60795129824155E-005</v>
      </c>
      <c r="K4368" s="44" t="n">
        <f aca="false">MAX(K4367,E4368)</f>
        <v>64626.6500000001</v>
      </c>
      <c r="L4368" s="49" t="n">
        <f aca="false">E4368-K4368</f>
        <v>-4022.85000000001</v>
      </c>
    </row>
    <row r="4369" customFormat="false" ht="15" hidden="false" customHeight="false" outlineLevel="0" collapsed="false">
      <c r="A4369" s="27" t="n">
        <v>45826</v>
      </c>
      <c r="B4369" s="42" t="n">
        <v>1</v>
      </c>
      <c r="C4369" s="28" t="n">
        <v>55828.75</v>
      </c>
      <c r="D4369" s="43" t="n">
        <v>-169.2</v>
      </c>
      <c r="E4369" s="44" t="n">
        <f aca="false">E4368+D4369</f>
        <v>60434.6000000001</v>
      </c>
      <c r="F4369" s="45" t="n">
        <f aca="false">IF(C4368&gt;0,D4369/C4368,0)</f>
        <v>-0.00303693047457423</v>
      </c>
      <c r="G4369" s="46" t="n">
        <f aca="false">G4368*(1+F4369)</f>
        <v>49.9425739529255</v>
      </c>
      <c r="H4369" s="46" t="n">
        <f aca="false">MAX(H4368,G4369)</f>
        <v>60.3492678816304</v>
      </c>
      <c r="I4369" s="47" t="n">
        <f aca="false">G4369/H4369-1</f>
        <v>-0.172441096536858</v>
      </c>
      <c r="J4369" s="48" t="n">
        <f aca="false">IF(F4369&lt;0,F4369^2,0)</f>
        <v>9.22294670739767E-006</v>
      </c>
      <c r="K4369" s="44" t="n">
        <f aca="false">MAX(K4368,E4369)</f>
        <v>64626.6500000001</v>
      </c>
      <c r="L4369" s="49" t="n">
        <f aca="false">E4369-K4369</f>
        <v>-4192.05</v>
      </c>
    </row>
    <row r="4370" customFormat="false" ht="15" hidden="false" customHeight="false" outlineLevel="0" collapsed="false">
      <c r="A4370" s="27" t="n">
        <v>45827</v>
      </c>
      <c r="B4370" s="42" t="n">
        <v>-1</v>
      </c>
      <c r="C4370" s="28" t="n">
        <v>55577.45</v>
      </c>
      <c r="D4370" s="43" t="n">
        <v>-65.65</v>
      </c>
      <c r="E4370" s="44" t="n">
        <f aca="false">E4369+D4370</f>
        <v>60368.9500000001</v>
      </c>
      <c r="F4370" s="45" t="n">
        <f aca="false">IF(C4369&gt;0,D4370/C4369,0)</f>
        <v>-0.00117591742605736</v>
      </c>
      <c r="G4370" s="46" t="n">
        <f aca="false">G4369*(1+F4370)</f>
        <v>49.8838456099121</v>
      </c>
      <c r="H4370" s="46" t="n">
        <f aca="false">MAX(H4369,G4370)</f>
        <v>60.3492678816304</v>
      </c>
      <c r="I4370" s="47" t="n">
        <f aca="false">G4370/H4370-1</f>
        <v>-0.173414237472529</v>
      </c>
      <c r="J4370" s="48" t="n">
        <f aca="false">IF(F4370&lt;0,F4370^2,0)</f>
        <v>1.38278179290537E-006</v>
      </c>
      <c r="K4370" s="44" t="n">
        <f aca="false">MAX(K4369,E4370)</f>
        <v>64626.6500000001</v>
      </c>
      <c r="L4370" s="49" t="n">
        <f aca="false">E4370-K4370</f>
        <v>-4257.7</v>
      </c>
    </row>
    <row r="4371" customFormat="false" ht="15" hidden="false" customHeight="false" outlineLevel="0" collapsed="false">
      <c r="A4371" s="27" t="n">
        <v>45828</v>
      </c>
      <c r="B4371" s="42" t="n">
        <v>1</v>
      </c>
      <c r="C4371" s="28" t="n">
        <v>56252.85</v>
      </c>
      <c r="D4371" s="43" t="n">
        <v>-45.75</v>
      </c>
      <c r="E4371" s="44" t="n">
        <f aca="false">E4370+D4371</f>
        <v>60323.2000000001</v>
      </c>
      <c r="F4371" s="45" t="n">
        <f aca="false">IF(C4370&gt;0,D4371/C4370,0)</f>
        <v>-0.00082317558650136</v>
      </c>
      <c r="G4371" s="46" t="n">
        <f aca="false">G4370*(1+F4371)</f>
        <v>49.8427824460452</v>
      </c>
      <c r="H4371" s="46" t="n">
        <f aca="false">MAX(H4370,G4371)</f>
        <v>60.3492678816304</v>
      </c>
      <c r="I4371" s="47" t="n">
        <f aca="false">G4371/H4371-1</f>
        <v>-0.174094662692391</v>
      </c>
      <c r="J4371" s="48" t="n">
        <f aca="false">IF(F4371&lt;0,F4371^2,0)</f>
        <v>6.77618046211858E-007</v>
      </c>
      <c r="K4371" s="44" t="n">
        <f aca="false">MAX(K4370,E4371)</f>
        <v>64626.6500000001</v>
      </c>
      <c r="L4371" s="49" t="n">
        <f aca="false">E4371-K4371</f>
        <v>-4303.45</v>
      </c>
    </row>
    <row r="4372" customFormat="false" ht="15" hidden="false" customHeight="false" outlineLevel="0" collapsed="false">
      <c r="A4372" s="27" t="n">
        <v>45831</v>
      </c>
      <c r="B4372" s="42" t="n">
        <v>1</v>
      </c>
      <c r="C4372" s="28" t="n">
        <v>56059.35</v>
      </c>
      <c r="D4372" s="43" t="n">
        <v>-193.5</v>
      </c>
      <c r="E4372" s="44" t="n">
        <f aca="false">E4371+D4372</f>
        <v>60129.7000000001</v>
      </c>
      <c r="F4372" s="45" t="n">
        <f aca="false">IF(C4371&gt;0,D4372/C4371,0)</f>
        <v>-0.00343982571549708</v>
      </c>
      <c r="G4372" s="46" t="n">
        <f aca="false">G4371*(1+F4372)</f>
        <v>49.6713319612554</v>
      </c>
      <c r="H4372" s="46" t="n">
        <f aca="false">MAX(H4371,G4372)</f>
        <v>60.3492678816304</v>
      </c>
      <c r="I4372" s="47" t="n">
        <f aca="false">G4372/H4372-1</f>
        <v>-0.176935633110228</v>
      </c>
      <c r="J4372" s="48" t="n">
        <f aca="false">IF(F4372&lt;0,F4372^2,0)</f>
        <v>1.1832400952995E-005</v>
      </c>
      <c r="K4372" s="44" t="n">
        <f aca="false">MAX(K4371,E4372)</f>
        <v>64626.6500000001</v>
      </c>
      <c r="L4372" s="49" t="n">
        <f aca="false">E4372-K4372</f>
        <v>-4496.95</v>
      </c>
    </row>
    <row r="4373" customFormat="false" ht="15" hidden="false" customHeight="false" outlineLevel="0" collapsed="false">
      <c r="A4373" s="27" t="n">
        <v>45832</v>
      </c>
      <c r="B4373" s="42" t="n">
        <v>1</v>
      </c>
      <c r="C4373" s="28" t="n">
        <v>56461.9</v>
      </c>
      <c r="D4373" s="43" t="n">
        <v>402.55</v>
      </c>
      <c r="E4373" s="44" t="n">
        <f aca="false">E4372+D4373</f>
        <v>60532.2500000001</v>
      </c>
      <c r="F4373" s="45" t="n">
        <f aca="false">IF(C4372&gt;0,D4373/C4372,0)</f>
        <v>0.00718078250996489</v>
      </c>
      <c r="G4373" s="46" t="n">
        <f aca="false">G4372*(1+F4373)</f>
        <v>50.0280109930494</v>
      </c>
      <c r="H4373" s="46" t="n">
        <f aca="false">MAX(H4372,G4373)</f>
        <v>60.3492678816304</v>
      </c>
      <c r="I4373" s="47" t="n">
        <f aca="false">G4373/H4373-1</f>
        <v>-0.171025386899891</v>
      </c>
      <c r="J4373" s="48" t="n">
        <f aca="false">IF(F4373&lt;0,F4373^2,0)</f>
        <v>0</v>
      </c>
      <c r="K4373" s="44" t="n">
        <f aca="false">MAX(K4372,E4373)</f>
        <v>64626.6500000001</v>
      </c>
      <c r="L4373" s="49" t="n">
        <f aca="false">E4373-K4373</f>
        <v>-4094.4</v>
      </c>
    </row>
    <row r="4374" customFormat="false" ht="15" hidden="false" customHeight="false" outlineLevel="0" collapsed="false">
      <c r="A4374" s="27" t="n">
        <v>45833</v>
      </c>
      <c r="B4374" s="42" t="n">
        <v>1</v>
      </c>
      <c r="C4374" s="28" t="n">
        <v>56621.15</v>
      </c>
      <c r="D4374" s="43" t="n">
        <v>159.25</v>
      </c>
      <c r="E4374" s="44" t="n">
        <f aca="false">E4373+D4374</f>
        <v>60691.5000000001</v>
      </c>
      <c r="F4374" s="45" t="n">
        <f aca="false">IF(C4373&gt;0,D4374/C4373,0)</f>
        <v>0.00282048602686059</v>
      </c>
      <c r="G4374" s="46" t="n">
        <f aca="false">G4373*(1+F4374)</f>
        <v>50.169114299007</v>
      </c>
      <c r="H4374" s="46" t="n">
        <f aca="false">MAX(H4373,G4374)</f>
        <v>60.3492678816304</v>
      </c>
      <c r="I4374" s="47" t="n">
        <f aca="false">G4374/H4374-1</f>
        <v>-0.16868727558702</v>
      </c>
      <c r="J4374" s="48" t="n">
        <f aca="false">IF(F4374&lt;0,F4374^2,0)</f>
        <v>0</v>
      </c>
      <c r="K4374" s="44" t="n">
        <f aca="false">MAX(K4373,E4374)</f>
        <v>64626.6500000001</v>
      </c>
      <c r="L4374" s="49" t="n">
        <f aca="false">E4374-K4374</f>
        <v>-3935.15</v>
      </c>
    </row>
    <row r="4375" customFormat="false" ht="15" hidden="false" customHeight="false" outlineLevel="0" collapsed="false">
      <c r="A4375" s="27" t="n">
        <v>45834</v>
      </c>
      <c r="B4375" s="42" t="n">
        <v>1</v>
      </c>
      <c r="C4375" s="28" t="n">
        <v>57206.7</v>
      </c>
      <c r="D4375" s="43" t="n">
        <v>585.55</v>
      </c>
      <c r="E4375" s="44" t="n">
        <f aca="false">E4374+D4375</f>
        <v>61277.0500000001</v>
      </c>
      <c r="F4375" s="45" t="n">
        <f aca="false">IF(C4374&gt;0,D4375/C4374,0)</f>
        <v>0.0103415419856361</v>
      </c>
      <c r="G4375" s="46" t="n">
        <f aca="false">G4374*(1+F4375)</f>
        <v>50.6879403009123</v>
      </c>
      <c r="H4375" s="46" t="n">
        <f aca="false">MAX(H4374,G4375)</f>
        <v>60.3492678816304</v>
      </c>
      <c r="I4375" s="47" t="n">
        <f aca="false">G4375/H4375-1</f>
        <v>-0.160090220144309</v>
      </c>
      <c r="J4375" s="48" t="n">
        <f aca="false">IF(F4375&lt;0,F4375^2,0)</f>
        <v>0</v>
      </c>
      <c r="K4375" s="44" t="n">
        <f aca="false">MAX(K4374,E4375)</f>
        <v>64626.6500000001</v>
      </c>
      <c r="L4375" s="49" t="n">
        <f aca="false">E4375-K4375</f>
        <v>-3349.6</v>
      </c>
    </row>
    <row r="4376" customFormat="false" ht="15" hidden="false" customHeight="false" outlineLevel="0" collapsed="false">
      <c r="A4376" s="27" t="n">
        <v>45835</v>
      </c>
      <c r="B4376" s="42" t="n">
        <v>1</v>
      </c>
      <c r="C4376" s="28" t="n">
        <v>57443.9</v>
      </c>
      <c r="D4376" s="43" t="n">
        <v>237.2</v>
      </c>
      <c r="E4376" s="44" t="n">
        <f aca="false">E4375+D4376</f>
        <v>61514.2500000001</v>
      </c>
      <c r="F4376" s="45" t="n">
        <f aca="false">IF(C4375&gt;0,D4376/C4375,0)</f>
        <v>0.00414636747094309</v>
      </c>
      <c r="G4376" s="46" t="n">
        <f aca="false">G4375*(1+F4376)</f>
        <v>50.8981111277451</v>
      </c>
      <c r="H4376" s="46" t="n">
        <f aca="false">MAX(H4375,G4376)</f>
        <v>60.3492678816304</v>
      </c>
      <c r="I4376" s="47" t="n">
        <f aca="false">G4376/H4376-1</f>
        <v>-0.156607645554589</v>
      </c>
      <c r="J4376" s="48" t="n">
        <f aca="false">IF(F4376&lt;0,F4376^2,0)</f>
        <v>0</v>
      </c>
      <c r="K4376" s="44" t="n">
        <f aca="false">MAX(K4375,E4376)</f>
        <v>64626.6500000001</v>
      </c>
      <c r="L4376" s="49" t="n">
        <f aca="false">E4376-K4376</f>
        <v>-3112.4</v>
      </c>
    </row>
    <row r="4377" customFormat="false" ht="15" hidden="false" customHeight="false" outlineLevel="0" collapsed="false">
      <c r="A4377" s="27" t="n">
        <v>45838</v>
      </c>
      <c r="B4377" s="42" t="n">
        <v>1</v>
      </c>
      <c r="C4377" s="28" t="n">
        <v>57312.75</v>
      </c>
      <c r="D4377" s="43" t="n">
        <v>-131.15</v>
      </c>
      <c r="E4377" s="44" t="n">
        <f aca="false">E4376+D4377</f>
        <v>61383.1000000001</v>
      </c>
      <c r="F4377" s="45" t="n">
        <f aca="false">IF(C4376&gt;0,D4377/C4376,0)</f>
        <v>-0.00228309707384074</v>
      </c>
      <c r="G4377" s="46" t="n">
        <f aca="false">G4376*(1+F4377)</f>
        <v>50.7819057991653</v>
      </c>
      <c r="H4377" s="46" t="n">
        <f aca="false">MAX(H4376,G4377)</f>
        <v>60.3492678816304</v>
      </c>
      <c r="I4377" s="47" t="n">
        <f aca="false">G4377/H4377-1</f>
        <v>-0.158533192171123</v>
      </c>
      <c r="J4377" s="48" t="n">
        <f aca="false">IF(F4377&lt;0,F4377^2,0)</f>
        <v>5.21253224858014E-006</v>
      </c>
      <c r="K4377" s="44" t="n">
        <f aca="false">MAX(K4376,E4377)</f>
        <v>64626.6500000001</v>
      </c>
      <c r="L4377" s="49" t="n">
        <f aca="false">E4377-K4377</f>
        <v>-3243.55</v>
      </c>
    </row>
    <row r="4378" customFormat="false" ht="15" hidden="false" customHeight="false" outlineLevel="0" collapsed="false">
      <c r="A4378" s="27" t="n">
        <v>45839</v>
      </c>
      <c r="B4378" s="42" t="n">
        <v>1</v>
      </c>
      <c r="C4378" s="28" t="n">
        <v>57459.45</v>
      </c>
      <c r="D4378" s="43" t="n">
        <v>-118.95</v>
      </c>
      <c r="E4378" s="44" t="n">
        <f aca="false">E4377+D4378</f>
        <v>61264.1500000001</v>
      </c>
      <c r="F4378" s="45" t="n">
        <f aca="false">IF(C4377&gt;0,D4378/C4377,0)</f>
        <v>-0.00207545441459361</v>
      </c>
      <c r="G4378" s="46" t="n">
        <f aca="false">G4377*(1+F4378)</f>
        <v>50.676510268593</v>
      </c>
      <c r="H4378" s="46" t="n">
        <f aca="false">MAX(H4377,G4378)</f>
        <v>60.3492678816304</v>
      </c>
      <c r="I4378" s="47" t="n">
        <f aca="false">G4378/H4378-1</f>
        <v>-0.160279618172165</v>
      </c>
      <c r="J4378" s="48" t="n">
        <f aca="false">IF(F4378&lt;0,F4378^2,0)</f>
        <v>4.30751102705611E-006</v>
      </c>
      <c r="K4378" s="44" t="n">
        <f aca="false">MAX(K4377,E4378)</f>
        <v>64626.6500000001</v>
      </c>
      <c r="L4378" s="49" t="n">
        <f aca="false">E4378-K4378</f>
        <v>-3362.5</v>
      </c>
    </row>
    <row r="4379" customFormat="false" ht="15" hidden="false" customHeight="false" outlineLevel="0" collapsed="false">
      <c r="A4379" s="27" t="n">
        <v>45840</v>
      </c>
      <c r="B4379" s="42" t="n">
        <v>-1</v>
      </c>
      <c r="C4379" s="28" t="n">
        <v>56999.2</v>
      </c>
      <c r="D4379" s="43" t="n">
        <v>151.15</v>
      </c>
      <c r="E4379" s="44" t="n">
        <f aca="false">E4378+D4379</f>
        <v>61415.3000000001</v>
      </c>
      <c r="F4379" s="45" t="n">
        <f aca="false">IF(C4378&gt;0,D4379/C4378,0)</f>
        <v>0.00263055076232021</v>
      </c>
      <c r="G4379" s="46" t="n">
        <f aca="false">G4378*(1+F4379)</f>
        <v>50.8098174013118</v>
      </c>
      <c r="H4379" s="46" t="n">
        <f aca="false">MAX(H4378,G4379)</f>
        <v>60.3492678816304</v>
      </c>
      <c r="I4379" s="47" t="n">
        <f aca="false">G4379/H4379-1</f>
        <v>-0.158070691081612</v>
      </c>
      <c r="J4379" s="48" t="n">
        <f aca="false">IF(F4379&lt;0,F4379^2,0)</f>
        <v>0</v>
      </c>
      <c r="K4379" s="44" t="n">
        <f aca="false">MAX(K4378,E4379)</f>
        <v>64626.6500000001</v>
      </c>
      <c r="L4379" s="49" t="n">
        <f aca="false">E4379-K4379</f>
        <v>-3211.35</v>
      </c>
    </row>
    <row r="4380" customFormat="false" ht="15" hidden="false" customHeight="false" outlineLevel="0" collapsed="false">
      <c r="A4380" s="27" t="n">
        <v>45841</v>
      </c>
      <c r="B4380" s="42" t="n">
        <v>-1</v>
      </c>
      <c r="C4380" s="28" t="n">
        <v>56791.95</v>
      </c>
      <c r="D4380" s="43" t="n">
        <v>207.25</v>
      </c>
      <c r="E4380" s="44" t="n">
        <f aca="false">E4379+D4380</f>
        <v>61622.5500000001</v>
      </c>
      <c r="F4380" s="45" t="n">
        <f aca="false">IF(C4379&gt;0,D4380/C4379,0)</f>
        <v>0.00363601594408343</v>
      </c>
      <c r="G4380" s="46" t="n">
        <f aca="false">G4379*(1+F4380)</f>
        <v>50.9945627074989</v>
      </c>
      <c r="H4380" s="46" t="n">
        <f aca="false">MAX(H4379,G4380)</f>
        <v>60.3492678816304</v>
      </c>
      <c r="I4380" s="47" t="n">
        <f aca="false">G4380/H4380-1</f>
        <v>-0.155009422690594</v>
      </c>
      <c r="J4380" s="48" t="n">
        <f aca="false">IF(F4380&lt;0,F4380^2,0)</f>
        <v>0</v>
      </c>
      <c r="K4380" s="44" t="n">
        <f aca="false">MAX(K4379,E4380)</f>
        <v>64626.6500000001</v>
      </c>
      <c r="L4380" s="49" t="n">
        <f aca="false">E4380-K4380</f>
        <v>-3004.1</v>
      </c>
    </row>
    <row r="4381" customFormat="false" ht="15" hidden="false" customHeight="false" outlineLevel="0" collapsed="false">
      <c r="A4381" s="27" t="n">
        <v>45842</v>
      </c>
      <c r="B4381" s="42" t="n">
        <v>-1</v>
      </c>
      <c r="C4381" s="28" t="n">
        <v>57031.9</v>
      </c>
      <c r="D4381" s="43" t="n">
        <v>-239.95</v>
      </c>
      <c r="E4381" s="44" t="n">
        <f aca="false">E4380+D4381</f>
        <v>61382.6000000001</v>
      </c>
      <c r="F4381" s="45" t="n">
        <f aca="false">IF(C4380&gt;0,D4381/C4380,0)</f>
        <v>-0.00422507063060874</v>
      </c>
      <c r="G4381" s="46" t="n">
        <f aca="false">G4380*(1+F4381)</f>
        <v>50.7791070782827</v>
      </c>
      <c r="H4381" s="46" t="n">
        <f aca="false">MAX(H4380,G4381)</f>
        <v>60.3492678816304</v>
      </c>
      <c r="I4381" s="47" t="n">
        <f aca="false">G4381/H4381-1</f>
        <v>-0.158579567561925</v>
      </c>
      <c r="J4381" s="48" t="n">
        <f aca="false">IF(F4381&lt;0,F4381^2,0)</f>
        <v>1.78512218336325E-005</v>
      </c>
      <c r="K4381" s="44" t="n">
        <f aca="false">MAX(K4380,E4381)</f>
        <v>64626.6500000001</v>
      </c>
      <c r="L4381" s="49" t="n">
        <f aca="false">E4381-K4381</f>
        <v>-3244.05</v>
      </c>
    </row>
    <row r="4382" customFormat="false" ht="15" hidden="false" customHeight="false" outlineLevel="0" collapsed="false">
      <c r="A4382" s="27" t="n">
        <v>45845</v>
      </c>
      <c r="B4382" s="42" t="n">
        <v>-1</v>
      </c>
      <c r="C4382" s="28" t="n">
        <v>56949.2</v>
      </c>
      <c r="D4382" s="43" t="n">
        <v>-43.2</v>
      </c>
      <c r="E4382" s="44" t="n">
        <f aca="false">E4381+D4382</f>
        <v>61339.4000000001</v>
      </c>
      <c r="F4382" s="45" t="n">
        <f aca="false">IF(C4381&gt;0,D4382/C4381,0)</f>
        <v>-0.000757470818962721</v>
      </c>
      <c r="G4382" s="46" t="n">
        <f aca="false">G4381*(1+F4382)</f>
        <v>50.7406433864579</v>
      </c>
      <c r="H4382" s="46" t="n">
        <f aca="false">MAX(H4381,G4382)</f>
        <v>60.3492678816304</v>
      </c>
      <c r="I4382" s="47" t="n">
        <f aca="false">G4382/H4382-1</f>
        <v>-0.159216918985976</v>
      </c>
      <c r="J4382" s="48" t="n">
        <f aca="false">IF(F4382&lt;0,F4382^2,0)</f>
        <v>5.73762041580055E-007</v>
      </c>
      <c r="K4382" s="44" t="n">
        <f aca="false">MAX(K4381,E4382)</f>
        <v>64626.6500000001</v>
      </c>
      <c r="L4382" s="49" t="n">
        <f aca="false">E4382-K4382</f>
        <v>-3287.24999999999</v>
      </c>
    </row>
    <row r="4383" customFormat="false" ht="15" hidden="false" customHeight="false" outlineLevel="0" collapsed="false">
      <c r="A4383" s="27" t="n">
        <v>45846</v>
      </c>
      <c r="B4383" s="42" t="n">
        <v>1</v>
      </c>
      <c r="C4383" s="28" t="n">
        <v>57256.3</v>
      </c>
      <c r="D4383" s="43" t="n">
        <v>104.1</v>
      </c>
      <c r="E4383" s="44" t="n">
        <f aca="false">E4382+D4383</f>
        <v>61443.5000000001</v>
      </c>
      <c r="F4383" s="45" t="n">
        <f aca="false">IF(C4382&gt;0,D4383/C4382,0)</f>
        <v>0.00182794490528401</v>
      </c>
      <c r="G4383" s="46" t="n">
        <f aca="false">G4382*(1+F4383)</f>
        <v>50.833394487027</v>
      </c>
      <c r="H4383" s="46" t="n">
        <f aca="false">MAX(H4382,G4383)</f>
        <v>60.3492678816304</v>
      </c>
      <c r="I4383" s="47" t="n">
        <f aca="false">G4383/H4383-1</f>
        <v>-0.157680013836587</v>
      </c>
      <c r="J4383" s="48" t="n">
        <f aca="false">IF(F4383&lt;0,F4383^2,0)</f>
        <v>0</v>
      </c>
      <c r="K4383" s="44" t="n">
        <f aca="false">MAX(K4382,E4383)</f>
        <v>64626.6500000001</v>
      </c>
      <c r="L4383" s="49" t="n">
        <f aca="false">E4383-K4383</f>
        <v>-3183.14999999999</v>
      </c>
    </row>
    <row r="4384" customFormat="false" ht="15" hidden="false" customHeight="false" outlineLevel="0" collapsed="false">
      <c r="A4384" s="27" t="n">
        <v>45847</v>
      </c>
      <c r="B4384" s="42" t="n">
        <v>1</v>
      </c>
      <c r="C4384" s="28" t="n">
        <v>57213.55</v>
      </c>
      <c r="D4384" s="43" t="n">
        <v>-42.75</v>
      </c>
      <c r="E4384" s="44" t="n">
        <f aca="false">E4383+D4384</f>
        <v>61400.7500000001</v>
      </c>
      <c r="F4384" s="45" t="n">
        <f aca="false">IF(C4383&gt;0,D4384/C4383,0)</f>
        <v>-0.000746642727525181</v>
      </c>
      <c r="G4384" s="46" t="n">
        <f aca="false">G4383*(1+F4384)</f>
        <v>50.7954401027179</v>
      </c>
      <c r="H4384" s="46" t="n">
        <f aca="false">MAX(H4383,G4384)</f>
        <v>60.3492678816304</v>
      </c>
      <c r="I4384" s="47" t="n">
        <f aca="false">G4384/H4384-1</f>
        <v>-0.158308925928505</v>
      </c>
      <c r="J4384" s="48" t="n">
        <f aca="false">IF(F4384&lt;0,F4384^2,0)</f>
        <v>5.57475362566241E-007</v>
      </c>
      <c r="K4384" s="44" t="n">
        <f aca="false">MAX(K4383,E4384)</f>
        <v>64626.6500000001</v>
      </c>
      <c r="L4384" s="49" t="n">
        <f aca="false">E4384-K4384</f>
        <v>-3225.89999999999</v>
      </c>
    </row>
    <row r="4385" customFormat="false" ht="15" hidden="false" customHeight="false" outlineLevel="0" collapsed="false">
      <c r="A4385" s="27" t="n">
        <v>45848</v>
      </c>
      <c r="B4385" s="42" t="n">
        <v>-1</v>
      </c>
      <c r="C4385" s="28" t="n">
        <v>56956</v>
      </c>
      <c r="D4385" s="43" t="n">
        <v>-208.6</v>
      </c>
      <c r="E4385" s="44" t="n">
        <f aca="false">E4384+D4385</f>
        <v>61192.1500000001</v>
      </c>
      <c r="F4385" s="45" t="n">
        <f aca="false">IF(C4384&gt;0,D4385/C4384,0)</f>
        <v>-0.00364598945529512</v>
      </c>
      <c r="G4385" s="46" t="n">
        <f aca="false">G4384*(1+F4385)</f>
        <v>50.6102404637263</v>
      </c>
      <c r="H4385" s="46" t="n">
        <f aca="false">MAX(H4384,G4385)</f>
        <v>60.3492678816304</v>
      </c>
      <c r="I4385" s="47" t="n">
        <f aca="false">G4385/H4385-1</f>
        <v>-0.161377722709186</v>
      </c>
      <c r="J4385" s="48" t="n">
        <f aca="false">IF(F4385&lt;0,F4385^2,0)</f>
        <v>1.32932391081232E-005</v>
      </c>
      <c r="K4385" s="44" t="n">
        <f aca="false">MAX(K4384,E4385)</f>
        <v>64626.6500000001</v>
      </c>
      <c r="L4385" s="49" t="n">
        <f aca="false">E4385-K4385</f>
        <v>-3434.49999999999</v>
      </c>
    </row>
    <row r="4386" customFormat="false" ht="15" hidden="false" customHeight="false" outlineLevel="0" collapsed="false">
      <c r="A4386" s="27" t="n">
        <v>45849</v>
      </c>
      <c r="B4386" s="42" t="n">
        <v>-1</v>
      </c>
      <c r="C4386" s="28" t="n">
        <v>56754.7</v>
      </c>
      <c r="D4386" s="43" t="n">
        <v>201.3</v>
      </c>
      <c r="E4386" s="44" t="n">
        <f aca="false">E4385+D4386</f>
        <v>61393.4500000001</v>
      </c>
      <c r="F4386" s="45" t="n">
        <f aca="false">IF(C4385&gt;0,D4386/C4385,0)</f>
        <v>0.00353430718449329</v>
      </c>
      <c r="G4386" s="46" t="n">
        <f aca="false">G4385*(1+F4386)</f>
        <v>50.7891126002062</v>
      </c>
      <c r="H4386" s="46" t="n">
        <f aca="false">MAX(H4385,G4386)</f>
        <v>60.3492678816304</v>
      </c>
      <c r="I4386" s="47" t="n">
        <f aca="false">G4386/H4386-1</f>
        <v>-0.158413773969481</v>
      </c>
      <c r="J4386" s="48" t="n">
        <f aca="false">IF(F4386&lt;0,F4386^2,0)</f>
        <v>0</v>
      </c>
      <c r="K4386" s="44" t="n">
        <f aca="false">MAX(K4385,E4386)</f>
        <v>64626.6500000001</v>
      </c>
      <c r="L4386" s="49" t="n">
        <f aca="false">E4386-K4386</f>
        <v>-3233.19999999999</v>
      </c>
    </row>
    <row r="4387" customFormat="false" ht="15" hidden="false" customHeight="false" outlineLevel="0" collapsed="false">
      <c r="A4387" s="27" t="n">
        <v>45852</v>
      </c>
      <c r="B4387" s="42" t="n">
        <v>-1</v>
      </c>
      <c r="C4387" s="28" t="n">
        <v>56765.35</v>
      </c>
      <c r="D4387" s="43" t="n">
        <v>-10.65</v>
      </c>
      <c r="E4387" s="44" t="n">
        <f aca="false">E4386+D4387</f>
        <v>61382.8000000001</v>
      </c>
      <c r="F4387" s="45" t="n">
        <f aca="false">IF(C4386&gt;0,D4387/C4386,0)</f>
        <v>-0.000187649657209007</v>
      </c>
      <c r="G4387" s="46" t="n">
        <f aca="false">G4386*(1+F4387)</f>
        <v>50.7795820406368</v>
      </c>
      <c r="H4387" s="46" t="n">
        <f aca="false">MAX(H4386,G4387)</f>
        <v>60.3492678816304</v>
      </c>
      <c r="I4387" s="47" t="n">
        <f aca="false">G4387/H4387-1</f>
        <v>-0.158571697336308</v>
      </c>
      <c r="J4387" s="48" t="n">
        <f aca="false">IF(F4387&lt;0,F4387^2,0)</f>
        <v>3.52123938506577E-008</v>
      </c>
      <c r="K4387" s="44" t="n">
        <f aca="false">MAX(K4386,E4387)</f>
        <v>64626.6500000001</v>
      </c>
      <c r="L4387" s="49" t="n">
        <f aca="false">E4387-K4387</f>
        <v>-3243.84999999999</v>
      </c>
    </row>
    <row r="4388" customFormat="false" ht="15" hidden="false" customHeight="false" outlineLevel="0" collapsed="false">
      <c r="A4388" s="27" t="n">
        <v>45853</v>
      </c>
      <c r="B4388" s="42" t="n">
        <v>1</v>
      </c>
      <c r="C4388" s="28" t="n">
        <v>57006.65</v>
      </c>
      <c r="D4388" s="43" t="n">
        <v>-215.35</v>
      </c>
      <c r="E4388" s="44" t="n">
        <f aca="false">E4387+D4388</f>
        <v>61167.4500000001</v>
      </c>
      <c r="F4388" s="45" t="n">
        <f aca="false">IF(C4387&gt;0,D4388/C4387,0)</f>
        <v>-0.00379368752240583</v>
      </c>
      <c r="G4388" s="46" t="n">
        <f aca="false">G4387*(1+F4388)</f>
        <v>50.5869401738562</v>
      </c>
      <c r="H4388" s="46" t="n">
        <f aca="false">MAX(H4387,G4388)</f>
        <v>60.3492678816304</v>
      </c>
      <c r="I4388" s="47" t="n">
        <f aca="false">G4388/H4388-1</f>
        <v>-0.161763813389122</v>
      </c>
      <c r="J4388" s="48" t="n">
        <f aca="false">IF(F4388&lt;0,F4388^2,0)</f>
        <v>1.43920650176577E-005</v>
      </c>
      <c r="K4388" s="44" t="n">
        <f aca="false">MAX(K4387,E4388)</f>
        <v>64626.6500000001</v>
      </c>
      <c r="L4388" s="49" t="n">
        <f aca="false">E4388-K4388</f>
        <v>-3459.19999999999</v>
      </c>
    </row>
    <row r="4389" customFormat="false" ht="15" hidden="false" customHeight="false" outlineLevel="0" collapsed="false">
      <c r="A4389" s="27" t="n">
        <v>45854</v>
      </c>
      <c r="B4389" s="42" t="n">
        <v>1</v>
      </c>
      <c r="C4389" s="28" t="n">
        <v>57168.95</v>
      </c>
      <c r="D4389" s="43" t="n">
        <v>162.3</v>
      </c>
      <c r="E4389" s="44" t="n">
        <f aca="false">E4388+D4389</f>
        <v>61329.7500000001</v>
      </c>
      <c r="F4389" s="45" t="n">
        <f aca="false">IF(C4388&gt;0,D4389/C4388,0)</f>
        <v>0.0028470362668215</v>
      </c>
      <c r="G4389" s="46" t="n">
        <f aca="false">G4388*(1+F4389)</f>
        <v>50.7309630271587</v>
      </c>
      <c r="H4389" s="46" t="n">
        <f aca="false">MAX(H4388,G4389)</f>
        <v>60.3492678816304</v>
      </c>
      <c r="I4389" s="47" t="n">
        <f aca="false">G4389/H4389-1</f>
        <v>-0.159377324565678</v>
      </c>
      <c r="J4389" s="48" t="n">
        <f aca="false">IF(F4389&lt;0,F4389^2,0)</f>
        <v>0</v>
      </c>
      <c r="K4389" s="44" t="n">
        <f aca="false">MAX(K4388,E4389)</f>
        <v>64626.6500000001</v>
      </c>
      <c r="L4389" s="49" t="n">
        <f aca="false">E4389-K4389</f>
        <v>-3296.89999999999</v>
      </c>
    </row>
    <row r="4390" customFormat="false" ht="15" hidden="false" customHeight="false" outlineLevel="0" collapsed="false">
      <c r="A4390" s="27" t="n">
        <v>45855</v>
      </c>
      <c r="B4390" s="42" t="n">
        <v>1</v>
      </c>
      <c r="C4390" s="28" t="n">
        <v>56828.8</v>
      </c>
      <c r="D4390" s="43" t="n">
        <v>-231.35</v>
      </c>
      <c r="E4390" s="44" t="n">
        <f aca="false">E4389+D4390</f>
        <v>61098.4000000001</v>
      </c>
      <c r="F4390" s="45" t="n">
        <f aca="false">IF(C4389&gt;0,D4390/C4389,0)</f>
        <v>-0.00404677714038827</v>
      </c>
      <c r="G4390" s="46" t="n">
        <f aca="false">G4389*(1+F4390)</f>
        <v>50.5256661256706</v>
      </c>
      <c r="H4390" s="46" t="n">
        <f aca="false">MAX(H4389,G4390)</f>
        <v>60.3492678816304</v>
      </c>
      <c r="I4390" s="47" t="n">
        <f aca="false">G4390/H4390-1</f>
        <v>-0.162779137192318</v>
      </c>
      <c r="J4390" s="48" t="n">
        <f aca="false">IF(F4390&lt;0,F4390^2,0)</f>
        <v>1.63764052239691E-005</v>
      </c>
      <c r="K4390" s="44" t="n">
        <f aca="false">MAX(K4389,E4390)</f>
        <v>64626.6500000001</v>
      </c>
      <c r="L4390" s="49" t="n">
        <f aca="false">E4390-K4390</f>
        <v>-3528.24999999999</v>
      </c>
    </row>
    <row r="4391" customFormat="false" ht="15" hidden="false" customHeight="false" outlineLevel="0" collapsed="false">
      <c r="A4391" s="27" t="n">
        <v>45856</v>
      </c>
      <c r="B4391" s="42" t="n">
        <v>-1</v>
      </c>
      <c r="C4391" s="28" t="n">
        <v>56283</v>
      </c>
      <c r="D4391" s="43" t="n">
        <v>241.25</v>
      </c>
      <c r="E4391" s="44" t="n">
        <f aca="false">E4390+D4391</f>
        <v>61339.6500000001</v>
      </c>
      <c r="F4391" s="45" t="n">
        <f aca="false">IF(C4390&gt;0,D4391/C4390,0)</f>
        <v>0.00424520665578017</v>
      </c>
      <c r="G4391" s="46" t="n">
        <f aca="false">G4390*(1+F4391)</f>
        <v>50.740158019795</v>
      </c>
      <c r="H4391" s="46" t="n">
        <f aca="false">MAX(H4390,G4391)</f>
        <v>60.3492678816304</v>
      </c>
      <c r="I4391" s="47" t="n">
        <f aca="false">G4391/H4391-1</f>
        <v>-0.159224961613169</v>
      </c>
      <c r="J4391" s="48" t="n">
        <f aca="false">IF(F4391&lt;0,F4391^2,0)</f>
        <v>0</v>
      </c>
      <c r="K4391" s="44" t="n">
        <f aca="false">MAX(K4390,E4391)</f>
        <v>64626.6500000001</v>
      </c>
      <c r="L4391" s="49" t="n">
        <f aca="false">E4391-K4391</f>
        <v>-3286.99999999999</v>
      </c>
    </row>
    <row r="4392" customFormat="false" ht="15" hidden="false" customHeight="false" outlineLevel="0" collapsed="false">
      <c r="A4392" s="27" t="n">
        <v>45859</v>
      </c>
      <c r="B4392" s="42" t="n">
        <v>-1</v>
      </c>
      <c r="C4392" s="28" t="n">
        <v>56952.75</v>
      </c>
      <c r="D4392" s="43" t="n">
        <v>-422.15</v>
      </c>
      <c r="E4392" s="44" t="n">
        <f aca="false">E4391+D4392</f>
        <v>60917.5000000001</v>
      </c>
      <c r="F4392" s="45" t="n">
        <f aca="false">IF(C4391&gt;0,D4392/C4391,0)</f>
        <v>-0.00750048860224224</v>
      </c>
      <c r="G4392" s="46" t="n">
        <f aca="false">G4391*(1+F4392)</f>
        <v>50.3595820428915</v>
      </c>
      <c r="H4392" s="46" t="n">
        <f aca="false">MAX(H4391,G4392)</f>
        <v>60.3492678816304</v>
      </c>
      <c r="I4392" s="47" t="n">
        <f aca="false">G4392/H4392-1</f>
        <v>-0.165531185205639</v>
      </c>
      <c r="J4392" s="48" t="n">
        <f aca="false">IF(F4392&lt;0,F4392^2,0)</f>
        <v>5.62573292723658E-005</v>
      </c>
      <c r="K4392" s="44" t="n">
        <f aca="false">MAX(K4391,E4392)</f>
        <v>64626.6500000001</v>
      </c>
      <c r="L4392" s="49" t="n">
        <f aca="false">E4392-K4392</f>
        <v>-3709.14999999999</v>
      </c>
    </row>
    <row r="4393" customFormat="false" ht="15" hidden="false" customHeight="false" outlineLevel="0" collapsed="false">
      <c r="A4393" s="27" t="n">
        <v>45860</v>
      </c>
      <c r="B4393" s="42" t="n">
        <v>1</v>
      </c>
      <c r="C4393" s="28" t="n">
        <v>56756</v>
      </c>
      <c r="D4393" s="43" t="n">
        <v>-497.35</v>
      </c>
      <c r="E4393" s="44" t="n">
        <f aca="false">E4392+D4393</f>
        <v>60420.1500000001</v>
      </c>
      <c r="F4393" s="45" t="n">
        <f aca="false">IF(C4392&gt;0,D4393/C4392,0)</f>
        <v>-0.00873267752654613</v>
      </c>
      <c r="G4393" s="46" t="n">
        <f aca="false">G4392*(1+F4393)</f>
        <v>49.9198080525393</v>
      </c>
      <c r="H4393" s="46" t="n">
        <f aca="false">MAX(H4392,G4393)</f>
        <v>60.3492678816304</v>
      </c>
      <c r="I4393" s="47" t="n">
        <f aca="false">G4393/H4393-1</f>
        <v>-0.172818332271197</v>
      </c>
      <c r="J4393" s="48" t="n">
        <f aca="false">IF(F4393&lt;0,F4393^2,0)</f>
        <v>7.62596567826438E-005</v>
      </c>
      <c r="K4393" s="44" t="n">
        <f aca="false">MAX(K4392,E4393)</f>
        <v>64626.6500000001</v>
      </c>
      <c r="L4393" s="49" t="n">
        <f aca="false">E4393-K4393</f>
        <v>-4206.49999999999</v>
      </c>
    </row>
    <row r="4394" customFormat="false" ht="15" hidden="false" customHeight="false" outlineLevel="0" collapsed="false">
      <c r="A4394" s="27" t="n">
        <v>45861</v>
      </c>
      <c r="B4394" s="42" t="n">
        <v>1</v>
      </c>
      <c r="C4394" s="28" t="n">
        <v>57210.45</v>
      </c>
      <c r="D4394" s="43" t="n">
        <v>454.45</v>
      </c>
      <c r="E4394" s="44" t="n">
        <f aca="false">E4393+D4394</f>
        <v>60874.6000000001</v>
      </c>
      <c r="F4394" s="45" t="n">
        <f aca="false">IF(C4393&gt;0,D4394/C4393,0)</f>
        <v>0.00800708295158221</v>
      </c>
      <c r="G4394" s="46" t="n">
        <f aca="false">G4393*(1+F4394)</f>
        <v>50.3195200965431</v>
      </c>
      <c r="H4394" s="46" t="n">
        <f aca="false">MAX(H4393,G4394)</f>
        <v>60.3492678816304</v>
      </c>
      <c r="I4394" s="47" t="n">
        <f aca="false">G4394/H4394-1</f>
        <v>-0.166195020041665</v>
      </c>
      <c r="J4394" s="48" t="n">
        <f aca="false">IF(F4394&lt;0,F4394^2,0)</f>
        <v>0</v>
      </c>
      <c r="K4394" s="44" t="n">
        <f aca="false">MAX(K4393,E4394)</f>
        <v>64626.6500000001</v>
      </c>
      <c r="L4394" s="49" t="n">
        <f aca="false">E4394-K4394</f>
        <v>-3752.04999999999</v>
      </c>
    </row>
    <row r="4395" customFormat="false" ht="15" hidden="false" customHeight="false" outlineLevel="0" collapsed="false">
      <c r="A4395" s="27" t="n">
        <v>45862</v>
      </c>
      <c r="B4395" s="42" t="n">
        <v>1</v>
      </c>
      <c r="C4395" s="28" t="n">
        <v>57066.05</v>
      </c>
      <c r="D4395" s="43" t="n">
        <v>-144.4</v>
      </c>
      <c r="E4395" s="44" t="n">
        <f aca="false">E4394+D4395</f>
        <v>60730.2000000001</v>
      </c>
      <c r="F4395" s="45" t="n">
        <f aca="false">IF(C4394&gt;0,D4395/C4394,0)</f>
        <v>-0.00252401440645896</v>
      </c>
      <c r="G4395" s="46" t="n">
        <f aca="false">G4394*(1+F4395)</f>
        <v>50.1925129028933</v>
      </c>
      <c r="H4395" s="46" t="n">
        <f aca="false">MAX(H4394,G4395)</f>
        <v>60.3492678816304</v>
      </c>
      <c r="I4395" s="47" t="n">
        <f aca="false">G4395/H4395-1</f>
        <v>-0.168299555823257</v>
      </c>
      <c r="J4395" s="48" t="n">
        <f aca="false">IF(F4395&lt;0,F4395^2,0)</f>
        <v>6.37064872401238E-006</v>
      </c>
      <c r="K4395" s="44" t="n">
        <f aca="false">MAX(K4394,E4395)</f>
        <v>64626.6500000001</v>
      </c>
      <c r="L4395" s="49" t="n">
        <f aca="false">E4395-K4395</f>
        <v>-3896.44999999999</v>
      </c>
    </row>
    <row r="4396" customFormat="false" ht="15" hidden="false" customHeight="false" outlineLevel="0" collapsed="false">
      <c r="A4396" s="27" t="n">
        <v>45863</v>
      </c>
      <c r="B4396" s="42" t="n">
        <v>-1</v>
      </c>
      <c r="C4396" s="28" t="n">
        <v>56528.9</v>
      </c>
      <c r="D4396" s="43" t="n">
        <v>-28.25</v>
      </c>
      <c r="E4396" s="44" t="n">
        <f aca="false">E4395+D4396</f>
        <v>60701.9500000001</v>
      </c>
      <c r="F4396" s="45" t="n">
        <f aca="false">IF(C4395&gt;0,D4396/C4395,0)</f>
        <v>-0.000495040396172505</v>
      </c>
      <c r="G4396" s="46" t="n">
        <f aca="false">G4395*(1+F4396)</f>
        <v>50.1676655814209</v>
      </c>
      <c r="H4396" s="46" t="n">
        <f aca="false">MAX(H4395,G4396)</f>
        <v>60.3492678816304</v>
      </c>
      <c r="I4396" s="47" t="n">
        <f aca="false">G4396/H4396-1</f>
        <v>-0.168711281140639</v>
      </c>
      <c r="J4396" s="48" t="n">
        <f aca="false">IF(F4396&lt;0,F4396^2,0)</f>
        <v>2.45064993842631E-007</v>
      </c>
      <c r="K4396" s="44" t="n">
        <f aca="false">MAX(K4395,E4396)</f>
        <v>64626.6500000001</v>
      </c>
      <c r="L4396" s="49" t="n">
        <f aca="false">E4396-K4396</f>
        <v>-3924.69999999999</v>
      </c>
    </row>
    <row r="4397" customFormat="false" ht="15" hidden="false" customHeight="false" outlineLevel="0" collapsed="false">
      <c r="A4397" s="27" t="n">
        <v>45866</v>
      </c>
      <c r="B4397" s="42" t="n">
        <v>-1</v>
      </c>
      <c r="C4397" s="28" t="n">
        <v>56084.9</v>
      </c>
      <c r="D4397" s="43" t="n">
        <v>444</v>
      </c>
      <c r="E4397" s="44" t="n">
        <f aca="false">E4396+D4397</f>
        <v>61145.9500000001</v>
      </c>
      <c r="F4397" s="45" t="n">
        <f aca="false">IF(C4396&gt;0,D4397/C4396,0)</f>
        <v>0.00785438952465022</v>
      </c>
      <c r="G4397" s="46" t="n">
        <f aca="false">G4396*(1+F4397)</f>
        <v>50.5617019684398</v>
      </c>
      <c r="H4397" s="46" t="n">
        <f aca="false">MAX(H4396,G4397)</f>
        <v>60.3492678816304</v>
      </c>
      <c r="I4397" s="47" t="n">
        <f aca="false">G4397/H4397-1</f>
        <v>-0.16218201573527</v>
      </c>
      <c r="J4397" s="48" t="n">
        <f aca="false">IF(F4397&lt;0,F4397^2,0)</f>
        <v>0</v>
      </c>
      <c r="K4397" s="44" t="n">
        <f aca="false">MAX(K4396,E4397)</f>
        <v>64626.6500000001</v>
      </c>
      <c r="L4397" s="49" t="n">
        <f aca="false">E4397-K4397</f>
        <v>-3480.69999999999</v>
      </c>
    </row>
    <row r="4398" customFormat="false" ht="15" hidden="false" customHeight="false" outlineLevel="0" collapsed="false">
      <c r="A4398" s="27" t="n">
        <v>45867</v>
      </c>
      <c r="B4398" s="42" t="n">
        <v>-1</v>
      </c>
      <c r="C4398" s="28" t="n">
        <v>56222</v>
      </c>
      <c r="D4398" s="43" t="n">
        <v>-137.1</v>
      </c>
      <c r="E4398" s="44" t="n">
        <f aca="false">E4397+D4398</f>
        <v>61008.8500000001</v>
      </c>
      <c r="F4398" s="45" t="n">
        <f aca="false">IF(C4397&gt;0,D4398/C4397,0)</f>
        <v>-0.00244450823661984</v>
      </c>
      <c r="G4398" s="46" t="n">
        <f aca="false">G4397*(1+F4398)</f>
        <v>50.4381034715204</v>
      </c>
      <c r="H4398" s="46" t="n">
        <f aca="false">MAX(H4397,G4398)</f>
        <v>60.3492678816304</v>
      </c>
      <c r="I4398" s="47" t="n">
        <f aca="false">G4398/H4398-1</f>
        <v>-0.164230068698594</v>
      </c>
      <c r="J4398" s="48" t="n">
        <f aca="false">IF(F4398&lt;0,F4398^2,0)</f>
        <v>5.97562051890223E-006</v>
      </c>
      <c r="K4398" s="44" t="n">
        <f aca="false">MAX(K4397,E4398)</f>
        <v>64626.6500000001</v>
      </c>
      <c r="L4398" s="49" t="n">
        <f aca="false">E4398-K4398</f>
        <v>-3617.79999999999</v>
      </c>
    </row>
    <row r="4399" customFormat="false" ht="15" hidden="false" customHeight="false" outlineLevel="0" collapsed="false">
      <c r="A4399" s="27" t="n">
        <v>45868</v>
      </c>
      <c r="B4399" s="42" t="n">
        <v>-1</v>
      </c>
      <c r="C4399" s="28" t="n">
        <v>56150.7</v>
      </c>
      <c r="D4399" s="43" t="n">
        <v>-88.1</v>
      </c>
      <c r="E4399" s="44" t="n">
        <f aca="false">E4398+D4399</f>
        <v>60920.7500000001</v>
      </c>
      <c r="F4399" s="45" t="n">
        <f aca="false">IF(C4398&gt;0,D4399/C4398,0)</f>
        <v>-0.00156700224111558</v>
      </c>
      <c r="G4399" s="46" t="n">
        <f aca="false">G4398*(1+F4399)</f>
        <v>50.359066850343</v>
      </c>
      <c r="H4399" s="46" t="n">
        <f aca="false">MAX(H4398,G4399)</f>
        <v>60.3492678816304</v>
      </c>
      <c r="I4399" s="47" t="n">
        <f aca="false">G4399/H4399-1</f>
        <v>-0.165539722054</v>
      </c>
      <c r="J4399" s="48" t="n">
        <f aca="false">IF(F4399&lt;0,F4399^2,0)</f>
        <v>2.45549602366124E-006</v>
      </c>
      <c r="K4399" s="44" t="n">
        <f aca="false">MAX(K4398,E4399)</f>
        <v>64626.6500000001</v>
      </c>
      <c r="L4399" s="49" t="n">
        <f aca="false">E4399-K4399</f>
        <v>-3705.89999999999</v>
      </c>
    </row>
    <row r="4400" customFormat="false" ht="15" hidden="false" customHeight="false" outlineLevel="0" collapsed="false">
      <c r="A4400" s="27" t="n">
        <v>45869</v>
      </c>
      <c r="B4400" s="42" t="n">
        <v>1</v>
      </c>
      <c r="C4400" s="28" t="n">
        <v>55961.95</v>
      </c>
      <c r="D4400" s="43" t="n">
        <v>-359.2</v>
      </c>
      <c r="E4400" s="44" t="n">
        <f aca="false">E4399+D4400</f>
        <v>60561.5500000001</v>
      </c>
      <c r="F4400" s="45" t="n">
        <f aca="false">IF(C4399&gt;0,D4400/C4399,0)</f>
        <v>-0.00639707073999078</v>
      </c>
      <c r="G4400" s="46" t="n">
        <f aca="false">G4399*(1+F4400)</f>
        <v>50.0369163373014</v>
      </c>
      <c r="H4400" s="46" t="n">
        <f aca="false">MAX(H4399,G4400)</f>
        <v>60.3492678816304</v>
      </c>
      <c r="I4400" s="47" t="n">
        <f aca="false">G4400/H4400-1</f>
        <v>-0.170877823481733</v>
      </c>
      <c r="J4400" s="48" t="n">
        <f aca="false">IF(F4400&lt;0,F4400^2,0)</f>
        <v>4.09225140524461E-005</v>
      </c>
      <c r="K4400" s="44" t="n">
        <f aca="false">MAX(K4399,E4400)</f>
        <v>64626.6500000001</v>
      </c>
      <c r="L4400" s="49" t="n">
        <f aca="false">E4400-K4400</f>
        <v>-4065.09999999998</v>
      </c>
    </row>
    <row r="4401" customFormat="false" ht="15" hidden="false" customHeight="false" outlineLevel="0" collapsed="false">
      <c r="A4401" s="27" t="n">
        <v>45870</v>
      </c>
      <c r="B4401" s="42" t="n">
        <v>1</v>
      </c>
      <c r="C4401" s="28" t="n">
        <v>55617.6</v>
      </c>
      <c r="D4401" s="43" t="n">
        <v>-64.8</v>
      </c>
      <c r="E4401" s="44" t="n">
        <f aca="false">E4400+D4401</f>
        <v>60496.7500000001</v>
      </c>
      <c r="F4401" s="45" t="n">
        <f aca="false">IF(C4400&gt;0,D4401/C4400,0)</f>
        <v>-0.00115792962897111</v>
      </c>
      <c r="G4401" s="46" t="n">
        <f aca="false">G4400*(1+F4401)</f>
        <v>49.9789771093321</v>
      </c>
      <c r="H4401" s="46" t="n">
        <f aca="false">MAX(H4400,G4401)</f>
        <v>60.3492678816304</v>
      </c>
      <c r="I4401" s="47" t="n">
        <f aca="false">G4401/H4401-1</f>
        <v>-0.17183788861596</v>
      </c>
      <c r="J4401" s="48" t="n">
        <f aca="false">IF(F4401&lt;0,F4401^2,0)</f>
        <v>1.34080102564918E-006</v>
      </c>
      <c r="K4401" s="44" t="n">
        <f aca="false">MAX(K4400,E4401)</f>
        <v>64626.6500000001</v>
      </c>
      <c r="L4401" s="49" t="n">
        <f aca="false">E4401-K4401</f>
        <v>-4129.89999999999</v>
      </c>
    </row>
    <row r="4402" customFormat="false" ht="15" hidden="false" customHeight="false" outlineLevel="0" collapsed="false">
      <c r="A4402" s="27" t="n">
        <v>45873</v>
      </c>
      <c r="B4402" s="42" t="n">
        <v>-1</v>
      </c>
      <c r="C4402" s="28" t="n">
        <v>55619.35</v>
      </c>
      <c r="D4402" s="43" t="n">
        <v>-72</v>
      </c>
      <c r="E4402" s="44" t="n">
        <f aca="false">E4401+D4402</f>
        <v>60424.7500000001</v>
      </c>
      <c r="F4402" s="45" t="n">
        <f aca="false">IF(C4401&gt;0,D4402/C4401,0)</f>
        <v>-0.00129455424182273</v>
      </c>
      <c r="G4402" s="46" t="n">
        <f aca="false">G4401*(1+F4402)</f>
        <v>49.9142766125132</v>
      </c>
      <c r="H4402" s="46" t="n">
        <f aca="false">MAX(H4401,G4402)</f>
        <v>60.3492678816304</v>
      </c>
      <c r="I4402" s="47" t="n">
        <f aca="false">G4402/H4402-1</f>
        <v>-0.172909989390169</v>
      </c>
      <c r="J4402" s="48" t="n">
        <f aca="false">IF(F4402&lt;0,F4402^2,0)</f>
        <v>1.67587068502123E-006</v>
      </c>
      <c r="K4402" s="44" t="n">
        <f aca="false">MAX(K4401,E4402)</f>
        <v>64626.6500000001</v>
      </c>
      <c r="L4402" s="49" t="n">
        <f aca="false">E4402-K4402</f>
        <v>-4201.89999999999</v>
      </c>
    </row>
    <row r="4403" customFormat="false" ht="15" hidden="false" customHeight="false" outlineLevel="0" collapsed="false">
      <c r="A4403" s="27" t="n">
        <v>45874</v>
      </c>
      <c r="B4403" s="42" t="n">
        <v>-1</v>
      </c>
      <c r="C4403" s="28" t="n">
        <v>55360.25</v>
      </c>
      <c r="D4403" s="43" t="n">
        <v>259.1</v>
      </c>
      <c r="E4403" s="44" t="n">
        <f aca="false">E4402+D4403</f>
        <v>60683.8500000001</v>
      </c>
      <c r="F4403" s="45" t="n">
        <f aca="false">IF(C4402&gt;0,D4403/C4402,0)</f>
        <v>0.00465845070105997</v>
      </c>
      <c r="G4403" s="46" t="n">
        <f aca="false">G4402*(1+F4403)</f>
        <v>50.1467998093917</v>
      </c>
      <c r="H4403" s="46" t="n">
        <f aca="false">MAX(H4402,G4403)</f>
        <v>60.3492678816304</v>
      </c>
      <c r="I4403" s="47" t="n">
        <f aca="false">G4403/H4403-1</f>
        <v>-0.169057031350404</v>
      </c>
      <c r="J4403" s="48" t="n">
        <f aca="false">IF(F4403&lt;0,F4403^2,0)</f>
        <v>0</v>
      </c>
      <c r="K4403" s="44" t="n">
        <f aca="false">MAX(K4402,E4403)</f>
        <v>64626.6500000001</v>
      </c>
      <c r="L4403" s="49" t="n">
        <f aca="false">E4403-K4403</f>
        <v>-3942.79999999999</v>
      </c>
    </row>
    <row r="4404" customFormat="false" ht="15" hidden="false" customHeight="false" outlineLevel="0" collapsed="false">
      <c r="A4404" s="27" t="n">
        <v>45875</v>
      </c>
      <c r="B4404" s="42" t="n">
        <v>-1</v>
      </c>
      <c r="C4404" s="28" t="n">
        <v>55411.15</v>
      </c>
      <c r="D4404" s="43" t="n">
        <v>-50.9</v>
      </c>
      <c r="E4404" s="44" t="n">
        <f aca="false">E4403+D4404</f>
        <v>60632.9500000001</v>
      </c>
      <c r="F4404" s="45" t="n">
        <f aca="false">IF(C4403&gt;0,D4404/C4403,0)</f>
        <v>-0.00091943226412453</v>
      </c>
      <c r="G4404" s="46" t="n">
        <f aca="false">G4403*(1+F4404)</f>
        <v>50.1006932237044</v>
      </c>
      <c r="H4404" s="46" t="n">
        <f aca="false">MAX(H4403,G4404)</f>
        <v>60.3492678816304</v>
      </c>
      <c r="I4404" s="47" t="n">
        <f aca="false">G4404/H4404-1</f>
        <v>-0.169821027125428</v>
      </c>
      <c r="J4404" s="48" t="n">
        <f aca="false">IF(F4404&lt;0,F4404^2,0)</f>
        <v>8.45355688313159E-007</v>
      </c>
      <c r="K4404" s="44" t="n">
        <f aca="false">MAX(K4403,E4404)</f>
        <v>64626.6500000001</v>
      </c>
      <c r="L4404" s="49" t="n">
        <f aca="false">E4404-K4404</f>
        <v>-3993.69999999999</v>
      </c>
    </row>
    <row r="4405" customFormat="false" ht="15" hidden="false" customHeight="false" outlineLevel="0" collapsed="false">
      <c r="A4405" s="27" t="n">
        <v>45876</v>
      </c>
      <c r="B4405" s="42" t="n">
        <v>-1</v>
      </c>
      <c r="C4405" s="28" t="n">
        <v>55521.15</v>
      </c>
      <c r="D4405" s="43" t="n">
        <v>-148.25</v>
      </c>
      <c r="E4405" s="44" t="n">
        <f aca="false">E4404+D4405</f>
        <v>60484.7000000001</v>
      </c>
      <c r="F4405" s="45" t="n">
        <f aca="false">IF(C4404&gt;0,D4405/C4404,0)</f>
        <v>-0.00267545430838378</v>
      </c>
      <c r="G4405" s="46" t="n">
        <f aca="false">G4404*(1+F4405)</f>
        <v>49.966651108166</v>
      </c>
      <c r="H4405" s="46" t="n">
        <f aca="false">MAX(H4404,G4405)</f>
        <v>60.3492678816304</v>
      </c>
      <c r="I4405" s="47" t="n">
        <f aca="false">G4405/H4405-1</f>
        <v>-0.172042133035135</v>
      </c>
      <c r="J4405" s="48" t="n">
        <f aca="false">IF(F4405&lt;0,F4405^2,0)</f>
        <v>7.15805575624934E-006</v>
      </c>
      <c r="K4405" s="44" t="n">
        <f aca="false">MAX(K4404,E4405)</f>
        <v>64626.6500000001</v>
      </c>
      <c r="L4405" s="49" t="n">
        <f aca="false">E4405-K4405</f>
        <v>-4141.94999999999</v>
      </c>
    </row>
    <row r="4406" customFormat="false" ht="15" hidden="false" customHeight="false" outlineLevel="0" collapsed="false">
      <c r="A4406" s="27" t="n">
        <v>45877</v>
      </c>
      <c r="B4406" s="42" t="n">
        <v>-1</v>
      </c>
      <c r="C4406" s="28" t="n">
        <v>55004.9</v>
      </c>
      <c r="D4406" s="43" t="n">
        <v>-31.35</v>
      </c>
      <c r="E4406" s="44" t="n">
        <f aca="false">E4405+D4406</f>
        <v>60453.3500000001</v>
      </c>
      <c r="F4406" s="45" t="n">
        <f aca="false">IF(C4405&gt;0,D4406/C4405,0)</f>
        <v>-0.000564649687551501</v>
      </c>
      <c r="G4406" s="46" t="n">
        <f aca="false">G4405*(1+F4406)</f>
        <v>49.9384374542298</v>
      </c>
      <c r="H4406" s="46" t="n">
        <f aca="false">MAX(H4405,G4406)</f>
        <v>60.3492678816304</v>
      </c>
      <c r="I4406" s="47" t="n">
        <f aca="false">G4406/H4406-1</f>
        <v>-0.172509639186022</v>
      </c>
      <c r="J4406" s="48" t="n">
        <f aca="false">IF(F4406&lt;0,F4406^2,0)</f>
        <v>3.18829269652007E-007</v>
      </c>
      <c r="K4406" s="44" t="n">
        <f aca="false">MAX(K4405,E4406)</f>
        <v>64626.6500000001</v>
      </c>
      <c r="L4406" s="49" t="n">
        <f aca="false">E4406-K4406</f>
        <v>-4173.29999999999</v>
      </c>
    </row>
    <row r="4407" customFormat="false" ht="15" hidden="false" customHeight="false" outlineLevel="0" collapsed="false">
      <c r="A4407" s="27" t="n">
        <v>45880</v>
      </c>
      <c r="B4407" s="42" t="n">
        <v>-1</v>
      </c>
      <c r="C4407" s="28" t="n">
        <v>55510.75</v>
      </c>
      <c r="D4407" s="43" t="n">
        <v>-505.85</v>
      </c>
      <c r="E4407" s="44" t="n">
        <f aca="false">E4406+D4407</f>
        <v>59947.5000000001</v>
      </c>
      <c r="F4407" s="45" t="n">
        <f aca="false">IF(C4406&gt;0,D4407/C4406,0)</f>
        <v>-0.0091964534068783</v>
      </c>
      <c r="G4407" s="46" t="n">
        <f aca="false">G4406*(1+F4407)</f>
        <v>49.4791809409696</v>
      </c>
      <c r="H4407" s="46" t="n">
        <f aca="false">MAX(H4406,G4407)</f>
        <v>60.3492678816304</v>
      </c>
      <c r="I4407" s="47" t="n">
        <f aca="false">G4407/H4407-1</f>
        <v>-0.180119615733889</v>
      </c>
      <c r="J4407" s="48" t="n">
        <f aca="false">IF(F4407&lt;0,F4407^2,0)</f>
        <v>8.45747552648834E-005</v>
      </c>
      <c r="K4407" s="44" t="n">
        <f aca="false">MAX(K4406,E4407)</f>
        <v>64626.6500000001</v>
      </c>
      <c r="L4407" s="49" t="n">
        <f aca="false">E4407-K4407</f>
        <v>-4679.14999999999</v>
      </c>
    </row>
    <row r="4408" customFormat="false" ht="15" hidden="false" customHeight="false" outlineLevel="0" collapsed="false">
      <c r="A4408" s="27" t="n">
        <v>45881</v>
      </c>
      <c r="B4408" s="42" t="n">
        <v>-1</v>
      </c>
      <c r="C4408" s="28" t="n">
        <v>55043.7</v>
      </c>
      <c r="D4408" s="43" t="n">
        <v>467.05</v>
      </c>
      <c r="E4408" s="44" t="n">
        <f aca="false">E4407+D4408</f>
        <v>60414.5500000001</v>
      </c>
      <c r="F4408" s="45" t="n">
        <f aca="false">IF(C4407&gt;0,D4408/C4407,0)</f>
        <v>0.00841368563746662</v>
      </c>
      <c r="G4408" s="46" t="n">
        <f aca="false">G4407*(1+F4408)</f>
        <v>49.8954832150063</v>
      </c>
      <c r="H4408" s="46" t="n">
        <f aca="false">MAX(H4407,G4408)</f>
        <v>60.3492678816304</v>
      </c>
      <c r="I4408" s="47" t="n">
        <f aca="false">G4408/H4408-1</f>
        <v>-0.173221399920349</v>
      </c>
      <c r="J4408" s="48" t="n">
        <f aca="false">IF(F4408&lt;0,F4408^2,0)</f>
        <v>0</v>
      </c>
      <c r="K4408" s="44" t="n">
        <f aca="false">MAX(K4407,E4408)</f>
        <v>64626.6500000001</v>
      </c>
      <c r="L4408" s="49" t="n">
        <f aca="false">E4408-K4408</f>
        <v>-4212.09999999998</v>
      </c>
    </row>
    <row r="4409" customFormat="false" ht="15" hidden="false" customHeight="false" outlineLevel="0" collapsed="false">
      <c r="A4409" s="27" t="n">
        <v>45882</v>
      </c>
      <c r="B4409" s="42" t="n">
        <v>-1</v>
      </c>
      <c r="C4409" s="28" t="n">
        <v>55181.45</v>
      </c>
      <c r="D4409" s="43" t="n">
        <v>-137.75</v>
      </c>
      <c r="E4409" s="44" t="n">
        <f aca="false">E4408+D4409</f>
        <v>60276.8000000001</v>
      </c>
      <c r="F4409" s="45" t="n">
        <f aca="false">IF(C4408&gt;0,D4409/C4408,0)</f>
        <v>-0.00250255705920932</v>
      </c>
      <c r="G4409" s="46" t="n">
        <f aca="false">G4408*(1+F4409)</f>
        <v>49.7706169212639</v>
      </c>
      <c r="H4409" s="46" t="n">
        <f aca="false">MAX(H4408,G4409)</f>
        <v>60.3492678816304</v>
      </c>
      <c r="I4409" s="47" t="n">
        <f aca="false">G4409/H4409-1</f>
        <v>-0.175290460542381</v>
      </c>
      <c r="J4409" s="48" t="n">
        <f aca="false">IF(F4409&lt;0,F4409^2,0)</f>
        <v>6.2627918345984E-006</v>
      </c>
      <c r="K4409" s="44" t="n">
        <f aca="false">MAX(K4408,E4409)</f>
        <v>64626.6500000001</v>
      </c>
      <c r="L4409" s="49" t="n">
        <f aca="false">E4409-K4409</f>
        <v>-4349.84999999998</v>
      </c>
    </row>
    <row r="4410" customFormat="false" ht="15" hidden="false" customHeight="false" outlineLevel="0" collapsed="false">
      <c r="A4410" s="27" t="n">
        <v>45883</v>
      </c>
      <c r="B4410" s="42" t="n">
        <v>-1</v>
      </c>
      <c r="C4410" s="28" t="n">
        <v>55341.85</v>
      </c>
      <c r="D4410" s="43" t="n">
        <v>-158.6</v>
      </c>
      <c r="E4410" s="44" t="n">
        <f aca="false">E4409+D4410</f>
        <v>60118.2000000001</v>
      </c>
      <c r="F4410" s="45" t="n">
        <f aca="false">IF(C4409&gt;0,D4410/C4409,0)</f>
        <v>-0.00287415426742139</v>
      </c>
      <c r="G4410" s="46" t="n">
        <f aca="false">G4409*(1+F4410)</f>
        <v>49.6275684902475</v>
      </c>
      <c r="H4410" s="46" t="n">
        <f aca="false">MAX(H4409,G4410)</f>
        <v>60.3492678816304</v>
      </c>
      <c r="I4410" s="47" t="n">
        <f aca="false">G4410/H4410-1</f>
        <v>-0.177660802984596</v>
      </c>
      <c r="J4410" s="48" t="n">
        <f aca="false">IF(F4410&lt;0,F4410^2,0)</f>
        <v>8.26076275293658E-006</v>
      </c>
      <c r="K4410" s="44" t="n">
        <f aca="false">MAX(K4409,E4410)</f>
        <v>64626.6500000001</v>
      </c>
      <c r="L4410" s="49" t="n">
        <f aca="false">E4410-K4410</f>
        <v>-4508.44999999998</v>
      </c>
    </row>
    <row r="4411" customFormat="false" ht="15" hidden="false" customHeight="false" outlineLevel="0" collapsed="false">
      <c r="A4411" s="27" t="n">
        <v>45887</v>
      </c>
      <c r="B4411" s="42" t="n">
        <v>1</v>
      </c>
      <c r="C4411" s="28" t="n">
        <v>55734.9</v>
      </c>
      <c r="D4411" s="43" t="n">
        <v>-205.7</v>
      </c>
      <c r="E4411" s="44" t="n">
        <f aca="false">E4410+D4411</f>
        <v>59912.5000000001</v>
      </c>
      <c r="F4411" s="45" t="n">
        <f aca="false">IF(C4410&gt;0,D4411/C4410,0)</f>
        <v>-0.00371689779073161</v>
      </c>
      <c r="G4411" s="46" t="n">
        <f aca="false">G4410*(1+F4411)</f>
        <v>49.4431078905667</v>
      </c>
      <c r="H4411" s="46" t="n">
        <f aca="false">MAX(H4410,G4411)</f>
        <v>60.3492678816304</v>
      </c>
      <c r="I4411" s="47" t="n">
        <f aca="false">G4411/H4411-1</f>
        <v>-0.180717353729215</v>
      </c>
      <c r="J4411" s="48" t="n">
        <f aca="false">IF(F4411&lt;0,F4411^2,0)</f>
        <v>1.38153291867455E-005</v>
      </c>
      <c r="K4411" s="44" t="n">
        <f aca="false">MAX(K4410,E4411)</f>
        <v>64626.6500000001</v>
      </c>
      <c r="L4411" s="49" t="n">
        <f aca="false">E4411-K4411</f>
        <v>-4714.14999999998</v>
      </c>
    </row>
    <row r="4412" customFormat="false" ht="15" hidden="false" customHeight="false" outlineLevel="0" collapsed="false">
      <c r="A4412" s="27" t="n">
        <v>45888</v>
      </c>
      <c r="B4412" s="42" t="n">
        <v>1</v>
      </c>
      <c r="C4412" s="28" t="n">
        <v>55865.15</v>
      </c>
      <c r="D4412" s="43" t="n">
        <v>-112.6</v>
      </c>
      <c r="E4412" s="44" t="n">
        <f aca="false">E4411+D4412</f>
        <v>59799.9000000001</v>
      </c>
      <c r="F4412" s="45" t="n">
        <f aca="false">IF(C4411&gt;0,D4412/C4411,0)</f>
        <v>-0.00202027813811454</v>
      </c>
      <c r="G4412" s="46" t="n">
        <f aca="false">G4411*(1+F4412)</f>
        <v>49.3432190606149</v>
      </c>
      <c r="H4412" s="46" t="n">
        <f aca="false">MAX(H4411,G4412)</f>
        <v>60.3492678816304</v>
      </c>
      <c r="I4412" s="47" t="n">
        <f aca="false">G4412/H4412-1</f>
        <v>-0.182372532548412</v>
      </c>
      <c r="J4412" s="48" t="n">
        <f aca="false">IF(F4412&lt;0,F4412^2,0)</f>
        <v>4.08152375534355E-006</v>
      </c>
      <c r="K4412" s="44" t="n">
        <f aca="false">MAX(K4411,E4412)</f>
        <v>64626.6500000001</v>
      </c>
      <c r="L4412" s="49" t="n">
        <f aca="false">E4412-K4412</f>
        <v>-4826.74999999998</v>
      </c>
    </row>
    <row r="4413" customFormat="false" ht="15" hidden="false" customHeight="false" outlineLevel="0" collapsed="false">
      <c r="A4413" s="27" t="n">
        <v>45889</v>
      </c>
      <c r="B4413" s="42" t="n">
        <v>-1</v>
      </c>
      <c r="C4413" s="28" t="n">
        <v>55698.5</v>
      </c>
      <c r="D4413" s="43" t="n">
        <v>-90.35</v>
      </c>
      <c r="E4413" s="44" t="n">
        <f aca="false">E4412+D4413</f>
        <v>59709.5500000001</v>
      </c>
      <c r="F4413" s="45" t="n">
        <f aca="false">IF(C4412&gt;0,D4413/C4412,0)</f>
        <v>-0.00161728734282464</v>
      </c>
      <c r="G4413" s="46" t="n">
        <f aca="false">G4412*(1+F4413)</f>
        <v>49.263416896974</v>
      </c>
      <c r="H4413" s="46" t="n">
        <f aca="false">MAX(H4412,G4413)</f>
        <v>60.3492678816304</v>
      </c>
      <c r="I4413" s="47" t="n">
        <f aca="false">G4413/H4413-1</f>
        <v>-0.183694871102668</v>
      </c>
      <c r="J4413" s="48" t="n">
        <f aca="false">IF(F4413&lt;0,F4413^2,0)</f>
        <v>2.61561834926079E-006</v>
      </c>
      <c r="K4413" s="44" t="n">
        <f aca="false">MAX(K4412,E4413)</f>
        <v>64626.6500000001</v>
      </c>
      <c r="L4413" s="49" t="n">
        <f aca="false">E4413-K4413</f>
        <v>-4917.09999999998</v>
      </c>
    </row>
    <row r="4414" customFormat="false" ht="15" hidden="false" customHeight="false" outlineLevel="0" collapsed="false">
      <c r="A4414" s="27" t="n">
        <v>45890</v>
      </c>
      <c r="B4414" s="42" t="n">
        <v>1</v>
      </c>
      <c r="C4414" s="28" t="n">
        <v>55755.45</v>
      </c>
      <c r="D4414" s="43" t="n">
        <v>-490.15</v>
      </c>
      <c r="E4414" s="44" t="n">
        <f aca="false">E4413+D4414</f>
        <v>59219.4000000001</v>
      </c>
      <c r="F4414" s="45" t="n">
        <f aca="false">IF(C4413&gt;0,D4414/C4413,0)</f>
        <v>-0.00880005745217555</v>
      </c>
      <c r="G4414" s="46" t="n">
        <f aca="false">G4413*(1+F4414)</f>
        <v>48.8298959979901</v>
      </c>
      <c r="H4414" s="46" t="n">
        <f aca="false">MAX(H4413,G4414)</f>
        <v>60.3492678816304</v>
      </c>
      <c r="I4414" s="47" t="n">
        <f aca="false">G4414/H4414-1</f>
        <v>-0.19087840313547</v>
      </c>
      <c r="J4414" s="48" t="n">
        <f aca="false">IF(F4414&lt;0,F4414^2,0)</f>
        <v>7.74410111615905E-005</v>
      </c>
      <c r="K4414" s="44" t="n">
        <f aca="false">MAX(K4413,E4414)</f>
        <v>64626.6500000001</v>
      </c>
      <c r="L4414" s="49" t="n">
        <f aca="false">E4414-K4414</f>
        <v>-5407.24999999998</v>
      </c>
    </row>
    <row r="4415" customFormat="false" ht="15" hidden="false" customHeight="false" outlineLevel="0" collapsed="false">
      <c r="A4415" s="27" t="n">
        <v>45891</v>
      </c>
      <c r="B4415" s="42" t="n">
        <v>-1</v>
      </c>
      <c r="C4415" s="28" t="n">
        <v>55149.4</v>
      </c>
      <c r="D4415" s="43" t="n">
        <v>341.75</v>
      </c>
      <c r="E4415" s="44" t="n">
        <f aca="false">E4414+D4415</f>
        <v>59561.1500000001</v>
      </c>
      <c r="F4415" s="45" t="n">
        <f aca="false">IF(C4414&gt;0,D4415/C4414,0)</f>
        <v>0.00612944564163683</v>
      </c>
      <c r="G4415" s="46" t="n">
        <f aca="false">G4414*(1+F4415)</f>
        <v>49.1291961911966</v>
      </c>
      <c r="H4415" s="46" t="n">
        <f aca="false">MAX(H4414,G4415)</f>
        <v>60.3492678816304</v>
      </c>
      <c r="I4415" s="47" t="n">
        <f aca="false">G4415/H4415-1</f>
        <v>-0.185918936290014</v>
      </c>
      <c r="J4415" s="48" t="n">
        <f aca="false">IF(F4415&lt;0,F4415^2,0)</f>
        <v>0</v>
      </c>
      <c r="K4415" s="44" t="n">
        <f aca="false">MAX(K4414,E4415)</f>
        <v>64626.6500000001</v>
      </c>
      <c r="L4415" s="49" t="n">
        <f aca="false">E4415-K4415</f>
        <v>-5065.49999999998</v>
      </c>
    </row>
    <row r="4416" customFormat="false" ht="15" hidden="false" customHeight="false" outlineLevel="0" collapsed="false">
      <c r="A4416" s="27" t="n">
        <v>45894</v>
      </c>
      <c r="B4416" s="42" t="n">
        <v>-1</v>
      </c>
      <c r="C4416" s="28" t="n">
        <v>55139.3</v>
      </c>
      <c r="D4416" s="43" t="n">
        <v>10.1</v>
      </c>
      <c r="E4416" s="44" t="n">
        <f aca="false">E4415+D4416</f>
        <v>59571.2500000001</v>
      </c>
      <c r="F4416" s="45" t="n">
        <f aca="false">IF(C4415&gt;0,D4416/C4415,0)</f>
        <v>0.000183138891810246</v>
      </c>
      <c r="G4416" s="46" t="n">
        <f aca="false">G4415*(1+F4416)</f>
        <v>49.1381936577426</v>
      </c>
      <c r="H4416" s="46" t="n">
        <f aca="false">MAX(H4415,G4416)</f>
        <v>60.3492678816304</v>
      </c>
      <c r="I4416" s="47" t="n">
        <f aca="false">G4416/H4416-1</f>
        <v>-0.185769846386163</v>
      </c>
      <c r="J4416" s="48" t="n">
        <f aca="false">IF(F4416&lt;0,F4416^2,0)</f>
        <v>0</v>
      </c>
      <c r="K4416" s="44" t="n">
        <f aca="false">MAX(K4415,E4416)</f>
        <v>64626.6500000001</v>
      </c>
      <c r="L4416" s="49" t="n">
        <f aca="false">E4416-K4416</f>
        <v>-5055.39999999998</v>
      </c>
    </row>
    <row r="4417" customFormat="false" ht="15" hidden="false" customHeight="false" outlineLevel="0" collapsed="false">
      <c r="A4417" s="27" t="n">
        <v>45895</v>
      </c>
      <c r="B4417" s="42" t="n">
        <v>-1</v>
      </c>
      <c r="C4417" s="28" t="n">
        <v>54450.45</v>
      </c>
      <c r="D4417" s="43" t="n">
        <v>688.85</v>
      </c>
      <c r="E4417" s="44" t="n">
        <f aca="false">E4416+D4417</f>
        <v>60260.1000000001</v>
      </c>
      <c r="F4417" s="45" t="n">
        <f aca="false">IF(C4416&gt;0,D4417/C4416,0)</f>
        <v>0.0124929043350206</v>
      </c>
      <c r="G4417" s="46" t="n">
        <f aca="false">G4416*(1+F4417)</f>
        <v>49.7520724103045</v>
      </c>
      <c r="H4417" s="46" t="n">
        <f aca="false">MAX(H4416,G4417)</f>
        <v>60.3492678816304</v>
      </c>
      <c r="I4417" s="47" t="n">
        <f aca="false">G4417/H4417-1</f>
        <v>-0.175597746970376</v>
      </c>
      <c r="J4417" s="48" t="n">
        <f aca="false">IF(F4417&lt;0,F4417^2,0)</f>
        <v>0</v>
      </c>
      <c r="K4417" s="44" t="n">
        <f aca="false">MAX(K4416,E4417)</f>
        <v>64626.6500000001</v>
      </c>
      <c r="L4417" s="49" t="n">
        <f aca="false">E4417-K4417</f>
        <v>-4366.54999999998</v>
      </c>
    </row>
    <row r="4418" customFormat="false" ht="15" hidden="false" customHeight="false" outlineLevel="0" collapsed="false">
      <c r="A4418" s="27" t="n">
        <v>45897</v>
      </c>
      <c r="B4418" s="42" t="n">
        <v>-1</v>
      </c>
      <c r="C4418" s="28" t="n">
        <v>53820.35</v>
      </c>
      <c r="D4418" s="43" t="n">
        <v>630.1</v>
      </c>
      <c r="E4418" s="44" t="n">
        <f aca="false">E4417+D4418</f>
        <v>60890.2000000001</v>
      </c>
      <c r="F4418" s="45" t="n">
        <f aca="false">IF(C4417&gt;0,D4418/C4417,0)</f>
        <v>0.0115719888449039</v>
      </c>
      <c r="G4418" s="46" t="n">
        <f aca="false">G4417*(1+F4418)</f>
        <v>50.3278028372474</v>
      </c>
      <c r="H4418" s="46" t="n">
        <f aca="false">MAX(H4417,G4418)</f>
        <v>60.3492678816304</v>
      </c>
      <c r="I4418" s="47" t="n">
        <f aca="false">G4418/H4418-1</f>
        <v>-0.166057773294604</v>
      </c>
      <c r="J4418" s="48" t="n">
        <f aca="false">IF(F4418&lt;0,F4418^2,0)</f>
        <v>0</v>
      </c>
      <c r="K4418" s="44" t="n">
        <f aca="false">MAX(K4417,E4418)</f>
        <v>64626.6500000001</v>
      </c>
      <c r="L4418" s="49" t="n">
        <f aca="false">E4418-K4418</f>
        <v>-3736.44999999998</v>
      </c>
    </row>
    <row r="4419" customFormat="false" ht="15" hidden="false" customHeight="false" outlineLevel="0" collapsed="false">
      <c r="A4419" s="27" t="n">
        <v>45898</v>
      </c>
      <c r="B4419" s="42" t="n">
        <v>-1</v>
      </c>
      <c r="C4419" s="28" t="n">
        <v>53655.65</v>
      </c>
      <c r="D4419" s="43" t="n">
        <v>164.7</v>
      </c>
      <c r="E4419" s="44" t="n">
        <f aca="false">E4418+D4419</f>
        <v>61054.9000000001</v>
      </c>
      <c r="F4419" s="45" t="n">
        <f aca="false">IF(C4418&gt;0,D4419/C4418,0)</f>
        <v>0.00306018076805521</v>
      </c>
      <c r="G4419" s="46" t="n">
        <f aca="false">G4418*(1+F4419)</f>
        <v>50.4818150115884</v>
      </c>
      <c r="H4419" s="46" t="n">
        <f aca="false">MAX(H4418,G4419)</f>
        <v>60.3492678816304</v>
      </c>
      <c r="I4419" s="47" t="n">
        <f aca="false">G4419/H4419-1</f>
        <v>-0.163505759330771</v>
      </c>
      <c r="J4419" s="48" t="n">
        <f aca="false">IF(F4419&lt;0,F4419^2,0)</f>
        <v>0</v>
      </c>
      <c r="K4419" s="44" t="n">
        <f aca="false">MAX(K4418,E4419)</f>
        <v>64626.6500000001</v>
      </c>
      <c r="L4419" s="49" t="n">
        <f aca="false">E4419-K4419</f>
        <v>-3571.74999999999</v>
      </c>
    </row>
    <row r="4420" customFormat="false" ht="15" hidden="false" customHeight="false" outlineLevel="0" collapsed="false">
      <c r="A4420" s="27" t="n">
        <v>45901</v>
      </c>
      <c r="B4420" s="42" t="n">
        <v>-1</v>
      </c>
      <c r="C4420" s="28" t="n">
        <v>54002.45</v>
      </c>
      <c r="D4420" s="43" t="n">
        <v>-346.8</v>
      </c>
      <c r="E4420" s="44" t="n">
        <f aca="false">E4419+D4420</f>
        <v>60708.1000000001</v>
      </c>
      <c r="F4420" s="45" t="n">
        <f aca="false">IF(C4419&gt;0,D4420/C4419,0)</f>
        <v>-0.00646343861270901</v>
      </c>
      <c r="G4420" s="46" t="n">
        <f aca="false">G4419*(1+F4420)</f>
        <v>50.1555288992028</v>
      </c>
      <c r="H4420" s="46" t="n">
        <f aca="false">MAX(H4419,G4420)</f>
        <v>60.3492678816304</v>
      </c>
      <c r="I4420" s="47" t="n">
        <f aca="false">G4420/H4420-1</f>
        <v>-0.168912388505221</v>
      </c>
      <c r="J4420" s="48" t="n">
        <f aca="false">IF(F4420&lt;0,F4420^2,0)</f>
        <v>4.17760387002577E-005</v>
      </c>
      <c r="K4420" s="44" t="n">
        <f aca="false">MAX(K4419,E4420)</f>
        <v>64626.6500000001</v>
      </c>
      <c r="L4420" s="49" t="n">
        <f aca="false">E4420-K4420</f>
        <v>-3918.54999999999</v>
      </c>
    </row>
    <row r="4421" customFormat="false" ht="15" hidden="false" customHeight="false" outlineLevel="0" collapsed="false">
      <c r="A4421" s="27" t="n">
        <v>45902</v>
      </c>
      <c r="B4421" s="42" t="n">
        <v>1</v>
      </c>
      <c r="C4421" s="28" t="n">
        <v>53661</v>
      </c>
      <c r="D4421" s="43" t="n">
        <v>-460.8</v>
      </c>
      <c r="E4421" s="44" t="n">
        <f aca="false">E4420+D4421</f>
        <v>60247.3000000001</v>
      </c>
      <c r="F4421" s="45" t="n">
        <f aca="false">IF(C4420&gt;0,D4421/C4420,0)</f>
        <v>-0.00853294619040433</v>
      </c>
      <c r="G4421" s="46" t="n">
        <f aca="false">G4420*(1+F4421)</f>
        <v>49.7275544699547</v>
      </c>
      <c r="H4421" s="46" t="n">
        <f aca="false">MAX(H4420,G4421)</f>
        <v>60.3492678816304</v>
      </c>
      <c r="I4421" s="47" t="n">
        <f aca="false">G4421/H4421-1</f>
        <v>-0.176004014373617</v>
      </c>
      <c r="J4421" s="48" t="n">
        <f aca="false">IF(F4421&lt;0,F4421^2,0)</f>
        <v>7.28111706883357E-005</v>
      </c>
      <c r="K4421" s="44" t="n">
        <f aca="false">MAX(K4420,E4421)</f>
        <v>64626.6500000001</v>
      </c>
      <c r="L4421" s="49" t="n">
        <f aca="false">E4421-K4421</f>
        <v>-4379.34999999999</v>
      </c>
    </row>
    <row r="4422" customFormat="false" ht="15" hidden="false" customHeight="false" outlineLevel="0" collapsed="false">
      <c r="A4422" s="27" t="n">
        <v>45903</v>
      </c>
      <c r="B4422" s="42" t="n">
        <v>-1</v>
      </c>
      <c r="C4422" s="28" t="n">
        <v>54067.55</v>
      </c>
      <c r="D4422" s="43" t="n">
        <v>-519.8</v>
      </c>
      <c r="E4422" s="44" t="n">
        <f aca="false">E4421+D4422</f>
        <v>59727.5000000001</v>
      </c>
      <c r="F4422" s="45" t="n">
        <f aca="false">IF(C4421&gt;0,D4422/C4421,0)</f>
        <v>-0.00968673710888727</v>
      </c>
      <c r="G4422" s="46" t="n">
        <f aca="false">G4421*(1+F4422)</f>
        <v>49.2458567227364</v>
      </c>
      <c r="H4422" s="46" t="n">
        <f aca="false">MAX(H4421,G4422)</f>
        <v>60.3492678816304</v>
      </c>
      <c r="I4422" s="47" t="n">
        <f aca="false">G4422/H4422-1</f>
        <v>-0.183985846865159</v>
      </c>
      <c r="J4422" s="48" t="n">
        <f aca="false">IF(F4422&lt;0,F4422^2,0)</f>
        <v>9.38328758166938E-005</v>
      </c>
      <c r="K4422" s="44" t="n">
        <f aca="false">MAX(K4421,E4422)</f>
        <v>64626.6500000001</v>
      </c>
      <c r="L4422" s="49" t="n">
        <f aca="false">E4422-K4422</f>
        <v>-4899.14999999999</v>
      </c>
    </row>
    <row r="4423" customFormat="false" ht="15" hidden="false" customHeight="false" outlineLevel="0" collapsed="false">
      <c r="A4423" s="27" t="n">
        <v>45904</v>
      </c>
      <c r="B4423" s="42" t="n">
        <v>1</v>
      </c>
      <c r="C4423" s="28" t="n">
        <v>54075.45</v>
      </c>
      <c r="D4423" s="43" t="n">
        <v>-616.2</v>
      </c>
      <c r="E4423" s="44" t="n">
        <f aca="false">E4422+D4423</f>
        <v>59111.3000000001</v>
      </c>
      <c r="F4423" s="45" t="n">
        <f aca="false">IF(C4422&gt;0,D4423/C4422,0)</f>
        <v>-0.0113968544903551</v>
      </c>
      <c r="G4423" s="46" t="n">
        <f aca="false">G4422*(1+F4423)</f>
        <v>48.6846088594144</v>
      </c>
      <c r="H4423" s="46" t="n">
        <f aca="false">MAX(H4422,G4423)</f>
        <v>60.3492678816304</v>
      </c>
      <c r="I4423" s="47" t="n">
        <f aca="false">G4423/H4423-1</f>
        <v>-0.193285841430507</v>
      </c>
      <c r="J4423" s="48" t="n">
        <f aca="false">IF(F4423&lt;0,F4423^2,0)</f>
        <v>0.000129888292274328</v>
      </c>
      <c r="K4423" s="44" t="n">
        <f aca="false">MAX(K4422,E4423)</f>
        <v>64626.6500000001</v>
      </c>
      <c r="L4423" s="49" t="n">
        <f aca="false">E4423-K4423</f>
        <v>-5515.34999999999</v>
      </c>
    </row>
    <row r="4424" customFormat="false" ht="15" hidden="false" customHeight="false" outlineLevel="0" collapsed="false">
      <c r="A4424" s="27" t="n">
        <v>45905</v>
      </c>
      <c r="B4424" s="42" t="n">
        <v>1</v>
      </c>
      <c r="C4424" s="28" t="n">
        <v>54114.55</v>
      </c>
      <c r="D4424" s="43" t="n">
        <v>-103.6</v>
      </c>
      <c r="E4424" s="44" t="n">
        <f aca="false">E4423+D4424</f>
        <v>59007.7000000001</v>
      </c>
      <c r="F4424" s="45" t="n">
        <f aca="false">IF(C4423&gt;0,D4424/C4423,0)</f>
        <v>-0.00191584166197415</v>
      </c>
      <c r="G4424" s="46" t="n">
        <f aca="false">G4423*(1+F4424)</f>
        <v>48.5913368574647</v>
      </c>
      <c r="H4424" s="46" t="n">
        <f aca="false">MAX(H4423,G4424)</f>
        <v>60.3492678816304</v>
      </c>
      <c r="I4424" s="47" t="n">
        <f aca="false">G4424/H4424-1</f>
        <v>-0.194831378024798</v>
      </c>
      <c r="J4424" s="48" t="n">
        <f aca="false">IF(F4424&lt;0,F4424^2,0)</f>
        <v>3.67044927375587E-006</v>
      </c>
      <c r="K4424" s="44" t="n">
        <f aca="false">MAX(K4423,E4424)</f>
        <v>64626.6500000001</v>
      </c>
      <c r="L4424" s="49" t="n">
        <f aca="false">E4424-K4424</f>
        <v>-5618.94999999999</v>
      </c>
    </row>
    <row r="4425" customFormat="false" ht="15" hidden="false" customHeight="false" outlineLevel="0" collapsed="false">
      <c r="A4425" s="27" t="n">
        <v>45908</v>
      </c>
      <c r="B4425" s="42" t="n">
        <v>1</v>
      </c>
      <c r="C4425" s="28" t="n">
        <v>54186.9</v>
      </c>
      <c r="D4425" s="43" t="n">
        <v>-263.65</v>
      </c>
      <c r="E4425" s="44" t="n">
        <f aca="false">E4424+D4425</f>
        <v>58744.0500000001</v>
      </c>
      <c r="F4425" s="45" t="n">
        <f aca="false">IF(C4424&gt;0,D4425/C4424,0)</f>
        <v>-0.00487207229848534</v>
      </c>
      <c r="G4425" s="46" t="n">
        <f aca="false">G4424*(1+F4425)</f>
        <v>48.354596351215</v>
      </c>
      <c r="H4425" s="46" t="n">
        <f aca="false">MAX(H4424,G4425)</f>
        <v>60.3492678816304</v>
      </c>
      <c r="I4425" s="47" t="n">
        <f aca="false">G4425/H4425-1</f>
        <v>-0.198754217763533</v>
      </c>
      <c r="J4425" s="48" t="n">
        <f aca="false">IF(F4425&lt;0,F4425^2,0)</f>
        <v>2.37370884816682E-005</v>
      </c>
      <c r="K4425" s="44" t="n">
        <f aca="false">MAX(K4424,E4425)</f>
        <v>64626.6500000001</v>
      </c>
      <c r="L4425" s="49" t="n">
        <f aca="false">E4425-K4425</f>
        <v>-5882.59999999999</v>
      </c>
    </row>
    <row r="4426" customFormat="false" ht="15" hidden="false" customHeight="false" outlineLevel="0" collapsed="false">
      <c r="A4426" s="27" t="n">
        <v>45909</v>
      </c>
      <c r="B4426" s="42" t="n">
        <v>1</v>
      </c>
      <c r="C4426" s="28" t="n">
        <v>54216.1</v>
      </c>
      <c r="D4426" s="43" t="n">
        <v>29.2</v>
      </c>
      <c r="E4426" s="44" t="n">
        <f aca="false">E4425+D4426</f>
        <v>58773.2500000001</v>
      </c>
      <c r="F4426" s="45" t="n">
        <f aca="false">IF(C4425&gt;0,D4426/C4425,0)</f>
        <v>0.000538875632302272</v>
      </c>
      <c r="G4426" s="46" t="n">
        <f aca="false">G4425*(1+F4426)</f>
        <v>48.3806534648985</v>
      </c>
      <c r="H4426" s="46" t="n">
        <f aca="false">MAX(H4425,G4426)</f>
        <v>60.3492678816304</v>
      </c>
      <c r="I4426" s="47" t="n">
        <f aca="false">G4426/H4426-1</f>
        <v>-0.198322445936001</v>
      </c>
      <c r="J4426" s="48" t="n">
        <f aca="false">IF(F4426&lt;0,F4426^2,0)</f>
        <v>0</v>
      </c>
      <c r="K4426" s="44" t="n">
        <f aca="false">MAX(K4425,E4426)</f>
        <v>64626.6500000001</v>
      </c>
      <c r="L4426" s="49" t="n">
        <f aca="false">E4426-K4426</f>
        <v>-5853.39999999999</v>
      </c>
    </row>
    <row r="4427" customFormat="false" ht="15" hidden="false" customHeight="false" outlineLevel="0" collapsed="false">
      <c r="A4427" s="27" t="n">
        <v>45910</v>
      </c>
      <c r="B4427" s="42" t="n">
        <v>1</v>
      </c>
      <c r="C4427" s="28" t="n">
        <v>54536</v>
      </c>
      <c r="D4427" s="43" t="n">
        <v>319.9</v>
      </c>
      <c r="E4427" s="44" t="n">
        <f aca="false">E4426+D4427</f>
        <v>59093.1500000001</v>
      </c>
      <c r="F4427" s="45" t="n">
        <f aca="false">IF(C4426&gt;0,D4427/C4426,0)</f>
        <v>0.00590046130208554</v>
      </c>
      <c r="G4427" s="46" t="n">
        <f aca="false">G4426*(1+F4427)</f>
        <v>48.6661216384378</v>
      </c>
      <c r="H4427" s="46" t="n">
        <f aca="false">MAX(H4426,G4427)</f>
        <v>60.3492678816304</v>
      </c>
      <c r="I4427" s="47" t="n">
        <f aca="false">G4427/H4427-1</f>
        <v>-0.193592178551496</v>
      </c>
      <c r="J4427" s="48" t="n">
        <f aca="false">IF(F4427&lt;0,F4427^2,0)</f>
        <v>0</v>
      </c>
      <c r="K4427" s="44" t="n">
        <f aca="false">MAX(K4426,E4427)</f>
        <v>64626.6500000001</v>
      </c>
      <c r="L4427" s="49" t="n">
        <f aca="false">E4427-K4427</f>
        <v>-5533.49999999999</v>
      </c>
    </row>
    <row r="4428" customFormat="false" ht="15" hidden="false" customHeight="false" outlineLevel="0" collapsed="false">
      <c r="A4428" s="27" t="n">
        <v>45911</v>
      </c>
      <c r="B4428" s="42" t="n">
        <v>1</v>
      </c>
      <c r="C4428" s="28" t="n">
        <v>54669.6</v>
      </c>
      <c r="D4428" s="43" t="n">
        <v>133.6</v>
      </c>
      <c r="E4428" s="44" t="n">
        <f aca="false">E4427+D4428</f>
        <v>59226.7500000001</v>
      </c>
      <c r="F4428" s="45" t="n">
        <f aca="false">IF(C4427&gt;0,D4428/C4427,0)</f>
        <v>0.00244975795804606</v>
      </c>
      <c r="G4428" s="46" t="n">
        <f aca="false">G4427*(1+F4428)</f>
        <v>48.7853418572088</v>
      </c>
      <c r="H4428" s="46" t="n">
        <f aca="false">MAX(H4427,G4428)</f>
        <v>60.3492678816304</v>
      </c>
      <c r="I4428" s="47" t="n">
        <f aca="false">G4428/H4428-1</f>
        <v>-0.191616674573472</v>
      </c>
      <c r="J4428" s="48" t="n">
        <f aca="false">IF(F4428&lt;0,F4428^2,0)</f>
        <v>0</v>
      </c>
      <c r="K4428" s="44" t="n">
        <f aca="false">MAX(K4427,E4428)</f>
        <v>64626.6500000001</v>
      </c>
      <c r="L4428" s="49" t="n">
        <f aca="false">E4428-K4428</f>
        <v>-5399.89999999999</v>
      </c>
    </row>
    <row r="4429" customFormat="false" ht="15" hidden="false" customHeight="false" outlineLevel="0" collapsed="false">
      <c r="A4429" s="27" t="n">
        <v>45912</v>
      </c>
      <c r="B4429" s="42" t="n">
        <v>1</v>
      </c>
      <c r="C4429" s="28" t="n">
        <v>54809.3</v>
      </c>
      <c r="D4429" s="43" t="n">
        <v>139.7</v>
      </c>
      <c r="E4429" s="44" t="n">
        <f aca="false">E4428+D4429</f>
        <v>59366.4500000001</v>
      </c>
      <c r="F4429" s="45" t="n">
        <f aca="false">IF(C4428&gt;0,D4429/C4428,0)</f>
        <v>0.00255535068849964</v>
      </c>
      <c r="G4429" s="46" t="n">
        <f aca="false">G4428*(1+F4429)</f>
        <v>48.9100055141123</v>
      </c>
      <c r="H4429" s="46" t="n">
        <f aca="false">MAX(H4428,G4429)</f>
        <v>60.3492678816304</v>
      </c>
      <c r="I4429" s="47" t="n">
        <f aca="false">G4429/H4429-1</f>
        <v>-0.189550971686272</v>
      </c>
      <c r="J4429" s="48" t="n">
        <f aca="false">IF(F4429&lt;0,F4429^2,0)</f>
        <v>0</v>
      </c>
      <c r="K4429" s="44" t="n">
        <f aca="false">MAX(K4428,E4429)</f>
        <v>64626.6500000001</v>
      </c>
      <c r="L4429" s="49" t="n">
        <f aca="false">E4429-K4429</f>
        <v>-5260.2</v>
      </c>
    </row>
    <row r="4430" customFormat="false" ht="15" hidden="false" customHeight="false" outlineLevel="0" collapsed="false">
      <c r="A4430" s="27" t="n">
        <v>45915</v>
      </c>
      <c r="B4430" s="42" t="n">
        <v>1</v>
      </c>
      <c r="C4430" s="28" t="n">
        <v>54887.85</v>
      </c>
      <c r="D4430" s="43" t="n">
        <v>78.55</v>
      </c>
      <c r="E4430" s="44" t="n">
        <f aca="false">E4429+D4430</f>
        <v>59445.0000000001</v>
      </c>
      <c r="F4430" s="45" t="n">
        <f aca="false">IF(C4429&gt;0,D4430/C4429,0)</f>
        <v>0.0014331509433618</v>
      </c>
      <c r="G4430" s="46" t="n">
        <f aca="false">G4429*(1+F4430)</f>
        <v>48.9801009346547</v>
      </c>
      <c r="H4430" s="46" t="n">
        <f aca="false">MAX(H4429,G4430)</f>
        <v>60.3492678816304</v>
      </c>
      <c r="I4430" s="47" t="n">
        <f aca="false">G4430/H4430-1</f>
        <v>-0.188389475896797</v>
      </c>
      <c r="J4430" s="48" t="n">
        <f aca="false">IF(F4430&lt;0,F4430^2,0)</f>
        <v>0</v>
      </c>
      <c r="K4430" s="44" t="n">
        <f aca="false">MAX(K4429,E4430)</f>
        <v>64626.6500000001</v>
      </c>
      <c r="L4430" s="49" t="n">
        <f aca="false">E4430-K4430</f>
        <v>-5181.64999999999</v>
      </c>
    </row>
    <row r="4431" customFormat="false" ht="15" hidden="false" customHeight="false" outlineLevel="0" collapsed="false">
      <c r="A4431" s="27" t="n">
        <v>45916</v>
      </c>
      <c r="B4431" s="42" t="n">
        <v>1</v>
      </c>
      <c r="C4431" s="28" t="n">
        <v>55147.6</v>
      </c>
      <c r="D4431" s="43" t="n">
        <v>-109.45</v>
      </c>
      <c r="E4431" s="44" t="n">
        <f aca="false">E4430+D4431</f>
        <v>59335.5500000001</v>
      </c>
      <c r="F4431" s="45" t="n">
        <f aca="false">IF(C4430&gt;0,D4431/C4430,0)</f>
        <v>-0.00199406608201997</v>
      </c>
      <c r="G4431" s="46" t="n">
        <f aca="false">G4430*(1+F4431)</f>
        <v>48.8824313766869</v>
      </c>
      <c r="H4431" s="46" t="n">
        <f aca="false">MAX(H4430,G4431)</f>
        <v>60.3492678816304</v>
      </c>
      <c r="I4431" s="47" t="n">
        <f aca="false">G4431/H4431-1</f>
        <v>-0.190007880914722</v>
      </c>
      <c r="J4431" s="48" t="n">
        <f aca="false">IF(F4431&lt;0,F4431^2,0)</f>
        <v>3.97629953946249E-006</v>
      </c>
      <c r="K4431" s="44" t="n">
        <f aca="false">MAX(K4430,E4431)</f>
        <v>64626.6500000001</v>
      </c>
      <c r="L4431" s="49" t="n">
        <f aca="false">E4431-K4431</f>
        <v>-5291.09999999999</v>
      </c>
    </row>
    <row r="4432" customFormat="false" ht="15" hidden="false" customHeight="false" outlineLevel="0" collapsed="false">
      <c r="A4432" s="27" t="n">
        <v>45917</v>
      </c>
      <c r="B4432" s="42" t="n">
        <v>1</v>
      </c>
      <c r="C4432" s="28" t="n">
        <v>55493.3</v>
      </c>
      <c r="D4432" s="43" t="n">
        <v>307.85</v>
      </c>
      <c r="E4432" s="44" t="n">
        <f aca="false">E4431+D4432</f>
        <v>59643.4000000001</v>
      </c>
      <c r="F4432" s="45" t="n">
        <f aca="false">IF(C4431&gt;0,D4432/C4431,0)</f>
        <v>0.00558229188577563</v>
      </c>
      <c r="G4432" s="46" t="n">
        <f aca="false">G4431*(1+F4432)</f>
        <v>49.155307376718</v>
      </c>
      <c r="H4432" s="46" t="n">
        <f aca="false">MAX(H4431,G4432)</f>
        <v>60.3492678816304</v>
      </c>
      <c r="I4432" s="47" t="n">
        <f aca="false">G4432/H4432-1</f>
        <v>-0.18548626848081</v>
      </c>
      <c r="J4432" s="48" t="n">
        <f aca="false">IF(F4432&lt;0,F4432^2,0)</f>
        <v>0</v>
      </c>
      <c r="K4432" s="44" t="n">
        <f aca="false">MAX(K4431,E4432)</f>
        <v>64626.6500000001</v>
      </c>
      <c r="L4432" s="49" t="n">
        <f aca="false">E4432-K4432</f>
        <v>-4983.24999999999</v>
      </c>
    </row>
    <row r="4433" customFormat="false" ht="15" hidden="false" customHeight="false" outlineLevel="0" collapsed="false">
      <c r="A4433" s="27" t="n">
        <v>45918</v>
      </c>
      <c r="B4433" s="42" t="n">
        <v>1</v>
      </c>
      <c r="C4433" s="28" t="n">
        <v>55727.45</v>
      </c>
      <c r="D4433" s="43" t="n">
        <v>234.15</v>
      </c>
      <c r="E4433" s="44" t="n">
        <f aca="false">E4432+D4433</f>
        <v>59877.5500000001</v>
      </c>
      <c r="F4433" s="45" t="n">
        <f aca="false">IF(C4432&gt;0,D4433/C4432,0)</f>
        <v>0.00421942829134328</v>
      </c>
      <c r="G4433" s="46" t="n">
        <f aca="false">G4432*(1+F4433)</f>
        <v>49.362714671333</v>
      </c>
      <c r="H4433" s="46" t="n">
        <f aca="false">MAX(H4432,G4433)</f>
        <v>60.3492678816304</v>
      </c>
      <c r="I4433" s="47" t="n">
        <f aca="false">G4433/H4433-1</f>
        <v>-0.18204948619835</v>
      </c>
      <c r="J4433" s="48" t="n">
        <f aca="false">IF(F4433&lt;0,F4433^2,0)</f>
        <v>0</v>
      </c>
      <c r="K4433" s="44" t="n">
        <f aca="false">MAX(K4432,E4433)</f>
        <v>64626.6500000001</v>
      </c>
      <c r="L4433" s="49" t="n">
        <f aca="false">E4433-K4433</f>
        <v>-4749.09999999999</v>
      </c>
    </row>
    <row r="4434" customFormat="false" ht="15" hidden="false" customHeight="false" outlineLevel="0" collapsed="false">
      <c r="A4434" s="27" t="n">
        <v>45919</v>
      </c>
      <c r="B4434" s="42" t="n">
        <v>1</v>
      </c>
      <c r="C4434" s="28" t="n">
        <v>55458.85</v>
      </c>
      <c r="D4434" s="43" t="n">
        <v>-236.55</v>
      </c>
      <c r="E4434" s="44" t="n">
        <f aca="false">E4433+D4434</f>
        <v>59641.0000000001</v>
      </c>
      <c r="F4434" s="45" t="n">
        <f aca="false">IF(C4433&gt;0,D4434/C4433,0)</f>
        <v>-0.00424476626868805</v>
      </c>
      <c r="G4434" s="46" t="n">
        <f aca="false">G4433*(1+F4434)</f>
        <v>49.1531814851653</v>
      </c>
      <c r="H4434" s="46" t="n">
        <f aca="false">MAX(H4433,G4434)</f>
        <v>60.3492678816304</v>
      </c>
      <c r="I4434" s="47" t="n">
        <f aca="false">G4434/H4434-1</f>
        <v>-0.185521494948792</v>
      </c>
      <c r="J4434" s="48" t="n">
        <f aca="false">IF(F4434&lt;0,F4434^2,0)</f>
        <v>1.80180406757919E-005</v>
      </c>
      <c r="K4434" s="44" t="n">
        <f aca="false">MAX(K4433,E4434)</f>
        <v>64626.6500000001</v>
      </c>
      <c r="L4434" s="49" t="n">
        <f aca="false">E4434-K4434</f>
        <v>-4985.64999999999</v>
      </c>
    </row>
    <row r="4435" customFormat="false" ht="15" hidden="false" customHeight="false" outlineLevel="0" collapsed="false">
      <c r="A4435" s="27" t="n">
        <v>45922</v>
      </c>
      <c r="B4435" s="42" t="n">
        <v>-1</v>
      </c>
      <c r="C4435" s="28" t="n">
        <v>55284.75</v>
      </c>
      <c r="D4435" s="43" t="n">
        <v>70.55</v>
      </c>
      <c r="E4435" s="44" t="n">
        <f aca="false">E4434+D4435</f>
        <v>59711.5500000001</v>
      </c>
      <c r="F4435" s="45" t="n">
        <f aca="false">IF(C4434&gt;0,D4435/C4434,0)</f>
        <v>0.00127211436948296</v>
      </c>
      <c r="G4435" s="46" t="n">
        <f aca="false">G4434*(1+F4435)</f>
        <v>49.2157099536383</v>
      </c>
      <c r="H4435" s="46" t="n">
        <f aca="false">MAX(H4434,G4435)</f>
        <v>60.3492678816304</v>
      </c>
      <c r="I4435" s="47" t="n">
        <f aca="false">G4435/H4435-1</f>
        <v>-0.184485385138881</v>
      </c>
      <c r="J4435" s="48" t="n">
        <f aca="false">IF(F4435&lt;0,F4435^2,0)</f>
        <v>0</v>
      </c>
      <c r="K4435" s="44" t="n">
        <f aca="false">MAX(K4434,E4435)</f>
        <v>64626.6500000001</v>
      </c>
      <c r="L4435" s="49" t="n">
        <f aca="false">E4435-K4435</f>
        <v>-4915.09999999999</v>
      </c>
    </row>
    <row r="4436" customFormat="false" ht="15" hidden="false" customHeight="false" outlineLevel="0" collapsed="false">
      <c r="A4436" s="27" t="n">
        <v>45923</v>
      </c>
      <c r="B4436" s="42" t="n">
        <v>-1</v>
      </c>
      <c r="C4436" s="28" t="n">
        <v>55509.75</v>
      </c>
      <c r="D4436" s="43" t="n">
        <v>-225</v>
      </c>
      <c r="E4436" s="44" t="n">
        <f aca="false">E4435+D4436</f>
        <v>59486.5500000001</v>
      </c>
      <c r="F4436" s="45" t="n">
        <f aca="false">IF(C4435&gt;0,D4436/C4435,0)</f>
        <v>-0.00406983842741443</v>
      </c>
      <c r="G4436" s="46" t="n">
        <f aca="false">G4435*(1+F4436)</f>
        <v>49.0154099660365</v>
      </c>
      <c r="H4436" s="46" t="n">
        <f aca="false">MAX(H4435,G4436)</f>
        <v>60.3492678816304</v>
      </c>
      <c r="I4436" s="47" t="n">
        <f aca="false">G4436/H4436-1</f>
        <v>-0.187804397856561</v>
      </c>
      <c r="J4436" s="48" t="n">
        <f aca="false">IF(F4436&lt;0,F4436^2,0)</f>
        <v>1.65635848252592E-005</v>
      </c>
      <c r="K4436" s="44" t="n">
        <f aca="false">MAX(K4435,E4436)</f>
        <v>64626.6500000001</v>
      </c>
      <c r="L4436" s="49" t="n">
        <f aca="false">E4436-K4436</f>
        <v>-5140.09999999999</v>
      </c>
    </row>
    <row r="4437" customFormat="false" ht="15" hidden="false" customHeight="false" outlineLevel="0" collapsed="false">
      <c r="A4437" s="27" t="n">
        <v>45924</v>
      </c>
      <c r="B4437" s="42" t="n">
        <v>-1</v>
      </c>
      <c r="C4437" s="28" t="n">
        <v>55121.5</v>
      </c>
      <c r="D4437" s="43" t="n">
        <v>388.25</v>
      </c>
      <c r="E4437" s="44" t="n">
        <f aca="false">E4436+D4437</f>
        <v>59874.8000000001</v>
      </c>
      <c r="F4437" s="45" t="n">
        <f aca="false">IF(C4436&gt;0,D4437/C4436,0)</f>
        <v>0.0069942667729543</v>
      </c>
      <c r="G4437" s="46" t="n">
        <f aca="false">G4436*(1+F4437)</f>
        <v>49.3582368193247</v>
      </c>
      <c r="H4437" s="46" t="n">
        <f aca="false">MAX(H4436,G4437)</f>
        <v>60.3492678816304</v>
      </c>
      <c r="I4437" s="47" t="n">
        <f aca="false">G4437/H4437-1</f>
        <v>-0.18212368514335</v>
      </c>
      <c r="J4437" s="48" t="n">
        <f aca="false">IF(F4437&lt;0,F4437^2,0)</f>
        <v>0</v>
      </c>
      <c r="K4437" s="44" t="n">
        <f aca="false">MAX(K4436,E4437)</f>
        <v>64626.6500000001</v>
      </c>
      <c r="L4437" s="49" t="n">
        <f aca="false">E4437-K4437</f>
        <v>-4751.84999999999</v>
      </c>
    </row>
    <row r="4438" customFormat="false" ht="15" hidden="false" customHeight="false" outlineLevel="0" collapsed="false">
      <c r="A4438" s="27" t="n">
        <v>45925</v>
      </c>
      <c r="B4438" s="42" t="n">
        <v>-1</v>
      </c>
      <c r="C4438" s="28" t="n">
        <v>54976.2</v>
      </c>
      <c r="D4438" s="43" t="n">
        <v>145.3</v>
      </c>
      <c r="E4438" s="44" t="n">
        <f aca="false">E4437+D4438</f>
        <v>60020.1000000001</v>
      </c>
      <c r="F4438" s="45" t="n">
        <f aca="false">IF(C4437&gt;0,D4438/C4437,0)</f>
        <v>0.00263599502916285</v>
      </c>
      <c r="G4438" s="46" t="n">
        <f aca="false">G4437*(1+F4438)</f>
        <v>49.4883448862287</v>
      </c>
      <c r="H4438" s="46" t="n">
        <f aca="false">MAX(H4437,G4438)</f>
        <v>60.3492678816304</v>
      </c>
      <c r="I4438" s="47" t="n">
        <f aca="false">G4438/H4438-1</f>
        <v>-0.179967767242917</v>
      </c>
      <c r="J4438" s="48" t="n">
        <f aca="false">IF(F4438&lt;0,F4438^2,0)</f>
        <v>0</v>
      </c>
      <c r="K4438" s="44" t="n">
        <f aca="false">MAX(K4437,E4438)</f>
        <v>64626.6500000001</v>
      </c>
      <c r="L4438" s="49" t="n">
        <f aca="false">E4438-K4438</f>
        <v>-4606.54999999999</v>
      </c>
    </row>
    <row r="4439" customFormat="false" ht="15" hidden="false" customHeight="false" outlineLevel="0" collapsed="false">
      <c r="A4439" s="27" t="n">
        <v>45926</v>
      </c>
      <c r="B4439" s="42" t="n">
        <v>-1</v>
      </c>
      <c r="C4439" s="28" t="n">
        <v>54389.35</v>
      </c>
      <c r="D4439" s="43" t="n">
        <v>586.85</v>
      </c>
      <c r="E4439" s="44" t="n">
        <f aca="false">E4438+D4439</f>
        <v>60606.9500000001</v>
      </c>
      <c r="F4439" s="45" t="n">
        <f aca="false">IF(C4438&gt;0,D4439/C4438,0)</f>
        <v>0.0106746191988533</v>
      </c>
      <c r="G4439" s="46" t="n">
        <f aca="false">G4438*(1+F4439)</f>
        <v>50.0166141226707</v>
      </c>
      <c r="H4439" s="46" t="n">
        <f aca="false">MAX(H4438,G4439)</f>
        <v>60.3492678816304</v>
      </c>
      <c r="I4439" s="47" t="n">
        <f aca="false">G4439/H4439-1</f>
        <v>-0.17121423542745</v>
      </c>
      <c r="J4439" s="48" t="n">
        <f aca="false">IF(F4439&lt;0,F4439^2,0)</f>
        <v>0</v>
      </c>
      <c r="K4439" s="44" t="n">
        <f aca="false">MAX(K4438,E4439)</f>
        <v>64626.6500000001</v>
      </c>
      <c r="L4439" s="49" t="n">
        <f aca="false">E4439-K4439</f>
        <v>-4019.69999999999</v>
      </c>
    </row>
    <row r="4440" customFormat="false" ht="15" hidden="false" customHeight="false" outlineLevel="0" collapsed="false">
      <c r="A4440" s="27" t="n">
        <v>45929</v>
      </c>
      <c r="B4440" s="42" t="n">
        <v>-1</v>
      </c>
      <c r="C4440" s="28" t="n">
        <v>54461</v>
      </c>
      <c r="D4440" s="43" t="n">
        <v>-71.65</v>
      </c>
      <c r="E4440" s="44" t="n">
        <f aca="false">E4439+D4440</f>
        <v>60535.3000000001</v>
      </c>
      <c r="F4440" s="45" t="n">
        <f aca="false">IF(C4439&gt;0,D4440/C4439,0)</f>
        <v>-0.00131735348924008</v>
      </c>
      <c r="G4440" s="46" t="n">
        <f aca="false">G4439*(1+F4440)</f>
        <v>49.9507245615362</v>
      </c>
      <c r="H4440" s="46" t="n">
        <f aca="false">MAX(H4439,G4440)</f>
        <v>60.3492678816304</v>
      </c>
      <c r="I4440" s="47" t="n">
        <f aca="false">G4440/H4440-1</f>
        <v>-0.172306039246242</v>
      </c>
      <c r="J4440" s="48" t="n">
        <f aca="false">IF(F4440&lt;0,F4440^2,0)</f>
        <v>1.73542021561302E-006</v>
      </c>
      <c r="K4440" s="44" t="n">
        <f aca="false">MAX(K4439,E4440)</f>
        <v>64626.6500000001</v>
      </c>
      <c r="L4440" s="49" t="n">
        <f aca="false">E4440-K4440</f>
        <v>-4091.34999999999</v>
      </c>
    </row>
    <row r="4441" customFormat="false" ht="15" hidden="false" customHeight="false" outlineLevel="0" collapsed="false">
      <c r="A4441" s="27" t="n">
        <v>45930</v>
      </c>
      <c r="B4441" s="42" t="n">
        <v>-1</v>
      </c>
      <c r="C4441" s="28" t="n">
        <v>54635.85</v>
      </c>
      <c r="D4441" s="43" t="n">
        <v>-244.5</v>
      </c>
      <c r="E4441" s="44" t="n">
        <f aca="false">E4440+D4441</f>
        <v>60290.8000000001</v>
      </c>
      <c r="F4441" s="45" t="n">
        <f aca="false">IF(C4440&gt;0,D4441/C4440,0)</f>
        <v>-0.00448945116689007</v>
      </c>
      <c r="G4441" s="46" t="n">
        <f aca="false">G4440*(1+F4441)</f>
        <v>49.7264732228664</v>
      </c>
      <c r="H4441" s="46" t="n">
        <f aca="false">MAX(H4440,G4441)</f>
        <v>60.3492678816304</v>
      </c>
      <c r="I4441" s="47" t="n">
        <f aca="false">G4441/H4441-1</f>
        <v>-0.176021930864176</v>
      </c>
      <c r="J4441" s="48" t="n">
        <f aca="false">IF(F4441&lt;0,F4441^2,0)</f>
        <v>2.01551717798906E-005</v>
      </c>
      <c r="K4441" s="44" t="n">
        <f aca="false">MAX(K4440,E4441)</f>
        <v>64626.6500000001</v>
      </c>
      <c r="L4441" s="49" t="n">
        <f aca="false">E4441-K4441</f>
        <v>-4335.84999999999</v>
      </c>
    </row>
    <row r="4442" customFormat="false" ht="15" hidden="false" customHeight="false" outlineLevel="0" collapsed="false">
      <c r="A4442" s="27" t="n">
        <v>45931</v>
      </c>
      <c r="B4442" s="42" t="n">
        <v>1</v>
      </c>
      <c r="C4442" s="28" t="n">
        <v>55347.95</v>
      </c>
      <c r="D4442" s="43" t="n">
        <v>554.9</v>
      </c>
      <c r="E4442" s="44" t="n">
        <f aca="false">E4441+D4442</f>
        <v>60845.7000000001</v>
      </c>
      <c r="F4442" s="45" t="n">
        <f aca="false">IF(C4441&gt;0,D4442/C4441,0)</f>
        <v>0.0101563350803547</v>
      </c>
      <c r="G4442" s="46" t="n">
        <f aca="false">G4441*(1+F4442)</f>
        <v>50.2315119472822</v>
      </c>
      <c r="H4442" s="46" t="n">
        <f aca="false">MAX(H4441,G4442)</f>
        <v>60.3492678816304</v>
      </c>
      <c r="I4442" s="47" t="n">
        <f aca="false">G4442/H4442-1</f>
        <v>-0.167653333495169</v>
      </c>
      <c r="J4442" s="48" t="n">
        <f aca="false">IF(F4442&lt;0,F4442^2,0)</f>
        <v>0</v>
      </c>
      <c r="K4442" s="44" t="n">
        <f aca="false">MAX(K4441,E4442)</f>
        <v>64626.6500000001</v>
      </c>
      <c r="L4442" s="49" t="n">
        <f aca="false">E4442-K4442</f>
        <v>-3780.94999999999</v>
      </c>
    </row>
    <row r="4443" customFormat="false" ht="15" hidden="false" customHeight="false" outlineLevel="0" collapsed="false">
      <c r="A4443" s="27" t="n">
        <v>45933</v>
      </c>
      <c r="B4443" s="42" t="n">
        <v>1</v>
      </c>
      <c r="C4443" s="28" t="n">
        <v>55589.25</v>
      </c>
      <c r="D4443" s="43" t="n">
        <v>241.3</v>
      </c>
      <c r="E4443" s="44" t="n">
        <f aca="false">E4442+D4443</f>
        <v>61087.0000000001</v>
      </c>
      <c r="F4443" s="45" t="n">
        <f aca="false">IF(C4442&gt;0,D4443/C4442,0)</f>
        <v>0.00435969173203344</v>
      </c>
      <c r="G4443" s="46" t="n">
        <f aca="false">G4442*(1+F4443)</f>
        <v>50.4505058546063</v>
      </c>
      <c r="H4443" s="46" t="n">
        <f aca="false">MAX(H4442,G4443)</f>
        <v>60.3492678816304</v>
      </c>
      <c r="I4443" s="47" t="n">
        <f aca="false">G4443/H4443-1</f>
        <v>-0.164024558615022</v>
      </c>
      <c r="J4443" s="48" t="n">
        <f aca="false">IF(F4443&lt;0,F4443^2,0)</f>
        <v>0</v>
      </c>
      <c r="K4443" s="44" t="n">
        <f aca="false">MAX(K4442,E4443)</f>
        <v>64626.6500000001</v>
      </c>
      <c r="L4443" s="49" t="n">
        <f aca="false">E4443-K4443</f>
        <v>-3539.64999999999</v>
      </c>
    </row>
    <row r="4444" customFormat="false" ht="15" hidden="false" customHeight="false" outlineLevel="0" collapsed="false">
      <c r="A4444" s="27" t="n">
        <v>45936</v>
      </c>
      <c r="B4444" s="42" t="n">
        <v>1</v>
      </c>
      <c r="C4444" s="28" t="n">
        <v>56104.85</v>
      </c>
      <c r="D4444" s="43" t="n">
        <v>515.6</v>
      </c>
      <c r="E4444" s="44" t="n">
        <f aca="false">E4443+D4444</f>
        <v>61602.6000000001</v>
      </c>
      <c r="F4444" s="45" t="n">
        <f aca="false">IF(C4443&gt;0,D4444/C4443,0)</f>
        <v>0.0092751746066011</v>
      </c>
      <c r="G4444" s="46" t="n">
        <f aca="false">G4443*(1+F4444)</f>
        <v>50.9184431053991</v>
      </c>
      <c r="H4444" s="46" t="n">
        <f aca="false">MAX(H4443,G4444)</f>
        <v>60.3492678816304</v>
      </c>
      <c r="I4444" s="47" t="n">
        <f aca="false">G4444/H4444-1</f>
        <v>-0.156270740429346</v>
      </c>
      <c r="J4444" s="48" t="n">
        <f aca="false">IF(F4444&lt;0,F4444^2,0)</f>
        <v>0</v>
      </c>
      <c r="K4444" s="44" t="n">
        <f aca="false">MAX(K4443,E4444)</f>
        <v>64626.6500000001</v>
      </c>
      <c r="L4444" s="49" t="n">
        <f aca="false">E4444-K4444</f>
        <v>-3024.04999999999</v>
      </c>
    </row>
    <row r="4445" customFormat="false" ht="15" hidden="false" customHeight="false" outlineLevel="0" collapsed="false">
      <c r="A4445" s="27" t="n">
        <v>45937</v>
      </c>
      <c r="B4445" s="42" t="n">
        <v>1</v>
      </c>
      <c r="C4445" s="28" t="n">
        <v>56239.35</v>
      </c>
      <c r="D4445" s="43" t="n">
        <v>134.5</v>
      </c>
      <c r="E4445" s="44" t="n">
        <f aca="false">E4444+D4445</f>
        <v>61737.1000000001</v>
      </c>
      <c r="F4445" s="45" t="n">
        <f aca="false">IF(C4444&gt;0,D4445/C4444,0)</f>
        <v>0.00239729720336121</v>
      </c>
      <c r="G4445" s="46" t="n">
        <f aca="false">G4444*(1+F4445)</f>
        <v>51.0405097466552</v>
      </c>
      <c r="H4445" s="46" t="n">
        <f aca="false">MAX(H4444,G4445)</f>
        <v>60.3492678816304</v>
      </c>
      <c r="I4445" s="47" t="n">
        <f aca="false">G4445/H4445-1</f>
        <v>-0.154248070634983</v>
      </c>
      <c r="J4445" s="48" t="n">
        <f aca="false">IF(F4445&lt;0,F4445^2,0)</f>
        <v>0</v>
      </c>
      <c r="K4445" s="44" t="n">
        <f aca="false">MAX(K4444,E4445)</f>
        <v>64626.6500000001</v>
      </c>
      <c r="L4445" s="49" t="n">
        <f aca="false">E4445-K4445</f>
        <v>-2889.54999999999</v>
      </c>
    </row>
    <row r="4446" customFormat="false" ht="15" hidden="false" customHeight="false" outlineLevel="0" collapsed="false">
      <c r="A4446" s="27" t="n">
        <v>45938</v>
      </c>
      <c r="B4446" s="42" t="n">
        <v>1</v>
      </c>
      <c r="C4446" s="28" t="n">
        <v>56018.25</v>
      </c>
      <c r="D4446" s="43" t="n">
        <v>-214.3</v>
      </c>
      <c r="E4446" s="44" t="n">
        <f aca="false">E4445+D4446</f>
        <v>61522.8000000001</v>
      </c>
      <c r="F4446" s="45" t="n">
        <f aca="false">IF(C4445&gt;0,D4446/C4445,0)</f>
        <v>-0.00381049923229909</v>
      </c>
      <c r="G4446" s="46" t="n">
        <f aca="false">G4445*(1+F4446)</f>
        <v>50.8460199234494</v>
      </c>
      <c r="H4446" s="46" t="n">
        <f aca="false">MAX(H4445,G4446)</f>
        <v>60.3492678816304</v>
      </c>
      <c r="I4446" s="47" t="n">
        <f aca="false">G4446/H4446-1</f>
        <v>-0.157470807712544</v>
      </c>
      <c r="J4446" s="48" t="n">
        <f aca="false">IF(F4446&lt;0,F4446^2,0)</f>
        <v>1.4519904399352E-005</v>
      </c>
      <c r="K4446" s="44" t="n">
        <f aca="false">MAX(K4445,E4446)</f>
        <v>64626.6500000001</v>
      </c>
      <c r="L4446" s="49" t="n">
        <f aca="false">E4446-K4446</f>
        <v>-3103.84999999999</v>
      </c>
    </row>
    <row r="4447" customFormat="false" ht="15" hidden="false" customHeight="false" outlineLevel="0" collapsed="false">
      <c r="A4447" s="27" t="n">
        <v>45939</v>
      </c>
      <c r="B4447" s="42" t="n">
        <v>0</v>
      </c>
      <c r="C4447" s="28" t="n">
        <v>56192.05</v>
      </c>
      <c r="D4447" s="43" t="n">
        <v>0</v>
      </c>
      <c r="E4447" s="44" t="n">
        <f aca="false">E4446+D4447</f>
        <v>61522.8000000001</v>
      </c>
      <c r="F4447" s="45" t="n">
        <f aca="false">IF(C4446&gt;0,D4447/C4446,0)</f>
        <v>0</v>
      </c>
      <c r="G4447" s="46" t="n">
        <f aca="false">G4446*(1+F4447)</f>
        <v>50.8460199234494</v>
      </c>
      <c r="H4447" s="46" t="n">
        <f aca="false">MAX(H4446,G4447)</f>
        <v>60.3492678816304</v>
      </c>
      <c r="I4447" s="47" t="n">
        <f aca="false">G4447/H4447-1</f>
        <v>-0.157470807712544</v>
      </c>
      <c r="J4447" s="48" t="n">
        <f aca="false">IF(F4447&lt;0,F4447^2,0)</f>
        <v>0</v>
      </c>
      <c r="K4447" s="44" t="n">
        <f aca="false">MAX(K4446,E4447)</f>
        <v>64626.6500000001</v>
      </c>
      <c r="L4447" s="49" t="n">
        <f aca="false">E4447-K4447</f>
        <v>-3103.84999999999</v>
      </c>
    </row>
    <row r="4448" customFormat="false" ht="15" hidden="false" customHeight="false" outlineLevel="0" collapsed="false">
      <c r="A4448" s="27" t="n">
        <v>45940</v>
      </c>
      <c r="B4448" s="42" t="n">
        <v>1</v>
      </c>
      <c r="C4448" s="28" t="n">
        <v>56609.75</v>
      </c>
      <c r="D4448" s="43" t="n">
        <v>306.15</v>
      </c>
      <c r="E4448" s="44" t="n">
        <f aca="false">E4447+D4448</f>
        <v>61828.9500000001</v>
      </c>
      <c r="F4448" s="45" t="n">
        <f aca="false">IF(C4447&gt;0,D4448/C4447,0)</f>
        <v>0.00544827960538902</v>
      </c>
      <c r="G4448" s="46" t="n">
        <f aca="false">G4447*(1+F4448)</f>
        <v>51.1230432568135</v>
      </c>
      <c r="H4448" s="46" t="n">
        <f aca="false">MAX(H4447,G4448)</f>
        <v>60.3492678816304</v>
      </c>
      <c r="I4448" s="47" t="n">
        <f aca="false">G4448/H4448-1</f>
        <v>-0.15288047309726</v>
      </c>
      <c r="J4448" s="48" t="n">
        <f aca="false">IF(F4448&lt;0,F4448^2,0)</f>
        <v>0</v>
      </c>
      <c r="K4448" s="44" t="n">
        <f aca="false">MAX(K4447,E4448)</f>
        <v>64626.6500000001</v>
      </c>
      <c r="L4448" s="49" t="n">
        <f aca="false">E4448-K4448</f>
        <v>-2797.69999999999</v>
      </c>
    </row>
    <row r="4449" customFormat="false" ht="15" hidden="false" customHeight="false" outlineLevel="0" collapsed="false">
      <c r="A4449" s="27" t="n">
        <v>45943</v>
      </c>
      <c r="B4449" s="42" t="n">
        <v>1</v>
      </c>
      <c r="C4449" s="28" t="n">
        <v>56625</v>
      </c>
      <c r="D4449" s="43" t="n">
        <v>15.25</v>
      </c>
      <c r="E4449" s="44" t="n">
        <f aca="false">E4448+D4449</f>
        <v>61844.2000000001</v>
      </c>
      <c r="F4449" s="45" t="n">
        <f aca="false">IF(C4448&gt;0,D4449/C4448,0)</f>
        <v>0.000269388223760041</v>
      </c>
      <c r="G4449" s="46" t="n">
        <f aca="false">G4448*(1+F4449)</f>
        <v>51.1368152026297</v>
      </c>
      <c r="H4449" s="46" t="n">
        <f aca="false">MAX(H4448,G4449)</f>
        <v>60.3492678816304</v>
      </c>
      <c r="I4449" s="47" t="n">
        <f aca="false">G4449/H4449-1</f>
        <v>-0.152652269072595</v>
      </c>
      <c r="J4449" s="48" t="n">
        <f aca="false">IF(F4449&lt;0,F4449^2,0)</f>
        <v>0</v>
      </c>
      <c r="K4449" s="44" t="n">
        <f aca="false">MAX(K4448,E4449)</f>
        <v>64626.6500000001</v>
      </c>
      <c r="L4449" s="49" t="n">
        <f aca="false">E4449-K4449</f>
        <v>-2782.44999999999</v>
      </c>
    </row>
    <row r="4450" customFormat="false" ht="15" hidden="false" customHeight="false" outlineLevel="0" collapsed="false">
      <c r="A4450" s="27" t="n">
        <v>45944</v>
      </c>
      <c r="B4450" s="42" t="n">
        <v>1</v>
      </c>
      <c r="C4450" s="28" t="n">
        <v>56496.45</v>
      </c>
      <c r="D4450" s="43" t="n">
        <v>-297.6</v>
      </c>
      <c r="E4450" s="44" t="n">
        <f aca="false">E4449+D4450</f>
        <v>61546.6000000001</v>
      </c>
      <c r="F4450" s="45" t="n">
        <f aca="false">IF(C4449&gt;0,D4450/C4449,0)</f>
        <v>-0.00525562913907285</v>
      </c>
      <c r="G4450" s="46" t="n">
        <f aca="false">G4449*(1+F4450)</f>
        <v>50.8680590665714</v>
      </c>
      <c r="H4450" s="46" t="n">
        <f aca="false">MAX(H4449,G4450)</f>
        <v>60.3492678816304</v>
      </c>
      <c r="I4450" s="47" t="n">
        <f aca="false">G4450/H4450-1</f>
        <v>-0.157105614498184</v>
      </c>
      <c r="J4450" s="48" t="n">
        <f aca="false">IF(F4450&lt;0,F4450^2,0)</f>
        <v>2.76216376474716E-005</v>
      </c>
      <c r="K4450" s="44" t="n">
        <f aca="false">MAX(K4449,E4450)</f>
        <v>64626.6500000001</v>
      </c>
      <c r="L4450" s="49" t="n">
        <f aca="false">E4450-K4450</f>
        <v>-3080.04999999999</v>
      </c>
    </row>
    <row r="4451" customFormat="false" ht="15" hidden="false" customHeight="false" outlineLevel="0" collapsed="false">
      <c r="A4451" s="27" t="n">
        <v>45945</v>
      </c>
      <c r="B4451" s="42" t="n">
        <v>1</v>
      </c>
      <c r="C4451" s="28" t="n">
        <v>56799.9</v>
      </c>
      <c r="D4451" s="43" t="n">
        <v>29</v>
      </c>
      <c r="E4451" s="44" t="n">
        <f aca="false">E4450+D4451</f>
        <v>61575.6000000001</v>
      </c>
      <c r="F4451" s="45" t="n">
        <f aca="false">IF(C4450&gt;0,D4451/C4450,0)</f>
        <v>0.000513306588290061</v>
      </c>
      <c r="G4451" s="46" t="n">
        <f aca="false">G4450*(1+F4451)</f>
        <v>50.8941699764238</v>
      </c>
      <c r="H4451" s="46" t="n">
        <f aca="false">MAX(H4450,G4451)</f>
        <v>60.3492678816304</v>
      </c>
      <c r="I4451" s="47" t="n">
        <f aca="false">G4451/H4451-1</f>
        <v>-0.156672951256873</v>
      </c>
      <c r="J4451" s="48" t="n">
        <f aca="false">IF(F4451&lt;0,F4451^2,0)</f>
        <v>0</v>
      </c>
      <c r="K4451" s="44" t="n">
        <f aca="false">MAX(K4450,E4451)</f>
        <v>64626.6500000001</v>
      </c>
      <c r="L4451" s="49" t="n">
        <f aca="false">E4451-K4451</f>
        <v>-3051.04999999999</v>
      </c>
    </row>
    <row r="4452" customFormat="false" ht="15" hidden="false" customHeight="false" outlineLevel="0" collapsed="false">
      <c r="A4452" s="27" t="n">
        <v>45946</v>
      </c>
      <c r="B4452" s="42" t="n">
        <v>1</v>
      </c>
      <c r="C4452" s="28" t="n">
        <v>57422.55</v>
      </c>
      <c r="D4452" s="43" t="n">
        <v>622.65</v>
      </c>
      <c r="E4452" s="44" t="n">
        <f aca="false">E4451+D4452</f>
        <v>62198.2500000001</v>
      </c>
      <c r="F4452" s="45" t="n">
        <f aca="false">IF(C4451&gt;0,D4452/C4451,0)</f>
        <v>0.0109621671869141</v>
      </c>
      <c r="G4452" s="46" t="n">
        <f aca="false">G4451*(1+F4452)</f>
        <v>51.4520803765445</v>
      </c>
      <c r="H4452" s="46" t="n">
        <f aca="false">MAX(H4451,G4452)</f>
        <v>60.3492678816304</v>
      </c>
      <c r="I4452" s="47" t="n">
        <f aca="false">G4452/H4452-1</f>
        <v>-0.147428259155304</v>
      </c>
      <c r="J4452" s="48" t="n">
        <f aca="false">IF(F4452&lt;0,F4452^2,0)</f>
        <v>0</v>
      </c>
      <c r="K4452" s="44" t="n">
        <f aca="false">MAX(K4451,E4452)</f>
        <v>64626.6500000001</v>
      </c>
      <c r="L4452" s="49" t="n">
        <f aca="false">E4452-K4452</f>
        <v>-2428.39999999999</v>
      </c>
    </row>
    <row r="4453" customFormat="false" ht="15" hidden="false" customHeight="false" outlineLevel="0" collapsed="false">
      <c r="A4453" s="27" t="n">
        <v>45947</v>
      </c>
      <c r="B4453" s="42" t="n">
        <v>1</v>
      </c>
      <c r="C4453" s="28" t="n">
        <v>57713.35</v>
      </c>
      <c r="D4453" s="43" t="n">
        <v>290.8</v>
      </c>
      <c r="E4453" s="44" t="n">
        <f aca="false">E4452+D4453</f>
        <v>62489.0500000001</v>
      </c>
      <c r="F4453" s="45" t="n">
        <f aca="false">IF(C4452&gt;0,D4453/C4452,0)</f>
        <v>0.00506421257850792</v>
      </c>
      <c r="G4453" s="46" t="n">
        <f aca="false">G4452*(1+F4453)</f>
        <v>51.7126446491778</v>
      </c>
      <c r="H4453" s="46" t="n">
        <f aca="false">MAX(H4452,G4453)</f>
        <v>60.3492678816304</v>
      </c>
      <c r="I4453" s="47" t="n">
        <f aca="false">G4453/H4453-1</f>
        <v>-0.143110654621238</v>
      </c>
      <c r="J4453" s="48" t="n">
        <f aca="false">IF(F4453&lt;0,F4453^2,0)</f>
        <v>0</v>
      </c>
      <c r="K4453" s="44" t="n">
        <f aca="false">MAX(K4452,E4453)</f>
        <v>64626.6500000001</v>
      </c>
      <c r="L4453" s="49" t="n">
        <f aca="false">E4453-K4453</f>
        <v>-2137.59999999998</v>
      </c>
    </row>
    <row r="4454" customFormat="false" ht="15" hidden="false" customHeight="false" outlineLevel="0" collapsed="false">
      <c r="A4454" s="27" t="n">
        <v>45950</v>
      </c>
      <c r="B4454" s="42" t="n">
        <v>1</v>
      </c>
      <c r="C4454" s="28" t="n">
        <v>58033.2</v>
      </c>
      <c r="D4454" s="43" t="n">
        <v>319.85</v>
      </c>
      <c r="E4454" s="44" t="n">
        <f aca="false">E4453+D4454</f>
        <v>62808.9000000001</v>
      </c>
      <c r="F4454" s="45" t="n">
        <f aca="false">IF(C4453&gt;0,D4454/C4453,0)</f>
        <v>0.00554204529801164</v>
      </c>
      <c r="G4454" s="46" t="n">
        <f aca="false">G4453*(1+F4454)</f>
        <v>51.9992384683036</v>
      </c>
      <c r="H4454" s="46" t="n">
        <f aca="false">MAX(H4453,G4454)</f>
        <v>60.3492678816304</v>
      </c>
      <c r="I4454" s="47" t="n">
        <f aca="false">G4454/H4454-1</f>
        <v>-0.138361735053766</v>
      </c>
      <c r="J4454" s="48" t="n">
        <f aca="false">IF(F4454&lt;0,F4454^2,0)</f>
        <v>0</v>
      </c>
      <c r="K4454" s="44" t="n">
        <f aca="false">MAX(K4453,E4454)</f>
        <v>64626.6500000001</v>
      </c>
      <c r="L4454" s="49" t="n">
        <f aca="false">E4454-K4454</f>
        <v>-1817.74999999999</v>
      </c>
    </row>
    <row r="4455" customFormat="false" ht="15" hidden="false" customHeight="false" outlineLevel="0" collapsed="false">
      <c r="A4455" s="27" t="n">
        <v>45951</v>
      </c>
      <c r="B4455" s="42" t="n">
        <v>1</v>
      </c>
      <c r="C4455" s="28" t="n">
        <v>58007.2</v>
      </c>
      <c r="D4455" s="43" t="n">
        <v>-26</v>
      </c>
      <c r="E4455" s="44" t="n">
        <f aca="false">E4454+D4455</f>
        <v>62782.9000000001</v>
      </c>
      <c r="F4455" s="45" t="n">
        <f aca="false">IF(C4454&gt;0,D4455/C4454,0)</f>
        <v>-0.000448019409579344</v>
      </c>
      <c r="G4455" s="46" t="n">
        <f aca="false">G4454*(1+F4455)</f>
        <v>51.9759418001864</v>
      </c>
      <c r="H4455" s="46" t="n">
        <f aca="false">MAX(H4454,G4455)</f>
        <v>60.3492678816304</v>
      </c>
      <c r="I4455" s="47" t="n">
        <f aca="false">G4455/H4455-1</f>
        <v>-0.138747765720498</v>
      </c>
      <c r="J4455" s="48" t="n">
        <f aca="false">IF(F4455&lt;0,F4455^2,0)</f>
        <v>2.00721391359824E-007</v>
      </c>
      <c r="K4455" s="44" t="n">
        <f aca="false">MAX(K4454,E4455)</f>
        <v>64626.6500000001</v>
      </c>
      <c r="L4455" s="49" t="n">
        <f aca="false">E4455-K4455</f>
        <v>-1843.74999999999</v>
      </c>
    </row>
    <row r="4456" customFormat="false" ht="15" hidden="false" customHeight="false" outlineLevel="0" collapsed="false">
      <c r="A4456" s="27" t="n">
        <v>45953</v>
      </c>
      <c r="B4456" s="42" t="n">
        <v>1</v>
      </c>
      <c r="C4456" s="28" t="n">
        <v>58078.05</v>
      </c>
      <c r="D4456" s="43" t="n">
        <v>70.85</v>
      </c>
      <c r="E4456" s="44" t="n">
        <f aca="false">E4455+D4456</f>
        <v>62853.7500000001</v>
      </c>
      <c r="F4456" s="45" t="n">
        <f aca="false">IF(C4455&gt;0,D4456/C4455,0)</f>
        <v>0.0012214001020563</v>
      </c>
      <c r="G4456" s="46" t="n">
        <f aca="false">G4455*(1+F4456)</f>
        <v>52.0394252208056</v>
      </c>
      <c r="H4456" s="46" t="n">
        <f aca="false">MAX(H4455,G4456)</f>
        <v>60.3492678816304</v>
      </c>
      <c r="I4456" s="47" t="n">
        <f aca="false">G4456/H4456-1</f>
        <v>-0.137695832153653</v>
      </c>
      <c r="J4456" s="48" t="n">
        <f aca="false">IF(F4456&lt;0,F4456^2,0)</f>
        <v>0</v>
      </c>
      <c r="K4456" s="44" t="n">
        <f aca="false">MAX(K4455,E4456)</f>
        <v>64626.6500000001</v>
      </c>
      <c r="L4456" s="49" t="n">
        <f aca="false">E4456-K4456</f>
        <v>-1772.89999999999</v>
      </c>
    </row>
    <row r="4457" customFormat="false" ht="15" hidden="false" customHeight="false" outlineLevel="0" collapsed="false">
      <c r="A4457" s="27" t="n">
        <v>45954</v>
      </c>
      <c r="B4457" s="42" t="n">
        <v>-1</v>
      </c>
      <c r="C4457" s="28" t="n">
        <v>57699.6</v>
      </c>
      <c r="D4457" s="43" t="n">
        <v>61</v>
      </c>
      <c r="E4457" s="44" t="n">
        <f aca="false">E4456+D4457</f>
        <v>62914.7500000001</v>
      </c>
      <c r="F4457" s="45" t="n">
        <f aca="false">IF(C4456&gt;0,D4457/C4456,0)</f>
        <v>0.00105031074562593</v>
      </c>
      <c r="G4457" s="46" t="n">
        <f aca="false">G4456*(1+F4457)</f>
        <v>52.0940827883112</v>
      </c>
      <c r="H4457" s="46" t="n">
        <f aca="false">MAX(H4456,G4457)</f>
        <v>60.3492678816304</v>
      </c>
      <c r="I4457" s="47" t="n">
        <f aca="false">G4457/H4457-1</f>
        <v>-0.136790144820166</v>
      </c>
      <c r="J4457" s="48" t="n">
        <f aca="false">IF(F4457&lt;0,F4457^2,0)</f>
        <v>0</v>
      </c>
      <c r="K4457" s="44" t="n">
        <f aca="false">MAX(K4456,E4457)</f>
        <v>64626.6500000001</v>
      </c>
      <c r="L4457" s="49" t="n">
        <f aca="false">E4457-K4457</f>
        <v>-1711.89999999999</v>
      </c>
    </row>
    <row r="4458" customFormat="false" ht="15" hidden="false" customHeight="false" outlineLevel="0" collapsed="false">
      <c r="A4458" s="27" t="n">
        <v>45957</v>
      </c>
      <c r="B4458" s="42" t="n">
        <v>-1</v>
      </c>
      <c r="C4458" s="28" t="n">
        <v>58114.25</v>
      </c>
      <c r="D4458" s="43" t="n">
        <v>-414.65</v>
      </c>
      <c r="E4458" s="44" t="n">
        <f aca="false">E4457+D4458</f>
        <v>62500.1000000001</v>
      </c>
      <c r="F4458" s="45" t="n">
        <f aca="false">IF(C4457&gt;0,D4458/C4457,0)</f>
        <v>-0.00718635831097616</v>
      </c>
      <c r="G4458" s="46" t="n">
        <f aca="false">G4457*(1+F4458)</f>
        <v>51.7197160435128</v>
      </c>
      <c r="H4458" s="46" t="n">
        <f aca="false">MAX(H4457,G4458)</f>
        <v>60.3492678816304</v>
      </c>
      <c r="I4458" s="47" t="n">
        <f aca="false">G4458/H4458-1</f>
        <v>-0.142993480137054</v>
      </c>
      <c r="J4458" s="48" t="n">
        <f aca="false">IF(F4458&lt;0,F4458^2,0)</f>
        <v>5.16437457737361E-005</v>
      </c>
      <c r="K4458" s="44" t="n">
        <f aca="false">MAX(K4457,E4458)</f>
        <v>64626.6500000001</v>
      </c>
      <c r="L4458" s="49" t="n">
        <f aca="false">E4458-K4458</f>
        <v>-2126.54999999999</v>
      </c>
    </row>
    <row r="4459" customFormat="false" ht="15" hidden="false" customHeight="false" outlineLevel="0" collapsed="false">
      <c r="A4459" s="27" t="n">
        <v>45958</v>
      </c>
      <c r="B4459" s="42" t="n">
        <v>1</v>
      </c>
      <c r="C4459" s="28" t="n">
        <v>58214.1</v>
      </c>
      <c r="D4459" s="43" t="n">
        <v>-129.1</v>
      </c>
      <c r="E4459" s="44" t="n">
        <f aca="false">E4458+D4459</f>
        <v>62371.0000000001</v>
      </c>
      <c r="F4459" s="45" t="n">
        <f aca="false">IF(C4458&gt;0,D4459/C4458,0)</f>
        <v>-0.00222148612431546</v>
      </c>
      <c r="G4459" s="46" t="n">
        <f aca="false">G4458*(1+F4459)</f>
        <v>51.6048214119686</v>
      </c>
      <c r="H4459" s="46" t="n">
        <f aca="false">MAX(H4458,G4459)</f>
        <v>60.3492678816304</v>
      </c>
      <c r="I4459" s="47" t="n">
        <f aca="false">G4459/H4459-1</f>
        <v>-0.144897308229377</v>
      </c>
      <c r="J4459" s="48" t="n">
        <f aca="false">IF(F4459&lt;0,F4459^2,0)</f>
        <v>4.93500060052614E-006</v>
      </c>
      <c r="K4459" s="44" t="n">
        <f aca="false">MAX(K4458,E4459)</f>
        <v>64626.6500000001</v>
      </c>
      <c r="L4459" s="49" t="n">
        <f aca="false">E4459-K4459</f>
        <v>-2255.64999999999</v>
      </c>
    </row>
    <row r="4460" customFormat="false" ht="15" hidden="false" customHeight="false" outlineLevel="0" collapsed="false">
      <c r="A4460" s="27" t="n">
        <v>45959</v>
      </c>
      <c r="B4460" s="42" t="n">
        <v>1</v>
      </c>
      <c r="C4460" s="28" t="n">
        <v>58385.25</v>
      </c>
      <c r="D4460" s="43" t="n">
        <v>171.15</v>
      </c>
      <c r="E4460" s="44" t="n">
        <f aca="false">E4459+D4460</f>
        <v>62542.1500000001</v>
      </c>
      <c r="F4460" s="45" t="n">
        <f aca="false">IF(C4459&gt;0,D4460/C4459,0)</f>
        <v>0.00294000937917103</v>
      </c>
      <c r="G4460" s="46" t="n">
        <f aca="false">G4459*(1+F4460)</f>
        <v>51.7565400709302</v>
      </c>
      <c r="H4460" s="46" t="n">
        <f aca="false">MAX(H4459,G4460)</f>
        <v>60.3492678816304</v>
      </c>
      <c r="I4460" s="47" t="n">
        <f aca="false">G4460/H4460-1</f>
        <v>-0.142383298295417</v>
      </c>
      <c r="J4460" s="48" t="n">
        <f aca="false">IF(F4460&lt;0,F4460^2,0)</f>
        <v>0</v>
      </c>
      <c r="K4460" s="44" t="n">
        <f aca="false">MAX(K4459,E4460)</f>
        <v>64626.6500000001</v>
      </c>
      <c r="L4460" s="49" t="n">
        <f aca="false">E4460-K4460</f>
        <v>-2084.49999999999</v>
      </c>
    </row>
    <row r="4461" customFormat="false" ht="15" hidden="false" customHeight="false" outlineLevel="0" collapsed="false">
      <c r="A4461" s="27" t="n">
        <v>45960</v>
      </c>
      <c r="B4461" s="42" t="n">
        <v>1</v>
      </c>
      <c r="C4461" s="28" t="n">
        <v>58031.1</v>
      </c>
      <c r="D4461" s="43" t="n">
        <v>-298.2</v>
      </c>
      <c r="E4461" s="44" t="n">
        <f aca="false">E4460+D4461</f>
        <v>62243.9500000001</v>
      </c>
      <c r="F4461" s="45" t="n">
        <f aca="false">IF(C4460&gt;0,D4461/C4460,0)</f>
        <v>-0.0051074543656146</v>
      </c>
      <c r="G4461" s="46" t="n">
        <f aca="false">G4460*(1+F4461)</f>
        <v>51.4921959043958</v>
      </c>
      <c r="H4461" s="46" t="n">
        <f aca="false">MAX(H4460,G4461)</f>
        <v>60.3492678816304</v>
      </c>
      <c r="I4461" s="47" t="n">
        <f aca="false">G4461/H4461-1</f>
        <v>-0.146763536462562</v>
      </c>
      <c r="J4461" s="48" t="n">
        <f aca="false">IF(F4461&lt;0,F4461^2,0)</f>
        <v>2.60860900968357E-005</v>
      </c>
      <c r="K4461" s="44" t="n">
        <f aca="false">MAX(K4460,E4461)</f>
        <v>64626.6500000001</v>
      </c>
      <c r="L4461" s="49" t="n">
        <f aca="false">E4461-K4461</f>
        <v>-2382.69999999998</v>
      </c>
    </row>
    <row r="4462" customFormat="false" ht="15" hidden="false" customHeight="false" outlineLevel="0" collapsed="false">
      <c r="A4462" s="27" t="n">
        <v>45961</v>
      </c>
      <c r="B4462" s="42" t="n">
        <v>-1</v>
      </c>
      <c r="C4462" s="28" t="n">
        <v>57776.35</v>
      </c>
      <c r="D4462" s="43" t="n">
        <v>166.1</v>
      </c>
      <c r="E4462" s="44" t="n">
        <f aca="false">E4461+D4462</f>
        <v>62410.0500000001</v>
      </c>
      <c r="F4462" s="45" t="n">
        <f aca="false">IF(C4461&gt;0,D4462/C4461,0)</f>
        <v>0.00286225834078623</v>
      </c>
      <c r="G4462" s="46" t="n">
        <f aca="false">G4461*(1+F4462)</f>
        <v>51.6395798716086</v>
      </c>
      <c r="H4462" s="46" t="n">
        <f aca="false">MAX(H4461,G4462)</f>
        <v>60.3492678816304</v>
      </c>
      <c r="I4462" s="47" t="n">
        <f aca="false">G4462/H4462-1</f>
        <v>-0.144321353278139</v>
      </c>
      <c r="J4462" s="48" t="n">
        <f aca="false">IF(F4462&lt;0,F4462^2,0)</f>
        <v>0</v>
      </c>
      <c r="K4462" s="44" t="n">
        <f aca="false">MAX(K4461,E4462)</f>
        <v>64626.6500000001</v>
      </c>
      <c r="L4462" s="49" t="n">
        <f aca="false">E4462-K4462</f>
        <v>-2216.59999999998</v>
      </c>
    </row>
    <row r="4463" customFormat="false" ht="15" hidden="false" customHeight="false" outlineLevel="0" collapsed="false">
      <c r="A4463" s="27" t="n">
        <v>45964</v>
      </c>
      <c r="B4463" s="42" t="n">
        <v>-1</v>
      </c>
      <c r="C4463" s="28" t="n">
        <v>58101.45</v>
      </c>
      <c r="D4463" s="43" t="n">
        <v>-325.1</v>
      </c>
      <c r="E4463" s="44" t="n">
        <f aca="false">E4462+D4463</f>
        <v>62084.9500000001</v>
      </c>
      <c r="F4463" s="45" t="n">
        <f aca="false">IF(C4462&gt;0,D4463/C4462,0)</f>
        <v>-0.00562686981784069</v>
      </c>
      <c r="G4463" s="46" t="n">
        <f aca="false">G4462*(1+F4463)</f>
        <v>51.3490106782231</v>
      </c>
      <c r="H4463" s="46" t="n">
        <f aca="false">MAX(H4462,G4463)</f>
        <v>60.3492678816304</v>
      </c>
      <c r="I4463" s="47" t="n">
        <f aca="false">G4463/H4463-1</f>
        <v>-0.149136145629149</v>
      </c>
      <c r="J4463" s="48" t="n">
        <f aca="false">IF(F4463&lt;0,F4463^2,0)</f>
        <v>3.16616639469265E-005</v>
      </c>
      <c r="K4463" s="44" t="n">
        <f aca="false">MAX(K4462,E4463)</f>
        <v>64626.6500000001</v>
      </c>
      <c r="L4463" s="49" t="n">
        <f aca="false">E4463-K4463</f>
        <v>-2541.69999999998</v>
      </c>
    </row>
    <row r="4464" customFormat="false" ht="15" hidden="false" customHeight="false" outlineLevel="0" collapsed="false">
      <c r="A4464" s="27" t="n">
        <v>45965</v>
      </c>
      <c r="B4464" s="42" t="n">
        <v>-1</v>
      </c>
      <c r="C4464" s="28" t="n">
        <v>57827.05</v>
      </c>
      <c r="D4464" s="43" t="n">
        <v>274.4</v>
      </c>
      <c r="E4464" s="44" t="n">
        <f aca="false">E4463+D4464</f>
        <v>62359.3500000001</v>
      </c>
      <c r="F4464" s="45" t="n">
        <f aca="false">IF(C4463&gt;0,D4464/C4463,0)</f>
        <v>0.00472277370014001</v>
      </c>
      <c r="G4464" s="46" t="n">
        <f aca="false">G4463*(1+F4464)</f>
        <v>51.5915204353824</v>
      </c>
      <c r="H4464" s="46" t="n">
        <f aca="false">MAX(H4463,G4464)</f>
        <v>60.3492678816304</v>
      </c>
      <c r="I4464" s="47" t="n">
        <f aca="false">G4464/H4464-1</f>
        <v>-0.145117708195327</v>
      </c>
      <c r="J4464" s="48" t="n">
        <f aca="false">IF(F4464&lt;0,F4464^2,0)</f>
        <v>0</v>
      </c>
      <c r="K4464" s="44" t="n">
        <f aca="false">MAX(K4463,E4464)</f>
        <v>64626.6500000001</v>
      </c>
      <c r="L4464" s="49" t="n">
        <f aca="false">E4464-K4464</f>
        <v>-2267.29999999998</v>
      </c>
    </row>
    <row r="4465" customFormat="false" ht="15" hidden="false" customHeight="false" outlineLevel="0" collapsed="false">
      <c r="A4465" s="27" t="n">
        <v>45967</v>
      </c>
      <c r="B4465" s="42" t="n">
        <v>-1</v>
      </c>
      <c r="C4465" s="28" t="n">
        <v>57554.25</v>
      </c>
      <c r="D4465" s="43" t="n">
        <v>272.8</v>
      </c>
      <c r="E4465" s="44" t="n">
        <f aca="false">E4464+D4465</f>
        <v>62632.1500000001</v>
      </c>
      <c r="F4465" s="45" t="n">
        <f aca="false">IF(C4464&gt;0,D4465/C4464,0)</f>
        <v>0.00471751541882216</v>
      </c>
      <c r="G4465" s="46" t="n">
        <f aca="false">G4464*(1+F4465)</f>
        <v>51.8349042285168</v>
      </c>
      <c r="H4465" s="46" t="n">
        <f aca="false">MAX(H4464,G4465)</f>
        <v>60.3492678816304</v>
      </c>
      <c r="I4465" s="47" t="n">
        <f aca="false">G4465/H4465-1</f>
        <v>-0.14108478780246</v>
      </c>
      <c r="J4465" s="48" t="n">
        <f aca="false">IF(F4465&lt;0,F4465^2,0)</f>
        <v>0</v>
      </c>
      <c r="K4465" s="44" t="n">
        <f aca="false">MAX(K4464,E4465)</f>
        <v>64626.6500000001</v>
      </c>
      <c r="L4465" s="49" t="n">
        <f aca="false">E4465-K4465</f>
        <v>-1994.49999999998</v>
      </c>
    </row>
    <row r="4466" customFormat="false" ht="15" hidden="false" customHeight="false" outlineLevel="0" collapsed="false">
      <c r="A4466" s="27" t="n">
        <v>45968</v>
      </c>
      <c r="B4466" s="42" t="n">
        <v>-1</v>
      </c>
      <c r="C4466" s="28" t="n">
        <v>57876.8</v>
      </c>
      <c r="D4466" s="43" t="n">
        <v>-390.8</v>
      </c>
      <c r="E4466" s="44" t="n">
        <f aca="false">E4465+D4466</f>
        <v>62241.3500000001</v>
      </c>
      <c r="F4466" s="45" t="n">
        <f aca="false">IF(C4465&gt;0,D4466/C4465,0)</f>
        <v>-0.00679011541284962</v>
      </c>
      <c r="G4466" s="46" t="n">
        <f aca="false">G4465*(1+F4466)</f>
        <v>51.4829392463911</v>
      </c>
      <c r="H4466" s="46" t="n">
        <f aca="false">MAX(H4465,G4466)</f>
        <v>60.3492678816304</v>
      </c>
      <c r="I4466" s="47" t="n">
        <f aca="false">G4466/H4466-1</f>
        <v>-0.146916921223134</v>
      </c>
      <c r="J4466" s="48" t="n">
        <f aca="false">IF(F4466&lt;0,F4466^2,0)</f>
        <v>4.61056673198179E-005</v>
      </c>
      <c r="K4466" s="44" t="n">
        <f aca="false">MAX(K4465,E4466)</f>
        <v>64626.6500000001</v>
      </c>
      <c r="L4466" s="49" t="n">
        <f aca="false">E4466-K4466</f>
        <v>-2385.29999999998</v>
      </c>
    </row>
    <row r="4467" customFormat="false" ht="15" hidden="false" customHeight="false" outlineLevel="0" collapsed="false">
      <c r="A4467" s="27" t="n">
        <v>45971</v>
      </c>
      <c r="B4467" s="42" t="n">
        <v>1</v>
      </c>
      <c r="C4467" s="28" t="n">
        <v>57937.55</v>
      </c>
      <c r="D4467" s="43" t="n">
        <v>-63.8</v>
      </c>
      <c r="E4467" s="44" t="n">
        <f aca="false">E4466+D4467</f>
        <v>62177.5500000001</v>
      </c>
      <c r="F4467" s="45" t="n">
        <f aca="false">IF(C4466&gt;0,D4467/C4466,0)</f>
        <v>-0.00110234152544716</v>
      </c>
      <c r="G4467" s="46" t="n">
        <f aca="false">G4466*(1+F4467)</f>
        <v>51.4261874646078</v>
      </c>
      <c r="H4467" s="46" t="n">
        <f aca="false">MAX(H4466,G4467)</f>
        <v>60.3492678816304</v>
      </c>
      <c r="I4467" s="47" t="n">
        <f aca="false">G4467/H4467-1</f>
        <v>-0.147857310125526</v>
      </c>
      <c r="J4467" s="48" t="n">
        <f aca="false">IF(F4467&lt;0,F4467^2,0)</f>
        <v>1.21515683872516E-006</v>
      </c>
      <c r="K4467" s="44" t="n">
        <f aca="false">MAX(K4466,E4467)</f>
        <v>64626.6500000001</v>
      </c>
      <c r="L4467" s="49" t="n">
        <f aca="false">E4467-K4467</f>
        <v>-2449.09999999998</v>
      </c>
    </row>
    <row r="4468" customFormat="false" ht="15" hidden="false" customHeight="false" outlineLevel="0" collapsed="false">
      <c r="A4468" s="27" t="n">
        <v>45972</v>
      </c>
      <c r="B4468" s="42" t="n">
        <v>1</v>
      </c>
      <c r="C4468" s="28" t="n">
        <v>58138.15</v>
      </c>
      <c r="D4468" s="43" t="n">
        <v>-91.35</v>
      </c>
      <c r="E4468" s="44" t="n">
        <f aca="false">E4467+D4468</f>
        <v>62086.2000000001</v>
      </c>
      <c r="F4468" s="45" t="n">
        <f aca="false">IF(C4467&gt;0,D4468/C4467,0)</f>
        <v>-0.00157669766843783</v>
      </c>
      <c r="G4468" s="46" t="n">
        <f aca="false">G4467*(1+F4468)</f>
        <v>51.3451039147357</v>
      </c>
      <c r="H4468" s="46" t="n">
        <f aca="false">MAX(H4467,G4468)</f>
        <v>60.3492678816304</v>
      </c>
      <c r="I4468" s="47" t="n">
        <f aca="false">G4468/H4468-1</f>
        <v>-0.149200881517827</v>
      </c>
      <c r="J4468" s="48" t="n">
        <f aca="false">IF(F4468&lt;0,F4468^2,0)</f>
        <v>2.48597553765728E-006</v>
      </c>
      <c r="K4468" s="44" t="n">
        <f aca="false">MAX(K4467,E4468)</f>
        <v>64626.6500000001</v>
      </c>
      <c r="L4468" s="49" t="n">
        <f aca="false">E4468-K4468</f>
        <v>-2540.44999999998</v>
      </c>
    </row>
    <row r="4469" customFormat="false" ht="15" hidden="false" customHeight="false" outlineLevel="0" collapsed="false">
      <c r="A4469" s="27" t="n">
        <v>45973</v>
      </c>
      <c r="B4469" s="42" t="n">
        <v>1</v>
      </c>
      <c r="C4469" s="28" t="n">
        <v>58274.65</v>
      </c>
      <c r="D4469" s="43" t="n">
        <v>-230.7</v>
      </c>
      <c r="E4469" s="44" t="n">
        <f aca="false">E4468+D4469</f>
        <v>61855.5000000001</v>
      </c>
      <c r="F4469" s="45" t="n">
        <f aca="false">IF(C4468&gt;0,D4469/C4468,0)</f>
        <v>-0.00396813452096429</v>
      </c>
      <c r="G4469" s="46" t="n">
        <f aca="false">G4468*(1+F4469)</f>
        <v>51.1413596354091</v>
      </c>
      <c r="H4469" s="46" t="n">
        <f aca="false">MAX(H4468,G4469)</f>
        <v>60.3492678816304</v>
      </c>
      <c r="I4469" s="47" t="n">
        <f aca="false">G4469/H4469-1</f>
        <v>-0.152576966870282</v>
      </c>
      <c r="J4469" s="48" t="n">
        <f aca="false">IF(F4469&lt;0,F4469^2,0)</f>
        <v>1.57460915764685E-005</v>
      </c>
      <c r="K4469" s="44" t="n">
        <f aca="false">MAX(K4468,E4469)</f>
        <v>64626.6500000001</v>
      </c>
      <c r="L4469" s="49" t="n">
        <f aca="false">E4469-K4469</f>
        <v>-2771.14999999998</v>
      </c>
    </row>
    <row r="4470" customFormat="false" ht="15" hidden="false" customHeight="false" outlineLevel="0" collapsed="false">
      <c r="A4470" s="27" t="n">
        <v>45974</v>
      </c>
      <c r="B4470" s="42" t="n">
        <v>1</v>
      </c>
      <c r="C4470" s="28" t="n">
        <v>58381.95</v>
      </c>
      <c r="D4470" s="43" t="n">
        <v>-115.9</v>
      </c>
      <c r="E4470" s="44" t="n">
        <f aca="false">E4469+D4470</f>
        <v>61739.6000000001</v>
      </c>
      <c r="F4470" s="45" t="n">
        <f aca="false">IF(C4469&gt;0,D4470/C4469,0)</f>
        <v>-0.00198885793393869</v>
      </c>
      <c r="G4470" s="46" t="n">
        <f aca="false">G4469*(1+F4470)</f>
        <v>51.0396467365458</v>
      </c>
      <c r="H4470" s="46" t="n">
        <f aca="false">MAX(H4469,G4470)</f>
        <v>60.3492678816304</v>
      </c>
      <c r="I4470" s="47" t="n">
        <f aca="false">G4470/H4470-1</f>
        <v>-0.154262370893125</v>
      </c>
      <c r="J4470" s="48" t="n">
        <f aca="false">IF(F4470&lt;0,F4470^2,0)</f>
        <v>3.95555588139086E-006</v>
      </c>
      <c r="K4470" s="44" t="n">
        <f aca="false">MAX(K4469,E4470)</f>
        <v>64626.6500000001</v>
      </c>
      <c r="L4470" s="49" t="n">
        <f aca="false">E4470-K4470</f>
        <v>-2887.04999999998</v>
      </c>
    </row>
    <row r="4471" customFormat="false" ht="15" hidden="false" customHeight="false" outlineLevel="0" collapsed="false">
      <c r="A4471" s="27" t="n">
        <v>45975</v>
      </c>
      <c r="B4471" s="42" t="n">
        <v>-1</v>
      </c>
      <c r="C4471" s="28" t="n">
        <v>58517.55</v>
      </c>
      <c r="D4471" s="43" t="n">
        <v>-467.55</v>
      </c>
      <c r="E4471" s="44" t="n">
        <f aca="false">E4470+D4471</f>
        <v>61272.0500000001</v>
      </c>
      <c r="F4471" s="45" t="n">
        <f aca="false">IF(C4470&gt;0,D4471/C4470,0)</f>
        <v>-0.00800846837078926</v>
      </c>
      <c r="G4471" s="46" t="n">
        <f aca="false">G4470*(1+F4471)</f>
        <v>50.6308973399999</v>
      </c>
      <c r="H4471" s="46" t="n">
        <f aca="false">MAX(H4470,G4471)</f>
        <v>60.3492678816304</v>
      </c>
      <c r="I4471" s="47" t="n">
        <f aca="false">G4471/H4471-1</f>
        <v>-0.161035433945813</v>
      </c>
      <c r="J4471" s="48" t="n">
        <f aca="false">IF(F4471&lt;0,F4471^2,0)</f>
        <v>6.4135565645932E-005</v>
      </c>
      <c r="K4471" s="44" t="n">
        <f aca="false">MAX(K4470,E4471)</f>
        <v>64626.6500000001</v>
      </c>
      <c r="L4471" s="49" t="n">
        <f aca="false">E4471-K4471</f>
        <v>-3354.59999999998</v>
      </c>
    </row>
    <row r="4472" customFormat="false" ht="15" hidden="false" customHeight="false" outlineLevel="0" collapsed="false">
      <c r="A4472" s="27" t="n">
        <v>45978</v>
      </c>
      <c r="B4472" s="42" t="n">
        <v>1</v>
      </c>
      <c r="C4472" s="28" t="n">
        <v>58962.7</v>
      </c>
      <c r="D4472" s="43" t="n">
        <v>87.65</v>
      </c>
      <c r="E4472" s="44" t="n">
        <f aca="false">E4471+D4472</f>
        <v>61359.7000000001</v>
      </c>
      <c r="F4472" s="45" t="n">
        <f aca="false">IF(C4471&gt;0,D4472/C4471,0)</f>
        <v>0.00149784124591682</v>
      </c>
      <c r="G4472" s="46" t="n">
        <f aca="false">G4471*(1+F4472)</f>
        <v>50.7067343863536</v>
      </c>
      <c r="H4472" s="46" t="n">
        <f aca="false">MAX(H4471,G4472)</f>
        <v>60.3492678816304</v>
      </c>
      <c r="I4472" s="47" t="n">
        <f aca="false">G4472/H4472-1</f>
        <v>-0.159778798214915</v>
      </c>
      <c r="J4472" s="48" t="n">
        <f aca="false">IF(F4472&lt;0,F4472^2,0)</f>
        <v>0</v>
      </c>
      <c r="K4472" s="44" t="n">
        <f aca="false">MAX(K4471,E4472)</f>
        <v>64626.6500000001</v>
      </c>
      <c r="L4472" s="49" t="n">
        <f aca="false">E4472-K4472</f>
        <v>-3266.94999999998</v>
      </c>
    </row>
    <row r="4473" customFormat="false" ht="15" hidden="false" customHeight="false" outlineLevel="0" collapsed="false">
      <c r="A4473" s="27" t="n">
        <v>45979</v>
      </c>
      <c r="B4473" s="42" t="n">
        <v>1</v>
      </c>
      <c r="C4473" s="28" t="n">
        <v>58899.25</v>
      </c>
      <c r="D4473" s="43" t="n">
        <v>-63.45</v>
      </c>
      <c r="E4473" s="44" t="n">
        <f aca="false">E4472+D4473</f>
        <v>61296.2500000001</v>
      </c>
      <c r="F4473" s="45" t="n">
        <f aca="false">IF(C4472&gt;0,D4473/C4472,0)</f>
        <v>-0.0010761040454389</v>
      </c>
      <c r="G4473" s="46" t="n">
        <f aca="false">G4472*(1+F4473)</f>
        <v>50.6521686643494</v>
      </c>
      <c r="H4473" s="46" t="n">
        <f aca="false">MAX(H4472,G4473)</f>
        <v>60.3492678816304</v>
      </c>
      <c r="I4473" s="47" t="n">
        <f aca="false">G4473/H4473-1</f>
        <v>-0.160682963649219</v>
      </c>
      <c r="J4473" s="48" t="n">
        <f aca="false">IF(F4473&lt;0,F4473^2,0)</f>
        <v>1.15799991660996E-006</v>
      </c>
      <c r="K4473" s="44" t="n">
        <f aca="false">MAX(K4472,E4473)</f>
        <v>64626.6500000001</v>
      </c>
      <c r="L4473" s="49" t="n">
        <f aca="false">E4473-K4473</f>
        <v>-3330.39999999998</v>
      </c>
    </row>
    <row r="4474" customFormat="false" ht="15" hidden="false" customHeight="false" outlineLevel="0" collapsed="false">
      <c r="A4474" s="27" t="n">
        <v>45980</v>
      </c>
      <c r="B4474" s="42" t="n">
        <v>1</v>
      </c>
      <c r="C4474" s="28" t="n">
        <v>59216.05</v>
      </c>
      <c r="D4474" s="43" t="n">
        <v>-100.35</v>
      </c>
      <c r="E4474" s="44" t="n">
        <f aca="false">E4473+D4474</f>
        <v>61195.9000000001</v>
      </c>
      <c r="F4474" s="45" t="n">
        <f aca="false">IF(C4473&gt;0,D4474/C4473,0)</f>
        <v>-0.00170375683900899</v>
      </c>
      <c r="G4474" s="46" t="n">
        <f aca="false">G4473*(1+F4474)</f>
        <v>50.5658696855769</v>
      </c>
      <c r="H4474" s="46" t="n">
        <f aca="false">MAX(H4473,G4474)</f>
        <v>60.3492678816304</v>
      </c>
      <c r="I4474" s="47" t="n">
        <f aca="false">G4474/H4474-1</f>
        <v>-0.162112955789999</v>
      </c>
      <c r="J4474" s="48" t="n">
        <f aca="false">IF(F4474&lt;0,F4474^2,0)</f>
        <v>2.90278736646989E-006</v>
      </c>
      <c r="K4474" s="44" t="n">
        <f aca="false">MAX(K4473,E4474)</f>
        <v>64626.6500000001</v>
      </c>
      <c r="L4474" s="49" t="n">
        <f aca="false">E4474-K4474</f>
        <v>-3430.74999999998</v>
      </c>
    </row>
    <row r="4475" customFormat="false" ht="15" hidden="false" customHeight="false" outlineLevel="0" collapsed="false">
      <c r="A4475" s="27" t="n">
        <v>45981</v>
      </c>
      <c r="B4475" s="42" t="n">
        <v>1</v>
      </c>
      <c r="C4475" s="28" t="n">
        <v>59347.7</v>
      </c>
      <c r="D4475" s="43" t="n">
        <v>39.5</v>
      </c>
      <c r="E4475" s="44" t="n">
        <f aca="false">E4474+D4475</f>
        <v>61235.4000000001</v>
      </c>
      <c r="F4475" s="45" t="n">
        <f aca="false">IF(C4474&gt;0,D4475/C4474,0)</f>
        <v>0.000667048882861994</v>
      </c>
      <c r="G4475" s="46" t="n">
        <f aca="false">G4474*(1+F4475)</f>
        <v>50.5995995924616</v>
      </c>
      <c r="H4475" s="46" t="n">
        <f aca="false">MAX(H4474,G4475)</f>
        <v>60.3492678816304</v>
      </c>
      <c r="I4475" s="47" t="n">
        <f aca="false">G4475/H4475-1</f>
        <v>-0.161554044173194</v>
      </c>
      <c r="J4475" s="48" t="n">
        <f aca="false">IF(F4475&lt;0,F4475^2,0)</f>
        <v>0</v>
      </c>
      <c r="K4475" s="44" t="n">
        <f aca="false">MAX(K4474,E4475)</f>
        <v>64626.6500000001</v>
      </c>
      <c r="L4475" s="49" t="n">
        <f aca="false">E4475-K4475</f>
        <v>-3391.24999999998</v>
      </c>
    </row>
    <row r="4476" customFormat="false" ht="15" hidden="false" customHeight="false" outlineLevel="0" collapsed="false">
      <c r="A4476" s="27" t="n">
        <v>45982</v>
      </c>
      <c r="B4476" s="42" t="n">
        <v>1</v>
      </c>
      <c r="C4476" s="28" t="n">
        <v>58867.7</v>
      </c>
      <c r="D4476" s="43" t="n">
        <v>-231</v>
      </c>
      <c r="E4476" s="44" t="n">
        <f aca="false">E4475+D4476</f>
        <v>61004.4000000001</v>
      </c>
      <c r="F4476" s="45" t="n">
        <f aca="false">IF(C4475&gt;0,D4476/C4475,0)</f>
        <v>-0.00389231596169692</v>
      </c>
      <c r="G4476" s="46" t="n">
        <f aca="false">G4475*(1+F4476)</f>
        <v>50.4026499633124</v>
      </c>
      <c r="H4476" s="46" t="n">
        <f aca="false">MAX(H4475,G4476)</f>
        <v>60.3492678816304</v>
      </c>
      <c r="I4476" s="47" t="n">
        <f aca="false">G4476/H4476-1</f>
        <v>-0.164817540750079</v>
      </c>
      <c r="J4476" s="48" t="n">
        <f aca="false">IF(F4476&lt;0,F4476^2,0)</f>
        <v>1.51501235456806E-005</v>
      </c>
      <c r="K4476" s="44" t="n">
        <f aca="false">MAX(K4475,E4476)</f>
        <v>64626.6500000001</v>
      </c>
      <c r="L4476" s="49" t="n">
        <f aca="false">E4476-K4476</f>
        <v>-3622.24999999998</v>
      </c>
    </row>
    <row r="4477" customFormat="false" ht="15" hidden="false" customHeight="false" outlineLevel="0" collapsed="false">
      <c r="A4477" s="27" t="n">
        <v>45985</v>
      </c>
      <c r="B4477" s="42" t="n">
        <v>-1</v>
      </c>
      <c r="C4477" s="28" t="n">
        <v>58835.35</v>
      </c>
      <c r="D4477" s="43" t="n">
        <v>-11.7</v>
      </c>
      <c r="E4477" s="44" t="n">
        <f aca="false">E4476+D4477</f>
        <v>60992.7000000001</v>
      </c>
      <c r="F4477" s="45" t="n">
        <f aca="false">IF(C4476&gt;0,D4477/C4476,0)</f>
        <v>-0.000198750758055776</v>
      </c>
      <c r="G4477" s="46" t="n">
        <f aca="false">G4476*(1+F4477)</f>
        <v>50.3926323984242</v>
      </c>
      <c r="H4477" s="46" t="n">
        <f aca="false">MAX(H4476,G4477)</f>
        <v>60.3492678816304</v>
      </c>
      <c r="I4477" s="47" t="n">
        <f aca="false">G4477/H4477-1</f>
        <v>-0.16498353389697</v>
      </c>
      <c r="J4477" s="48" t="n">
        <f aca="false">IF(F4477&lt;0,F4477^2,0)</f>
        <v>3.95018638277456E-008</v>
      </c>
      <c r="K4477" s="44" t="n">
        <f aca="false">MAX(K4476,E4477)</f>
        <v>64626.6500000001</v>
      </c>
      <c r="L4477" s="49" t="n">
        <f aca="false">E4477-K4477</f>
        <v>-3633.94999999998</v>
      </c>
    </row>
    <row r="4478" customFormat="false" ht="15" hidden="false" customHeight="false" outlineLevel="0" collapsed="false">
      <c r="A4478" s="27" t="n">
        <v>45986</v>
      </c>
      <c r="B4478" s="42" t="n">
        <v>-1</v>
      </c>
      <c r="C4478" s="28" t="n">
        <v>58820.3</v>
      </c>
      <c r="D4478" s="43" t="n">
        <v>15.05</v>
      </c>
      <c r="E4478" s="44" t="n">
        <f aca="false">E4477+D4478</f>
        <v>61007.7500000001</v>
      </c>
      <c r="F4478" s="45" t="n">
        <f aca="false">IF(C4477&gt;0,D4478/C4477,0)</f>
        <v>0.000255798597271878</v>
      </c>
      <c r="G4478" s="46" t="n">
        <f aca="false">G4477*(1+F4478)</f>
        <v>50.4055227631045</v>
      </c>
      <c r="H4478" s="46" t="n">
        <f aca="false">MAX(H4477,G4478)</f>
        <v>60.3492678816304</v>
      </c>
      <c r="I4478" s="47" t="n">
        <f aca="false">G4478/H4478-1</f>
        <v>-0.164769937856241</v>
      </c>
      <c r="J4478" s="48" t="n">
        <f aca="false">IF(F4478&lt;0,F4478^2,0)</f>
        <v>0</v>
      </c>
      <c r="K4478" s="44" t="n">
        <f aca="false">MAX(K4477,E4478)</f>
        <v>64626.6500000001</v>
      </c>
      <c r="L4478" s="49" t="n">
        <f aca="false">E4478-K4478</f>
        <v>-3618.89999999997</v>
      </c>
    </row>
    <row r="4479" customFormat="false" ht="15" hidden="false" customHeight="false" outlineLevel="0" collapsed="false">
      <c r="A4479" s="27" t="n">
        <v>45987</v>
      </c>
      <c r="B4479" s="42" t="n">
        <v>1</v>
      </c>
      <c r="C4479" s="28" t="n">
        <v>59528.05</v>
      </c>
      <c r="D4479" s="43" t="n">
        <v>-127.7</v>
      </c>
      <c r="E4479" s="44" t="n">
        <f aca="false">E4478+D4479</f>
        <v>60880.0500000001</v>
      </c>
      <c r="F4479" s="45" t="n">
        <f aca="false">IF(C4478&gt;0,D4479/C4478,0)</f>
        <v>-0.00217101918895347</v>
      </c>
      <c r="G4479" s="46" t="n">
        <f aca="false">G4478*(1+F4479)</f>
        <v>50.2960914059566</v>
      </c>
      <c r="H4479" s="46" t="n">
        <f aca="false">MAX(H4478,G4479)</f>
        <v>60.3492678816304</v>
      </c>
      <c r="I4479" s="47" t="n">
        <f aca="false">G4479/H4479-1</f>
        <v>-0.166583238348346</v>
      </c>
      <c r="J4479" s="48" t="n">
        <f aca="false">IF(F4479&lt;0,F4479^2,0)</f>
        <v>4.7133243188042E-006</v>
      </c>
      <c r="K4479" s="44" t="n">
        <f aca="false">MAX(K4478,E4479)</f>
        <v>64626.6500000001</v>
      </c>
      <c r="L4479" s="49" t="n">
        <f aca="false">E4479-K4479</f>
        <v>-3746.59999999997</v>
      </c>
    </row>
    <row r="4480" customFormat="false" ht="15" hidden="false" customHeight="false" outlineLevel="0" collapsed="false">
      <c r="A4480" s="27" t="n">
        <v>45988</v>
      </c>
      <c r="B4480" s="42" t="n">
        <v>1</v>
      </c>
      <c r="C4480" s="28" t="n">
        <v>59737.3</v>
      </c>
      <c r="D4480" s="43" t="n">
        <v>209.25</v>
      </c>
      <c r="E4480" s="44" t="n">
        <f aca="false">E4479+D4480</f>
        <v>61089.3000000001</v>
      </c>
      <c r="F4480" s="45" t="n">
        <f aca="false">IF(C4479&gt;0,D4480/C4479,0)</f>
        <v>0.00351514958074387</v>
      </c>
      <c r="G4480" s="46" t="n">
        <f aca="false">G4479*(1+F4480)</f>
        <v>50.4728896905753</v>
      </c>
      <c r="H4480" s="46" t="n">
        <f aca="false">MAX(H4479,G4480)</f>
        <v>60.3492678816304</v>
      </c>
      <c r="I4480" s="47" t="n">
        <f aca="false">G4480/H4480-1</f>
        <v>-0.163653653768042</v>
      </c>
      <c r="J4480" s="48" t="n">
        <f aca="false">IF(F4480&lt;0,F4480^2,0)</f>
        <v>0</v>
      </c>
      <c r="K4480" s="44" t="n">
        <f aca="false">MAX(K4479,E4480)</f>
        <v>64626.6500000001</v>
      </c>
      <c r="L4480" s="49" t="n">
        <f aca="false">E4480-K4480</f>
        <v>-3537.34999999997</v>
      </c>
    </row>
    <row r="4481" customFormat="false" ht="15" hidden="false" customHeight="false" outlineLevel="0" collapsed="false">
      <c r="A4481" s="27" t="n">
        <v>45989</v>
      </c>
      <c r="B4481" s="42" t="n">
        <v>1</v>
      </c>
      <c r="C4481" s="28" t="n">
        <v>59752.7</v>
      </c>
      <c r="D4481" s="43" t="n">
        <v>15.4</v>
      </c>
      <c r="E4481" s="44" t="n">
        <f aca="false">E4480+D4481</f>
        <v>61104.7000000001</v>
      </c>
      <c r="F4481" s="45" t="n">
        <f aca="false">IF(C4480&gt;0,D4481/C4480,0)</f>
        <v>0.000257795380775495</v>
      </c>
      <c r="G4481" s="46" t="n">
        <f aca="false">G4480*(1+F4481)</f>
        <v>50.4859013683919</v>
      </c>
      <c r="H4481" s="46" t="n">
        <f aca="false">MAX(H4480,G4481)</f>
        <v>60.3492678816304</v>
      </c>
      <c r="I4481" s="47" t="n">
        <f aca="false">G4481/H4481-1</f>
        <v>-0.163438047543255</v>
      </c>
      <c r="J4481" s="48" t="n">
        <f aca="false">IF(F4481&lt;0,F4481^2,0)</f>
        <v>0</v>
      </c>
      <c r="K4481" s="44" t="n">
        <f aca="false">MAX(K4480,E4481)</f>
        <v>64626.6500000001</v>
      </c>
      <c r="L4481" s="49" t="n">
        <f aca="false">E4481-K4481</f>
        <v>-3521.94999999997</v>
      </c>
    </row>
    <row r="4482" customFormat="false" ht="15" hidden="false" customHeight="false" outlineLevel="0" collapsed="false">
      <c r="A4482" s="27" t="n">
        <v>45992</v>
      </c>
      <c r="B4482" s="42" t="n">
        <v>1</v>
      </c>
      <c r="C4482" s="28" t="n">
        <v>59681.35</v>
      </c>
      <c r="D4482" s="43" t="n">
        <v>-153.75</v>
      </c>
      <c r="E4482" s="44" t="n">
        <f aca="false">E4481+D4482</f>
        <v>60950.9500000001</v>
      </c>
      <c r="F4482" s="45" t="n">
        <f aca="false">IF(C4481&gt;0,D4482/C4481,0)</f>
        <v>-0.00257310548309951</v>
      </c>
      <c r="G4482" s="46" t="n">
        <f aca="false">G4481*(1+F4482)</f>
        <v>50.3559958187617</v>
      </c>
      <c r="H4482" s="46" t="n">
        <f aca="false">MAX(H4481,G4482)</f>
        <v>60.3492678816304</v>
      </c>
      <c r="I4482" s="47" t="n">
        <f aca="false">G4482/H4482-1</f>
        <v>-0.165590609690074</v>
      </c>
      <c r="J4482" s="48" t="n">
        <f aca="false">IF(F4482&lt;0,F4482^2,0)</f>
        <v>6.62087182715676E-006</v>
      </c>
      <c r="K4482" s="44" t="n">
        <f aca="false">MAX(K4481,E4482)</f>
        <v>64626.6500000001</v>
      </c>
      <c r="L4482" s="49" t="n">
        <f aca="false">E4482-K4482</f>
        <v>-3675.69999999997</v>
      </c>
    </row>
    <row r="4483" customFormat="false" ht="15" hidden="false" customHeight="false" outlineLevel="0" collapsed="false">
      <c r="A4483" s="27" t="n">
        <v>45993</v>
      </c>
      <c r="B4483" s="42" t="n">
        <v>-1</v>
      </c>
      <c r="C4483" s="28" t="n">
        <v>59273.8</v>
      </c>
      <c r="D4483" s="43" t="n">
        <v>80.4</v>
      </c>
      <c r="E4483" s="44" t="n">
        <f aca="false">E4482+D4483</f>
        <v>61031.3500000001</v>
      </c>
      <c r="F4483" s="45" t="n">
        <f aca="false">IF(C4482&gt;0,D4483/C4482,0)</f>
        <v>0.00134715451309329</v>
      </c>
      <c r="G4483" s="46" t="n">
        <f aca="false">G4482*(1+F4483)</f>
        <v>50.4238331257902</v>
      </c>
      <c r="H4483" s="46" t="n">
        <f aca="false">MAX(H4482,G4483)</f>
        <v>60.3492678816304</v>
      </c>
      <c r="I4483" s="47" t="n">
        <f aca="false">G4483/H4483-1</f>
        <v>-0.16446653131415</v>
      </c>
      <c r="J4483" s="48" t="n">
        <f aca="false">IF(F4483&lt;0,F4483^2,0)</f>
        <v>0</v>
      </c>
      <c r="K4483" s="44" t="n">
        <f aca="false">MAX(K4482,E4483)</f>
        <v>64626.6500000001</v>
      </c>
      <c r="L4483" s="49" t="n">
        <f aca="false">E4483-K4483</f>
        <v>-3595.29999999997</v>
      </c>
    </row>
    <row r="4484" customFormat="false" ht="15" hidden="false" customHeight="false" outlineLevel="0" collapsed="false">
      <c r="A4484" s="27" t="n">
        <v>45994</v>
      </c>
      <c r="B4484" s="42" t="n">
        <v>-1</v>
      </c>
      <c r="C4484" s="28" t="n">
        <v>59348.25</v>
      </c>
      <c r="D4484" s="43" t="n">
        <v>-74.45</v>
      </c>
      <c r="E4484" s="44" t="n">
        <f aca="false">E4483+D4484</f>
        <v>60956.9000000001</v>
      </c>
      <c r="F4484" s="45" t="n">
        <f aca="false">IF(C4483&gt;0,D4484/C4483,0)</f>
        <v>-0.00125603555027685</v>
      </c>
      <c r="G4484" s="46" t="n">
        <f aca="false">G4483*(1+F4484)</f>
        <v>50.360498998803</v>
      </c>
      <c r="H4484" s="46" t="n">
        <f aca="false">MAX(H4483,G4484)</f>
        <v>60.3492678816304</v>
      </c>
      <c r="I4484" s="47" t="n">
        <f aca="false">G4484/H4484-1</f>
        <v>-0.165515991054266</v>
      </c>
      <c r="J4484" s="48" t="n">
        <f aca="false">IF(F4484&lt;0,F4484^2,0)</f>
        <v>1.57762530355927E-006</v>
      </c>
      <c r="K4484" s="44" t="n">
        <f aca="false">MAX(K4483,E4484)</f>
        <v>64626.6500000001</v>
      </c>
      <c r="L4484" s="49" t="n">
        <f aca="false">E4484-K4484</f>
        <v>-3669.74999999996</v>
      </c>
    </row>
    <row r="4485" customFormat="false" ht="15" hidden="false" customHeight="false" outlineLevel="0" collapsed="false">
      <c r="A4485" s="27" t="n">
        <v>45995</v>
      </c>
      <c r="B4485" s="42" t="n">
        <v>-1</v>
      </c>
      <c r="C4485" s="28" t="n">
        <v>59288.7</v>
      </c>
      <c r="D4485" s="43" t="n">
        <v>-66.65</v>
      </c>
      <c r="E4485" s="44" t="n">
        <f aca="false">E4484+D4485</f>
        <v>60890.2500000001</v>
      </c>
      <c r="F4485" s="45" t="n">
        <f aca="false">IF(C4484&gt;0,D4485/C4484,0)</f>
        <v>-0.00112303227138121</v>
      </c>
      <c r="G4485" s="46" t="n">
        <f aca="false">G4484*(1+F4485)</f>
        <v>50.3039425332245</v>
      </c>
      <c r="H4485" s="46" t="n">
        <f aca="false">MAX(H4484,G4485)</f>
        <v>60.3492678816304</v>
      </c>
      <c r="I4485" s="47" t="n">
        <f aca="false">G4485/H4485-1</f>
        <v>-0.166453143526263</v>
      </c>
      <c r="J4485" s="48" t="n">
        <f aca="false">IF(F4485&lt;0,F4485^2,0)</f>
        <v>1.26120148256364E-006</v>
      </c>
      <c r="K4485" s="44" t="n">
        <f aca="false">MAX(K4484,E4485)</f>
        <v>64626.6500000001</v>
      </c>
      <c r="L4485" s="49" t="n">
        <f aca="false">E4485-K4485</f>
        <v>-3736.39999999997</v>
      </c>
    </row>
    <row r="4486" customFormat="false" ht="15" hidden="false" customHeight="false" outlineLevel="0" collapsed="false">
      <c r="A4486" s="27" t="n">
        <v>45996</v>
      </c>
      <c r="B4486" s="42" t="n">
        <v>1</v>
      </c>
      <c r="C4486" s="28" t="n">
        <v>59777.2</v>
      </c>
      <c r="D4486" s="43" t="n">
        <v>228.5</v>
      </c>
      <c r="E4486" s="44" t="n">
        <f aca="false">E4485+D4486</f>
        <v>61118.7500000001</v>
      </c>
      <c r="F4486" s="45" t="n">
        <f aca="false">IF(C4485&gt;0,D4486/C4485,0)</f>
        <v>0.00385402277331093</v>
      </c>
      <c r="G4486" s="46" t="n">
        <f aca="false">G4485*(1+F4486)</f>
        <v>50.4978150733349</v>
      </c>
      <c r="H4486" s="46" t="n">
        <f aca="false">MAX(H4485,G4486)</f>
        <v>60.3492678816304</v>
      </c>
      <c r="I4486" s="47" t="n">
        <f aca="false">G4486/H4486-1</f>
        <v>-0.163240634958792</v>
      </c>
      <c r="J4486" s="48" t="n">
        <f aca="false">IF(F4486&lt;0,F4486^2,0)</f>
        <v>0</v>
      </c>
      <c r="K4486" s="44" t="n">
        <f aca="false">MAX(K4485,E4486)</f>
        <v>64626.6500000001</v>
      </c>
      <c r="L4486" s="49" t="n">
        <f aca="false">E4486-K4486</f>
        <v>-3507.89999999997</v>
      </c>
    </row>
    <row r="4487" customFormat="false" ht="15" hidden="false" customHeight="false" outlineLevel="0" collapsed="false">
      <c r="A4487" s="27" t="n">
        <v>45999</v>
      </c>
      <c r="B4487" s="42" t="n">
        <v>-1</v>
      </c>
      <c r="C4487" s="28" t="n">
        <v>59238.55</v>
      </c>
      <c r="D4487" s="43" t="n">
        <v>-847.05</v>
      </c>
      <c r="E4487" s="44" t="n">
        <f aca="false">E4486+D4487</f>
        <v>60271.7000000001</v>
      </c>
      <c r="F4487" s="45" t="n">
        <f aca="false">IF(C4486&gt;0,D4487/C4486,0)</f>
        <v>-0.0141701183728913</v>
      </c>
      <c r="G4487" s="46" t="n">
        <f aca="false">G4486*(1+F4487)</f>
        <v>49.7822550561733</v>
      </c>
      <c r="H4487" s="46" t="n">
        <f aca="false">MAX(H4486,G4487)</f>
        <v>60.3492678816304</v>
      </c>
      <c r="I4487" s="47" t="n">
        <f aca="false">G4487/H4487-1</f>
        <v>-0.175097614211051</v>
      </c>
      <c r="J4487" s="48" t="n">
        <f aca="false">IF(F4487&lt;0,F4487^2,0)</f>
        <v>0.000200792254701753</v>
      </c>
      <c r="K4487" s="44" t="n">
        <f aca="false">MAX(K4486,E4487)</f>
        <v>64626.6500000001</v>
      </c>
      <c r="L4487" s="49" t="n">
        <f aca="false">E4487-K4487</f>
        <v>-4354.94999999997</v>
      </c>
    </row>
    <row r="4488" customFormat="false" ht="15" hidden="false" customHeight="false" outlineLevel="0" collapsed="false">
      <c r="A4488" s="27" t="n">
        <v>46000</v>
      </c>
      <c r="B4488" s="42" t="n">
        <v>-1</v>
      </c>
      <c r="C4488" s="28" t="n">
        <v>59222.35</v>
      </c>
      <c r="D4488" s="43" t="n">
        <v>16.2</v>
      </c>
      <c r="E4488" s="44" t="n">
        <f aca="false">E4487+D4488</f>
        <v>60287.9000000001</v>
      </c>
      <c r="F4488" s="45" t="n">
        <f aca="false">IF(C4487&gt;0,D4488/C4487,0)</f>
        <v>0.000273470569418056</v>
      </c>
      <c r="G4488" s="46" t="n">
        <f aca="false">G4487*(1+F4488)</f>
        <v>49.7958690378105</v>
      </c>
      <c r="H4488" s="46" t="n">
        <f aca="false">MAX(H4487,G4488)</f>
        <v>60.3492678816304</v>
      </c>
      <c r="I4488" s="47" t="n">
        <f aca="false">G4488/H4488-1</f>
        <v>-0.174872027685895</v>
      </c>
      <c r="J4488" s="48" t="n">
        <f aca="false">IF(F4488&lt;0,F4488^2,0)</f>
        <v>0</v>
      </c>
      <c r="K4488" s="44" t="n">
        <f aca="false">MAX(K4487,E4488)</f>
        <v>64626.6500000001</v>
      </c>
      <c r="L4488" s="49" t="n">
        <f aca="false">E4488-K4488</f>
        <v>-4338.74999999997</v>
      </c>
    </row>
    <row r="4489" customFormat="false" ht="15" hidden="false" customHeight="false" outlineLevel="0" collapsed="false">
      <c r="A4489" s="27" t="n">
        <v>46001</v>
      </c>
      <c r="B4489" s="42" t="n">
        <v>-1</v>
      </c>
      <c r="C4489" s="28" t="n">
        <v>58960.4</v>
      </c>
      <c r="D4489" s="43" t="n">
        <v>-135.9</v>
      </c>
      <c r="E4489" s="44" t="n">
        <f aca="false">E4488+D4489</f>
        <v>60152.0000000001</v>
      </c>
      <c r="F4489" s="45" t="n">
        <f aca="false">IF(C4488&gt;0,D4489/C4488,0)</f>
        <v>-0.00229474176556655</v>
      </c>
      <c r="G4489" s="46" t="n">
        <f aca="false">G4488*(1+F4489)</f>
        <v>49.6816003773767</v>
      </c>
      <c r="H4489" s="46" t="n">
        <f aca="false">MAX(H4488,G4489)</f>
        <v>60.3492678816304</v>
      </c>
      <c r="I4489" s="47" t="n">
        <f aca="false">G4489/H4489-1</f>
        <v>-0.176765483305901</v>
      </c>
      <c r="J4489" s="48" t="n">
        <f aca="false">IF(F4489&lt;0,F4489^2,0)</f>
        <v>5.26583977063547E-006</v>
      </c>
      <c r="K4489" s="44" t="n">
        <f aca="false">MAX(K4488,E4489)</f>
        <v>64626.6500000001</v>
      </c>
      <c r="L4489" s="49" t="n">
        <f aca="false">E4489-K4489</f>
        <v>-4474.64999999997</v>
      </c>
    </row>
    <row r="4490" customFormat="false" ht="15" hidden="false" customHeight="false" outlineLevel="0" collapsed="false">
      <c r="A4490" s="27" t="n">
        <v>46002</v>
      </c>
      <c r="B4490" s="42" t="n">
        <v>-1</v>
      </c>
      <c r="C4490" s="28" t="n">
        <v>59209.85</v>
      </c>
      <c r="D4490" s="43" t="n">
        <v>-355.95</v>
      </c>
      <c r="E4490" s="44" t="n">
        <f aca="false">E4489+D4490</f>
        <v>59796.0500000001</v>
      </c>
      <c r="F4490" s="45" t="n">
        <f aca="false">IF(C4489&gt;0,D4490/C4489,0)</f>
        <v>-0.00603710286904431</v>
      </c>
      <c r="G4490" s="46" t="n">
        <f aca="false">G4489*(1+F4490)</f>
        <v>49.3816674451997</v>
      </c>
      <c r="H4490" s="46" t="n">
        <f aca="false">MAX(H4489,G4490)</f>
        <v>60.3492678816304</v>
      </c>
      <c r="I4490" s="47" t="n">
        <f aca="false">G4490/H4490-1</f>
        <v>-0.181735434768532</v>
      </c>
      <c r="J4490" s="48" t="n">
        <f aca="false">IF(F4490&lt;0,F4490^2,0)</f>
        <v>3.6446611051423E-005</v>
      </c>
      <c r="K4490" s="44" t="n">
        <f aca="false">MAX(K4489,E4490)</f>
        <v>64626.6500000001</v>
      </c>
      <c r="L4490" s="49" t="n">
        <f aca="false">E4490-K4490</f>
        <v>-4830.59999999997</v>
      </c>
    </row>
    <row r="4491" customFormat="false" ht="15" hidden="false" customHeight="false" outlineLevel="0" collapsed="false">
      <c r="A4491" s="27" t="n">
        <v>46003</v>
      </c>
      <c r="B4491" s="42" t="n">
        <v>1</v>
      </c>
      <c r="C4491" s="28" t="n">
        <v>59389.95</v>
      </c>
      <c r="D4491" s="43" t="n">
        <v>-264.45</v>
      </c>
      <c r="E4491" s="44" t="n">
        <f aca="false">E4490+D4491</f>
        <v>59531.6000000001</v>
      </c>
      <c r="F4491" s="45" t="n">
        <f aca="false">IF(C4490&gt;0,D4491/C4490,0)</f>
        <v>-0.00446631768193975</v>
      </c>
      <c r="G4491" s="46" t="n">
        <f aca="false">G4490*(1+F4491)</f>
        <v>49.1611132307256</v>
      </c>
      <c r="H4491" s="46" t="n">
        <f aca="false">MAX(H4490,G4491)</f>
        <v>60.3492678816304</v>
      </c>
      <c r="I4491" s="47" t="n">
        <f aca="false">G4491/H4491-1</f>
        <v>-0.18539006426473</v>
      </c>
      <c r="J4491" s="48" t="n">
        <f aca="false">IF(F4491&lt;0,F4491^2,0)</f>
        <v>1.99479936360076E-005</v>
      </c>
      <c r="K4491" s="44" t="n">
        <f aca="false">MAX(K4490,E4491)</f>
        <v>64626.6500000001</v>
      </c>
      <c r="L4491" s="49" t="n">
        <f aca="false">E4491-K4491</f>
        <v>-5095.04999999997</v>
      </c>
    </row>
    <row r="4492" customFormat="false" ht="15" hidden="false" customHeight="false" outlineLevel="0" collapsed="false">
      <c r="A4492" s="27" t="n">
        <v>46006</v>
      </c>
      <c r="B4492" s="42" t="n">
        <v>1</v>
      </c>
      <c r="C4492" s="28" t="n">
        <v>59461.8</v>
      </c>
      <c r="D4492" s="43" t="n">
        <v>-336.25</v>
      </c>
      <c r="E4492" s="44" t="n">
        <f aca="false">E4491+D4492</f>
        <v>59195.3500000001</v>
      </c>
      <c r="F4492" s="45" t="n">
        <f aca="false">IF(C4491&gt;0,D4492/C4491,0)</f>
        <v>-0.0056617323301333</v>
      </c>
      <c r="G4492" s="46" t="n">
        <f aca="false">G4491*(1+F4492)</f>
        <v>48.8827761665618</v>
      </c>
      <c r="H4492" s="46" t="n">
        <f aca="false">MAX(H4491,G4492)</f>
        <v>60.3492678816304</v>
      </c>
      <c r="I4492" s="47" t="n">
        <f aca="false">G4492/H4492-1</f>
        <v>-0.19000216767433</v>
      </c>
      <c r="J4492" s="48" t="n">
        <f aca="false">IF(F4492&lt;0,F4492^2,0)</f>
        <v>3.20552129780766E-005</v>
      </c>
      <c r="K4492" s="44" t="n">
        <f aca="false">MAX(K4491,E4492)</f>
        <v>64626.6500000001</v>
      </c>
      <c r="L4492" s="49" t="n">
        <f aca="false">E4492-K4492</f>
        <v>-5431.29999999997</v>
      </c>
    </row>
    <row r="4493" customFormat="false" ht="15" hidden="false" customHeight="false" outlineLevel="0" collapsed="false">
      <c r="A4493" s="27" t="n">
        <v>46007</v>
      </c>
      <c r="B4493" s="42" t="n">
        <v>-1</v>
      </c>
      <c r="C4493" s="28" t="n">
        <v>59034.6</v>
      </c>
      <c r="D4493" s="43" t="n">
        <v>17.7</v>
      </c>
      <c r="E4493" s="44" t="n">
        <f aca="false">E4492+D4493</f>
        <v>59213.0500000001</v>
      </c>
      <c r="F4493" s="45" t="n">
        <f aca="false">IF(C4492&gt;0,D4493/C4492,0)</f>
        <v>0.000297670100804214</v>
      </c>
      <c r="G4493" s="46" t="n">
        <f aca="false">G4492*(1+F4493)</f>
        <v>48.8973271074709</v>
      </c>
      <c r="H4493" s="46" t="n">
        <f aca="false">MAX(H4492,G4493)</f>
        <v>60.3492678816304</v>
      </c>
      <c r="I4493" s="47" t="n">
        <f aca="false">G4493/H4493-1</f>
        <v>-0.18976105553793</v>
      </c>
      <c r="J4493" s="48" t="n">
        <f aca="false">IF(F4493&lt;0,F4493^2,0)</f>
        <v>0</v>
      </c>
      <c r="K4493" s="44" t="n">
        <f aca="false">MAX(K4492,E4493)</f>
        <v>64626.6500000001</v>
      </c>
      <c r="L4493" s="49" t="n">
        <f aca="false">E4493-K4493</f>
        <v>-5413.59999999997</v>
      </c>
    </row>
    <row r="4494" customFormat="false" ht="15" hidden="false" customHeight="false" outlineLevel="0" collapsed="false">
      <c r="A4494" s="27" t="n">
        <v>46008</v>
      </c>
      <c r="B4494" s="42" t="n">
        <v>-1</v>
      </c>
      <c r="C4494" s="28" t="n">
        <v>58926.75</v>
      </c>
      <c r="D4494" s="43" t="n">
        <v>107.85</v>
      </c>
      <c r="E4494" s="44" t="n">
        <f aca="false">E4493+D4494</f>
        <v>59320.9000000001</v>
      </c>
      <c r="F4494" s="45" t="n">
        <f aca="false">IF(C4493&gt;0,D4494/C4493,0)</f>
        <v>0.00182689473630718</v>
      </c>
      <c r="G4494" s="46" t="n">
        <f aca="false">G4493*(1+F4494)</f>
        <v>48.9866573769831</v>
      </c>
      <c r="H4494" s="46" t="n">
        <f aca="false">MAX(H4493,G4494)</f>
        <v>60.3492678816304</v>
      </c>
      <c r="I4494" s="47" t="n">
        <f aca="false">G4494/H4494-1</f>
        <v>-0.188280834275142</v>
      </c>
      <c r="J4494" s="48" t="n">
        <f aca="false">IF(F4494&lt;0,F4494^2,0)</f>
        <v>0</v>
      </c>
      <c r="K4494" s="44" t="n">
        <f aca="false">MAX(K4493,E4494)</f>
        <v>64626.6500000001</v>
      </c>
      <c r="L4494" s="49" t="n">
        <f aca="false">E4494-K4494</f>
        <v>-5305.74999999997</v>
      </c>
    </row>
    <row r="4495" customFormat="false" ht="15" hidden="false" customHeight="false" outlineLevel="0" collapsed="false">
      <c r="A4495" s="27" t="n">
        <v>46009</v>
      </c>
      <c r="B4495" s="42" t="n">
        <v>-1</v>
      </c>
      <c r="C4495" s="28" t="n">
        <v>58912.85</v>
      </c>
      <c r="D4495" s="43" t="n">
        <v>-200.45</v>
      </c>
      <c r="E4495" s="44" t="n">
        <f aca="false">E4494+D4495</f>
        <v>59120.4500000001</v>
      </c>
      <c r="F4495" s="45" t="n">
        <f aca="false">IF(C4494&gt;0,D4495/C4494,0)</f>
        <v>-0.00340168090043995</v>
      </c>
      <c r="G4495" s="46" t="n">
        <f aca="false">G4494*(1+F4495)</f>
        <v>48.8200204002074</v>
      </c>
      <c r="H4495" s="46" t="n">
        <f aca="false">MAX(H4494,G4495)</f>
        <v>60.3492678816304</v>
      </c>
      <c r="I4495" s="47" t="n">
        <f aca="false">G4495/H4495-1</f>
        <v>-0.191042043857709</v>
      </c>
      <c r="J4495" s="48" t="n">
        <f aca="false">IF(F4495&lt;0,F4495^2,0)</f>
        <v>1.1571432948418E-005</v>
      </c>
      <c r="K4495" s="44" t="n">
        <f aca="false">MAX(K4494,E4495)</f>
        <v>64626.6500000001</v>
      </c>
      <c r="L4495" s="49" t="n">
        <f aca="false">E4495-K4495</f>
        <v>-5506.19999999997</v>
      </c>
    </row>
    <row r="4496" customFormat="false" ht="15" hidden="false" customHeight="false" outlineLevel="0" collapsed="false">
      <c r="A4496" s="27" t="n">
        <v>46010</v>
      </c>
      <c r="B4496" s="42" t="n">
        <v>0</v>
      </c>
      <c r="C4496" s="28" t="n">
        <v>59069.2</v>
      </c>
      <c r="D4496" s="43" t="n">
        <v>0</v>
      </c>
      <c r="E4496" s="44" t="n">
        <f aca="false">E4495+D4496</f>
        <v>59120.4500000001</v>
      </c>
      <c r="F4496" s="45" t="n">
        <f aca="false">IF(C4495&gt;0,D4496/C4495,0)</f>
        <v>0</v>
      </c>
      <c r="G4496" s="46" t="n">
        <f aca="false">G4495*(1+F4496)</f>
        <v>48.8200204002074</v>
      </c>
      <c r="H4496" s="46" t="n">
        <f aca="false">MAX(H4495,G4496)</f>
        <v>60.3492678816304</v>
      </c>
      <c r="I4496" s="47" t="n">
        <f aca="false">G4496/H4496-1</f>
        <v>-0.191042043857709</v>
      </c>
      <c r="J4496" s="48" t="n">
        <f aca="false">IF(F4496&lt;0,F4496^2,0)</f>
        <v>0</v>
      </c>
      <c r="K4496" s="44" t="n">
        <f aca="false">MAX(K4495,E4496)</f>
        <v>64626.6500000001</v>
      </c>
      <c r="L4496" s="49" t="n">
        <f aca="false">E4496-K4496</f>
        <v>-5506.19999999997</v>
      </c>
    </row>
    <row r="4497" customFormat="false" ht="15" hidden="false" customHeight="false" outlineLevel="0" collapsed="false">
      <c r="A4497" s="27" t="n">
        <v>46013</v>
      </c>
      <c r="B4497" s="42" t="n">
        <v>1</v>
      </c>
      <c r="C4497" s="28" t="n">
        <v>59304</v>
      </c>
      <c r="D4497" s="43" t="n">
        <v>79.25</v>
      </c>
      <c r="E4497" s="44" t="n">
        <f aca="false">E4496+D4497</f>
        <v>59199.7000000001</v>
      </c>
      <c r="F4497" s="45" t="n">
        <f aca="false">IF(C4496&gt;0,D4497/C4496,0)</f>
        <v>0.0013416467465278</v>
      </c>
      <c r="G4497" s="46" t="n">
        <f aca="false">G4496*(1+F4497)</f>
        <v>48.8855196217427</v>
      </c>
      <c r="H4497" s="46" t="n">
        <f aca="false">MAX(H4496,G4497)</f>
        <v>60.3492678816304</v>
      </c>
      <c r="I4497" s="47" t="n">
        <f aca="false">G4497/H4497-1</f>
        <v>-0.189956708047773</v>
      </c>
      <c r="J4497" s="48" t="n">
        <f aca="false">IF(F4497&lt;0,F4497^2,0)</f>
        <v>0</v>
      </c>
      <c r="K4497" s="44" t="n">
        <f aca="false">MAX(K4496,E4497)</f>
        <v>64626.6500000001</v>
      </c>
      <c r="L4497" s="49" t="n">
        <f aca="false">E4497-K4497</f>
        <v>-5426.94999999997</v>
      </c>
    </row>
    <row r="4498" customFormat="false" ht="15" hidden="false" customHeight="false" outlineLevel="0" collapsed="false">
      <c r="A4498" s="27" t="n">
        <v>46014</v>
      </c>
      <c r="B4498" s="42" t="n">
        <v>1</v>
      </c>
      <c r="C4498" s="28" t="n">
        <v>59299.55</v>
      </c>
      <c r="D4498" s="43" t="n">
        <v>-4.45</v>
      </c>
      <c r="E4498" s="44" t="n">
        <f aca="false">E4497+D4498</f>
        <v>59195.2500000001</v>
      </c>
      <c r="F4498" s="45" t="n">
        <f aca="false">IF(C4497&gt;0,D4498/C4497,0)</f>
        <v>-7.50370969917712E-005</v>
      </c>
      <c r="G4498" s="46" t="n">
        <f aca="false">G4497*(1+F4498)</f>
        <v>48.8818513942654</v>
      </c>
      <c r="H4498" s="46" t="n">
        <f aca="false">MAX(H4497,G4498)</f>
        <v>60.3492678816304</v>
      </c>
      <c r="I4498" s="47" t="n">
        <f aca="false">G4498/H4498-1</f>
        <v>-0.190017491344839</v>
      </c>
      <c r="J4498" s="48" t="n">
        <f aca="false">IF(F4498&lt;0,F4498^2,0)</f>
        <v>5.63056592495248E-009</v>
      </c>
      <c r="K4498" s="44" t="n">
        <f aca="false">MAX(K4497,E4498)</f>
        <v>64626.6500000001</v>
      </c>
      <c r="L4498" s="49" t="n">
        <f aca="false">E4498-K4498</f>
        <v>-5431.39999999997</v>
      </c>
    </row>
    <row r="4499" customFormat="false" ht="15" hidden="false" customHeight="false" outlineLevel="0" collapsed="false">
      <c r="A4499" s="27" t="n">
        <v>46015</v>
      </c>
      <c r="B4499" s="42" t="n">
        <v>-1</v>
      </c>
      <c r="C4499" s="28" t="n">
        <v>59183.6</v>
      </c>
      <c r="D4499" s="43" t="n">
        <v>-110.9</v>
      </c>
      <c r="E4499" s="44" t="n">
        <f aca="false">E4498+D4499</f>
        <v>59084.3500000001</v>
      </c>
      <c r="F4499" s="45" t="n">
        <f aca="false">IF(C4498&gt;0,D4499/C4498,0)</f>
        <v>-0.00187016596247358</v>
      </c>
      <c r="G4499" s="46" t="n">
        <f aca="false">G4498*(1+F4499)</f>
        <v>48.7904342196051</v>
      </c>
      <c r="H4499" s="46" t="n">
        <f aca="false">MAX(H4498,G4499)</f>
        <v>60.3492678816304</v>
      </c>
      <c r="I4499" s="47" t="n">
        <f aca="false">G4499/H4499-1</f>
        <v>-0.191532293062724</v>
      </c>
      <c r="J4499" s="48" t="n">
        <f aca="false">IF(F4499&lt;0,F4499^2,0)</f>
        <v>3.49752072719472E-006</v>
      </c>
      <c r="K4499" s="44" t="n">
        <f aca="false">MAX(K4498,E4499)</f>
        <v>64626.6500000001</v>
      </c>
      <c r="L4499" s="49" t="n">
        <f aca="false">E4499-K4499</f>
        <v>-5542.29999999997</v>
      </c>
    </row>
    <row r="4500" customFormat="false" ht="15" hidden="false" customHeight="false" outlineLevel="0" collapsed="false">
      <c r="A4500" s="27" t="n">
        <v>46017</v>
      </c>
      <c r="B4500" s="42" t="n">
        <v>-1</v>
      </c>
      <c r="C4500" s="28" t="n">
        <v>59011.35</v>
      </c>
      <c r="D4500" s="43" t="n">
        <v>172.25</v>
      </c>
      <c r="E4500" s="44" t="n">
        <f aca="false">E4499+D4500</f>
        <v>59256.6000000001</v>
      </c>
      <c r="F4500" s="45" t="n">
        <f aca="false">IF(C4499&gt;0,D4500/C4499,0)</f>
        <v>0.00291043464743611</v>
      </c>
      <c r="G4500" s="46" t="n">
        <f aca="false">G4499*(1+F4500)</f>
        <v>48.9324355898213</v>
      </c>
      <c r="H4500" s="46" t="n">
        <f aca="false">MAX(H4499,G4500)</f>
        <v>60.3492678816304</v>
      </c>
      <c r="I4500" s="47" t="n">
        <f aca="false">G4500/H4500-1</f>
        <v>-0.189179300637121</v>
      </c>
      <c r="J4500" s="48" t="n">
        <f aca="false">IF(F4500&lt;0,F4500^2,0)</f>
        <v>0</v>
      </c>
      <c r="K4500" s="44" t="n">
        <f aca="false">MAX(K4499,E4500)</f>
        <v>64626.6500000001</v>
      </c>
      <c r="L4500" s="49" t="n">
        <f aca="false">E4500-K4500</f>
        <v>-5370.04999999997</v>
      </c>
    </row>
    <row r="4501" customFormat="false" ht="15" hidden="false" customHeight="false" outlineLevel="0" collapsed="false">
      <c r="A4501" s="27" t="n">
        <v>46020</v>
      </c>
      <c r="B4501" s="42" t="n">
        <v>-1</v>
      </c>
      <c r="C4501" s="28" t="n">
        <v>58932.35</v>
      </c>
      <c r="D4501" s="43" t="n">
        <v>79</v>
      </c>
      <c r="E4501" s="44" t="n">
        <f aca="false">E4500+D4501</f>
        <v>59335.6000000001</v>
      </c>
      <c r="F4501" s="45" t="n">
        <f aca="false">IF(C4500&gt;0,D4501/C4500,0)</f>
        <v>0.00133872551636253</v>
      </c>
      <c r="G4501" s="46" t="n">
        <f aca="false">G4500*(1+F4501)</f>
        <v>48.9979426899232</v>
      </c>
      <c r="H4501" s="46" t="n">
        <f aca="false">MAX(H4500,G4501)</f>
        <v>60.3492678816304</v>
      </c>
      <c r="I4501" s="47" t="n">
        <f aca="false">G4501/H4501-1</f>
        <v>-0.188093834277689</v>
      </c>
      <c r="J4501" s="48" t="n">
        <f aca="false">IF(F4501&lt;0,F4501^2,0)</f>
        <v>0</v>
      </c>
      <c r="K4501" s="44" t="n">
        <f aca="false">MAX(K4500,E4501)</f>
        <v>64626.6500000001</v>
      </c>
      <c r="L4501" s="49" t="n">
        <f aca="false">E4501-K4501</f>
        <v>-5291.04999999997</v>
      </c>
    </row>
    <row r="4502" customFormat="false" ht="15" hidden="false" customHeight="false" outlineLevel="0" collapsed="false">
      <c r="A4502" s="27" t="n">
        <v>46021</v>
      </c>
      <c r="B4502" s="42" t="n">
        <v>1</v>
      </c>
      <c r="C4502" s="28" t="n">
        <v>59171.25</v>
      </c>
      <c r="D4502" s="43" t="n">
        <v>-217.45</v>
      </c>
      <c r="E4502" s="44" t="n">
        <f aca="false">E4501+D4502</f>
        <v>59118.1500000001</v>
      </c>
      <c r="F4502" s="45" t="n">
        <f aca="false">IF(C4501&gt;0,D4502/C4501,0)</f>
        <v>-0.00368982401007257</v>
      </c>
      <c r="G4502" s="46" t="n">
        <f aca="false">G4501*(1+F4502)</f>
        <v>48.8171489045417</v>
      </c>
      <c r="H4502" s="46" t="n">
        <f aca="false">MAX(H4501,G4502)</f>
        <v>60.3492678816304</v>
      </c>
      <c r="I4502" s="47" t="n">
        <f aca="false">G4502/H4502-1</f>
        <v>-0.191089625141897</v>
      </c>
      <c r="J4502" s="48" t="n">
        <f aca="false">IF(F4502&lt;0,F4502^2,0)</f>
        <v>1.3614801225308E-005</v>
      </c>
      <c r="K4502" s="44" t="n">
        <f aca="false">MAX(K4501,E4502)</f>
        <v>64626.6500000001</v>
      </c>
      <c r="L4502" s="49" t="n">
        <f aca="false">E4502-K4502</f>
        <v>-5508.49999999996</v>
      </c>
    </row>
    <row r="4503" customFormat="false" ht="15" hidden="false" customHeight="false" outlineLevel="0" collapsed="false">
      <c r="A4503" s="27" t="n">
        <v>46022</v>
      </c>
      <c r="B4503" s="42" t="n">
        <v>1</v>
      </c>
      <c r="C4503" s="28" t="n">
        <v>59581.85</v>
      </c>
      <c r="D4503" s="43" t="n">
        <v>410.6</v>
      </c>
      <c r="E4503" s="44" t="n">
        <f aca="false">E4502+D4503</f>
        <v>59528.7500000001</v>
      </c>
      <c r="F4503" s="45" t="n">
        <f aca="false">IF(C4502&gt;0,D4503/C4502,0)</f>
        <v>0.00693918076768701</v>
      </c>
      <c r="G4503" s="46" t="n">
        <f aca="false">G4502*(1+F4503)</f>
        <v>49.1558999253535</v>
      </c>
      <c r="H4503" s="46" t="n">
        <f aca="false">MAX(H4502,G4503)</f>
        <v>60.3492678816304</v>
      </c>
      <c r="I4503" s="47" t="n">
        <f aca="false">G4503/H4503-1</f>
        <v>-0.185476449825899</v>
      </c>
      <c r="J4503" s="48" t="n">
        <f aca="false">IF(F4503&lt;0,F4503^2,0)</f>
        <v>0</v>
      </c>
      <c r="K4503" s="44" t="n">
        <f aca="false">MAX(K4502,E4503)</f>
        <v>64626.6500000001</v>
      </c>
      <c r="L4503" s="49" t="n">
        <f aca="false">E4503-K4503</f>
        <v>-5097.89999999997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2026-06-04T10:38:34Z</dcterms:created>
  <dc:creator>openpyxl</dc:creator>
  <dc:description/>
  <dc:language>en-US</dc:language>
  <cp:lastModifiedBy/>
  <dcterms:modified xsi:type="dcterms:W3CDTF">2026-06-04T10:38:41Z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